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83 Res Fan Controller EUL_ID request fr RMowris\"/>
    </mc:Choice>
  </mc:AlternateContent>
  <xr:revisionPtr revIDLastSave="0" documentId="13_ncr:1_{1E84D270-3D1C-4C9A-A683-84B741E0E8B2}" xr6:coauthVersionLast="47" xr6:coauthVersionMax="47" xr10:uidLastSave="{00000000-0000-0000-0000-000000000000}"/>
  <bookViews>
    <workbookView xWindow="150" yWindow="810" windowWidth="28635" windowHeight="13860" activeTab="4" xr2:uid="{9F830A78-DDA4-4052-8CC2-F21D7B42AC1F}"/>
  </bookViews>
  <sheets>
    <sheet name="EUL_basis_Mapped" sheetId="1" r:id="rId1"/>
    <sheet name="EUL_ID Template" sheetId="14" r:id="rId2"/>
    <sheet name="UseSubCategory Template" sheetId="16" state="hidden" r:id="rId3"/>
    <sheet name="TechGroup Template" sheetId="17" state="hidden" r:id="rId4"/>
    <sheet name="TechType Template" sheetId="18" r:id="rId5"/>
    <sheet name="Dropdowns" sheetId="15" r:id="rId6"/>
    <sheet name="EUL_basis fr DEER" sheetId="4" r:id="rId7"/>
    <sheet name="MeasAppType fr DEER" sheetId="6" r:id="rId8"/>
    <sheet name="BldgLoc fr DEER" sheetId="12" r:id="rId9"/>
    <sheet name="BldgType fr DEER" sheetId="13" r:id="rId10"/>
    <sheet name="TechGroup fr DEER" sheetId="10" r:id="rId11"/>
    <sheet name="TechType fr DEER" sheetId="11" r:id="rId12"/>
    <sheet name="UseCategory fr DEER" sheetId="8" r:id="rId13"/>
    <sheet name="UseSubCategory fr DEER" sheetId="9" r:id="rId14"/>
  </sheets>
  <definedNames>
    <definedName name="_xlnm._FilterDatabase" localSheetId="0" hidden="1">EUL_basis_Mapped!$A$2:$BW$487</definedName>
    <definedName name="BasisTypes">OFFSET(Dropdowns!$I$1,1,0,COUNTA(Dropdowns!$I:$I)-1,1)</definedName>
    <definedName name="BldgLocs">OFFSET(Dropdowns!$O$1,1,0,COUNTA(Dropdowns!$O:$O)-1,1)</definedName>
    <definedName name="BldgTypes">OFFSET(Dropdowns!$M$1,1,0,COUNTA(Dropdowns!$M:$M)-1,1)</definedName>
    <definedName name="EULs">OFFSET(EUL_basis_Mapped!$A$2,0,0,COUNTA(EUL_basis_Mapped!$AS:$AS)-1,COUNTA(EUL_basis_Mapped!$2:$2))</definedName>
    <definedName name="ExternalData_1" localSheetId="6" hidden="1">'EUL_basis fr DEER'!$A$1:$AE$486</definedName>
    <definedName name="ExternalData_2" localSheetId="7" hidden="1">'MeasAppType fr DEER'!$A$1:$N$15</definedName>
    <definedName name="ExternalData_2" localSheetId="12" hidden="1">'UseCategory fr DEER'!$A$1:$T$20</definedName>
    <definedName name="ExternalData_3" localSheetId="13" hidden="1">'UseSubCategory fr DEER'!$A$1:$V$83</definedName>
    <definedName name="ExternalData_4" localSheetId="10" hidden="1">'TechGroup fr DEER'!$A$1:$V$45</definedName>
    <definedName name="ExternalData_5" localSheetId="8" hidden="1">'BldgLoc fr DEER'!$A$1:$Q$26</definedName>
    <definedName name="ExternalData_5" localSheetId="11" hidden="1">'TechType fr DEER'!$A$1:$Z$239</definedName>
    <definedName name="ExternalData_6" localSheetId="9" hidden="1">'BldgType fr DEER'!$A$1:$T$65</definedName>
    <definedName name="Sectors">OFFSET(Dropdowns!$K$1,1,0,COUNTA(Dropdowns!$K:$K)-1,1)</definedName>
    <definedName name="TechGroups">OFFSET(Dropdowns!$F$1,1,0,COUNTA(Dropdowns!$F:$F)-1,1)</definedName>
    <definedName name="TechTypes">OFFSET(Dropdowns!$G$1,1,0,COUNTA(Dropdowns!$G:$G)-1,1)</definedName>
    <definedName name="UseCategories">OFFSET(Dropdowns!$A$1,1,0,COUNTA(Dropdowns!$A:$A)-1,1)</definedName>
    <definedName name="UseSubCategories">OFFSET(Dropdowns!$D$1,1,0,COUNTA(Dropdowns!$D:$D)-1,1)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4" i="1" l="1" a="1"/>
  <c r="BV4" i="1" s="1"/>
  <c r="BW4" i="1" a="1"/>
  <c r="BW4" i="1" s="1"/>
  <c r="BV5" i="1" a="1"/>
  <c r="BV5" i="1" s="1"/>
  <c r="BW5" i="1" a="1"/>
  <c r="BW5" i="1" s="1"/>
  <c r="BV6" i="1" a="1"/>
  <c r="BV6" i="1" s="1"/>
  <c r="BW6" i="1" a="1"/>
  <c r="BW6" i="1" s="1"/>
  <c r="BV7" i="1" a="1"/>
  <c r="BV7" i="1" s="1"/>
  <c r="BW7" i="1" a="1"/>
  <c r="BW7" i="1" s="1"/>
  <c r="BV8" i="1" a="1"/>
  <c r="BV8" i="1" s="1"/>
  <c r="BW8" i="1" a="1"/>
  <c r="BW8" i="1" s="1"/>
  <c r="BV9" i="1" a="1"/>
  <c r="BV9" i="1" s="1"/>
  <c r="BW9" i="1" a="1"/>
  <c r="BW9" i="1" s="1"/>
  <c r="BV10" i="1" a="1"/>
  <c r="BV10" i="1" s="1"/>
  <c r="BW10" i="1" a="1"/>
  <c r="BW10" i="1" s="1"/>
  <c r="BV11" i="1" a="1"/>
  <c r="BV11" i="1" s="1"/>
  <c r="BW11" i="1" a="1"/>
  <c r="BW11" i="1" s="1"/>
  <c r="BV12" i="1" a="1"/>
  <c r="BV12" i="1" s="1"/>
  <c r="BW12" i="1" a="1"/>
  <c r="BW12" i="1" s="1"/>
  <c r="BV13" i="1" a="1"/>
  <c r="BV13" i="1" s="1"/>
  <c r="BW13" i="1" a="1"/>
  <c r="BW13" i="1" s="1"/>
  <c r="BV14" i="1" a="1"/>
  <c r="BV14" i="1" s="1"/>
  <c r="BW14" i="1" a="1"/>
  <c r="BW14" i="1" s="1"/>
  <c r="BV15" i="1" a="1"/>
  <c r="BV15" i="1" s="1"/>
  <c r="BW15" i="1" a="1"/>
  <c r="BW15" i="1" s="1"/>
  <c r="BV16" i="1" a="1"/>
  <c r="BV16" i="1" s="1"/>
  <c r="BW16" i="1" a="1"/>
  <c r="BW16" i="1" s="1"/>
  <c r="BV17" i="1" a="1"/>
  <c r="BV17" i="1" s="1"/>
  <c r="BW17" i="1" a="1"/>
  <c r="BW17" i="1" s="1"/>
  <c r="BV18" i="1" a="1"/>
  <c r="BV18" i="1" s="1"/>
  <c r="BW18" i="1" a="1"/>
  <c r="BW18" i="1" s="1"/>
  <c r="BV19" i="1" a="1"/>
  <c r="BV19" i="1" s="1"/>
  <c r="BW19" i="1" a="1"/>
  <c r="BW19" i="1" s="1"/>
  <c r="BV20" i="1" a="1"/>
  <c r="BV20" i="1" s="1"/>
  <c r="BW20" i="1" a="1"/>
  <c r="BW20" i="1" s="1"/>
  <c r="BV21" i="1" a="1"/>
  <c r="BV21" i="1" s="1"/>
  <c r="BW21" i="1" a="1"/>
  <c r="BW21" i="1" s="1"/>
  <c r="BV22" i="1" a="1"/>
  <c r="BV22" i="1" s="1"/>
  <c r="BW22" i="1" a="1"/>
  <c r="BW22" i="1" s="1"/>
  <c r="BV23" i="1" a="1"/>
  <c r="BV23" i="1" s="1"/>
  <c r="BW23" i="1" a="1"/>
  <c r="BW23" i="1" s="1"/>
  <c r="BV24" i="1" a="1"/>
  <c r="BV24" i="1" s="1"/>
  <c r="BW24" i="1" a="1"/>
  <c r="BW24" i="1" s="1"/>
  <c r="BV25" i="1" a="1"/>
  <c r="BV25" i="1" s="1"/>
  <c r="BW25" i="1" a="1"/>
  <c r="BW25" i="1" s="1"/>
  <c r="BV26" i="1" a="1"/>
  <c r="BV26" i="1" s="1"/>
  <c r="BW26" i="1" a="1"/>
  <c r="BW26" i="1" s="1"/>
  <c r="BV27" i="1" a="1"/>
  <c r="BV27" i="1" s="1"/>
  <c r="BW27" i="1" a="1"/>
  <c r="BW27" i="1" s="1"/>
  <c r="BV28" i="1" a="1"/>
  <c r="BV28" i="1" s="1"/>
  <c r="BW28" i="1" a="1"/>
  <c r="BW28" i="1" s="1"/>
  <c r="BV29" i="1" a="1"/>
  <c r="BV29" i="1" s="1"/>
  <c r="BW29" i="1" a="1"/>
  <c r="BW29" i="1" s="1"/>
  <c r="BV30" i="1" a="1"/>
  <c r="BV30" i="1" s="1"/>
  <c r="BW30" i="1" a="1"/>
  <c r="BW30" i="1" s="1"/>
  <c r="BV31" i="1" a="1"/>
  <c r="BV31" i="1" s="1"/>
  <c r="BW31" i="1" a="1"/>
  <c r="BW31" i="1" s="1"/>
  <c r="BV32" i="1" a="1"/>
  <c r="BV32" i="1" s="1"/>
  <c r="BW32" i="1" a="1"/>
  <c r="BW32" i="1" s="1"/>
  <c r="BV33" i="1" a="1"/>
  <c r="BV33" i="1" s="1"/>
  <c r="BW33" i="1" a="1"/>
  <c r="BW33" i="1" s="1"/>
  <c r="BV34" i="1" a="1"/>
  <c r="BV34" i="1" s="1"/>
  <c r="BW34" i="1" a="1"/>
  <c r="BW34" i="1" s="1"/>
  <c r="BV35" i="1" a="1"/>
  <c r="BV35" i="1" s="1"/>
  <c r="BW35" i="1" a="1"/>
  <c r="BW35" i="1" s="1"/>
  <c r="BV36" i="1" a="1"/>
  <c r="BV36" i="1" s="1"/>
  <c r="BW36" i="1" a="1"/>
  <c r="BW36" i="1" s="1"/>
  <c r="BV37" i="1" a="1"/>
  <c r="BV37" i="1" s="1"/>
  <c r="BW37" i="1" a="1"/>
  <c r="BW37" i="1" s="1"/>
  <c r="BV38" i="1" a="1"/>
  <c r="BV38" i="1" s="1"/>
  <c r="BW38" i="1" a="1"/>
  <c r="BW38" i="1" s="1"/>
  <c r="BV39" i="1" a="1"/>
  <c r="BV39" i="1" s="1"/>
  <c r="BW39" i="1" a="1"/>
  <c r="BW39" i="1" s="1"/>
  <c r="BV40" i="1" a="1"/>
  <c r="BV40" i="1" s="1"/>
  <c r="BW40" i="1" a="1"/>
  <c r="BW40" i="1" s="1"/>
  <c r="BV41" i="1" a="1"/>
  <c r="BV41" i="1" s="1"/>
  <c r="BW41" i="1" a="1"/>
  <c r="BW41" i="1" s="1"/>
  <c r="BV42" i="1" a="1"/>
  <c r="BV42" i="1" s="1"/>
  <c r="BW42" i="1" a="1"/>
  <c r="BW42" i="1" s="1"/>
  <c r="BV43" i="1" a="1"/>
  <c r="BV43" i="1" s="1"/>
  <c r="BW43" i="1" a="1"/>
  <c r="BW43" i="1" s="1"/>
  <c r="BV44" i="1" a="1"/>
  <c r="BV44" i="1" s="1"/>
  <c r="BW44" i="1" a="1"/>
  <c r="BW44" i="1" s="1"/>
  <c r="BV45" i="1" a="1"/>
  <c r="BV45" i="1" s="1"/>
  <c r="BW45" i="1" a="1"/>
  <c r="BW45" i="1" s="1"/>
  <c r="BV46" i="1" a="1"/>
  <c r="BV46" i="1" s="1"/>
  <c r="BW46" i="1" a="1"/>
  <c r="BW46" i="1" s="1"/>
  <c r="BV47" i="1" a="1"/>
  <c r="BV47" i="1" s="1"/>
  <c r="BW47" i="1" a="1"/>
  <c r="BW47" i="1" s="1"/>
  <c r="BV48" i="1" a="1"/>
  <c r="BV48" i="1" s="1"/>
  <c r="BW48" i="1" a="1"/>
  <c r="BW48" i="1" s="1"/>
  <c r="BV49" i="1" a="1"/>
  <c r="BV49" i="1" s="1"/>
  <c r="BW49" i="1" a="1"/>
  <c r="BW49" i="1" s="1"/>
  <c r="BV50" i="1" a="1"/>
  <c r="BV50" i="1" s="1"/>
  <c r="BW50" i="1" a="1"/>
  <c r="BW50" i="1" s="1"/>
  <c r="BV51" i="1" a="1"/>
  <c r="BV51" i="1" s="1"/>
  <c r="BW51" i="1" a="1"/>
  <c r="BW51" i="1"/>
  <c r="BV52" i="1" a="1"/>
  <c r="BV52" i="1" s="1"/>
  <c r="BW52" i="1" a="1"/>
  <c r="BW52" i="1" s="1"/>
  <c r="BV53" i="1" a="1"/>
  <c r="BV53" i="1" s="1"/>
  <c r="BW53" i="1" a="1"/>
  <c r="BW53" i="1" s="1"/>
  <c r="BV54" i="1" a="1"/>
  <c r="BV54" i="1" s="1"/>
  <c r="BW54" i="1" a="1"/>
  <c r="BW54" i="1" s="1"/>
  <c r="BV55" i="1" a="1"/>
  <c r="BV55" i="1" s="1"/>
  <c r="BW55" i="1" a="1"/>
  <c r="BW55" i="1" s="1"/>
  <c r="BV56" i="1" a="1"/>
  <c r="BV56" i="1" s="1"/>
  <c r="BW56" i="1" a="1"/>
  <c r="BW56" i="1" s="1"/>
  <c r="BV57" i="1" a="1"/>
  <c r="BV57" i="1" s="1"/>
  <c r="BW57" i="1" a="1"/>
  <c r="BW57" i="1" s="1"/>
  <c r="BV58" i="1" a="1"/>
  <c r="BV58" i="1" s="1"/>
  <c r="BW58" i="1" a="1"/>
  <c r="BW58" i="1" s="1"/>
  <c r="BV59" i="1" a="1"/>
  <c r="BV59" i="1" s="1"/>
  <c r="BW59" i="1" a="1"/>
  <c r="BW59" i="1" s="1"/>
  <c r="BV60" i="1" a="1"/>
  <c r="BV60" i="1" s="1"/>
  <c r="BW60" i="1" a="1"/>
  <c r="BW60" i="1" s="1"/>
  <c r="BV61" i="1" a="1"/>
  <c r="BV61" i="1" s="1"/>
  <c r="BW61" i="1" a="1"/>
  <c r="BW61" i="1" s="1"/>
  <c r="BV62" i="1" a="1"/>
  <c r="BV62" i="1" s="1"/>
  <c r="BW62" i="1" a="1"/>
  <c r="BW62" i="1" s="1"/>
  <c r="BV63" i="1" a="1"/>
  <c r="BV63" i="1" s="1"/>
  <c r="BW63" i="1" a="1"/>
  <c r="BW63" i="1" s="1"/>
  <c r="BV64" i="1" a="1"/>
  <c r="BV64" i="1" s="1"/>
  <c r="BW64" i="1" a="1"/>
  <c r="BW64" i="1" s="1"/>
  <c r="BV65" i="1" a="1"/>
  <c r="BV65" i="1" s="1"/>
  <c r="BW65" i="1" a="1"/>
  <c r="BW65" i="1" s="1"/>
  <c r="BV66" i="1" a="1"/>
  <c r="BV66" i="1" s="1"/>
  <c r="BW66" i="1" a="1"/>
  <c r="BW66" i="1" s="1"/>
  <c r="BV67" i="1" a="1"/>
  <c r="BV67" i="1" s="1"/>
  <c r="BW67" i="1" a="1"/>
  <c r="BW67" i="1" s="1"/>
  <c r="BV68" i="1" a="1"/>
  <c r="BV68" i="1" s="1"/>
  <c r="BW68" i="1" a="1"/>
  <c r="BW68" i="1" s="1"/>
  <c r="BV69" i="1" a="1"/>
  <c r="BV69" i="1" s="1"/>
  <c r="BW69" i="1" a="1"/>
  <c r="BW69" i="1" s="1"/>
  <c r="BV70" i="1" a="1"/>
  <c r="BV70" i="1" s="1"/>
  <c r="BW70" i="1" a="1"/>
  <c r="BW70" i="1" s="1"/>
  <c r="BV71" i="1" a="1"/>
  <c r="BV71" i="1" s="1"/>
  <c r="BW71" i="1" a="1"/>
  <c r="BW71" i="1" s="1"/>
  <c r="BV72" i="1" a="1"/>
  <c r="BV72" i="1" s="1"/>
  <c r="BW72" i="1" a="1"/>
  <c r="BW72" i="1" s="1"/>
  <c r="BV73" i="1" a="1"/>
  <c r="BV73" i="1" s="1"/>
  <c r="BW73" i="1" a="1"/>
  <c r="BW73" i="1" s="1"/>
  <c r="BV74" i="1" a="1"/>
  <c r="BV74" i="1" s="1"/>
  <c r="BW74" i="1" a="1"/>
  <c r="BW74" i="1" s="1"/>
  <c r="BV75" i="1" a="1"/>
  <c r="BV75" i="1" s="1"/>
  <c r="BW75" i="1" a="1"/>
  <c r="BW75" i="1" s="1"/>
  <c r="BV76" i="1" a="1"/>
  <c r="BV76" i="1" s="1"/>
  <c r="BW76" i="1" a="1"/>
  <c r="BW76" i="1" s="1"/>
  <c r="BV77" i="1" a="1"/>
  <c r="BV77" i="1" s="1"/>
  <c r="BW77" i="1" a="1"/>
  <c r="BW77" i="1" s="1"/>
  <c r="BV78" i="1" a="1"/>
  <c r="BV78" i="1" s="1"/>
  <c r="BW78" i="1" a="1"/>
  <c r="BW78" i="1" s="1"/>
  <c r="BV79" i="1" a="1"/>
  <c r="BV79" i="1" s="1"/>
  <c r="BW79" i="1" a="1"/>
  <c r="BW79" i="1" s="1"/>
  <c r="BV80" i="1" a="1"/>
  <c r="BV80" i="1" s="1"/>
  <c r="BW80" i="1" a="1"/>
  <c r="BW80" i="1" s="1"/>
  <c r="BV81" i="1" a="1"/>
  <c r="BV81" i="1" s="1"/>
  <c r="BW81" i="1" a="1"/>
  <c r="BW81" i="1" s="1"/>
  <c r="BV82" i="1" a="1"/>
  <c r="BV82" i="1" s="1"/>
  <c r="BW82" i="1" a="1"/>
  <c r="BW82" i="1" s="1"/>
  <c r="BV83" i="1" a="1"/>
  <c r="BV83" i="1" s="1"/>
  <c r="BW83" i="1" a="1"/>
  <c r="BW83" i="1" s="1"/>
  <c r="BV84" i="1" a="1"/>
  <c r="BV84" i="1" s="1"/>
  <c r="BW84" i="1" a="1"/>
  <c r="BW84" i="1" s="1"/>
  <c r="BV85" i="1" a="1"/>
  <c r="BV85" i="1" s="1"/>
  <c r="BW85" i="1" a="1"/>
  <c r="BW85" i="1" s="1"/>
  <c r="BV86" i="1" a="1"/>
  <c r="BV86" i="1" s="1"/>
  <c r="BW86" i="1" a="1"/>
  <c r="BW86" i="1" s="1"/>
  <c r="BV87" i="1" a="1"/>
  <c r="BV87" i="1" s="1"/>
  <c r="BW87" i="1" a="1"/>
  <c r="BW87" i="1" s="1"/>
  <c r="BV88" i="1" a="1"/>
  <c r="BV88" i="1" s="1"/>
  <c r="BW88" i="1" a="1"/>
  <c r="BW88" i="1" s="1"/>
  <c r="BV89" i="1" a="1"/>
  <c r="BV89" i="1" s="1"/>
  <c r="BW89" i="1" a="1"/>
  <c r="BW89" i="1" s="1"/>
  <c r="BV90" i="1" a="1"/>
  <c r="BV90" i="1" s="1"/>
  <c r="BW90" i="1" a="1"/>
  <c r="BW90" i="1" s="1"/>
  <c r="BV91" i="1" a="1"/>
  <c r="BV91" i="1" s="1"/>
  <c r="BW91" i="1" a="1"/>
  <c r="BW91" i="1" s="1"/>
  <c r="BV92" i="1" a="1"/>
  <c r="BV92" i="1" s="1"/>
  <c r="BW92" i="1" a="1"/>
  <c r="BW92" i="1" s="1"/>
  <c r="BV93" i="1" a="1"/>
  <c r="BV93" i="1" s="1"/>
  <c r="BW93" i="1" a="1"/>
  <c r="BW93" i="1" s="1"/>
  <c r="BV94" i="1" a="1"/>
  <c r="BV94" i="1" s="1"/>
  <c r="BW94" i="1" a="1"/>
  <c r="BW94" i="1" s="1"/>
  <c r="BV95" i="1" a="1"/>
  <c r="BV95" i="1" s="1"/>
  <c r="BW95" i="1" a="1"/>
  <c r="BW95" i="1" s="1"/>
  <c r="BV96" i="1" a="1"/>
  <c r="BV96" i="1" s="1"/>
  <c r="BW96" i="1" a="1"/>
  <c r="BW96" i="1"/>
  <c r="BV97" i="1" a="1"/>
  <c r="BV97" i="1" s="1"/>
  <c r="BW97" i="1" a="1"/>
  <c r="BW97" i="1" s="1"/>
  <c r="BV98" i="1" a="1"/>
  <c r="BV98" i="1" s="1"/>
  <c r="BW98" i="1" a="1"/>
  <c r="BW98" i="1" s="1"/>
  <c r="BV99" i="1" a="1"/>
  <c r="BV99" i="1" s="1"/>
  <c r="BW99" i="1" a="1"/>
  <c r="BW99" i="1" s="1"/>
  <c r="BV100" i="1" a="1"/>
  <c r="BV100" i="1" s="1"/>
  <c r="BW100" i="1" a="1"/>
  <c r="BW100" i="1"/>
  <c r="BV101" i="1" a="1"/>
  <c r="BV101" i="1" s="1"/>
  <c r="BW101" i="1" a="1"/>
  <c r="BW101" i="1" s="1"/>
  <c r="BV102" i="1" a="1"/>
  <c r="BV102" i="1" s="1"/>
  <c r="BW102" i="1" a="1"/>
  <c r="BW102" i="1" s="1"/>
  <c r="BV103" i="1" a="1"/>
  <c r="BV103" i="1" s="1"/>
  <c r="BW103" i="1" a="1"/>
  <c r="BW103" i="1" s="1"/>
  <c r="BV104" i="1" a="1"/>
  <c r="BV104" i="1" s="1"/>
  <c r="BW104" i="1" a="1"/>
  <c r="BW104" i="1" s="1"/>
  <c r="BV105" i="1" a="1"/>
  <c r="BV105" i="1" s="1"/>
  <c r="BW105" i="1" a="1"/>
  <c r="BW105" i="1" s="1"/>
  <c r="BV106" i="1" a="1"/>
  <c r="BV106" i="1" s="1"/>
  <c r="BW106" i="1" a="1"/>
  <c r="BW106" i="1" s="1"/>
  <c r="BV107" i="1" a="1"/>
  <c r="BV107" i="1" s="1"/>
  <c r="BW107" i="1" a="1"/>
  <c r="BW107" i="1" s="1"/>
  <c r="BV108" i="1" a="1"/>
  <c r="BV108" i="1" s="1"/>
  <c r="BW108" i="1" a="1"/>
  <c r="BW108" i="1" s="1"/>
  <c r="BV109" i="1" a="1"/>
  <c r="BV109" i="1" s="1"/>
  <c r="BW109" i="1" a="1"/>
  <c r="BW109" i="1" s="1"/>
  <c r="BV110" i="1" a="1"/>
  <c r="BV110" i="1" s="1"/>
  <c r="BW110" i="1" a="1"/>
  <c r="BW110" i="1" s="1"/>
  <c r="BV111" i="1" a="1"/>
  <c r="BV111" i="1" s="1"/>
  <c r="BW111" i="1" a="1"/>
  <c r="BW111" i="1" s="1"/>
  <c r="BV112" i="1" a="1"/>
  <c r="BV112" i="1" s="1"/>
  <c r="BW112" i="1" a="1"/>
  <c r="BW112" i="1"/>
  <c r="BV113" i="1" a="1"/>
  <c r="BV113" i="1" s="1"/>
  <c r="BW113" i="1" a="1"/>
  <c r="BW113" i="1" s="1"/>
  <c r="BV114" i="1" a="1"/>
  <c r="BV114" i="1" s="1"/>
  <c r="BW114" i="1" a="1"/>
  <c r="BW114" i="1" s="1"/>
  <c r="BV115" i="1" a="1"/>
  <c r="BV115" i="1" s="1"/>
  <c r="BW115" i="1" a="1"/>
  <c r="BW115" i="1" s="1"/>
  <c r="BV116" i="1" a="1"/>
  <c r="BV116" i="1" s="1"/>
  <c r="BW116" i="1" a="1"/>
  <c r="BW116" i="1" s="1"/>
  <c r="BV117" i="1" a="1"/>
  <c r="BV117" i="1" s="1"/>
  <c r="BW117" i="1" a="1"/>
  <c r="BW117" i="1" s="1"/>
  <c r="BV118" i="1" a="1"/>
  <c r="BV118" i="1" s="1"/>
  <c r="BW118" i="1" a="1"/>
  <c r="BW118" i="1" s="1"/>
  <c r="BV119" i="1" a="1"/>
  <c r="BV119" i="1" s="1"/>
  <c r="BW119" i="1" a="1"/>
  <c r="BW119" i="1" s="1"/>
  <c r="BV120" i="1" a="1"/>
  <c r="BV120" i="1" s="1"/>
  <c r="BW120" i="1" a="1"/>
  <c r="BW120" i="1" s="1"/>
  <c r="BV121" i="1" a="1"/>
  <c r="BV121" i="1" s="1"/>
  <c r="BW121" i="1" a="1"/>
  <c r="BW121" i="1" s="1"/>
  <c r="BV122" i="1" a="1"/>
  <c r="BV122" i="1" s="1"/>
  <c r="BW122" i="1" a="1"/>
  <c r="BW122" i="1" s="1"/>
  <c r="BV123" i="1" a="1"/>
  <c r="BV123" i="1" s="1"/>
  <c r="BW123" i="1" a="1"/>
  <c r="BW123" i="1" s="1"/>
  <c r="BV124" i="1" a="1"/>
  <c r="BV124" i="1" s="1"/>
  <c r="BW124" i="1" a="1"/>
  <c r="BW124" i="1" s="1"/>
  <c r="BV125" i="1" a="1"/>
  <c r="BV125" i="1" s="1"/>
  <c r="BW125" i="1" a="1"/>
  <c r="BW125" i="1" s="1"/>
  <c r="BV126" i="1" a="1"/>
  <c r="BV126" i="1" s="1"/>
  <c r="BW126" i="1" a="1"/>
  <c r="BW126" i="1" s="1"/>
  <c r="BV127" i="1" a="1"/>
  <c r="BV127" i="1" s="1"/>
  <c r="BW127" i="1" a="1"/>
  <c r="BW127" i="1" s="1"/>
  <c r="BV128" i="1" a="1"/>
  <c r="BV128" i="1" s="1"/>
  <c r="BW128" i="1" a="1"/>
  <c r="BW128" i="1" s="1"/>
  <c r="BV129" i="1" a="1"/>
  <c r="BV129" i="1" s="1"/>
  <c r="BW129" i="1" a="1"/>
  <c r="BW129" i="1" s="1"/>
  <c r="BV130" i="1" a="1"/>
  <c r="BV130" i="1" s="1"/>
  <c r="BW130" i="1" a="1"/>
  <c r="BW130" i="1" s="1"/>
  <c r="BV131" i="1" a="1"/>
  <c r="BV131" i="1" s="1"/>
  <c r="BW131" i="1" a="1"/>
  <c r="BW131" i="1" s="1"/>
  <c r="BV132" i="1" a="1"/>
  <c r="BV132" i="1" s="1"/>
  <c r="BW132" i="1" a="1"/>
  <c r="BW132" i="1" s="1"/>
  <c r="BV133" i="1" a="1"/>
  <c r="BV133" i="1" s="1"/>
  <c r="BW133" i="1" a="1"/>
  <c r="BW133" i="1" s="1"/>
  <c r="BV134" i="1" a="1"/>
  <c r="BV134" i="1" s="1"/>
  <c r="BW134" i="1" a="1"/>
  <c r="BW134" i="1" s="1"/>
  <c r="BV135" i="1" a="1"/>
  <c r="BV135" i="1" s="1"/>
  <c r="BW135" i="1" a="1"/>
  <c r="BW135" i="1" s="1"/>
  <c r="BV136" i="1" a="1"/>
  <c r="BV136" i="1" s="1"/>
  <c r="BW136" i="1" a="1"/>
  <c r="BW136" i="1" s="1"/>
  <c r="BV137" i="1" a="1"/>
  <c r="BV137" i="1" s="1"/>
  <c r="BW137" i="1" a="1"/>
  <c r="BW137" i="1" s="1"/>
  <c r="BV138" i="1" a="1"/>
  <c r="BV138" i="1" s="1"/>
  <c r="BW138" i="1" a="1"/>
  <c r="BW138" i="1" s="1"/>
  <c r="BV139" i="1" a="1"/>
  <c r="BV139" i="1" s="1"/>
  <c r="BW139" i="1" a="1"/>
  <c r="BW139" i="1" s="1"/>
  <c r="BV140" i="1" a="1"/>
  <c r="BV140" i="1" s="1"/>
  <c r="BW140" i="1" a="1"/>
  <c r="BW140" i="1" s="1"/>
  <c r="BV141" i="1" a="1"/>
  <c r="BV141" i="1" s="1"/>
  <c r="BW141" i="1" a="1"/>
  <c r="BW141" i="1" s="1"/>
  <c r="BV142" i="1" a="1"/>
  <c r="BV142" i="1" s="1"/>
  <c r="BW142" i="1" a="1"/>
  <c r="BW142" i="1" s="1"/>
  <c r="BV143" i="1" a="1"/>
  <c r="BV143" i="1" s="1"/>
  <c r="BW143" i="1" a="1"/>
  <c r="BW143" i="1" s="1"/>
  <c r="BV144" i="1" a="1"/>
  <c r="BV144" i="1" s="1"/>
  <c r="BW144" i="1" a="1"/>
  <c r="BW144" i="1" s="1"/>
  <c r="BV145" i="1" a="1"/>
  <c r="BV145" i="1" s="1"/>
  <c r="BW145" i="1" a="1"/>
  <c r="BW145" i="1" s="1"/>
  <c r="BV146" i="1" a="1"/>
  <c r="BV146" i="1" s="1"/>
  <c r="BW146" i="1" a="1"/>
  <c r="BW146" i="1" s="1"/>
  <c r="BV147" i="1" a="1"/>
  <c r="BV147" i="1" s="1"/>
  <c r="BW147" i="1" a="1"/>
  <c r="BW147" i="1" s="1"/>
  <c r="BV148" i="1" a="1"/>
  <c r="BV148" i="1" s="1"/>
  <c r="BW148" i="1" a="1"/>
  <c r="BW148" i="1" s="1"/>
  <c r="BV149" i="1" a="1"/>
  <c r="BV149" i="1" s="1"/>
  <c r="BW149" i="1" a="1"/>
  <c r="BW149" i="1" s="1"/>
  <c r="BV150" i="1" a="1"/>
  <c r="BV150" i="1" s="1"/>
  <c r="BW150" i="1" a="1"/>
  <c r="BW150" i="1" s="1"/>
  <c r="BV151" i="1" a="1"/>
  <c r="BV151" i="1"/>
  <c r="BW151" i="1" a="1"/>
  <c r="BW151" i="1"/>
  <c r="BV152" i="1" a="1"/>
  <c r="BV152" i="1" s="1"/>
  <c r="BW152" i="1" a="1"/>
  <c r="BW152" i="1" s="1"/>
  <c r="BV153" i="1" a="1"/>
  <c r="BV153" i="1" s="1"/>
  <c r="BW153" i="1" a="1"/>
  <c r="BW153" i="1" s="1"/>
  <c r="BV154" i="1" a="1"/>
  <c r="BV154" i="1"/>
  <c r="BW154" i="1" a="1"/>
  <c r="BW154" i="1" s="1"/>
  <c r="BV155" i="1" a="1"/>
  <c r="BV155" i="1" s="1"/>
  <c r="BW155" i="1" a="1"/>
  <c r="BW155" i="1" s="1"/>
  <c r="BV156" i="1" a="1"/>
  <c r="BV156" i="1" s="1"/>
  <c r="BW156" i="1" a="1"/>
  <c r="BW156" i="1" s="1"/>
  <c r="BV157" i="1" a="1"/>
  <c r="BV157" i="1" s="1"/>
  <c r="BW157" i="1" a="1"/>
  <c r="BW157" i="1" s="1"/>
  <c r="BV158" i="1" a="1"/>
  <c r="BV158" i="1"/>
  <c r="BW158" i="1" a="1"/>
  <c r="BW158" i="1" s="1"/>
  <c r="BV159" i="1" a="1"/>
  <c r="BV159" i="1" s="1"/>
  <c r="BW159" i="1" a="1"/>
  <c r="BW159" i="1" s="1"/>
  <c r="BV160" i="1" a="1"/>
  <c r="BV160" i="1" s="1"/>
  <c r="BW160" i="1" a="1"/>
  <c r="BW160" i="1" s="1"/>
  <c r="BV161" i="1" a="1"/>
  <c r="BV161" i="1" s="1"/>
  <c r="BW161" i="1" a="1"/>
  <c r="BW161" i="1" s="1"/>
  <c r="BV162" i="1" a="1"/>
  <c r="BV162" i="1" s="1"/>
  <c r="BW162" i="1" a="1"/>
  <c r="BW162" i="1" s="1"/>
  <c r="BV163" i="1" a="1"/>
  <c r="BV163" i="1" s="1"/>
  <c r="BW163" i="1" a="1"/>
  <c r="BW163" i="1" s="1"/>
  <c r="BV164" i="1" a="1"/>
  <c r="BV164" i="1" s="1"/>
  <c r="BW164" i="1" a="1"/>
  <c r="BW164" i="1" s="1"/>
  <c r="BV165" i="1" a="1"/>
  <c r="BV165" i="1" s="1"/>
  <c r="BW165" i="1" a="1"/>
  <c r="BW165" i="1" s="1"/>
  <c r="BV166" i="1" a="1"/>
  <c r="BV166" i="1" s="1"/>
  <c r="BW166" i="1" a="1"/>
  <c r="BW166" i="1" s="1"/>
  <c r="BV167" i="1" a="1"/>
  <c r="BV167" i="1" s="1"/>
  <c r="BW167" i="1" a="1"/>
  <c r="BW167" i="1" s="1"/>
  <c r="BV168" i="1" a="1"/>
  <c r="BV168" i="1" s="1"/>
  <c r="BW168" i="1" a="1"/>
  <c r="BW168" i="1" s="1"/>
  <c r="BV169" i="1" a="1"/>
  <c r="BV169" i="1" s="1"/>
  <c r="BW169" i="1" a="1"/>
  <c r="BW169" i="1" s="1"/>
  <c r="BV170" i="1" a="1"/>
  <c r="BV170" i="1" s="1"/>
  <c r="BW170" i="1" a="1"/>
  <c r="BW170" i="1" s="1"/>
  <c r="BV171" i="1" a="1"/>
  <c r="BV171" i="1" s="1"/>
  <c r="BW171" i="1" a="1"/>
  <c r="BW171" i="1" s="1"/>
  <c r="BV172" i="1" a="1"/>
  <c r="BV172" i="1" s="1"/>
  <c r="BW172" i="1" a="1"/>
  <c r="BW172" i="1" s="1"/>
  <c r="BV173" i="1" a="1"/>
  <c r="BV173" i="1" s="1"/>
  <c r="BW173" i="1" a="1"/>
  <c r="BW173" i="1" s="1"/>
  <c r="BV174" i="1" a="1"/>
  <c r="BV174" i="1"/>
  <c r="BW174" i="1" a="1"/>
  <c r="BW174" i="1" s="1"/>
  <c r="BV175" i="1" a="1"/>
  <c r="BV175" i="1" s="1"/>
  <c r="BW175" i="1" a="1"/>
  <c r="BW175" i="1" s="1"/>
  <c r="BV176" i="1" a="1"/>
  <c r="BV176" i="1" s="1"/>
  <c r="BW176" i="1" a="1"/>
  <c r="BW176" i="1" s="1"/>
  <c r="BV177" i="1" a="1"/>
  <c r="BV177" i="1" s="1"/>
  <c r="BW177" i="1" a="1"/>
  <c r="BW177" i="1" s="1"/>
  <c r="BV178" i="1" a="1"/>
  <c r="BV178" i="1" s="1"/>
  <c r="BW178" i="1" a="1"/>
  <c r="BW178" i="1" s="1"/>
  <c r="BV179" i="1" a="1"/>
  <c r="BV179" i="1" s="1"/>
  <c r="BW179" i="1" a="1"/>
  <c r="BW179" i="1" s="1"/>
  <c r="BV180" i="1" a="1"/>
  <c r="BV180" i="1" s="1"/>
  <c r="BW180" i="1" a="1"/>
  <c r="BW180" i="1" s="1"/>
  <c r="BV181" i="1" a="1"/>
  <c r="BV181" i="1" s="1"/>
  <c r="BW181" i="1" a="1"/>
  <c r="BW181" i="1" s="1"/>
  <c r="BV182" i="1" a="1"/>
  <c r="BV182" i="1" s="1"/>
  <c r="BW182" i="1" a="1"/>
  <c r="BW182" i="1" s="1"/>
  <c r="BV183" i="1" a="1"/>
  <c r="BV183" i="1" s="1"/>
  <c r="BW183" i="1" a="1"/>
  <c r="BW183" i="1" s="1"/>
  <c r="BV184" i="1" a="1"/>
  <c r="BV184" i="1" s="1"/>
  <c r="BW184" i="1" a="1"/>
  <c r="BW184" i="1" s="1"/>
  <c r="BV185" i="1" a="1"/>
  <c r="BV185" i="1" s="1"/>
  <c r="BW185" i="1" a="1"/>
  <c r="BW185" i="1" s="1"/>
  <c r="BV186" i="1" a="1"/>
  <c r="BV186" i="1" s="1"/>
  <c r="BW186" i="1" a="1"/>
  <c r="BW186" i="1" s="1"/>
  <c r="BV187" i="1" a="1"/>
  <c r="BV187" i="1" s="1"/>
  <c r="BW187" i="1" a="1"/>
  <c r="BW187" i="1" s="1"/>
  <c r="BV188" i="1" a="1"/>
  <c r="BV188" i="1" s="1"/>
  <c r="BW188" i="1" a="1"/>
  <c r="BW188" i="1" s="1"/>
  <c r="BV189" i="1" a="1"/>
  <c r="BV189" i="1" s="1"/>
  <c r="BW189" i="1" a="1"/>
  <c r="BW189" i="1" s="1"/>
  <c r="BV190" i="1" a="1"/>
  <c r="BV190" i="1" s="1"/>
  <c r="BW190" i="1" a="1"/>
  <c r="BW190" i="1" s="1"/>
  <c r="BV191" i="1" a="1"/>
  <c r="BV191" i="1" s="1"/>
  <c r="BW191" i="1" a="1"/>
  <c r="BW191" i="1" s="1"/>
  <c r="BV192" i="1" a="1"/>
  <c r="BV192" i="1" s="1"/>
  <c r="BW192" i="1" a="1"/>
  <c r="BW192" i="1" s="1"/>
  <c r="BV193" i="1" a="1"/>
  <c r="BV193" i="1" s="1"/>
  <c r="BW193" i="1" a="1"/>
  <c r="BW193" i="1" s="1"/>
  <c r="BV194" i="1" a="1"/>
  <c r="BV194" i="1" s="1"/>
  <c r="BW194" i="1" a="1"/>
  <c r="BW194" i="1" s="1"/>
  <c r="BV195" i="1" a="1"/>
  <c r="BV195" i="1" s="1"/>
  <c r="BW195" i="1" a="1"/>
  <c r="BW195" i="1" s="1"/>
  <c r="BV196" i="1" a="1"/>
  <c r="BV196" i="1" s="1"/>
  <c r="BW196" i="1" a="1"/>
  <c r="BW196" i="1" s="1"/>
  <c r="BV197" i="1" a="1"/>
  <c r="BV197" i="1" s="1"/>
  <c r="BW197" i="1" a="1"/>
  <c r="BW197" i="1" s="1"/>
  <c r="BV198" i="1" a="1"/>
  <c r="BV198" i="1" s="1"/>
  <c r="BW198" i="1" a="1"/>
  <c r="BW198" i="1" s="1"/>
  <c r="BV199" i="1" a="1"/>
  <c r="BV199" i="1" s="1"/>
  <c r="BW199" i="1" a="1"/>
  <c r="BW199" i="1" s="1"/>
  <c r="BV200" i="1" a="1"/>
  <c r="BV200" i="1" s="1"/>
  <c r="BW200" i="1" a="1"/>
  <c r="BW200" i="1" s="1"/>
  <c r="BV201" i="1" a="1"/>
  <c r="BV201" i="1" s="1"/>
  <c r="BW201" i="1" a="1"/>
  <c r="BW201" i="1" s="1"/>
  <c r="BV202" i="1" a="1"/>
  <c r="BV202" i="1" s="1"/>
  <c r="BW202" i="1" a="1"/>
  <c r="BW202" i="1" s="1"/>
  <c r="BV203" i="1" a="1"/>
  <c r="BV203" i="1" s="1"/>
  <c r="BW203" i="1" a="1"/>
  <c r="BW203" i="1" s="1"/>
  <c r="BV204" i="1" a="1"/>
  <c r="BV204" i="1" s="1"/>
  <c r="BW204" i="1" a="1"/>
  <c r="BW204" i="1" s="1"/>
  <c r="BV205" i="1" a="1"/>
  <c r="BV205" i="1" s="1"/>
  <c r="BW205" i="1" a="1"/>
  <c r="BW205" i="1" s="1"/>
  <c r="BV206" i="1" a="1"/>
  <c r="BV206" i="1"/>
  <c r="BW206" i="1" a="1"/>
  <c r="BW206" i="1" s="1"/>
  <c r="BV207" i="1" a="1"/>
  <c r="BV207" i="1" s="1"/>
  <c r="BW207" i="1" a="1"/>
  <c r="BW207" i="1" s="1"/>
  <c r="BV208" i="1" a="1"/>
  <c r="BV208" i="1" s="1"/>
  <c r="BW208" i="1" a="1"/>
  <c r="BW208" i="1" s="1"/>
  <c r="BV209" i="1" a="1"/>
  <c r="BV209" i="1" s="1"/>
  <c r="BW209" i="1" a="1"/>
  <c r="BW209" i="1" s="1"/>
  <c r="BV210" i="1" a="1"/>
  <c r="BV210" i="1"/>
  <c r="BW210" i="1" a="1"/>
  <c r="BW210" i="1" s="1"/>
  <c r="BV211" i="1" a="1"/>
  <c r="BV211" i="1" s="1"/>
  <c r="BW211" i="1" a="1"/>
  <c r="BW211" i="1" s="1"/>
  <c r="BV212" i="1" a="1"/>
  <c r="BV212" i="1" s="1"/>
  <c r="BW212" i="1" a="1"/>
  <c r="BW212" i="1" s="1"/>
  <c r="BV213" i="1" a="1"/>
  <c r="BV213" i="1" s="1"/>
  <c r="BW213" i="1" a="1"/>
  <c r="BW213" i="1" s="1"/>
  <c r="BV214" i="1" a="1"/>
  <c r="BV214" i="1" s="1"/>
  <c r="BW214" i="1" a="1"/>
  <c r="BW214" i="1" s="1"/>
  <c r="BV215" i="1" a="1"/>
  <c r="BV215" i="1" s="1"/>
  <c r="BW215" i="1" a="1"/>
  <c r="BW215" i="1" s="1"/>
  <c r="BV216" i="1" a="1"/>
  <c r="BV216" i="1" s="1"/>
  <c r="BW216" i="1" a="1"/>
  <c r="BW216" i="1" s="1"/>
  <c r="BV217" i="1" a="1"/>
  <c r="BV217" i="1" s="1"/>
  <c r="BW217" i="1" a="1"/>
  <c r="BW217" i="1" s="1"/>
  <c r="BV218" i="1" a="1"/>
  <c r="BV218" i="1" s="1"/>
  <c r="BW218" i="1" a="1"/>
  <c r="BW218" i="1" s="1"/>
  <c r="BV219" i="1" a="1"/>
  <c r="BV219" i="1" s="1"/>
  <c r="BW219" i="1" a="1"/>
  <c r="BW219" i="1" s="1"/>
  <c r="BV220" i="1" a="1"/>
  <c r="BV220" i="1" s="1"/>
  <c r="BW220" i="1" a="1"/>
  <c r="BW220" i="1" s="1"/>
  <c r="BV221" i="1" a="1"/>
  <c r="BV221" i="1" s="1"/>
  <c r="BW221" i="1" a="1"/>
  <c r="BW221" i="1" s="1"/>
  <c r="BV222" i="1" a="1"/>
  <c r="BV222" i="1" s="1"/>
  <c r="BW222" i="1" a="1"/>
  <c r="BW222" i="1" s="1"/>
  <c r="BV223" i="1" a="1"/>
  <c r="BV223" i="1" s="1"/>
  <c r="BW223" i="1" a="1"/>
  <c r="BW223" i="1" s="1"/>
  <c r="BV224" i="1" a="1"/>
  <c r="BV224" i="1" s="1"/>
  <c r="BW224" i="1" a="1"/>
  <c r="BW224" i="1" s="1"/>
  <c r="BV225" i="1" a="1"/>
  <c r="BV225" i="1" s="1"/>
  <c r="BW225" i="1" a="1"/>
  <c r="BW225" i="1" s="1"/>
  <c r="BV226" i="1" a="1"/>
  <c r="BV226" i="1" s="1"/>
  <c r="BW226" i="1" a="1"/>
  <c r="BW226" i="1" s="1"/>
  <c r="BV227" i="1" a="1"/>
  <c r="BV227" i="1" s="1"/>
  <c r="BW227" i="1" a="1"/>
  <c r="BW227" i="1" s="1"/>
  <c r="BV228" i="1" a="1"/>
  <c r="BV228" i="1" s="1"/>
  <c r="BW228" i="1" a="1"/>
  <c r="BW228" i="1" s="1"/>
  <c r="BV229" i="1" a="1"/>
  <c r="BV229" i="1" s="1"/>
  <c r="BW229" i="1" a="1"/>
  <c r="BW229" i="1" s="1"/>
  <c r="BV230" i="1" a="1"/>
  <c r="BV230" i="1"/>
  <c r="BW230" i="1" a="1"/>
  <c r="BW230" i="1" s="1"/>
  <c r="BV231" i="1" a="1"/>
  <c r="BV231" i="1" s="1"/>
  <c r="BW231" i="1" a="1"/>
  <c r="BW231" i="1" s="1"/>
  <c r="BV232" i="1" a="1"/>
  <c r="BV232" i="1" s="1"/>
  <c r="BW232" i="1" a="1"/>
  <c r="BW232" i="1" s="1"/>
  <c r="BV233" i="1" a="1"/>
  <c r="BV233" i="1" s="1"/>
  <c r="BW233" i="1" a="1"/>
  <c r="BW233" i="1" s="1"/>
  <c r="BV234" i="1" a="1"/>
  <c r="BV234" i="1" s="1"/>
  <c r="BW234" i="1" a="1"/>
  <c r="BW234" i="1" s="1"/>
  <c r="BV235" i="1" a="1"/>
  <c r="BV235" i="1" s="1"/>
  <c r="BW235" i="1" a="1"/>
  <c r="BW235" i="1" s="1"/>
  <c r="BV236" i="1" a="1"/>
  <c r="BV236" i="1" s="1"/>
  <c r="BW236" i="1" a="1"/>
  <c r="BW236" i="1" s="1"/>
  <c r="BV237" i="1" a="1"/>
  <c r="BV237" i="1" s="1"/>
  <c r="BW237" i="1" a="1"/>
  <c r="BW237" i="1" s="1"/>
  <c r="BV238" i="1" a="1"/>
  <c r="BV238" i="1" s="1"/>
  <c r="BW238" i="1" a="1"/>
  <c r="BW238" i="1" s="1"/>
  <c r="BV239" i="1" a="1"/>
  <c r="BV239" i="1" s="1"/>
  <c r="BW239" i="1" a="1"/>
  <c r="BW239" i="1" s="1"/>
  <c r="BV240" i="1" a="1"/>
  <c r="BV240" i="1" s="1"/>
  <c r="BW240" i="1" a="1"/>
  <c r="BW240" i="1" s="1"/>
  <c r="BV241" i="1" a="1"/>
  <c r="BV241" i="1" s="1"/>
  <c r="BW241" i="1" a="1"/>
  <c r="BW241" i="1" s="1"/>
  <c r="BV242" i="1" a="1"/>
  <c r="BV242" i="1"/>
  <c r="BW242" i="1" a="1"/>
  <c r="BW242" i="1" s="1"/>
  <c r="BV243" i="1" a="1"/>
  <c r="BV243" i="1" s="1"/>
  <c r="BW243" i="1" a="1"/>
  <c r="BW243" i="1" s="1"/>
  <c r="BV244" i="1" a="1"/>
  <c r="BV244" i="1" s="1"/>
  <c r="BW244" i="1" a="1"/>
  <c r="BW244" i="1" s="1"/>
  <c r="BV245" i="1" a="1"/>
  <c r="BV245" i="1" s="1"/>
  <c r="BW245" i="1" a="1"/>
  <c r="BW245" i="1" s="1"/>
  <c r="BV246" i="1" a="1"/>
  <c r="BV246" i="1" s="1"/>
  <c r="BW246" i="1" a="1"/>
  <c r="BW246" i="1" s="1"/>
  <c r="BV247" i="1" a="1"/>
  <c r="BV247" i="1" s="1"/>
  <c r="BW247" i="1" a="1"/>
  <c r="BW247" i="1" s="1"/>
  <c r="BV248" i="1" a="1"/>
  <c r="BV248" i="1" s="1"/>
  <c r="BW248" i="1" a="1"/>
  <c r="BW248" i="1" s="1"/>
  <c r="BV249" i="1" a="1"/>
  <c r="BV249" i="1" s="1"/>
  <c r="BW249" i="1" a="1"/>
  <c r="BW249" i="1" s="1"/>
  <c r="BV250" i="1" a="1"/>
  <c r="BV250" i="1" s="1"/>
  <c r="BW250" i="1" a="1"/>
  <c r="BW250" i="1" s="1"/>
  <c r="BV251" i="1" a="1"/>
  <c r="BV251" i="1" s="1"/>
  <c r="BW251" i="1" a="1"/>
  <c r="BW251" i="1" s="1"/>
  <c r="BV252" i="1" a="1"/>
  <c r="BV252" i="1" s="1"/>
  <c r="BW252" i="1" a="1"/>
  <c r="BW252" i="1" s="1"/>
  <c r="BV253" i="1" a="1"/>
  <c r="BV253" i="1" s="1"/>
  <c r="BW253" i="1" a="1"/>
  <c r="BW253" i="1" s="1"/>
  <c r="BV254" i="1" a="1"/>
  <c r="BV254" i="1" s="1"/>
  <c r="BW254" i="1" a="1"/>
  <c r="BW254" i="1" s="1"/>
  <c r="BV255" i="1" a="1"/>
  <c r="BV255" i="1" s="1"/>
  <c r="BW255" i="1" a="1"/>
  <c r="BW255" i="1" s="1"/>
  <c r="BV256" i="1" a="1"/>
  <c r="BV256" i="1" s="1"/>
  <c r="BW256" i="1" a="1"/>
  <c r="BW256" i="1" s="1"/>
  <c r="BV257" i="1" a="1"/>
  <c r="BV257" i="1" s="1"/>
  <c r="BW257" i="1" a="1"/>
  <c r="BW257" i="1" s="1"/>
  <c r="BV258" i="1" a="1"/>
  <c r="BV258" i="1" s="1"/>
  <c r="BW258" i="1" a="1"/>
  <c r="BW258" i="1" s="1"/>
  <c r="BV259" i="1" a="1"/>
  <c r="BV259" i="1" s="1"/>
  <c r="BW259" i="1" a="1"/>
  <c r="BW259" i="1" s="1"/>
  <c r="BV260" i="1" a="1"/>
  <c r="BV260" i="1" s="1"/>
  <c r="BW260" i="1" a="1"/>
  <c r="BW260" i="1" s="1"/>
  <c r="BV261" i="1" a="1"/>
  <c r="BV261" i="1" s="1"/>
  <c r="BW261" i="1" a="1"/>
  <c r="BW261" i="1" s="1"/>
  <c r="BV262" i="1" a="1"/>
  <c r="BV262" i="1" s="1"/>
  <c r="BW262" i="1" a="1"/>
  <c r="BW262" i="1" s="1"/>
  <c r="BV263" i="1" a="1"/>
  <c r="BV263" i="1" s="1"/>
  <c r="BW263" i="1" a="1"/>
  <c r="BW263" i="1" s="1"/>
  <c r="BV264" i="1" a="1"/>
  <c r="BV264" i="1" s="1"/>
  <c r="BW264" i="1" a="1"/>
  <c r="BW264" i="1" s="1"/>
  <c r="BV265" i="1" a="1"/>
  <c r="BV265" i="1" s="1"/>
  <c r="BW265" i="1" a="1"/>
  <c r="BW265" i="1" s="1"/>
  <c r="BV266" i="1" a="1"/>
  <c r="BV266" i="1"/>
  <c r="BW266" i="1" a="1"/>
  <c r="BW266" i="1" s="1"/>
  <c r="BV267" i="1" a="1"/>
  <c r="BV267" i="1" s="1"/>
  <c r="BW267" i="1" a="1"/>
  <c r="BW267" i="1" s="1"/>
  <c r="BV268" i="1" a="1"/>
  <c r="BV268" i="1" s="1"/>
  <c r="BW268" i="1" a="1"/>
  <c r="BW268" i="1" s="1"/>
  <c r="BV269" i="1" a="1"/>
  <c r="BV269" i="1" s="1"/>
  <c r="BW269" i="1" a="1"/>
  <c r="BW269" i="1" s="1"/>
  <c r="BV270" i="1" a="1"/>
  <c r="BV270" i="1" s="1"/>
  <c r="BW270" i="1" a="1"/>
  <c r="BW270" i="1" s="1"/>
  <c r="BV271" i="1" a="1"/>
  <c r="BV271" i="1" s="1"/>
  <c r="BW271" i="1" a="1"/>
  <c r="BW271" i="1" s="1"/>
  <c r="BV272" i="1" a="1"/>
  <c r="BV272" i="1" s="1"/>
  <c r="BW272" i="1" a="1"/>
  <c r="BW272" i="1" s="1"/>
  <c r="BV273" i="1" a="1"/>
  <c r="BV273" i="1" s="1"/>
  <c r="BW273" i="1" a="1"/>
  <c r="BW273" i="1" s="1"/>
  <c r="BV274" i="1" a="1"/>
  <c r="BV274" i="1" s="1"/>
  <c r="BW274" i="1" a="1"/>
  <c r="BW274" i="1" s="1"/>
  <c r="BV275" i="1" a="1"/>
  <c r="BV275" i="1" s="1"/>
  <c r="BW275" i="1" a="1"/>
  <c r="BW275" i="1" s="1"/>
  <c r="BV276" i="1" a="1"/>
  <c r="BV276" i="1" s="1"/>
  <c r="BW276" i="1" a="1"/>
  <c r="BW276" i="1" s="1"/>
  <c r="BV277" i="1" a="1"/>
  <c r="BV277" i="1" s="1"/>
  <c r="BW277" i="1" a="1"/>
  <c r="BW277" i="1" s="1"/>
  <c r="BV278" i="1" a="1"/>
  <c r="BV278" i="1" s="1"/>
  <c r="BW278" i="1" a="1"/>
  <c r="BW278" i="1" s="1"/>
  <c r="BV279" i="1" a="1"/>
  <c r="BV279" i="1" s="1"/>
  <c r="BW279" i="1" a="1"/>
  <c r="BW279" i="1" s="1"/>
  <c r="BV280" i="1" a="1"/>
  <c r="BV280" i="1" s="1"/>
  <c r="BW280" i="1" a="1"/>
  <c r="BW280" i="1" s="1"/>
  <c r="BV281" i="1" a="1"/>
  <c r="BV281" i="1" s="1"/>
  <c r="BW281" i="1" a="1"/>
  <c r="BW281" i="1" s="1"/>
  <c r="BV282" i="1" a="1"/>
  <c r="BV282" i="1"/>
  <c r="BW282" i="1" a="1"/>
  <c r="BW282" i="1" s="1"/>
  <c r="BV283" i="1" a="1"/>
  <c r="BV283" i="1" s="1"/>
  <c r="BW283" i="1" a="1"/>
  <c r="BW283" i="1" s="1"/>
  <c r="BV284" i="1" a="1"/>
  <c r="BV284" i="1" s="1"/>
  <c r="BW284" i="1" a="1"/>
  <c r="BW284" i="1" s="1"/>
  <c r="BV285" i="1" a="1"/>
  <c r="BV285" i="1" s="1"/>
  <c r="BW285" i="1" a="1"/>
  <c r="BW285" i="1" s="1"/>
  <c r="BV286" i="1" a="1"/>
  <c r="BV286" i="1" s="1"/>
  <c r="BW286" i="1" a="1"/>
  <c r="BW286" i="1" s="1"/>
  <c r="BV287" i="1" a="1"/>
  <c r="BV287" i="1" s="1"/>
  <c r="BW287" i="1" a="1"/>
  <c r="BW287" i="1" s="1"/>
  <c r="BV288" i="1" a="1"/>
  <c r="BV288" i="1" s="1"/>
  <c r="BW288" i="1" a="1"/>
  <c r="BW288" i="1" s="1"/>
  <c r="BV289" i="1" a="1"/>
  <c r="BV289" i="1" s="1"/>
  <c r="BW289" i="1" a="1"/>
  <c r="BW289" i="1" s="1"/>
  <c r="BV290" i="1" a="1"/>
  <c r="BV290" i="1" s="1"/>
  <c r="BW290" i="1" a="1"/>
  <c r="BW290" i="1" s="1"/>
  <c r="BV291" i="1" a="1"/>
  <c r="BV291" i="1" s="1"/>
  <c r="BW291" i="1" a="1"/>
  <c r="BW291" i="1" s="1"/>
  <c r="BV292" i="1" a="1"/>
  <c r="BV292" i="1" s="1"/>
  <c r="BW292" i="1" a="1"/>
  <c r="BW292" i="1" s="1"/>
  <c r="BV293" i="1" a="1"/>
  <c r="BV293" i="1" s="1"/>
  <c r="BW293" i="1" a="1"/>
  <c r="BW293" i="1" s="1"/>
  <c r="BV294" i="1" a="1"/>
  <c r="BV294" i="1"/>
  <c r="BW294" i="1" a="1"/>
  <c r="BW294" i="1" s="1"/>
  <c r="BV295" i="1" a="1"/>
  <c r="BV295" i="1" s="1"/>
  <c r="BW295" i="1" a="1"/>
  <c r="BW295" i="1" s="1"/>
  <c r="BV296" i="1" a="1"/>
  <c r="BV296" i="1" s="1"/>
  <c r="BW296" i="1" a="1"/>
  <c r="BW296" i="1" s="1"/>
  <c r="BV297" i="1" a="1"/>
  <c r="BV297" i="1" s="1"/>
  <c r="BW297" i="1" a="1"/>
  <c r="BW297" i="1" s="1"/>
  <c r="BV298" i="1" a="1"/>
  <c r="BV298" i="1" s="1"/>
  <c r="BW298" i="1" a="1"/>
  <c r="BW298" i="1" s="1"/>
  <c r="BV299" i="1" a="1"/>
  <c r="BV299" i="1" s="1"/>
  <c r="BW299" i="1" a="1"/>
  <c r="BW299" i="1" s="1"/>
  <c r="BV300" i="1" a="1"/>
  <c r="BV300" i="1" s="1"/>
  <c r="BW300" i="1" a="1"/>
  <c r="BW300" i="1" s="1"/>
  <c r="BV301" i="1" a="1"/>
  <c r="BV301" i="1" s="1"/>
  <c r="BW301" i="1" a="1"/>
  <c r="BW301" i="1" s="1"/>
  <c r="BV302" i="1" a="1"/>
  <c r="BV302" i="1" s="1"/>
  <c r="BW302" i="1" a="1"/>
  <c r="BW302" i="1" s="1"/>
  <c r="BV303" i="1" a="1"/>
  <c r="BV303" i="1" s="1"/>
  <c r="BW303" i="1" a="1"/>
  <c r="BW303" i="1" s="1"/>
  <c r="BV304" i="1" a="1"/>
  <c r="BV304" i="1" s="1"/>
  <c r="BW304" i="1" a="1"/>
  <c r="BW304" i="1" s="1"/>
  <c r="BV305" i="1" a="1"/>
  <c r="BV305" i="1" s="1"/>
  <c r="BW305" i="1" a="1"/>
  <c r="BW305" i="1" s="1"/>
  <c r="BV306" i="1" a="1"/>
  <c r="BV306" i="1"/>
  <c r="BW306" i="1" a="1"/>
  <c r="BW306" i="1" s="1"/>
  <c r="BV307" i="1" a="1"/>
  <c r="BV307" i="1" s="1"/>
  <c r="BW307" i="1" a="1"/>
  <c r="BW307" i="1" s="1"/>
  <c r="BV308" i="1" a="1"/>
  <c r="BV308" i="1" s="1"/>
  <c r="BW308" i="1" a="1"/>
  <c r="BW308" i="1" s="1"/>
  <c r="BV309" i="1" a="1"/>
  <c r="BV309" i="1" s="1"/>
  <c r="BW309" i="1" a="1"/>
  <c r="BW309" i="1" s="1"/>
  <c r="BV310" i="1" a="1"/>
  <c r="BV310" i="1" s="1"/>
  <c r="BW310" i="1" a="1"/>
  <c r="BW310" i="1" s="1"/>
  <c r="BV311" i="1" a="1"/>
  <c r="BV311" i="1" s="1"/>
  <c r="BW311" i="1" a="1"/>
  <c r="BW311" i="1" s="1"/>
  <c r="BV312" i="1" a="1"/>
  <c r="BV312" i="1" s="1"/>
  <c r="BW312" i="1" a="1"/>
  <c r="BW312" i="1" s="1"/>
  <c r="BV313" i="1" a="1"/>
  <c r="BV313" i="1" s="1"/>
  <c r="BW313" i="1" a="1"/>
  <c r="BW313" i="1" s="1"/>
  <c r="BV314" i="1" a="1"/>
  <c r="BV314" i="1" s="1"/>
  <c r="BW314" i="1" a="1"/>
  <c r="BW314" i="1" s="1"/>
  <c r="BV315" i="1" a="1"/>
  <c r="BV315" i="1" s="1"/>
  <c r="BW315" i="1" a="1"/>
  <c r="BW315" i="1" s="1"/>
  <c r="BV316" i="1" a="1"/>
  <c r="BV316" i="1" s="1"/>
  <c r="BW316" i="1" a="1"/>
  <c r="BW316" i="1" s="1"/>
  <c r="BV317" i="1" a="1"/>
  <c r="BV317" i="1" s="1"/>
  <c r="BW317" i="1" a="1"/>
  <c r="BW317" i="1" s="1"/>
  <c r="BV318" i="1" a="1"/>
  <c r="BV318" i="1" s="1"/>
  <c r="BW318" i="1" a="1"/>
  <c r="BW318" i="1" s="1"/>
  <c r="BV319" i="1" a="1"/>
  <c r="BV319" i="1" s="1"/>
  <c r="BW319" i="1" a="1"/>
  <c r="BW319" i="1" s="1"/>
  <c r="BV320" i="1" a="1"/>
  <c r="BV320" i="1" s="1"/>
  <c r="BW320" i="1" a="1"/>
  <c r="BW320" i="1" s="1"/>
  <c r="BV321" i="1" a="1"/>
  <c r="BV321" i="1" s="1"/>
  <c r="BW321" i="1" a="1"/>
  <c r="BW321" i="1" s="1"/>
  <c r="BV322" i="1" a="1"/>
  <c r="BV322" i="1" s="1"/>
  <c r="BW322" i="1" a="1"/>
  <c r="BW322" i="1" s="1"/>
  <c r="BV323" i="1" a="1"/>
  <c r="BV323" i="1" s="1"/>
  <c r="BW323" i="1" a="1"/>
  <c r="BW323" i="1" s="1"/>
  <c r="BV324" i="1" a="1"/>
  <c r="BV324" i="1" s="1"/>
  <c r="BW324" i="1" a="1"/>
  <c r="BW324" i="1" s="1"/>
  <c r="BV325" i="1" a="1"/>
  <c r="BV325" i="1" s="1"/>
  <c r="BW325" i="1" a="1"/>
  <c r="BW325" i="1" s="1"/>
  <c r="BV326" i="1" a="1"/>
  <c r="BV326" i="1" s="1"/>
  <c r="BW326" i="1" a="1"/>
  <c r="BW326" i="1" s="1"/>
  <c r="BV327" i="1" a="1"/>
  <c r="BV327" i="1" s="1"/>
  <c r="BW327" i="1" a="1"/>
  <c r="BW327" i="1" s="1"/>
  <c r="BV328" i="1" a="1"/>
  <c r="BV328" i="1" s="1"/>
  <c r="BW328" i="1" a="1"/>
  <c r="BW328" i="1" s="1"/>
  <c r="BV329" i="1" a="1"/>
  <c r="BV329" i="1" s="1"/>
  <c r="BW329" i="1" a="1"/>
  <c r="BW329" i="1" s="1"/>
  <c r="BV330" i="1" a="1"/>
  <c r="BV330" i="1"/>
  <c r="BW330" i="1" a="1"/>
  <c r="BW330" i="1" s="1"/>
  <c r="BV331" i="1" a="1"/>
  <c r="BV331" i="1" s="1"/>
  <c r="BW331" i="1" a="1"/>
  <c r="BW331" i="1" s="1"/>
  <c r="BV332" i="1" a="1"/>
  <c r="BV332" i="1" s="1"/>
  <c r="BW332" i="1" a="1"/>
  <c r="BW332" i="1" s="1"/>
  <c r="BV333" i="1" a="1"/>
  <c r="BV333" i="1" s="1"/>
  <c r="BW333" i="1" a="1"/>
  <c r="BW333" i="1" s="1"/>
  <c r="BV334" i="1" a="1"/>
  <c r="BV334" i="1" s="1"/>
  <c r="BW334" i="1" a="1"/>
  <c r="BW334" i="1" s="1"/>
  <c r="BV335" i="1" a="1"/>
  <c r="BV335" i="1" s="1"/>
  <c r="BW335" i="1" a="1"/>
  <c r="BW335" i="1" s="1"/>
  <c r="BV336" i="1" a="1"/>
  <c r="BV336" i="1" s="1"/>
  <c r="BW336" i="1" a="1"/>
  <c r="BW336" i="1" s="1"/>
  <c r="BV337" i="1" a="1"/>
  <c r="BV337" i="1" s="1"/>
  <c r="BW337" i="1" a="1"/>
  <c r="BW337" i="1" s="1"/>
  <c r="BV338" i="1" a="1"/>
  <c r="BV338" i="1" s="1"/>
  <c r="BW338" i="1" a="1"/>
  <c r="BW338" i="1" s="1"/>
  <c r="BV339" i="1" a="1"/>
  <c r="BV339" i="1" s="1"/>
  <c r="BW339" i="1" a="1"/>
  <c r="BW339" i="1" s="1"/>
  <c r="BV340" i="1" a="1"/>
  <c r="BV340" i="1" s="1"/>
  <c r="BW340" i="1" a="1"/>
  <c r="BW340" i="1" s="1"/>
  <c r="BV341" i="1" a="1"/>
  <c r="BV341" i="1" s="1"/>
  <c r="BW341" i="1" a="1"/>
  <c r="BW341" i="1" s="1"/>
  <c r="BV342" i="1" a="1"/>
  <c r="BV342" i="1" s="1"/>
  <c r="BW342" i="1" a="1"/>
  <c r="BW342" i="1" s="1"/>
  <c r="BV343" i="1" a="1"/>
  <c r="BV343" i="1" s="1"/>
  <c r="BW343" i="1" a="1"/>
  <c r="BW343" i="1" s="1"/>
  <c r="BV344" i="1" a="1"/>
  <c r="BV344" i="1" s="1"/>
  <c r="BW344" i="1" a="1"/>
  <c r="BW344" i="1" s="1"/>
  <c r="BV345" i="1" a="1"/>
  <c r="BV345" i="1" s="1"/>
  <c r="BW345" i="1" a="1"/>
  <c r="BW345" i="1" s="1"/>
  <c r="BV346" i="1" a="1"/>
  <c r="BV346" i="1" s="1"/>
  <c r="BW346" i="1" a="1"/>
  <c r="BW346" i="1" s="1"/>
  <c r="BV347" i="1" a="1"/>
  <c r="BV347" i="1" s="1"/>
  <c r="BW347" i="1" a="1"/>
  <c r="BW347" i="1" s="1"/>
  <c r="BV348" i="1" a="1"/>
  <c r="BV348" i="1" s="1"/>
  <c r="BW348" i="1" a="1"/>
  <c r="BW348" i="1" s="1"/>
  <c r="BV349" i="1" a="1"/>
  <c r="BV349" i="1" s="1"/>
  <c r="BW349" i="1" a="1"/>
  <c r="BW349" i="1" s="1"/>
  <c r="BV350" i="1" a="1"/>
  <c r="BV350" i="1" s="1"/>
  <c r="BW350" i="1" a="1"/>
  <c r="BW350" i="1" s="1"/>
  <c r="BV351" i="1" a="1"/>
  <c r="BV351" i="1" s="1"/>
  <c r="BW351" i="1" a="1"/>
  <c r="BW351" i="1" s="1"/>
  <c r="BV352" i="1" a="1"/>
  <c r="BV352" i="1" s="1"/>
  <c r="BW352" i="1" a="1"/>
  <c r="BW352" i="1" s="1"/>
  <c r="BV353" i="1" a="1"/>
  <c r="BV353" i="1" s="1"/>
  <c r="BW353" i="1" a="1"/>
  <c r="BW353" i="1" s="1"/>
  <c r="BV354" i="1" a="1"/>
  <c r="BV354" i="1" s="1"/>
  <c r="BW354" i="1" a="1"/>
  <c r="BW354" i="1" s="1"/>
  <c r="BV355" i="1" a="1"/>
  <c r="BV355" i="1" s="1"/>
  <c r="BW355" i="1" a="1"/>
  <c r="BW355" i="1" s="1"/>
  <c r="BV356" i="1" a="1"/>
  <c r="BV356" i="1" s="1"/>
  <c r="BW356" i="1" a="1"/>
  <c r="BW356" i="1" s="1"/>
  <c r="BV357" i="1" a="1"/>
  <c r="BV357" i="1" s="1"/>
  <c r="BW357" i="1" a="1"/>
  <c r="BW357" i="1" s="1"/>
  <c r="BV358" i="1" a="1"/>
  <c r="BV358" i="1" s="1"/>
  <c r="BW358" i="1" a="1"/>
  <c r="BW358" i="1" s="1"/>
  <c r="BV359" i="1" a="1"/>
  <c r="BV359" i="1" s="1"/>
  <c r="BW359" i="1" a="1"/>
  <c r="BW359" i="1" s="1"/>
  <c r="BV360" i="1" a="1"/>
  <c r="BV360" i="1" s="1"/>
  <c r="BW360" i="1" a="1"/>
  <c r="BW360" i="1" s="1"/>
  <c r="BV361" i="1" a="1"/>
  <c r="BV361" i="1" s="1"/>
  <c r="BW361" i="1" a="1"/>
  <c r="BW361" i="1" s="1"/>
  <c r="BV362" i="1" a="1"/>
  <c r="BV362" i="1" s="1"/>
  <c r="BW362" i="1" a="1"/>
  <c r="BW362" i="1" s="1"/>
  <c r="BV363" i="1" a="1"/>
  <c r="BV363" i="1" s="1"/>
  <c r="BW363" i="1" a="1"/>
  <c r="BW363" i="1" s="1"/>
  <c r="BV364" i="1" a="1"/>
  <c r="BV364" i="1" s="1"/>
  <c r="BW364" i="1" a="1"/>
  <c r="BW364" i="1" s="1"/>
  <c r="BV365" i="1" a="1"/>
  <c r="BV365" i="1" s="1"/>
  <c r="BW365" i="1" a="1"/>
  <c r="BW365" i="1" s="1"/>
  <c r="BV366" i="1" a="1"/>
  <c r="BV366" i="1" s="1"/>
  <c r="BW366" i="1" a="1"/>
  <c r="BW366" i="1" s="1"/>
  <c r="BV367" i="1" a="1"/>
  <c r="BV367" i="1" s="1"/>
  <c r="BW367" i="1" a="1"/>
  <c r="BW367" i="1" s="1"/>
  <c r="BV368" i="1" a="1"/>
  <c r="BV368" i="1" s="1"/>
  <c r="BW368" i="1" a="1"/>
  <c r="BW368" i="1" s="1"/>
  <c r="BV369" i="1" a="1"/>
  <c r="BV369" i="1" s="1"/>
  <c r="BW369" i="1" a="1"/>
  <c r="BW369" i="1" s="1"/>
  <c r="BV370" i="1" a="1"/>
  <c r="BV370" i="1" s="1"/>
  <c r="BW370" i="1" a="1"/>
  <c r="BW370" i="1" s="1"/>
  <c r="BV371" i="1" a="1"/>
  <c r="BV371" i="1" s="1"/>
  <c r="BW371" i="1" a="1"/>
  <c r="BW371" i="1" s="1"/>
  <c r="BV372" i="1" a="1"/>
  <c r="BV372" i="1" s="1"/>
  <c r="BW372" i="1" a="1"/>
  <c r="BW372" i="1" s="1"/>
  <c r="BV373" i="1" a="1"/>
  <c r="BV373" i="1" s="1"/>
  <c r="BW373" i="1" a="1"/>
  <c r="BW373" i="1" s="1"/>
  <c r="BV374" i="1" a="1"/>
  <c r="BV374" i="1" s="1"/>
  <c r="BW374" i="1" a="1"/>
  <c r="BW374" i="1" s="1"/>
  <c r="BV375" i="1" a="1"/>
  <c r="BV375" i="1" s="1"/>
  <c r="BW375" i="1" a="1"/>
  <c r="BW375" i="1" s="1"/>
  <c r="BV376" i="1" a="1"/>
  <c r="BV376" i="1" s="1"/>
  <c r="BW376" i="1" a="1"/>
  <c r="BW376" i="1" s="1"/>
  <c r="BV377" i="1" a="1"/>
  <c r="BV377" i="1" s="1"/>
  <c r="BW377" i="1" a="1"/>
  <c r="BW377" i="1" s="1"/>
  <c r="BV378" i="1" a="1"/>
  <c r="BV378" i="1" s="1"/>
  <c r="BW378" i="1" a="1"/>
  <c r="BW378" i="1" s="1"/>
  <c r="BV379" i="1" a="1"/>
  <c r="BV379" i="1" s="1"/>
  <c r="BW379" i="1" a="1"/>
  <c r="BW379" i="1" s="1"/>
  <c r="BV380" i="1" a="1"/>
  <c r="BV380" i="1" s="1"/>
  <c r="BW380" i="1" a="1"/>
  <c r="BW380" i="1" s="1"/>
  <c r="BV381" i="1" a="1"/>
  <c r="BV381" i="1" s="1"/>
  <c r="BW381" i="1" a="1"/>
  <c r="BW381" i="1" s="1"/>
  <c r="BV382" i="1" a="1"/>
  <c r="BV382" i="1" s="1"/>
  <c r="BW382" i="1" a="1"/>
  <c r="BW382" i="1" s="1"/>
  <c r="BV383" i="1" a="1"/>
  <c r="BV383" i="1" s="1"/>
  <c r="BW383" i="1" a="1"/>
  <c r="BW383" i="1" s="1"/>
  <c r="BV384" i="1" a="1"/>
  <c r="BV384" i="1" s="1"/>
  <c r="BW384" i="1" a="1"/>
  <c r="BW384" i="1" s="1"/>
  <c r="BV385" i="1" a="1"/>
  <c r="BV385" i="1" s="1"/>
  <c r="BW385" i="1" a="1"/>
  <c r="BW385" i="1" s="1"/>
  <c r="BV386" i="1" a="1"/>
  <c r="BV386" i="1" s="1"/>
  <c r="BW386" i="1" a="1"/>
  <c r="BW386" i="1" s="1"/>
  <c r="BV387" i="1" a="1"/>
  <c r="BV387" i="1" s="1"/>
  <c r="BW387" i="1" a="1"/>
  <c r="BW387" i="1" s="1"/>
  <c r="BV388" i="1" a="1"/>
  <c r="BV388" i="1" s="1"/>
  <c r="BW388" i="1" a="1"/>
  <c r="BW388" i="1" s="1"/>
  <c r="BV389" i="1" a="1"/>
  <c r="BV389" i="1" s="1"/>
  <c r="BW389" i="1" a="1"/>
  <c r="BW389" i="1" s="1"/>
  <c r="BV390" i="1" a="1"/>
  <c r="BV390" i="1" s="1"/>
  <c r="BW390" i="1" a="1"/>
  <c r="BW390" i="1" s="1"/>
  <c r="BV391" i="1" a="1"/>
  <c r="BV391" i="1" s="1"/>
  <c r="BW391" i="1" a="1"/>
  <c r="BW391" i="1" s="1"/>
  <c r="BV392" i="1" a="1"/>
  <c r="BV392" i="1" s="1"/>
  <c r="BW392" i="1" a="1"/>
  <c r="BW392" i="1" s="1"/>
  <c r="BV393" i="1" a="1"/>
  <c r="BV393" i="1" s="1"/>
  <c r="BW393" i="1" a="1"/>
  <c r="BW393" i="1" s="1"/>
  <c r="BV394" i="1" a="1"/>
  <c r="BV394" i="1" s="1"/>
  <c r="BW394" i="1" a="1"/>
  <c r="BW394" i="1" s="1"/>
  <c r="BV395" i="1" a="1"/>
  <c r="BV395" i="1" s="1"/>
  <c r="BW395" i="1" a="1"/>
  <c r="BW395" i="1" s="1"/>
  <c r="BV396" i="1" a="1"/>
  <c r="BV396" i="1" s="1"/>
  <c r="BW396" i="1" a="1"/>
  <c r="BW396" i="1" s="1"/>
  <c r="BV397" i="1" a="1"/>
  <c r="BV397" i="1" s="1"/>
  <c r="BW397" i="1" a="1"/>
  <c r="BW397" i="1" s="1"/>
  <c r="BV398" i="1" a="1"/>
  <c r="BV398" i="1" s="1"/>
  <c r="BW398" i="1" a="1"/>
  <c r="BW398" i="1" s="1"/>
  <c r="BV399" i="1" a="1"/>
  <c r="BV399" i="1" s="1"/>
  <c r="BW399" i="1" a="1"/>
  <c r="BW399" i="1" s="1"/>
  <c r="BV400" i="1" a="1"/>
  <c r="BV400" i="1" s="1"/>
  <c r="BW400" i="1" a="1"/>
  <c r="BW400" i="1" s="1"/>
  <c r="BV401" i="1" a="1"/>
  <c r="BV401" i="1" s="1"/>
  <c r="BW401" i="1" a="1"/>
  <c r="BW401" i="1" s="1"/>
  <c r="BV402" i="1" a="1"/>
  <c r="BV402" i="1" s="1"/>
  <c r="BW402" i="1" a="1"/>
  <c r="BW402" i="1" s="1"/>
  <c r="BV403" i="1" a="1"/>
  <c r="BV403" i="1" s="1"/>
  <c r="BW403" i="1" a="1"/>
  <c r="BW403" i="1" s="1"/>
  <c r="BV404" i="1" a="1"/>
  <c r="BV404" i="1" s="1"/>
  <c r="BW404" i="1" a="1"/>
  <c r="BW404" i="1" s="1"/>
  <c r="BV405" i="1" a="1"/>
  <c r="BV405" i="1" s="1"/>
  <c r="BW405" i="1" a="1"/>
  <c r="BW405" i="1" s="1"/>
  <c r="BV406" i="1" a="1"/>
  <c r="BV406" i="1" s="1"/>
  <c r="BW406" i="1" a="1"/>
  <c r="BW406" i="1" s="1"/>
  <c r="BV407" i="1" a="1"/>
  <c r="BV407" i="1" s="1"/>
  <c r="BW407" i="1" a="1"/>
  <c r="BW407" i="1" s="1"/>
  <c r="BV408" i="1" a="1"/>
  <c r="BV408" i="1" s="1"/>
  <c r="BW408" i="1" a="1"/>
  <c r="BW408" i="1" s="1"/>
  <c r="BV409" i="1" a="1"/>
  <c r="BV409" i="1" s="1"/>
  <c r="BW409" i="1" a="1"/>
  <c r="BW409" i="1" s="1"/>
  <c r="BV410" i="1" a="1"/>
  <c r="BV410" i="1" s="1"/>
  <c r="BW410" i="1" a="1"/>
  <c r="BW410" i="1" s="1"/>
  <c r="BV411" i="1" a="1"/>
  <c r="BV411" i="1" s="1"/>
  <c r="BW411" i="1" a="1"/>
  <c r="BW411" i="1" s="1"/>
  <c r="BV412" i="1" a="1"/>
  <c r="BV412" i="1" s="1"/>
  <c r="BW412" i="1" a="1"/>
  <c r="BW412" i="1" s="1"/>
  <c r="BV413" i="1" a="1"/>
  <c r="BV413" i="1" s="1"/>
  <c r="BW413" i="1" a="1"/>
  <c r="BW413" i="1" s="1"/>
  <c r="BV414" i="1" a="1"/>
  <c r="BV414" i="1" s="1"/>
  <c r="BW414" i="1" a="1"/>
  <c r="BW414" i="1" s="1"/>
  <c r="BV415" i="1" a="1"/>
  <c r="BV415" i="1" s="1"/>
  <c r="BW415" i="1" a="1"/>
  <c r="BW415" i="1" s="1"/>
  <c r="BV416" i="1" a="1"/>
  <c r="BV416" i="1" s="1"/>
  <c r="BW416" i="1" a="1"/>
  <c r="BW416" i="1" s="1"/>
  <c r="BV417" i="1" a="1"/>
  <c r="BV417" i="1" s="1"/>
  <c r="BW417" i="1" a="1"/>
  <c r="BW417" i="1" s="1"/>
  <c r="BV418" i="1" a="1"/>
  <c r="BV418" i="1" s="1"/>
  <c r="BW418" i="1" a="1"/>
  <c r="BW418" i="1" s="1"/>
  <c r="BV419" i="1" a="1"/>
  <c r="BV419" i="1" s="1"/>
  <c r="BW419" i="1" a="1"/>
  <c r="BW419" i="1" s="1"/>
  <c r="BV420" i="1" a="1"/>
  <c r="BV420" i="1" s="1"/>
  <c r="BW420" i="1" a="1"/>
  <c r="BW420" i="1" s="1"/>
  <c r="BV421" i="1" a="1"/>
  <c r="BV421" i="1" s="1"/>
  <c r="BW421" i="1" a="1"/>
  <c r="BW421" i="1" s="1"/>
  <c r="BV422" i="1" a="1"/>
  <c r="BV422" i="1" s="1"/>
  <c r="BW422" i="1" a="1"/>
  <c r="BW422" i="1" s="1"/>
  <c r="BV423" i="1" a="1"/>
  <c r="BV423" i="1" s="1"/>
  <c r="BW423" i="1" a="1"/>
  <c r="BW423" i="1" s="1"/>
  <c r="BV424" i="1" a="1"/>
  <c r="BV424" i="1" s="1"/>
  <c r="BW424" i="1" a="1"/>
  <c r="BW424" i="1" s="1"/>
  <c r="BV425" i="1" a="1"/>
  <c r="BV425" i="1" s="1"/>
  <c r="BW425" i="1" a="1"/>
  <c r="BW425" i="1" s="1"/>
  <c r="BV426" i="1" a="1"/>
  <c r="BV426" i="1" s="1"/>
  <c r="BW426" i="1" a="1"/>
  <c r="BW426" i="1" s="1"/>
  <c r="BV427" i="1" a="1"/>
  <c r="BV427" i="1" s="1"/>
  <c r="BW427" i="1" a="1"/>
  <c r="BW427" i="1" s="1"/>
  <c r="BV428" i="1" a="1"/>
  <c r="BV428" i="1" s="1"/>
  <c r="BW428" i="1" a="1"/>
  <c r="BW428" i="1" s="1"/>
  <c r="BV429" i="1" a="1"/>
  <c r="BV429" i="1" s="1"/>
  <c r="BW429" i="1" a="1"/>
  <c r="BW429" i="1" s="1"/>
  <c r="BV430" i="1" a="1"/>
  <c r="BV430" i="1" s="1"/>
  <c r="BW430" i="1" a="1"/>
  <c r="BW430" i="1" s="1"/>
  <c r="BV431" i="1" a="1"/>
  <c r="BV431" i="1" s="1"/>
  <c r="BW431" i="1" a="1"/>
  <c r="BW431" i="1" s="1"/>
  <c r="BV432" i="1" a="1"/>
  <c r="BV432" i="1" s="1"/>
  <c r="BW432" i="1" a="1"/>
  <c r="BW432" i="1" s="1"/>
  <c r="BV433" i="1" a="1"/>
  <c r="BV433" i="1" s="1"/>
  <c r="BW433" i="1" a="1"/>
  <c r="BW433" i="1" s="1"/>
  <c r="BV434" i="1" a="1"/>
  <c r="BV434" i="1" s="1"/>
  <c r="BW434" i="1" a="1"/>
  <c r="BW434" i="1" s="1"/>
  <c r="BV435" i="1" a="1"/>
  <c r="BV435" i="1" s="1"/>
  <c r="BW435" i="1" a="1"/>
  <c r="BW435" i="1" s="1"/>
  <c r="BV436" i="1" a="1"/>
  <c r="BV436" i="1" s="1"/>
  <c r="BW436" i="1" a="1"/>
  <c r="BW436" i="1" s="1"/>
  <c r="BV437" i="1" a="1"/>
  <c r="BV437" i="1" s="1"/>
  <c r="BW437" i="1" a="1"/>
  <c r="BW437" i="1" s="1"/>
  <c r="BV438" i="1" a="1"/>
  <c r="BV438" i="1" s="1"/>
  <c r="BW438" i="1" a="1"/>
  <c r="BW438" i="1" s="1"/>
  <c r="BV439" i="1" a="1"/>
  <c r="BV439" i="1" s="1"/>
  <c r="BW439" i="1" a="1"/>
  <c r="BW439" i="1" s="1"/>
  <c r="BV440" i="1" a="1"/>
  <c r="BV440" i="1" s="1"/>
  <c r="BW440" i="1" a="1"/>
  <c r="BW440" i="1" s="1"/>
  <c r="BV441" i="1" a="1"/>
  <c r="BV441" i="1" s="1"/>
  <c r="BW441" i="1" a="1"/>
  <c r="BW441" i="1" s="1"/>
  <c r="BV442" i="1" a="1"/>
  <c r="BV442" i="1" s="1"/>
  <c r="BW442" i="1" a="1"/>
  <c r="BW442" i="1" s="1"/>
  <c r="BV443" i="1" a="1"/>
  <c r="BV443" i="1" s="1"/>
  <c r="BW443" i="1" a="1"/>
  <c r="BW443" i="1" s="1"/>
  <c r="BV444" i="1" a="1"/>
  <c r="BV444" i="1" s="1"/>
  <c r="BW444" i="1" a="1"/>
  <c r="BW444" i="1" s="1"/>
  <c r="BV445" i="1" a="1"/>
  <c r="BV445" i="1" s="1"/>
  <c r="BW445" i="1" a="1"/>
  <c r="BW445" i="1" s="1"/>
  <c r="BV446" i="1" a="1"/>
  <c r="BV446" i="1" s="1"/>
  <c r="BW446" i="1" a="1"/>
  <c r="BW446" i="1" s="1"/>
  <c r="BV447" i="1" a="1"/>
  <c r="BV447" i="1" s="1"/>
  <c r="BW447" i="1" a="1"/>
  <c r="BW447" i="1" s="1"/>
  <c r="BV448" i="1" a="1"/>
  <c r="BV448" i="1" s="1"/>
  <c r="BW448" i="1" a="1"/>
  <c r="BW448" i="1" s="1"/>
  <c r="BV449" i="1" a="1"/>
  <c r="BV449" i="1" s="1"/>
  <c r="BW449" i="1" a="1"/>
  <c r="BW449" i="1" s="1"/>
  <c r="BV450" i="1" a="1"/>
  <c r="BV450" i="1" s="1"/>
  <c r="BW450" i="1" a="1"/>
  <c r="BW450" i="1" s="1"/>
  <c r="BV451" i="1" a="1"/>
  <c r="BV451" i="1" s="1"/>
  <c r="BW451" i="1" a="1"/>
  <c r="BW451" i="1" s="1"/>
  <c r="BV452" i="1" a="1"/>
  <c r="BV452" i="1" s="1"/>
  <c r="BW452" i="1" a="1"/>
  <c r="BW452" i="1" s="1"/>
  <c r="BV453" i="1" a="1"/>
  <c r="BV453" i="1" s="1"/>
  <c r="BW453" i="1" a="1"/>
  <c r="BW453" i="1" s="1"/>
  <c r="BV454" i="1" a="1"/>
  <c r="BV454" i="1" s="1"/>
  <c r="BW454" i="1" a="1"/>
  <c r="BW454" i="1" s="1"/>
  <c r="BV455" i="1" a="1"/>
  <c r="BV455" i="1" s="1"/>
  <c r="BW455" i="1" a="1"/>
  <c r="BW455" i="1" s="1"/>
  <c r="BV456" i="1" a="1"/>
  <c r="BV456" i="1" s="1"/>
  <c r="BW456" i="1" a="1"/>
  <c r="BW456" i="1" s="1"/>
  <c r="BV457" i="1" a="1"/>
  <c r="BV457" i="1" s="1"/>
  <c r="BW457" i="1" a="1"/>
  <c r="BW457" i="1" s="1"/>
  <c r="BV458" i="1" a="1"/>
  <c r="BV458" i="1" s="1"/>
  <c r="BW458" i="1" a="1"/>
  <c r="BW458" i="1" s="1"/>
  <c r="BV459" i="1" a="1"/>
  <c r="BV459" i="1" s="1"/>
  <c r="BW459" i="1" a="1"/>
  <c r="BW459" i="1" s="1"/>
  <c r="BV460" i="1" a="1"/>
  <c r="BV460" i="1" s="1"/>
  <c r="BW460" i="1" a="1"/>
  <c r="BW460" i="1" s="1"/>
  <c r="BV461" i="1" a="1"/>
  <c r="BV461" i="1" s="1"/>
  <c r="BW461" i="1" a="1"/>
  <c r="BW461" i="1" s="1"/>
  <c r="BV462" i="1" a="1"/>
  <c r="BV462" i="1" s="1"/>
  <c r="BW462" i="1" a="1"/>
  <c r="BW462" i="1" s="1"/>
  <c r="BV463" i="1" a="1"/>
  <c r="BV463" i="1" s="1"/>
  <c r="BW463" i="1" a="1"/>
  <c r="BW463" i="1" s="1"/>
  <c r="BV464" i="1" a="1"/>
  <c r="BV464" i="1" s="1"/>
  <c r="BW464" i="1" a="1"/>
  <c r="BW464" i="1" s="1"/>
  <c r="BV465" i="1" a="1"/>
  <c r="BV465" i="1" s="1"/>
  <c r="BW465" i="1" a="1"/>
  <c r="BW465" i="1" s="1"/>
  <c r="BV466" i="1" a="1"/>
  <c r="BV466" i="1" s="1"/>
  <c r="BW466" i="1" a="1"/>
  <c r="BW466" i="1" s="1"/>
  <c r="BV467" i="1" a="1"/>
  <c r="BV467" i="1" s="1"/>
  <c r="BW467" i="1" a="1"/>
  <c r="BW467" i="1" s="1"/>
  <c r="BV468" i="1" a="1"/>
  <c r="BV468" i="1" s="1"/>
  <c r="BW468" i="1" a="1"/>
  <c r="BW468" i="1" s="1"/>
  <c r="BV469" i="1" a="1"/>
  <c r="BV469" i="1" s="1"/>
  <c r="BW469" i="1" a="1"/>
  <c r="BW469" i="1" s="1"/>
  <c r="BV470" i="1" a="1"/>
  <c r="BV470" i="1" s="1"/>
  <c r="BW470" i="1" a="1"/>
  <c r="BW470" i="1" s="1"/>
  <c r="BV471" i="1" a="1"/>
  <c r="BV471" i="1" s="1"/>
  <c r="BW471" i="1" a="1"/>
  <c r="BW471" i="1" s="1"/>
  <c r="BV472" i="1" a="1"/>
  <c r="BV472" i="1" s="1"/>
  <c r="BW472" i="1" a="1"/>
  <c r="BW472" i="1" s="1"/>
  <c r="BV473" i="1" a="1"/>
  <c r="BV473" i="1" s="1"/>
  <c r="BW473" i="1" a="1"/>
  <c r="BW473" i="1" s="1"/>
  <c r="BV474" i="1" a="1"/>
  <c r="BV474" i="1" s="1"/>
  <c r="BW474" i="1" a="1"/>
  <c r="BW474" i="1" s="1"/>
  <c r="BV475" i="1" a="1"/>
  <c r="BV475" i="1" s="1"/>
  <c r="BW475" i="1" a="1"/>
  <c r="BW475" i="1" s="1"/>
  <c r="BV476" i="1" a="1"/>
  <c r="BV476" i="1" s="1"/>
  <c r="BW476" i="1" a="1"/>
  <c r="BW476" i="1" s="1"/>
  <c r="BV477" i="1" a="1"/>
  <c r="BV477" i="1" s="1"/>
  <c r="BW477" i="1" a="1"/>
  <c r="BW477" i="1" s="1"/>
  <c r="BV478" i="1" a="1"/>
  <c r="BV478" i="1" s="1"/>
  <c r="BW478" i="1" a="1"/>
  <c r="BW478" i="1" s="1"/>
  <c r="BV479" i="1" a="1"/>
  <c r="BV479" i="1" s="1"/>
  <c r="BW479" i="1" a="1"/>
  <c r="BW479" i="1" s="1"/>
  <c r="BV480" i="1" a="1"/>
  <c r="BV480" i="1" s="1"/>
  <c r="BW480" i="1" a="1"/>
  <c r="BW480" i="1" s="1"/>
  <c r="BV481" i="1" a="1"/>
  <c r="BV481" i="1" s="1"/>
  <c r="BW481" i="1" a="1"/>
  <c r="BW481" i="1" s="1"/>
  <c r="BV482" i="1" a="1"/>
  <c r="BV482" i="1" s="1"/>
  <c r="BW482" i="1" a="1"/>
  <c r="BW482" i="1" s="1"/>
  <c r="BV483" i="1" a="1"/>
  <c r="BV483" i="1" s="1"/>
  <c r="BW483" i="1" a="1"/>
  <c r="BW483" i="1" s="1"/>
  <c r="BV484" i="1" a="1"/>
  <c r="BV484" i="1" s="1"/>
  <c r="BW484" i="1" a="1"/>
  <c r="BW484" i="1" s="1"/>
  <c r="BV485" i="1" a="1"/>
  <c r="BV485" i="1" s="1"/>
  <c r="BW485" i="1" a="1"/>
  <c r="BW485" i="1" s="1"/>
  <c r="BV486" i="1" a="1"/>
  <c r="BV486" i="1" s="1"/>
  <c r="BW486" i="1" a="1"/>
  <c r="BW486" i="1" s="1"/>
  <c r="BV487" i="1" a="1"/>
  <c r="BV487" i="1" s="1"/>
  <c r="BW487" i="1" a="1"/>
  <c r="BW487" i="1" s="1"/>
  <c r="BU4" i="1" a="1"/>
  <c r="BU4" i="1" s="1"/>
  <c r="BU5" i="1" a="1"/>
  <c r="BU5" i="1" s="1"/>
  <c r="BU6" i="1" a="1"/>
  <c r="BU6" i="1" s="1"/>
  <c r="BU7" i="1" a="1"/>
  <c r="BU7" i="1" s="1"/>
  <c r="BU8" i="1" a="1"/>
  <c r="BU8" i="1" s="1"/>
  <c r="BU9" i="1" a="1"/>
  <c r="BU9" i="1" s="1"/>
  <c r="BU10" i="1" a="1"/>
  <c r="BU10" i="1" s="1"/>
  <c r="BU11" i="1" a="1"/>
  <c r="BU11" i="1" s="1"/>
  <c r="BU12" i="1" a="1"/>
  <c r="BU12" i="1" s="1"/>
  <c r="BU13" i="1" a="1"/>
  <c r="BU13" i="1" s="1"/>
  <c r="BU14" i="1" a="1"/>
  <c r="BU14" i="1" s="1"/>
  <c r="BU15" i="1" a="1"/>
  <c r="BU15" i="1" s="1"/>
  <c r="BU16" i="1" a="1"/>
  <c r="BU16" i="1" s="1"/>
  <c r="BU17" i="1" a="1"/>
  <c r="BU17" i="1" s="1"/>
  <c r="BU18" i="1" a="1"/>
  <c r="BU18" i="1" s="1"/>
  <c r="BU19" i="1" a="1"/>
  <c r="BU19" i="1" s="1"/>
  <c r="BU20" i="1" a="1"/>
  <c r="BU20" i="1" s="1"/>
  <c r="BU21" i="1" a="1"/>
  <c r="BU21" i="1" s="1"/>
  <c r="BU22" i="1" a="1"/>
  <c r="BU22" i="1" s="1"/>
  <c r="BU23" i="1" a="1"/>
  <c r="BU23" i="1" s="1"/>
  <c r="BU24" i="1" a="1"/>
  <c r="BU24" i="1" s="1"/>
  <c r="BU25" i="1" a="1"/>
  <c r="BU25" i="1" s="1"/>
  <c r="BU26" i="1" a="1"/>
  <c r="BU26" i="1" s="1"/>
  <c r="BU27" i="1" a="1"/>
  <c r="BU27" i="1" s="1"/>
  <c r="BU28" i="1" a="1"/>
  <c r="BU28" i="1" s="1"/>
  <c r="BU29" i="1" a="1"/>
  <c r="BU29" i="1" s="1"/>
  <c r="BU30" i="1" a="1"/>
  <c r="BU30" i="1" s="1"/>
  <c r="BU31" i="1" a="1"/>
  <c r="BU31" i="1" s="1"/>
  <c r="BU32" i="1" a="1"/>
  <c r="BU32" i="1" s="1"/>
  <c r="BU33" i="1" a="1"/>
  <c r="BU33" i="1" s="1"/>
  <c r="BU34" i="1" a="1"/>
  <c r="BU34" i="1" s="1"/>
  <c r="BU35" i="1" a="1"/>
  <c r="BU35" i="1" s="1"/>
  <c r="BU36" i="1" a="1"/>
  <c r="BU36" i="1" s="1"/>
  <c r="BU37" i="1" a="1"/>
  <c r="BU37" i="1" s="1"/>
  <c r="BU38" i="1" a="1"/>
  <c r="BU38" i="1" s="1"/>
  <c r="BU39" i="1" a="1"/>
  <c r="BU39" i="1" s="1"/>
  <c r="BU40" i="1" a="1"/>
  <c r="BU40" i="1" s="1"/>
  <c r="BU41" i="1" a="1"/>
  <c r="BU41" i="1" s="1"/>
  <c r="BU42" i="1" a="1"/>
  <c r="BU42" i="1" s="1"/>
  <c r="BU43" i="1" a="1"/>
  <c r="BU43" i="1" s="1"/>
  <c r="BU44" i="1" a="1"/>
  <c r="BU44" i="1" s="1"/>
  <c r="BU45" i="1" a="1"/>
  <c r="BU45" i="1" s="1"/>
  <c r="BU46" i="1" a="1"/>
  <c r="BU46" i="1" s="1"/>
  <c r="BU47" i="1" a="1"/>
  <c r="BU47" i="1" s="1"/>
  <c r="BU48" i="1" a="1"/>
  <c r="BU48" i="1" s="1"/>
  <c r="BU49" i="1" a="1"/>
  <c r="BU49" i="1" s="1"/>
  <c r="BU50" i="1" a="1"/>
  <c r="BU50" i="1" s="1"/>
  <c r="BU51" i="1" a="1"/>
  <c r="BU51" i="1"/>
  <c r="BU52" i="1" a="1"/>
  <c r="BU52" i="1" s="1"/>
  <c r="BU53" i="1" a="1"/>
  <c r="BU53" i="1" s="1"/>
  <c r="BU54" i="1" a="1"/>
  <c r="BU54" i="1" s="1"/>
  <c r="BU55" i="1" a="1"/>
  <c r="BU55" i="1" s="1"/>
  <c r="BU56" i="1" a="1"/>
  <c r="BU56" i="1" s="1"/>
  <c r="BU57" i="1" a="1"/>
  <c r="BU57" i="1" s="1"/>
  <c r="BU58" i="1" a="1"/>
  <c r="BU58" i="1" s="1"/>
  <c r="BU59" i="1" a="1"/>
  <c r="BU59" i="1" s="1"/>
  <c r="BU60" i="1" a="1"/>
  <c r="BU60" i="1" s="1"/>
  <c r="BU61" i="1" a="1"/>
  <c r="BU61" i="1" s="1"/>
  <c r="BU62" i="1" a="1"/>
  <c r="BU62" i="1" s="1"/>
  <c r="BU63" i="1" a="1"/>
  <c r="BU63" i="1" s="1"/>
  <c r="BU64" i="1" a="1"/>
  <c r="BU64" i="1" s="1"/>
  <c r="BU65" i="1" a="1"/>
  <c r="BU65" i="1" s="1"/>
  <c r="BU66" i="1" a="1"/>
  <c r="BU66" i="1" s="1"/>
  <c r="BU67" i="1" a="1"/>
  <c r="BU67" i="1" s="1"/>
  <c r="BU68" i="1" a="1"/>
  <c r="BU68" i="1" s="1"/>
  <c r="BU69" i="1" a="1"/>
  <c r="BU69" i="1" s="1"/>
  <c r="BU70" i="1" a="1"/>
  <c r="BU70" i="1" s="1"/>
  <c r="BU71" i="1" a="1"/>
  <c r="BU71" i="1" s="1"/>
  <c r="BU72" i="1" a="1"/>
  <c r="BU72" i="1" s="1"/>
  <c r="BU73" i="1" a="1"/>
  <c r="BU73" i="1" s="1"/>
  <c r="BU74" i="1" a="1"/>
  <c r="BU74" i="1" s="1"/>
  <c r="BU75" i="1" a="1"/>
  <c r="BU75" i="1" s="1"/>
  <c r="BU76" i="1" a="1"/>
  <c r="BU76" i="1" s="1"/>
  <c r="BU77" i="1" a="1"/>
  <c r="BU77" i="1" s="1"/>
  <c r="BU78" i="1" a="1"/>
  <c r="BU78" i="1" s="1"/>
  <c r="BU79" i="1" a="1"/>
  <c r="BU79" i="1" s="1"/>
  <c r="BU80" i="1" a="1"/>
  <c r="BU80" i="1" s="1"/>
  <c r="BU81" i="1" a="1"/>
  <c r="BU81" i="1" s="1"/>
  <c r="BU82" i="1" a="1"/>
  <c r="BU82" i="1" s="1"/>
  <c r="BU83" i="1" a="1"/>
  <c r="BU83" i="1"/>
  <c r="BU84" i="1" a="1"/>
  <c r="BU84" i="1" s="1"/>
  <c r="BU85" i="1" a="1"/>
  <c r="BU85" i="1" s="1"/>
  <c r="BU86" i="1" a="1"/>
  <c r="BU86" i="1" s="1"/>
  <c r="BU87" i="1" a="1"/>
  <c r="BU87" i="1" s="1"/>
  <c r="BU88" i="1" a="1"/>
  <c r="BU88" i="1" s="1"/>
  <c r="BU89" i="1" a="1"/>
  <c r="BU89" i="1" s="1"/>
  <c r="BU90" i="1" a="1"/>
  <c r="BU90" i="1" s="1"/>
  <c r="BU91" i="1" a="1"/>
  <c r="BU91" i="1" s="1"/>
  <c r="BU92" i="1" a="1"/>
  <c r="BU92" i="1" s="1"/>
  <c r="BU93" i="1" a="1"/>
  <c r="BU93" i="1" s="1"/>
  <c r="BU94" i="1" a="1"/>
  <c r="BU94" i="1" s="1"/>
  <c r="BU95" i="1" a="1"/>
  <c r="BU95" i="1" s="1"/>
  <c r="BU96" i="1" a="1"/>
  <c r="BU96" i="1" s="1"/>
  <c r="BU97" i="1" a="1"/>
  <c r="BU97" i="1" s="1"/>
  <c r="BU98" i="1" a="1"/>
  <c r="BU98" i="1" s="1"/>
  <c r="BU99" i="1" a="1"/>
  <c r="BU99" i="1" s="1"/>
  <c r="BU100" i="1" a="1"/>
  <c r="BU100" i="1" s="1"/>
  <c r="BU101" i="1" a="1"/>
  <c r="BU101" i="1" s="1"/>
  <c r="BU102" i="1" a="1"/>
  <c r="BU102" i="1" s="1"/>
  <c r="BU103" i="1" a="1"/>
  <c r="BU103" i="1" s="1"/>
  <c r="BU104" i="1" a="1"/>
  <c r="BU104" i="1" s="1"/>
  <c r="BU105" i="1" a="1"/>
  <c r="BU105" i="1" s="1"/>
  <c r="BU106" i="1" a="1"/>
  <c r="BU106" i="1" s="1"/>
  <c r="BU107" i="1" a="1"/>
  <c r="BU107" i="1" s="1"/>
  <c r="BU108" i="1" a="1"/>
  <c r="BU108" i="1" s="1"/>
  <c r="BU109" i="1" a="1"/>
  <c r="BU109" i="1" s="1"/>
  <c r="BU110" i="1" a="1"/>
  <c r="BU110" i="1" s="1"/>
  <c r="BU111" i="1" a="1"/>
  <c r="BU111" i="1" s="1"/>
  <c r="BU112" i="1" a="1"/>
  <c r="BU112" i="1" s="1"/>
  <c r="BU113" i="1" a="1"/>
  <c r="BU113" i="1" s="1"/>
  <c r="BU114" i="1" a="1"/>
  <c r="BU114" i="1" s="1"/>
  <c r="BU115" i="1" a="1"/>
  <c r="BU115" i="1"/>
  <c r="BU116" i="1" a="1"/>
  <c r="BU116" i="1" s="1"/>
  <c r="BU117" i="1" a="1"/>
  <c r="BU117" i="1" s="1"/>
  <c r="BU118" i="1" a="1"/>
  <c r="BU118" i="1" s="1"/>
  <c r="BU119" i="1" a="1"/>
  <c r="BU119" i="1" s="1"/>
  <c r="BU120" i="1" a="1"/>
  <c r="BU120" i="1" s="1"/>
  <c r="BU121" i="1" a="1"/>
  <c r="BU121" i="1" s="1"/>
  <c r="BU122" i="1" a="1"/>
  <c r="BU122" i="1" s="1"/>
  <c r="BU123" i="1" a="1"/>
  <c r="BU123" i="1" s="1"/>
  <c r="BU124" i="1" a="1"/>
  <c r="BU124" i="1" s="1"/>
  <c r="BU125" i="1" a="1"/>
  <c r="BU125" i="1" s="1"/>
  <c r="BU126" i="1" a="1"/>
  <c r="BU126" i="1" s="1"/>
  <c r="BU127" i="1" a="1"/>
  <c r="BU127" i="1" s="1"/>
  <c r="BU128" i="1" a="1"/>
  <c r="BU128" i="1" s="1"/>
  <c r="BU129" i="1" a="1"/>
  <c r="BU129" i="1" s="1"/>
  <c r="BU130" i="1" a="1"/>
  <c r="BU130" i="1" s="1"/>
  <c r="BU131" i="1" a="1"/>
  <c r="BU131" i="1" s="1"/>
  <c r="BU132" i="1" a="1"/>
  <c r="BU132" i="1" s="1"/>
  <c r="BU133" i="1" a="1"/>
  <c r="BU133" i="1" s="1"/>
  <c r="BU134" i="1" a="1"/>
  <c r="BU134" i="1" s="1"/>
  <c r="BU135" i="1" a="1"/>
  <c r="BU135" i="1" s="1"/>
  <c r="BU136" i="1" a="1"/>
  <c r="BU136" i="1" s="1"/>
  <c r="BU137" i="1" a="1"/>
  <c r="BU137" i="1" s="1"/>
  <c r="BU138" i="1" a="1"/>
  <c r="BU138" i="1" s="1"/>
  <c r="BU139" i="1" a="1"/>
  <c r="BU139" i="1" s="1"/>
  <c r="BU140" i="1" a="1"/>
  <c r="BU140" i="1" s="1"/>
  <c r="BU141" i="1" a="1"/>
  <c r="BU141" i="1" s="1"/>
  <c r="BU142" i="1" a="1"/>
  <c r="BU142" i="1" s="1"/>
  <c r="BU143" i="1" a="1"/>
  <c r="BU143" i="1" s="1"/>
  <c r="BU144" i="1" a="1"/>
  <c r="BU144" i="1" s="1"/>
  <c r="BU145" i="1" a="1"/>
  <c r="BU145" i="1" s="1"/>
  <c r="BU146" i="1" a="1"/>
  <c r="BU146" i="1" s="1"/>
  <c r="BU147" i="1" a="1"/>
  <c r="BU147" i="1" s="1"/>
  <c r="BU148" i="1" a="1"/>
  <c r="BU148" i="1" s="1"/>
  <c r="BU149" i="1" a="1"/>
  <c r="BU149" i="1" s="1"/>
  <c r="BU150" i="1" a="1"/>
  <c r="BU150" i="1" s="1"/>
  <c r="BU151" i="1" a="1"/>
  <c r="BU151" i="1" s="1"/>
  <c r="BU152" i="1" a="1"/>
  <c r="BU152" i="1" s="1"/>
  <c r="BU153" i="1" a="1"/>
  <c r="BU153" i="1" s="1"/>
  <c r="BU154" i="1" a="1"/>
  <c r="BU154" i="1" s="1"/>
  <c r="BU155" i="1" a="1"/>
  <c r="BU155" i="1" s="1"/>
  <c r="BU156" i="1" a="1"/>
  <c r="BU156" i="1" s="1"/>
  <c r="BU157" i="1" a="1"/>
  <c r="BU157" i="1" s="1"/>
  <c r="BU158" i="1" a="1"/>
  <c r="BU158" i="1" s="1"/>
  <c r="BU159" i="1" a="1"/>
  <c r="BU159" i="1" s="1"/>
  <c r="BU160" i="1" a="1"/>
  <c r="BU160" i="1" s="1"/>
  <c r="BU161" i="1" a="1"/>
  <c r="BU161" i="1" s="1"/>
  <c r="BU162" i="1" a="1"/>
  <c r="BU162" i="1" s="1"/>
  <c r="BU163" i="1" a="1"/>
  <c r="BU163" i="1" s="1"/>
  <c r="BU164" i="1" a="1"/>
  <c r="BU164" i="1" s="1"/>
  <c r="BU165" i="1" a="1"/>
  <c r="BU165" i="1" s="1"/>
  <c r="BU166" i="1" a="1"/>
  <c r="BU166" i="1" s="1"/>
  <c r="BU167" i="1" a="1"/>
  <c r="BU167" i="1" s="1"/>
  <c r="BU168" i="1" a="1"/>
  <c r="BU168" i="1" s="1"/>
  <c r="BU169" i="1" a="1"/>
  <c r="BU169" i="1" s="1"/>
  <c r="BU170" i="1" a="1"/>
  <c r="BU170" i="1" s="1"/>
  <c r="BU171" i="1" a="1"/>
  <c r="BU171" i="1" s="1"/>
  <c r="BU172" i="1" a="1"/>
  <c r="BU172" i="1" s="1"/>
  <c r="BU173" i="1" a="1"/>
  <c r="BU173" i="1" s="1"/>
  <c r="BU174" i="1" a="1"/>
  <c r="BU174" i="1" s="1"/>
  <c r="BU175" i="1" a="1"/>
  <c r="BU175" i="1" s="1"/>
  <c r="BU176" i="1" a="1"/>
  <c r="BU176" i="1" s="1"/>
  <c r="BU177" i="1" a="1"/>
  <c r="BU177" i="1" s="1"/>
  <c r="BU178" i="1" a="1"/>
  <c r="BU178" i="1" s="1"/>
  <c r="BU179" i="1" a="1"/>
  <c r="BU179" i="1" s="1"/>
  <c r="BU180" i="1" a="1"/>
  <c r="BU180" i="1" s="1"/>
  <c r="BU181" i="1" a="1"/>
  <c r="BU181" i="1" s="1"/>
  <c r="BU182" i="1" a="1"/>
  <c r="BU182" i="1" s="1"/>
  <c r="BU183" i="1" a="1"/>
  <c r="BU183" i="1" s="1"/>
  <c r="BU184" i="1" a="1"/>
  <c r="BU184" i="1" s="1"/>
  <c r="BU185" i="1" a="1"/>
  <c r="BU185" i="1" s="1"/>
  <c r="BU186" i="1" a="1"/>
  <c r="BU186" i="1" s="1"/>
  <c r="BU187" i="1" a="1"/>
  <c r="BU187" i="1" s="1"/>
  <c r="BU188" i="1" a="1"/>
  <c r="BU188" i="1" s="1"/>
  <c r="BU189" i="1" a="1"/>
  <c r="BU189" i="1" s="1"/>
  <c r="BU190" i="1" a="1"/>
  <c r="BU190" i="1" s="1"/>
  <c r="BU191" i="1" a="1"/>
  <c r="BU191" i="1" s="1"/>
  <c r="BU192" i="1" a="1"/>
  <c r="BU192" i="1" s="1"/>
  <c r="BU193" i="1" a="1"/>
  <c r="BU193" i="1" s="1"/>
  <c r="BU194" i="1" a="1"/>
  <c r="BU194" i="1" s="1"/>
  <c r="BU195" i="1" a="1"/>
  <c r="BU195" i="1"/>
  <c r="BU196" i="1" a="1"/>
  <c r="BU196" i="1" s="1"/>
  <c r="BU197" i="1" a="1"/>
  <c r="BU197" i="1" s="1"/>
  <c r="BU198" i="1" a="1"/>
  <c r="BU198" i="1" s="1"/>
  <c r="BU199" i="1" a="1"/>
  <c r="BU199" i="1" s="1"/>
  <c r="BU200" i="1" a="1"/>
  <c r="BU200" i="1" s="1"/>
  <c r="BU201" i="1" a="1"/>
  <c r="BU201" i="1" s="1"/>
  <c r="BU202" i="1" a="1"/>
  <c r="BU202" i="1" s="1"/>
  <c r="BU203" i="1" a="1"/>
  <c r="BU203" i="1" s="1"/>
  <c r="BU204" i="1" a="1"/>
  <c r="BU204" i="1" s="1"/>
  <c r="BU205" i="1" a="1"/>
  <c r="BU205" i="1" s="1"/>
  <c r="BU206" i="1" a="1"/>
  <c r="BU206" i="1" s="1"/>
  <c r="BU207" i="1" a="1"/>
  <c r="BU207" i="1" s="1"/>
  <c r="BU208" i="1" a="1"/>
  <c r="BU208" i="1" s="1"/>
  <c r="BU209" i="1" a="1"/>
  <c r="BU209" i="1" s="1"/>
  <c r="BU210" i="1" a="1"/>
  <c r="BU210" i="1" s="1"/>
  <c r="BU211" i="1" a="1"/>
  <c r="BU211" i="1" s="1"/>
  <c r="BU212" i="1" a="1"/>
  <c r="BU212" i="1" s="1"/>
  <c r="BU213" i="1" a="1"/>
  <c r="BU213" i="1" s="1"/>
  <c r="BU214" i="1" a="1"/>
  <c r="BU214" i="1" s="1"/>
  <c r="BU215" i="1" a="1"/>
  <c r="BU215" i="1" s="1"/>
  <c r="BU216" i="1" a="1"/>
  <c r="BU216" i="1" s="1"/>
  <c r="BU217" i="1" a="1"/>
  <c r="BU217" i="1" s="1"/>
  <c r="BU218" i="1" a="1"/>
  <c r="BU218" i="1" s="1"/>
  <c r="BU219" i="1" a="1"/>
  <c r="BU219" i="1" s="1"/>
  <c r="BU220" i="1" a="1"/>
  <c r="BU220" i="1" s="1"/>
  <c r="BU221" i="1" a="1"/>
  <c r="BU221" i="1" s="1"/>
  <c r="BU222" i="1" a="1"/>
  <c r="BU222" i="1" s="1"/>
  <c r="BU223" i="1" a="1"/>
  <c r="BU223" i="1" s="1"/>
  <c r="BU224" i="1" a="1"/>
  <c r="BU224" i="1" s="1"/>
  <c r="BU225" i="1" a="1"/>
  <c r="BU225" i="1" s="1"/>
  <c r="BU226" i="1" a="1"/>
  <c r="BU226" i="1" s="1"/>
  <c r="BU227" i="1" a="1"/>
  <c r="BU227" i="1" s="1"/>
  <c r="BU228" i="1" a="1"/>
  <c r="BU228" i="1" s="1"/>
  <c r="BU229" i="1" a="1"/>
  <c r="BU229" i="1" s="1"/>
  <c r="BU230" i="1" a="1"/>
  <c r="BU230" i="1" s="1"/>
  <c r="BU231" i="1" a="1"/>
  <c r="BU231" i="1" s="1"/>
  <c r="BU232" i="1" a="1"/>
  <c r="BU232" i="1" s="1"/>
  <c r="BU233" i="1" a="1"/>
  <c r="BU233" i="1" s="1"/>
  <c r="BU234" i="1" a="1"/>
  <c r="BU234" i="1" s="1"/>
  <c r="BU235" i="1" a="1"/>
  <c r="BU235" i="1" s="1"/>
  <c r="BU236" i="1" a="1"/>
  <c r="BU236" i="1" s="1"/>
  <c r="BU237" i="1" a="1"/>
  <c r="BU237" i="1" s="1"/>
  <c r="BU238" i="1" a="1"/>
  <c r="BU238" i="1" s="1"/>
  <c r="BU239" i="1" a="1"/>
  <c r="BU239" i="1" s="1"/>
  <c r="BU240" i="1" a="1"/>
  <c r="BU240" i="1" s="1"/>
  <c r="BU241" i="1" a="1"/>
  <c r="BU241" i="1" s="1"/>
  <c r="BU242" i="1" a="1"/>
  <c r="BU242" i="1" s="1"/>
  <c r="BU243" i="1" a="1"/>
  <c r="BU243" i="1" s="1"/>
  <c r="BU244" i="1" a="1"/>
  <c r="BU244" i="1" s="1"/>
  <c r="BU245" i="1" a="1"/>
  <c r="BU245" i="1" s="1"/>
  <c r="BU246" i="1" a="1"/>
  <c r="BU246" i="1" s="1"/>
  <c r="BU247" i="1" a="1"/>
  <c r="BU247" i="1" s="1"/>
  <c r="BU248" i="1" a="1"/>
  <c r="BU248" i="1" s="1"/>
  <c r="BU249" i="1" a="1"/>
  <c r="BU249" i="1" s="1"/>
  <c r="BU250" i="1" a="1"/>
  <c r="BU250" i="1" s="1"/>
  <c r="BU251" i="1" a="1"/>
  <c r="BU251" i="1" s="1"/>
  <c r="BU252" i="1" a="1"/>
  <c r="BU252" i="1" s="1"/>
  <c r="BU253" i="1" a="1"/>
  <c r="BU253" i="1" s="1"/>
  <c r="BU254" i="1" a="1"/>
  <c r="BU254" i="1" s="1"/>
  <c r="BU255" i="1" a="1"/>
  <c r="BU255" i="1" s="1"/>
  <c r="BU256" i="1" a="1"/>
  <c r="BU256" i="1" s="1"/>
  <c r="BU257" i="1" a="1"/>
  <c r="BU257" i="1" s="1"/>
  <c r="BU258" i="1" a="1"/>
  <c r="BU258" i="1" s="1"/>
  <c r="BU259" i="1" a="1"/>
  <c r="BU259" i="1" s="1"/>
  <c r="BU260" i="1" a="1"/>
  <c r="BU260" i="1" s="1"/>
  <c r="BU261" i="1" a="1"/>
  <c r="BU261" i="1" s="1"/>
  <c r="BU262" i="1" a="1"/>
  <c r="BU262" i="1" s="1"/>
  <c r="BU263" i="1" a="1"/>
  <c r="BU263" i="1" s="1"/>
  <c r="BU264" i="1" a="1"/>
  <c r="BU264" i="1" s="1"/>
  <c r="BU265" i="1" a="1"/>
  <c r="BU265" i="1" s="1"/>
  <c r="BU266" i="1" a="1"/>
  <c r="BU266" i="1" s="1"/>
  <c r="BU267" i="1" a="1"/>
  <c r="BU267" i="1" s="1"/>
  <c r="BU268" i="1" a="1"/>
  <c r="BU268" i="1" s="1"/>
  <c r="BU269" i="1" a="1"/>
  <c r="BU269" i="1" s="1"/>
  <c r="BU270" i="1" a="1"/>
  <c r="BU270" i="1" s="1"/>
  <c r="BU271" i="1" a="1"/>
  <c r="BU271" i="1" s="1"/>
  <c r="BU272" i="1" a="1"/>
  <c r="BU272" i="1" s="1"/>
  <c r="BU273" i="1" a="1"/>
  <c r="BU273" i="1" s="1"/>
  <c r="BU274" i="1" a="1"/>
  <c r="BU274" i="1" s="1"/>
  <c r="BU275" i="1" a="1"/>
  <c r="BU275" i="1" s="1"/>
  <c r="BU276" i="1" a="1"/>
  <c r="BU276" i="1" s="1"/>
  <c r="BU277" i="1" a="1"/>
  <c r="BU277" i="1" s="1"/>
  <c r="BU278" i="1" a="1"/>
  <c r="BU278" i="1" s="1"/>
  <c r="BU279" i="1" a="1"/>
  <c r="BU279" i="1" s="1"/>
  <c r="BU280" i="1" a="1"/>
  <c r="BU280" i="1" s="1"/>
  <c r="BU281" i="1" a="1"/>
  <c r="BU281" i="1" s="1"/>
  <c r="BU282" i="1" a="1"/>
  <c r="BU282" i="1" s="1"/>
  <c r="BU283" i="1" a="1"/>
  <c r="BU283" i="1" s="1"/>
  <c r="BU284" i="1" a="1"/>
  <c r="BU284" i="1" s="1"/>
  <c r="BU285" i="1" a="1"/>
  <c r="BU285" i="1" s="1"/>
  <c r="BU286" i="1" a="1"/>
  <c r="BU286" i="1" s="1"/>
  <c r="BU287" i="1" a="1"/>
  <c r="BU287" i="1" s="1"/>
  <c r="BU288" i="1" a="1"/>
  <c r="BU288" i="1" s="1"/>
  <c r="BU289" i="1" a="1"/>
  <c r="BU289" i="1" s="1"/>
  <c r="BU290" i="1" a="1"/>
  <c r="BU290" i="1" s="1"/>
  <c r="BU291" i="1" a="1"/>
  <c r="BU291" i="1" s="1"/>
  <c r="BU292" i="1" a="1"/>
  <c r="BU292" i="1" s="1"/>
  <c r="BU293" i="1" a="1"/>
  <c r="BU293" i="1" s="1"/>
  <c r="BU294" i="1" a="1"/>
  <c r="BU294" i="1" s="1"/>
  <c r="BU295" i="1" a="1"/>
  <c r="BU295" i="1" s="1"/>
  <c r="BU296" i="1" a="1"/>
  <c r="BU296" i="1" s="1"/>
  <c r="BU297" i="1" a="1"/>
  <c r="BU297" i="1" s="1"/>
  <c r="BU298" i="1" a="1"/>
  <c r="BU298" i="1" s="1"/>
  <c r="BU299" i="1" a="1"/>
  <c r="BU299" i="1" s="1"/>
  <c r="BU300" i="1" a="1"/>
  <c r="BU300" i="1" s="1"/>
  <c r="BU301" i="1" a="1"/>
  <c r="BU301" i="1" s="1"/>
  <c r="BU302" i="1" a="1"/>
  <c r="BU302" i="1" s="1"/>
  <c r="BU303" i="1" a="1"/>
  <c r="BU303" i="1" s="1"/>
  <c r="BU304" i="1" a="1"/>
  <c r="BU304" i="1" s="1"/>
  <c r="BU305" i="1" a="1"/>
  <c r="BU305" i="1" s="1"/>
  <c r="BU306" i="1" a="1"/>
  <c r="BU306" i="1" s="1"/>
  <c r="BU307" i="1" a="1"/>
  <c r="BU307" i="1" s="1"/>
  <c r="BU308" i="1" a="1"/>
  <c r="BU308" i="1" s="1"/>
  <c r="BU309" i="1" a="1"/>
  <c r="BU309" i="1" s="1"/>
  <c r="BU310" i="1" a="1"/>
  <c r="BU310" i="1" s="1"/>
  <c r="BU311" i="1" a="1"/>
  <c r="BU311" i="1" s="1"/>
  <c r="BU312" i="1" a="1"/>
  <c r="BU312" i="1" s="1"/>
  <c r="BU313" i="1" a="1"/>
  <c r="BU313" i="1" s="1"/>
  <c r="BU314" i="1" a="1"/>
  <c r="BU314" i="1" s="1"/>
  <c r="BU315" i="1" a="1"/>
  <c r="BU315" i="1" s="1"/>
  <c r="BU316" i="1" a="1"/>
  <c r="BU316" i="1" s="1"/>
  <c r="BU317" i="1" a="1"/>
  <c r="BU317" i="1" s="1"/>
  <c r="BU318" i="1" a="1"/>
  <c r="BU318" i="1" s="1"/>
  <c r="BU319" i="1" a="1"/>
  <c r="BU319" i="1" s="1"/>
  <c r="BU320" i="1" a="1"/>
  <c r="BU320" i="1" s="1"/>
  <c r="BU321" i="1" a="1"/>
  <c r="BU321" i="1" s="1"/>
  <c r="BU322" i="1" a="1"/>
  <c r="BU322" i="1" s="1"/>
  <c r="BU323" i="1" a="1"/>
  <c r="BU323" i="1" s="1"/>
  <c r="BU324" i="1" a="1"/>
  <c r="BU324" i="1" s="1"/>
  <c r="BU325" i="1" a="1"/>
  <c r="BU325" i="1" s="1"/>
  <c r="BU326" i="1" a="1"/>
  <c r="BU326" i="1" s="1"/>
  <c r="BU327" i="1" a="1"/>
  <c r="BU327" i="1" s="1"/>
  <c r="BU328" i="1" a="1"/>
  <c r="BU328" i="1" s="1"/>
  <c r="BU329" i="1" a="1"/>
  <c r="BU329" i="1" s="1"/>
  <c r="BU330" i="1" a="1"/>
  <c r="BU330" i="1" s="1"/>
  <c r="BU331" i="1" a="1"/>
  <c r="BU331" i="1" s="1"/>
  <c r="BU332" i="1" a="1"/>
  <c r="BU332" i="1" s="1"/>
  <c r="BU333" i="1" a="1"/>
  <c r="BU333" i="1" s="1"/>
  <c r="BU334" i="1" a="1"/>
  <c r="BU334" i="1" s="1"/>
  <c r="BU335" i="1" a="1"/>
  <c r="BU335" i="1" s="1"/>
  <c r="BU336" i="1" a="1"/>
  <c r="BU336" i="1" s="1"/>
  <c r="BU337" i="1" a="1"/>
  <c r="BU337" i="1" s="1"/>
  <c r="BU338" i="1" a="1"/>
  <c r="BU338" i="1" s="1"/>
  <c r="BU339" i="1" a="1"/>
  <c r="BU339" i="1" s="1"/>
  <c r="BU340" i="1" a="1"/>
  <c r="BU340" i="1" s="1"/>
  <c r="BU341" i="1" a="1"/>
  <c r="BU341" i="1" s="1"/>
  <c r="BU342" i="1" a="1"/>
  <c r="BU342" i="1" s="1"/>
  <c r="BU343" i="1" a="1"/>
  <c r="BU343" i="1" s="1"/>
  <c r="BU344" i="1" a="1"/>
  <c r="BU344" i="1" s="1"/>
  <c r="BU345" i="1" a="1"/>
  <c r="BU345" i="1" s="1"/>
  <c r="BU346" i="1" a="1"/>
  <c r="BU346" i="1" s="1"/>
  <c r="BU347" i="1" a="1"/>
  <c r="BU347" i="1" s="1"/>
  <c r="BU348" i="1" a="1"/>
  <c r="BU348" i="1" s="1"/>
  <c r="BU349" i="1" a="1"/>
  <c r="BU349" i="1" s="1"/>
  <c r="BU350" i="1" a="1"/>
  <c r="BU350" i="1" s="1"/>
  <c r="BU351" i="1" a="1"/>
  <c r="BU351" i="1" s="1"/>
  <c r="BU352" i="1" a="1"/>
  <c r="BU352" i="1" s="1"/>
  <c r="BU353" i="1" a="1"/>
  <c r="BU353" i="1" s="1"/>
  <c r="BU354" i="1" a="1"/>
  <c r="BU354" i="1" s="1"/>
  <c r="BU355" i="1" a="1"/>
  <c r="BU355" i="1" s="1"/>
  <c r="BU356" i="1" a="1"/>
  <c r="BU356" i="1" s="1"/>
  <c r="BU357" i="1" a="1"/>
  <c r="BU357" i="1" s="1"/>
  <c r="BU358" i="1" a="1"/>
  <c r="BU358" i="1" s="1"/>
  <c r="BU359" i="1" a="1"/>
  <c r="BU359" i="1" s="1"/>
  <c r="BU360" i="1" a="1"/>
  <c r="BU360" i="1" s="1"/>
  <c r="BU361" i="1" a="1"/>
  <c r="BU361" i="1" s="1"/>
  <c r="BU362" i="1" a="1"/>
  <c r="BU362" i="1" s="1"/>
  <c r="BU363" i="1" a="1"/>
  <c r="BU363" i="1" s="1"/>
  <c r="BU364" i="1" a="1"/>
  <c r="BU364" i="1" s="1"/>
  <c r="BU365" i="1" a="1"/>
  <c r="BU365" i="1" s="1"/>
  <c r="BU366" i="1" a="1"/>
  <c r="BU366" i="1" s="1"/>
  <c r="BU367" i="1" a="1"/>
  <c r="BU367" i="1" s="1"/>
  <c r="BU368" i="1" a="1"/>
  <c r="BU368" i="1" s="1"/>
  <c r="BU369" i="1" a="1"/>
  <c r="BU369" i="1" s="1"/>
  <c r="BU370" i="1" a="1"/>
  <c r="BU370" i="1" s="1"/>
  <c r="BU371" i="1" a="1"/>
  <c r="BU371" i="1" s="1"/>
  <c r="BU372" i="1" a="1"/>
  <c r="BU372" i="1" s="1"/>
  <c r="BU373" i="1" a="1"/>
  <c r="BU373" i="1" s="1"/>
  <c r="BU374" i="1" a="1"/>
  <c r="BU374" i="1" s="1"/>
  <c r="BU375" i="1" a="1"/>
  <c r="BU375" i="1" s="1"/>
  <c r="BU376" i="1" a="1"/>
  <c r="BU376" i="1" s="1"/>
  <c r="BU377" i="1" a="1"/>
  <c r="BU377" i="1" s="1"/>
  <c r="BU378" i="1" a="1"/>
  <c r="BU378" i="1" s="1"/>
  <c r="BU379" i="1" a="1"/>
  <c r="BU379" i="1" s="1"/>
  <c r="BU380" i="1" a="1"/>
  <c r="BU380" i="1" s="1"/>
  <c r="BU381" i="1" a="1"/>
  <c r="BU381" i="1" s="1"/>
  <c r="BU382" i="1" a="1"/>
  <c r="BU382" i="1" s="1"/>
  <c r="BU383" i="1" a="1"/>
  <c r="BU383" i="1" s="1"/>
  <c r="BU384" i="1" a="1"/>
  <c r="BU384" i="1" s="1"/>
  <c r="BU385" i="1" a="1"/>
  <c r="BU385" i="1" s="1"/>
  <c r="BU386" i="1" a="1"/>
  <c r="BU386" i="1" s="1"/>
  <c r="BU387" i="1" a="1"/>
  <c r="BU387" i="1" s="1"/>
  <c r="BU388" i="1" a="1"/>
  <c r="BU388" i="1" s="1"/>
  <c r="BU389" i="1" a="1"/>
  <c r="BU389" i="1" s="1"/>
  <c r="BU390" i="1" a="1"/>
  <c r="BU390" i="1" s="1"/>
  <c r="BU391" i="1" a="1"/>
  <c r="BU391" i="1" s="1"/>
  <c r="BU392" i="1" a="1"/>
  <c r="BU392" i="1" s="1"/>
  <c r="BU393" i="1" a="1"/>
  <c r="BU393" i="1" s="1"/>
  <c r="BU394" i="1" a="1"/>
  <c r="BU394" i="1" s="1"/>
  <c r="BU395" i="1" a="1"/>
  <c r="BU395" i="1" s="1"/>
  <c r="BU396" i="1" a="1"/>
  <c r="BU396" i="1" s="1"/>
  <c r="BU397" i="1" a="1"/>
  <c r="BU397" i="1" s="1"/>
  <c r="BU398" i="1" a="1"/>
  <c r="BU398" i="1" s="1"/>
  <c r="BU399" i="1" a="1"/>
  <c r="BU399" i="1" s="1"/>
  <c r="BU400" i="1" a="1"/>
  <c r="BU400" i="1" s="1"/>
  <c r="BU401" i="1" a="1"/>
  <c r="BU401" i="1" s="1"/>
  <c r="BU402" i="1" a="1"/>
  <c r="BU402" i="1" s="1"/>
  <c r="BU403" i="1" a="1"/>
  <c r="BU403" i="1" s="1"/>
  <c r="BU404" i="1" a="1"/>
  <c r="BU404" i="1" s="1"/>
  <c r="BU405" i="1" a="1"/>
  <c r="BU405" i="1" s="1"/>
  <c r="BU406" i="1" a="1"/>
  <c r="BU406" i="1" s="1"/>
  <c r="BU407" i="1" a="1"/>
  <c r="BU407" i="1" s="1"/>
  <c r="BU408" i="1" a="1"/>
  <c r="BU408" i="1" s="1"/>
  <c r="BU409" i="1" a="1"/>
  <c r="BU409" i="1" s="1"/>
  <c r="BU410" i="1" a="1"/>
  <c r="BU410" i="1" s="1"/>
  <c r="BU411" i="1" a="1"/>
  <c r="BU411" i="1" s="1"/>
  <c r="BU412" i="1" a="1"/>
  <c r="BU412" i="1" s="1"/>
  <c r="BU413" i="1" a="1"/>
  <c r="BU413" i="1" s="1"/>
  <c r="BU414" i="1" a="1"/>
  <c r="BU414" i="1" s="1"/>
  <c r="BU415" i="1" a="1"/>
  <c r="BU415" i="1" s="1"/>
  <c r="BU416" i="1" a="1"/>
  <c r="BU416" i="1" s="1"/>
  <c r="BU417" i="1" a="1"/>
  <c r="BU417" i="1" s="1"/>
  <c r="BU418" i="1" a="1"/>
  <c r="BU418" i="1" s="1"/>
  <c r="BU419" i="1" a="1"/>
  <c r="BU419" i="1" s="1"/>
  <c r="BU420" i="1" a="1"/>
  <c r="BU420" i="1" s="1"/>
  <c r="BU421" i="1" a="1"/>
  <c r="BU421" i="1" s="1"/>
  <c r="BU422" i="1" a="1"/>
  <c r="BU422" i="1" s="1"/>
  <c r="BU423" i="1" a="1"/>
  <c r="BU423" i="1" s="1"/>
  <c r="BU424" i="1" a="1"/>
  <c r="BU424" i="1" s="1"/>
  <c r="BU425" i="1" a="1"/>
  <c r="BU425" i="1" s="1"/>
  <c r="BU426" i="1" a="1"/>
  <c r="BU426" i="1" s="1"/>
  <c r="BU427" i="1" a="1"/>
  <c r="BU427" i="1" s="1"/>
  <c r="BU428" i="1" a="1"/>
  <c r="BU428" i="1" s="1"/>
  <c r="BU429" i="1" a="1"/>
  <c r="BU429" i="1" s="1"/>
  <c r="BU430" i="1" a="1"/>
  <c r="BU430" i="1" s="1"/>
  <c r="BU431" i="1" a="1"/>
  <c r="BU431" i="1" s="1"/>
  <c r="BU432" i="1" a="1"/>
  <c r="BU432" i="1" s="1"/>
  <c r="BU433" i="1" a="1"/>
  <c r="BU433" i="1" s="1"/>
  <c r="BU434" i="1" a="1"/>
  <c r="BU434" i="1" s="1"/>
  <c r="BU435" i="1" a="1"/>
  <c r="BU435" i="1" s="1"/>
  <c r="BU436" i="1" a="1"/>
  <c r="BU436" i="1" s="1"/>
  <c r="BU437" i="1" a="1"/>
  <c r="BU437" i="1" s="1"/>
  <c r="BU438" i="1" a="1"/>
  <c r="BU438" i="1" s="1"/>
  <c r="BU439" i="1" a="1"/>
  <c r="BU439" i="1" s="1"/>
  <c r="BU440" i="1" a="1"/>
  <c r="BU440" i="1" s="1"/>
  <c r="BU441" i="1" a="1"/>
  <c r="BU441" i="1" s="1"/>
  <c r="BU442" i="1" a="1"/>
  <c r="BU442" i="1" s="1"/>
  <c r="BU443" i="1" a="1"/>
  <c r="BU443" i="1" s="1"/>
  <c r="BU444" i="1" a="1"/>
  <c r="BU444" i="1" s="1"/>
  <c r="BU445" i="1" a="1"/>
  <c r="BU445" i="1" s="1"/>
  <c r="BU446" i="1" a="1"/>
  <c r="BU446" i="1" s="1"/>
  <c r="BU447" i="1" a="1"/>
  <c r="BU447" i="1" s="1"/>
  <c r="BU448" i="1" a="1"/>
  <c r="BU448" i="1" s="1"/>
  <c r="BU449" i="1" a="1"/>
  <c r="BU449" i="1" s="1"/>
  <c r="BU450" i="1" a="1"/>
  <c r="BU450" i="1" s="1"/>
  <c r="BU451" i="1" a="1"/>
  <c r="BU451" i="1" s="1"/>
  <c r="BU452" i="1" a="1"/>
  <c r="BU452" i="1" s="1"/>
  <c r="BU453" i="1" a="1"/>
  <c r="BU453" i="1" s="1"/>
  <c r="BU454" i="1" a="1"/>
  <c r="BU454" i="1" s="1"/>
  <c r="BU455" i="1" a="1"/>
  <c r="BU455" i="1" s="1"/>
  <c r="BU456" i="1" a="1"/>
  <c r="BU456" i="1" s="1"/>
  <c r="BU457" i="1" a="1"/>
  <c r="BU457" i="1" s="1"/>
  <c r="BU458" i="1" a="1"/>
  <c r="BU458" i="1" s="1"/>
  <c r="BU459" i="1" a="1"/>
  <c r="BU459" i="1" s="1"/>
  <c r="BU460" i="1" a="1"/>
  <c r="BU460" i="1" s="1"/>
  <c r="BU461" i="1" a="1"/>
  <c r="BU461" i="1" s="1"/>
  <c r="BU462" i="1" a="1"/>
  <c r="BU462" i="1" s="1"/>
  <c r="BU463" i="1" a="1"/>
  <c r="BU463" i="1" s="1"/>
  <c r="BU464" i="1" a="1"/>
  <c r="BU464" i="1" s="1"/>
  <c r="BU465" i="1" a="1"/>
  <c r="BU465" i="1" s="1"/>
  <c r="BU466" i="1" a="1"/>
  <c r="BU466" i="1" s="1"/>
  <c r="BU467" i="1" a="1"/>
  <c r="BU467" i="1" s="1"/>
  <c r="BU468" i="1" a="1"/>
  <c r="BU468" i="1" s="1"/>
  <c r="BU469" i="1" a="1"/>
  <c r="BU469" i="1" s="1"/>
  <c r="BU470" i="1" a="1"/>
  <c r="BU470" i="1" s="1"/>
  <c r="BU471" i="1" a="1"/>
  <c r="BU471" i="1" s="1"/>
  <c r="BU472" i="1" a="1"/>
  <c r="BU472" i="1" s="1"/>
  <c r="BU473" i="1" a="1"/>
  <c r="BU473" i="1" s="1"/>
  <c r="BU474" i="1" a="1"/>
  <c r="BU474" i="1" s="1"/>
  <c r="BU475" i="1" a="1"/>
  <c r="BU475" i="1" s="1"/>
  <c r="BU476" i="1" a="1"/>
  <c r="BU476" i="1" s="1"/>
  <c r="BU477" i="1" a="1"/>
  <c r="BU477" i="1" s="1"/>
  <c r="BU478" i="1" a="1"/>
  <c r="BU478" i="1" s="1"/>
  <c r="BU479" i="1" a="1"/>
  <c r="BU479" i="1" s="1"/>
  <c r="BU480" i="1" a="1"/>
  <c r="BU480" i="1" s="1"/>
  <c r="BU481" i="1" a="1"/>
  <c r="BU481" i="1" s="1"/>
  <c r="BU482" i="1" a="1"/>
  <c r="BU482" i="1" s="1"/>
  <c r="BU483" i="1" a="1"/>
  <c r="BU483" i="1" s="1"/>
  <c r="BU484" i="1" a="1"/>
  <c r="BU484" i="1" s="1"/>
  <c r="BU485" i="1" a="1"/>
  <c r="BU485" i="1" s="1"/>
  <c r="BU486" i="1" a="1"/>
  <c r="BU486" i="1" s="1"/>
  <c r="BU487" i="1" a="1"/>
  <c r="BU487" i="1" s="1"/>
  <c r="BU3" i="1" a="1"/>
  <c r="BU3" i="1" s="1"/>
  <c r="BQ4" i="1" l="1" a="1"/>
  <c r="BQ4" i="1" s="1"/>
  <c r="BR4" i="1" a="1"/>
  <c r="BR4" i="1" s="1"/>
  <c r="BS4" i="1" a="1"/>
  <c r="BS4" i="1" s="1"/>
  <c r="BT4" i="1" a="1"/>
  <c r="BT4" i="1" s="1"/>
  <c r="BQ5" i="1" a="1"/>
  <c r="BQ5" i="1" s="1"/>
  <c r="BR5" i="1" a="1"/>
  <c r="BR5" i="1" s="1"/>
  <c r="BS5" i="1" a="1"/>
  <c r="BS5" i="1" s="1"/>
  <c r="BT5" i="1" a="1"/>
  <c r="BT5" i="1" s="1"/>
  <c r="BQ6" i="1" a="1"/>
  <c r="BQ6" i="1" s="1"/>
  <c r="BR6" i="1" a="1"/>
  <c r="BR6" i="1" s="1"/>
  <c r="BS6" i="1" a="1"/>
  <c r="BS6" i="1" s="1"/>
  <c r="BT6" i="1" a="1"/>
  <c r="BT6" i="1" s="1"/>
  <c r="BQ7" i="1" a="1"/>
  <c r="BQ7" i="1" s="1"/>
  <c r="BR7" i="1" a="1"/>
  <c r="BR7" i="1" s="1"/>
  <c r="BS7" i="1" a="1"/>
  <c r="BS7" i="1" s="1"/>
  <c r="BT7" i="1" a="1"/>
  <c r="BT7" i="1" s="1"/>
  <c r="BQ8" i="1" a="1"/>
  <c r="BQ8" i="1" s="1"/>
  <c r="BR8" i="1" a="1"/>
  <c r="BR8" i="1" s="1"/>
  <c r="BS8" i="1" a="1"/>
  <c r="BS8" i="1" s="1"/>
  <c r="BT8" i="1" a="1"/>
  <c r="BT8" i="1" s="1"/>
  <c r="BQ9" i="1" a="1"/>
  <c r="BQ9" i="1" s="1"/>
  <c r="BR9" i="1" a="1"/>
  <c r="BR9" i="1" s="1"/>
  <c r="BS9" i="1" a="1"/>
  <c r="BS9" i="1" s="1"/>
  <c r="BT9" i="1" a="1"/>
  <c r="BT9" i="1" s="1"/>
  <c r="BQ10" i="1" a="1"/>
  <c r="BQ10" i="1" s="1"/>
  <c r="BR10" i="1" a="1"/>
  <c r="BR10" i="1" s="1"/>
  <c r="BS10" i="1" a="1"/>
  <c r="BS10" i="1" s="1"/>
  <c r="BT10" i="1" a="1"/>
  <c r="BT10" i="1" s="1"/>
  <c r="BQ11" i="1" a="1"/>
  <c r="BQ11" i="1" s="1"/>
  <c r="BR11" i="1" a="1"/>
  <c r="BR11" i="1" s="1"/>
  <c r="BS11" i="1" a="1"/>
  <c r="BS11" i="1" s="1"/>
  <c r="BT11" i="1" a="1"/>
  <c r="BT11" i="1" s="1"/>
  <c r="BQ12" i="1" a="1"/>
  <c r="BQ12" i="1" s="1"/>
  <c r="BR12" i="1" a="1"/>
  <c r="BR12" i="1" s="1"/>
  <c r="BS12" i="1" a="1"/>
  <c r="BS12" i="1" s="1"/>
  <c r="BT12" i="1" a="1"/>
  <c r="BT12" i="1" s="1"/>
  <c r="BQ13" i="1" a="1"/>
  <c r="BQ13" i="1" s="1"/>
  <c r="BR13" i="1" a="1"/>
  <c r="BR13" i="1" s="1"/>
  <c r="BS13" i="1" a="1"/>
  <c r="BS13" i="1" s="1"/>
  <c r="BT13" i="1" a="1"/>
  <c r="BT13" i="1" s="1"/>
  <c r="BQ14" i="1" a="1"/>
  <c r="BQ14" i="1" s="1"/>
  <c r="BR14" i="1" a="1"/>
  <c r="BR14" i="1" s="1"/>
  <c r="BS14" i="1" a="1"/>
  <c r="BS14" i="1" s="1"/>
  <c r="BT14" i="1" a="1"/>
  <c r="BT14" i="1" s="1"/>
  <c r="BQ15" i="1" a="1"/>
  <c r="BQ15" i="1" s="1"/>
  <c r="BR15" i="1" a="1"/>
  <c r="BR15" i="1" s="1"/>
  <c r="BS15" i="1" a="1"/>
  <c r="BS15" i="1" s="1"/>
  <c r="BT15" i="1" a="1"/>
  <c r="BT15" i="1" s="1"/>
  <c r="BQ16" i="1" a="1"/>
  <c r="BQ16" i="1" s="1"/>
  <c r="BR16" i="1" a="1"/>
  <c r="BR16" i="1" s="1"/>
  <c r="BS16" i="1" a="1"/>
  <c r="BS16" i="1" s="1"/>
  <c r="BT16" i="1" a="1"/>
  <c r="BT16" i="1" s="1"/>
  <c r="BQ17" i="1" a="1"/>
  <c r="BQ17" i="1" s="1"/>
  <c r="BR17" i="1" a="1"/>
  <c r="BR17" i="1" s="1"/>
  <c r="BS17" i="1" a="1"/>
  <c r="BS17" i="1" s="1"/>
  <c r="BT17" i="1" a="1"/>
  <c r="BT17" i="1" s="1"/>
  <c r="BQ18" i="1" a="1"/>
  <c r="BQ18" i="1" s="1"/>
  <c r="BR18" i="1" a="1"/>
  <c r="BR18" i="1" s="1"/>
  <c r="BS18" i="1" a="1"/>
  <c r="BS18" i="1" s="1"/>
  <c r="BT18" i="1" a="1"/>
  <c r="BT18" i="1" s="1"/>
  <c r="BQ19" i="1" a="1"/>
  <c r="BQ19" i="1" s="1"/>
  <c r="BR19" i="1" a="1"/>
  <c r="BR19" i="1" s="1"/>
  <c r="BS19" i="1" a="1"/>
  <c r="BS19" i="1" s="1"/>
  <c r="BT19" i="1" a="1"/>
  <c r="BT19" i="1" s="1"/>
  <c r="BQ20" i="1" a="1"/>
  <c r="BQ20" i="1" s="1"/>
  <c r="BR20" i="1" a="1"/>
  <c r="BR20" i="1" s="1"/>
  <c r="BS20" i="1" a="1"/>
  <c r="BS20" i="1" s="1"/>
  <c r="BT20" i="1" a="1"/>
  <c r="BT20" i="1" s="1"/>
  <c r="BQ21" i="1" a="1"/>
  <c r="BQ21" i="1" s="1"/>
  <c r="BR21" i="1" a="1"/>
  <c r="BR21" i="1" s="1"/>
  <c r="BS21" i="1" a="1"/>
  <c r="BS21" i="1" s="1"/>
  <c r="BT21" i="1" a="1"/>
  <c r="BT21" i="1" s="1"/>
  <c r="BQ22" i="1" a="1"/>
  <c r="BQ22" i="1" s="1"/>
  <c r="BR22" i="1" a="1"/>
  <c r="BR22" i="1" s="1"/>
  <c r="BS22" i="1" a="1"/>
  <c r="BS22" i="1" s="1"/>
  <c r="BT22" i="1" a="1"/>
  <c r="BT22" i="1" s="1"/>
  <c r="BQ23" i="1" a="1"/>
  <c r="BQ23" i="1" s="1"/>
  <c r="BR23" i="1" a="1"/>
  <c r="BR23" i="1" s="1"/>
  <c r="BS23" i="1" a="1"/>
  <c r="BS23" i="1" s="1"/>
  <c r="BT23" i="1" a="1"/>
  <c r="BT23" i="1" s="1"/>
  <c r="BQ24" i="1" a="1"/>
  <c r="BQ24" i="1" s="1"/>
  <c r="BR24" i="1" a="1"/>
  <c r="BR24" i="1" s="1"/>
  <c r="BS24" i="1" a="1"/>
  <c r="BS24" i="1" s="1"/>
  <c r="BT24" i="1" a="1"/>
  <c r="BT24" i="1" s="1"/>
  <c r="BQ25" i="1" a="1"/>
  <c r="BQ25" i="1" s="1"/>
  <c r="BR25" i="1" a="1"/>
  <c r="BR25" i="1" s="1"/>
  <c r="BS25" i="1" a="1"/>
  <c r="BS25" i="1" s="1"/>
  <c r="BT25" i="1" a="1"/>
  <c r="BT25" i="1" s="1"/>
  <c r="BQ26" i="1" a="1"/>
  <c r="BQ26" i="1" s="1"/>
  <c r="BR26" i="1" a="1"/>
  <c r="BR26" i="1" s="1"/>
  <c r="BS26" i="1" a="1"/>
  <c r="BS26" i="1" s="1"/>
  <c r="BT26" i="1" a="1"/>
  <c r="BT26" i="1" s="1"/>
  <c r="BQ27" i="1" a="1"/>
  <c r="BQ27" i="1" s="1"/>
  <c r="BR27" i="1" a="1"/>
  <c r="BR27" i="1" s="1"/>
  <c r="BS27" i="1" a="1"/>
  <c r="BS27" i="1" s="1"/>
  <c r="BT27" i="1" a="1"/>
  <c r="BT27" i="1" s="1"/>
  <c r="BQ28" i="1" a="1"/>
  <c r="BQ28" i="1" s="1"/>
  <c r="BR28" i="1" a="1"/>
  <c r="BR28" i="1" s="1"/>
  <c r="BS28" i="1" a="1"/>
  <c r="BS28" i="1" s="1"/>
  <c r="BT28" i="1" a="1"/>
  <c r="BT28" i="1" s="1"/>
  <c r="BQ29" i="1" a="1"/>
  <c r="BQ29" i="1" s="1"/>
  <c r="BR29" i="1" a="1"/>
  <c r="BR29" i="1" s="1"/>
  <c r="BS29" i="1" a="1"/>
  <c r="BS29" i="1" s="1"/>
  <c r="BT29" i="1" a="1"/>
  <c r="BT29" i="1" s="1"/>
  <c r="BQ30" i="1" a="1"/>
  <c r="BQ30" i="1" s="1"/>
  <c r="BR30" i="1" a="1"/>
  <c r="BR30" i="1" s="1"/>
  <c r="BS30" i="1" a="1"/>
  <c r="BS30" i="1" s="1"/>
  <c r="BT30" i="1" a="1"/>
  <c r="BT30" i="1" s="1"/>
  <c r="BQ31" i="1" a="1"/>
  <c r="BQ31" i="1" s="1"/>
  <c r="BR31" i="1" a="1"/>
  <c r="BR31" i="1" s="1"/>
  <c r="BS31" i="1" a="1"/>
  <c r="BS31" i="1" s="1"/>
  <c r="BT31" i="1" a="1"/>
  <c r="BT31" i="1" s="1"/>
  <c r="BQ32" i="1" a="1"/>
  <c r="BQ32" i="1" s="1"/>
  <c r="BR32" i="1" a="1"/>
  <c r="BR32" i="1" s="1"/>
  <c r="BS32" i="1" a="1"/>
  <c r="BS32" i="1" s="1"/>
  <c r="BT32" i="1" a="1"/>
  <c r="BT32" i="1" s="1"/>
  <c r="BQ33" i="1" a="1"/>
  <c r="BQ33" i="1" s="1"/>
  <c r="BR33" i="1" a="1"/>
  <c r="BR33" i="1" s="1"/>
  <c r="BS33" i="1" a="1"/>
  <c r="BS33" i="1" s="1"/>
  <c r="BT33" i="1" a="1"/>
  <c r="BT33" i="1" s="1"/>
  <c r="BQ34" i="1" a="1"/>
  <c r="BQ34" i="1" s="1"/>
  <c r="BR34" i="1" a="1"/>
  <c r="BR34" i="1" s="1"/>
  <c r="BS34" i="1" a="1"/>
  <c r="BS34" i="1" s="1"/>
  <c r="BT34" i="1" a="1"/>
  <c r="BT34" i="1" s="1"/>
  <c r="BQ35" i="1" a="1"/>
  <c r="BQ35" i="1" s="1"/>
  <c r="BR35" i="1" a="1"/>
  <c r="BR35" i="1" s="1"/>
  <c r="BS35" i="1" a="1"/>
  <c r="BS35" i="1" s="1"/>
  <c r="BT35" i="1" a="1"/>
  <c r="BT35" i="1" s="1"/>
  <c r="BQ36" i="1" a="1"/>
  <c r="BQ36" i="1" s="1"/>
  <c r="BR36" i="1" a="1"/>
  <c r="BR36" i="1" s="1"/>
  <c r="BS36" i="1" a="1"/>
  <c r="BS36" i="1" s="1"/>
  <c r="BT36" i="1" a="1"/>
  <c r="BT36" i="1" s="1"/>
  <c r="BQ37" i="1" a="1"/>
  <c r="BQ37" i="1" s="1"/>
  <c r="BR37" i="1" a="1"/>
  <c r="BR37" i="1" s="1"/>
  <c r="BS37" i="1" a="1"/>
  <c r="BS37" i="1" s="1"/>
  <c r="BT37" i="1" a="1"/>
  <c r="BT37" i="1" s="1"/>
  <c r="BQ38" i="1" a="1"/>
  <c r="BQ38" i="1" s="1"/>
  <c r="BR38" i="1" a="1"/>
  <c r="BR38" i="1" s="1"/>
  <c r="BS38" i="1" a="1"/>
  <c r="BS38" i="1" s="1"/>
  <c r="BT38" i="1" a="1"/>
  <c r="BT38" i="1" s="1"/>
  <c r="BQ39" i="1" a="1"/>
  <c r="BQ39" i="1" s="1"/>
  <c r="BR39" i="1" a="1"/>
  <c r="BR39" i="1" s="1"/>
  <c r="BS39" i="1" a="1"/>
  <c r="BS39" i="1" s="1"/>
  <c r="BT39" i="1" a="1"/>
  <c r="BT39" i="1" s="1"/>
  <c r="BQ40" i="1" a="1"/>
  <c r="BQ40" i="1" s="1"/>
  <c r="BR40" i="1" a="1"/>
  <c r="BR40" i="1" s="1"/>
  <c r="BS40" i="1" a="1"/>
  <c r="BS40" i="1" s="1"/>
  <c r="BT40" i="1" a="1"/>
  <c r="BT40" i="1" s="1"/>
  <c r="BQ41" i="1" a="1"/>
  <c r="BQ41" i="1" s="1"/>
  <c r="BR41" i="1" a="1"/>
  <c r="BR41" i="1" s="1"/>
  <c r="BS41" i="1" a="1"/>
  <c r="BS41" i="1" s="1"/>
  <c r="BT41" i="1" a="1"/>
  <c r="BT41" i="1" s="1"/>
  <c r="BQ42" i="1" a="1"/>
  <c r="BQ42" i="1" s="1"/>
  <c r="BR42" i="1" a="1"/>
  <c r="BR42" i="1" s="1"/>
  <c r="BS42" i="1" a="1"/>
  <c r="BS42" i="1" s="1"/>
  <c r="BT42" i="1" a="1"/>
  <c r="BT42" i="1" s="1"/>
  <c r="BQ43" i="1" a="1"/>
  <c r="BQ43" i="1" s="1"/>
  <c r="BR43" i="1" a="1"/>
  <c r="BR43" i="1" s="1"/>
  <c r="BS43" i="1" a="1"/>
  <c r="BS43" i="1" s="1"/>
  <c r="BT43" i="1" a="1"/>
  <c r="BT43" i="1" s="1"/>
  <c r="BQ44" i="1" a="1"/>
  <c r="BQ44" i="1" s="1"/>
  <c r="BR44" i="1" a="1"/>
  <c r="BR44" i="1" s="1"/>
  <c r="BS44" i="1" a="1"/>
  <c r="BS44" i="1" s="1"/>
  <c r="BT44" i="1" a="1"/>
  <c r="BT44" i="1" s="1"/>
  <c r="BQ45" i="1" a="1"/>
  <c r="BQ45" i="1" s="1"/>
  <c r="BR45" i="1" a="1"/>
  <c r="BR45" i="1" s="1"/>
  <c r="BS45" i="1" a="1"/>
  <c r="BS45" i="1" s="1"/>
  <c r="BT45" i="1" a="1"/>
  <c r="BT45" i="1" s="1"/>
  <c r="BQ46" i="1" a="1"/>
  <c r="BQ46" i="1" s="1"/>
  <c r="BR46" i="1" a="1"/>
  <c r="BR46" i="1" s="1"/>
  <c r="BS46" i="1" a="1"/>
  <c r="BS46" i="1" s="1"/>
  <c r="BT46" i="1" a="1"/>
  <c r="BT46" i="1" s="1"/>
  <c r="BQ47" i="1" a="1"/>
  <c r="BQ47" i="1" s="1"/>
  <c r="BR47" i="1" a="1"/>
  <c r="BR47" i="1" s="1"/>
  <c r="BS47" i="1" a="1"/>
  <c r="BS47" i="1" s="1"/>
  <c r="BT47" i="1" a="1"/>
  <c r="BT47" i="1" s="1"/>
  <c r="BQ48" i="1" a="1"/>
  <c r="BQ48" i="1" s="1"/>
  <c r="BR48" i="1" a="1"/>
  <c r="BR48" i="1" s="1"/>
  <c r="BS48" i="1" a="1"/>
  <c r="BS48" i="1" s="1"/>
  <c r="BT48" i="1" a="1"/>
  <c r="BT48" i="1" s="1"/>
  <c r="BQ49" i="1" a="1"/>
  <c r="BQ49" i="1" s="1"/>
  <c r="BR49" i="1" a="1"/>
  <c r="BR49" i="1" s="1"/>
  <c r="BS49" i="1" a="1"/>
  <c r="BS49" i="1" s="1"/>
  <c r="BT49" i="1" a="1"/>
  <c r="BT49" i="1" s="1"/>
  <c r="BQ50" i="1" a="1"/>
  <c r="BQ50" i="1" s="1"/>
  <c r="BR50" i="1" a="1"/>
  <c r="BR50" i="1" s="1"/>
  <c r="BS50" i="1" a="1"/>
  <c r="BS50" i="1" s="1"/>
  <c r="BT50" i="1" a="1"/>
  <c r="BT50" i="1" s="1"/>
  <c r="BQ51" i="1" a="1"/>
  <c r="BQ51" i="1" s="1"/>
  <c r="BR51" i="1" a="1"/>
  <c r="BR51" i="1" s="1"/>
  <c r="BS51" i="1" a="1"/>
  <c r="BS51" i="1" s="1"/>
  <c r="BT51" i="1" a="1"/>
  <c r="BT51" i="1" s="1"/>
  <c r="BQ52" i="1" a="1"/>
  <c r="BQ52" i="1" s="1"/>
  <c r="BR52" i="1" a="1"/>
  <c r="BR52" i="1" s="1"/>
  <c r="BS52" i="1" a="1"/>
  <c r="BS52" i="1" s="1"/>
  <c r="BT52" i="1" a="1"/>
  <c r="BT52" i="1" s="1"/>
  <c r="BQ53" i="1" a="1"/>
  <c r="BQ53" i="1" s="1"/>
  <c r="BR53" i="1" a="1"/>
  <c r="BR53" i="1" s="1"/>
  <c r="BS53" i="1" a="1"/>
  <c r="BS53" i="1" s="1"/>
  <c r="BT53" i="1" a="1"/>
  <c r="BT53" i="1" s="1"/>
  <c r="BQ54" i="1" a="1"/>
  <c r="BQ54" i="1" s="1"/>
  <c r="BR54" i="1" a="1"/>
  <c r="BR54" i="1" s="1"/>
  <c r="BS54" i="1" a="1"/>
  <c r="BS54" i="1" s="1"/>
  <c r="BT54" i="1" a="1"/>
  <c r="BT54" i="1" s="1"/>
  <c r="BQ55" i="1" a="1"/>
  <c r="BQ55" i="1" s="1"/>
  <c r="BR55" i="1" a="1"/>
  <c r="BR55" i="1" s="1"/>
  <c r="BS55" i="1" a="1"/>
  <c r="BS55" i="1" s="1"/>
  <c r="BT55" i="1" a="1"/>
  <c r="BT55" i="1" s="1"/>
  <c r="BQ56" i="1" a="1"/>
  <c r="BQ56" i="1" s="1"/>
  <c r="BR56" i="1" a="1"/>
  <c r="BR56" i="1" s="1"/>
  <c r="BS56" i="1" a="1"/>
  <c r="BS56" i="1" s="1"/>
  <c r="BT56" i="1" a="1"/>
  <c r="BT56" i="1" s="1"/>
  <c r="BQ57" i="1" a="1"/>
  <c r="BQ57" i="1" s="1"/>
  <c r="BR57" i="1" a="1"/>
  <c r="BR57" i="1" s="1"/>
  <c r="BS57" i="1" a="1"/>
  <c r="BS57" i="1" s="1"/>
  <c r="BT57" i="1" a="1"/>
  <c r="BT57" i="1" s="1"/>
  <c r="BQ58" i="1" a="1"/>
  <c r="BQ58" i="1" s="1"/>
  <c r="BR58" i="1" a="1"/>
  <c r="BR58" i="1" s="1"/>
  <c r="BS58" i="1" a="1"/>
  <c r="BS58" i="1" s="1"/>
  <c r="BT58" i="1" a="1"/>
  <c r="BT58" i="1" s="1"/>
  <c r="BQ59" i="1" a="1"/>
  <c r="BQ59" i="1" s="1"/>
  <c r="BR59" i="1" a="1"/>
  <c r="BR59" i="1" s="1"/>
  <c r="BS59" i="1" a="1"/>
  <c r="BS59" i="1" s="1"/>
  <c r="BT59" i="1" a="1"/>
  <c r="BT59" i="1" s="1"/>
  <c r="BQ60" i="1" a="1"/>
  <c r="BQ60" i="1" s="1"/>
  <c r="BR60" i="1" a="1"/>
  <c r="BR60" i="1" s="1"/>
  <c r="BS60" i="1" a="1"/>
  <c r="BS60" i="1" s="1"/>
  <c r="BT60" i="1" a="1"/>
  <c r="BT60" i="1" s="1"/>
  <c r="BQ61" i="1" a="1"/>
  <c r="BQ61" i="1" s="1"/>
  <c r="BR61" i="1" a="1"/>
  <c r="BR61" i="1" s="1"/>
  <c r="BS61" i="1" a="1"/>
  <c r="BS61" i="1" s="1"/>
  <c r="BT61" i="1" a="1"/>
  <c r="BT61" i="1" s="1"/>
  <c r="BQ62" i="1" a="1"/>
  <c r="BQ62" i="1" s="1"/>
  <c r="BR62" i="1" a="1"/>
  <c r="BR62" i="1" s="1"/>
  <c r="BS62" i="1" a="1"/>
  <c r="BS62" i="1" s="1"/>
  <c r="BT62" i="1" a="1"/>
  <c r="BT62" i="1" s="1"/>
  <c r="BQ63" i="1" a="1"/>
  <c r="BQ63" i="1" s="1"/>
  <c r="BR63" i="1" a="1"/>
  <c r="BR63" i="1" s="1"/>
  <c r="BS63" i="1" a="1"/>
  <c r="BS63" i="1" s="1"/>
  <c r="BT63" i="1" a="1"/>
  <c r="BT63" i="1" s="1"/>
  <c r="BQ64" i="1" a="1"/>
  <c r="BQ64" i="1" s="1"/>
  <c r="BR64" i="1" a="1"/>
  <c r="BR64" i="1" s="1"/>
  <c r="BS64" i="1" a="1"/>
  <c r="BS64" i="1" s="1"/>
  <c r="BT64" i="1" a="1"/>
  <c r="BT64" i="1" s="1"/>
  <c r="BQ65" i="1" a="1"/>
  <c r="BQ65" i="1" s="1"/>
  <c r="BR65" i="1" a="1"/>
  <c r="BR65" i="1" s="1"/>
  <c r="BS65" i="1" a="1"/>
  <c r="BS65" i="1" s="1"/>
  <c r="BT65" i="1" a="1"/>
  <c r="BT65" i="1" s="1"/>
  <c r="BQ66" i="1" a="1"/>
  <c r="BQ66" i="1" s="1"/>
  <c r="BR66" i="1" a="1"/>
  <c r="BR66" i="1" s="1"/>
  <c r="BS66" i="1" a="1"/>
  <c r="BS66" i="1" s="1"/>
  <c r="BT66" i="1" a="1"/>
  <c r="BT66" i="1" s="1"/>
  <c r="BQ67" i="1" a="1"/>
  <c r="BQ67" i="1" s="1"/>
  <c r="BR67" i="1" a="1"/>
  <c r="BR67" i="1" s="1"/>
  <c r="BS67" i="1" a="1"/>
  <c r="BS67" i="1" s="1"/>
  <c r="BT67" i="1" a="1"/>
  <c r="BT67" i="1" s="1"/>
  <c r="BQ68" i="1" a="1"/>
  <c r="BQ68" i="1" s="1"/>
  <c r="BR68" i="1" a="1"/>
  <c r="BR68" i="1" s="1"/>
  <c r="BS68" i="1" a="1"/>
  <c r="BS68" i="1" s="1"/>
  <c r="BT68" i="1" a="1"/>
  <c r="BT68" i="1" s="1"/>
  <c r="BQ69" i="1" a="1"/>
  <c r="BQ69" i="1" s="1"/>
  <c r="BR69" i="1" a="1"/>
  <c r="BR69" i="1" s="1"/>
  <c r="BS69" i="1" a="1"/>
  <c r="BS69" i="1" s="1"/>
  <c r="BT69" i="1" a="1"/>
  <c r="BT69" i="1" s="1"/>
  <c r="BQ70" i="1" a="1"/>
  <c r="BQ70" i="1" s="1"/>
  <c r="BR70" i="1" a="1"/>
  <c r="BR70" i="1" s="1"/>
  <c r="BS70" i="1" a="1"/>
  <c r="BS70" i="1" s="1"/>
  <c r="BT70" i="1" a="1"/>
  <c r="BT70" i="1" s="1"/>
  <c r="BQ71" i="1" a="1"/>
  <c r="BQ71" i="1" s="1"/>
  <c r="BR71" i="1" a="1"/>
  <c r="BR71" i="1" s="1"/>
  <c r="BS71" i="1" a="1"/>
  <c r="BS71" i="1" s="1"/>
  <c r="BT71" i="1" a="1"/>
  <c r="BT71" i="1" s="1"/>
  <c r="BQ72" i="1" a="1"/>
  <c r="BQ72" i="1" s="1"/>
  <c r="BR72" i="1" a="1"/>
  <c r="BR72" i="1" s="1"/>
  <c r="BS72" i="1" a="1"/>
  <c r="BS72" i="1" s="1"/>
  <c r="BT72" i="1" a="1"/>
  <c r="BT72" i="1" s="1"/>
  <c r="BQ73" i="1" a="1"/>
  <c r="BQ73" i="1" s="1"/>
  <c r="BR73" i="1" a="1"/>
  <c r="BR73" i="1" s="1"/>
  <c r="BS73" i="1" a="1"/>
  <c r="BS73" i="1" s="1"/>
  <c r="BT73" i="1" a="1"/>
  <c r="BT73" i="1" s="1"/>
  <c r="BQ74" i="1" a="1"/>
  <c r="BQ74" i="1" s="1"/>
  <c r="BR74" i="1" a="1"/>
  <c r="BR74" i="1" s="1"/>
  <c r="BS74" i="1" a="1"/>
  <c r="BS74" i="1" s="1"/>
  <c r="BT74" i="1" a="1"/>
  <c r="BT74" i="1" s="1"/>
  <c r="BQ75" i="1" a="1"/>
  <c r="BQ75" i="1" s="1"/>
  <c r="BR75" i="1" a="1"/>
  <c r="BR75" i="1" s="1"/>
  <c r="BS75" i="1" a="1"/>
  <c r="BS75" i="1" s="1"/>
  <c r="BT75" i="1" a="1"/>
  <c r="BT75" i="1" s="1"/>
  <c r="BQ76" i="1" a="1"/>
  <c r="BQ76" i="1" s="1"/>
  <c r="BR76" i="1" a="1"/>
  <c r="BR76" i="1" s="1"/>
  <c r="BS76" i="1" a="1"/>
  <c r="BS76" i="1" s="1"/>
  <c r="BT76" i="1" a="1"/>
  <c r="BT76" i="1" s="1"/>
  <c r="BQ77" i="1" a="1"/>
  <c r="BQ77" i="1" s="1"/>
  <c r="BR77" i="1" a="1"/>
  <c r="BR77" i="1" s="1"/>
  <c r="BS77" i="1" a="1"/>
  <c r="BS77" i="1" s="1"/>
  <c r="BT77" i="1" a="1"/>
  <c r="BT77" i="1" s="1"/>
  <c r="BQ78" i="1" a="1"/>
  <c r="BQ78" i="1" s="1"/>
  <c r="BR78" i="1" a="1"/>
  <c r="BR78" i="1" s="1"/>
  <c r="BS78" i="1" a="1"/>
  <c r="BS78" i="1" s="1"/>
  <c r="BT78" i="1" a="1"/>
  <c r="BT78" i="1" s="1"/>
  <c r="BQ79" i="1" a="1"/>
  <c r="BQ79" i="1" s="1"/>
  <c r="BR79" i="1" a="1"/>
  <c r="BR79" i="1" s="1"/>
  <c r="BS79" i="1" a="1"/>
  <c r="BS79" i="1" s="1"/>
  <c r="BT79" i="1" a="1"/>
  <c r="BT79" i="1" s="1"/>
  <c r="BQ80" i="1" a="1"/>
  <c r="BQ80" i="1" s="1"/>
  <c r="BR80" i="1" a="1"/>
  <c r="BR80" i="1" s="1"/>
  <c r="BS80" i="1" a="1"/>
  <c r="BS80" i="1" s="1"/>
  <c r="BT80" i="1" a="1"/>
  <c r="BT80" i="1" s="1"/>
  <c r="BQ81" i="1" a="1"/>
  <c r="BQ81" i="1" s="1"/>
  <c r="BR81" i="1" a="1"/>
  <c r="BR81" i="1" s="1"/>
  <c r="BS81" i="1" a="1"/>
  <c r="BS81" i="1" s="1"/>
  <c r="BT81" i="1" a="1"/>
  <c r="BT81" i="1" s="1"/>
  <c r="BQ82" i="1" a="1"/>
  <c r="BQ82" i="1" s="1"/>
  <c r="BR82" i="1" a="1"/>
  <c r="BR82" i="1" s="1"/>
  <c r="BS82" i="1" a="1"/>
  <c r="BS82" i="1" s="1"/>
  <c r="BT82" i="1" a="1"/>
  <c r="BT82" i="1" s="1"/>
  <c r="BQ83" i="1" a="1"/>
  <c r="BQ83" i="1" s="1"/>
  <c r="BR83" i="1" a="1"/>
  <c r="BR83" i="1" s="1"/>
  <c r="BS83" i="1" a="1"/>
  <c r="BS83" i="1" s="1"/>
  <c r="BT83" i="1" a="1"/>
  <c r="BT83" i="1" s="1"/>
  <c r="BQ84" i="1" a="1"/>
  <c r="BQ84" i="1" s="1"/>
  <c r="BR84" i="1" a="1"/>
  <c r="BR84" i="1" s="1"/>
  <c r="BS84" i="1" a="1"/>
  <c r="BS84" i="1" s="1"/>
  <c r="BT84" i="1" a="1"/>
  <c r="BT84" i="1" s="1"/>
  <c r="BQ85" i="1" a="1"/>
  <c r="BQ85" i="1" s="1"/>
  <c r="BR85" i="1" a="1"/>
  <c r="BR85" i="1" s="1"/>
  <c r="BS85" i="1" a="1"/>
  <c r="BS85" i="1" s="1"/>
  <c r="BT85" i="1" a="1"/>
  <c r="BT85" i="1" s="1"/>
  <c r="BQ86" i="1" a="1"/>
  <c r="BQ86" i="1" s="1"/>
  <c r="BR86" i="1" a="1"/>
  <c r="BR86" i="1" s="1"/>
  <c r="BS86" i="1" a="1"/>
  <c r="BS86" i="1" s="1"/>
  <c r="BT86" i="1" a="1"/>
  <c r="BT86" i="1" s="1"/>
  <c r="BQ87" i="1" a="1"/>
  <c r="BQ87" i="1" s="1"/>
  <c r="BR87" i="1" a="1"/>
  <c r="BR87" i="1" s="1"/>
  <c r="BS87" i="1" a="1"/>
  <c r="BS87" i="1" s="1"/>
  <c r="BT87" i="1" a="1"/>
  <c r="BT87" i="1" s="1"/>
  <c r="BQ88" i="1" a="1"/>
  <c r="BQ88" i="1" s="1"/>
  <c r="BR88" i="1" a="1"/>
  <c r="BR88" i="1" s="1"/>
  <c r="BS88" i="1" a="1"/>
  <c r="BS88" i="1" s="1"/>
  <c r="BT88" i="1" a="1"/>
  <c r="BT88" i="1" s="1"/>
  <c r="BQ89" i="1" a="1"/>
  <c r="BQ89" i="1" s="1"/>
  <c r="BR89" i="1" a="1"/>
  <c r="BR89" i="1" s="1"/>
  <c r="BS89" i="1" a="1"/>
  <c r="BS89" i="1" s="1"/>
  <c r="BT89" i="1" a="1"/>
  <c r="BT89" i="1" s="1"/>
  <c r="BQ90" i="1" a="1"/>
  <c r="BQ90" i="1" s="1"/>
  <c r="BR90" i="1" a="1"/>
  <c r="BR90" i="1" s="1"/>
  <c r="BS90" i="1" a="1"/>
  <c r="BS90" i="1" s="1"/>
  <c r="BT90" i="1" a="1"/>
  <c r="BT90" i="1" s="1"/>
  <c r="BQ91" i="1" a="1"/>
  <c r="BQ91" i="1" s="1"/>
  <c r="BR91" i="1" a="1"/>
  <c r="BR91" i="1" s="1"/>
  <c r="BS91" i="1" a="1"/>
  <c r="BS91" i="1" s="1"/>
  <c r="BT91" i="1" a="1"/>
  <c r="BT91" i="1" s="1"/>
  <c r="BQ92" i="1" a="1"/>
  <c r="BQ92" i="1" s="1"/>
  <c r="BR92" i="1" a="1"/>
  <c r="BR92" i="1" s="1"/>
  <c r="BS92" i="1" a="1"/>
  <c r="BS92" i="1" s="1"/>
  <c r="BT92" i="1" a="1"/>
  <c r="BT92" i="1" s="1"/>
  <c r="BQ93" i="1" a="1"/>
  <c r="BQ93" i="1" s="1"/>
  <c r="BR93" i="1" a="1"/>
  <c r="BR93" i="1" s="1"/>
  <c r="BS93" i="1" a="1"/>
  <c r="BS93" i="1" s="1"/>
  <c r="BT93" i="1" a="1"/>
  <c r="BT93" i="1" s="1"/>
  <c r="BQ94" i="1" a="1"/>
  <c r="BQ94" i="1" s="1"/>
  <c r="BR94" i="1" a="1"/>
  <c r="BR94" i="1" s="1"/>
  <c r="BS94" i="1" a="1"/>
  <c r="BS94" i="1" s="1"/>
  <c r="BT94" i="1" a="1"/>
  <c r="BT94" i="1" s="1"/>
  <c r="BQ95" i="1" a="1"/>
  <c r="BQ95" i="1" s="1"/>
  <c r="BR95" i="1" a="1"/>
  <c r="BR95" i="1" s="1"/>
  <c r="BS95" i="1" a="1"/>
  <c r="BS95" i="1" s="1"/>
  <c r="BT95" i="1" a="1"/>
  <c r="BT95" i="1" s="1"/>
  <c r="BQ96" i="1" a="1"/>
  <c r="BQ96" i="1" s="1"/>
  <c r="BR96" i="1" a="1"/>
  <c r="BR96" i="1" s="1"/>
  <c r="BS96" i="1" a="1"/>
  <c r="BS96" i="1" s="1"/>
  <c r="BT96" i="1" a="1"/>
  <c r="BT96" i="1" s="1"/>
  <c r="BQ97" i="1" a="1"/>
  <c r="BQ97" i="1" s="1"/>
  <c r="BR97" i="1" a="1"/>
  <c r="BR97" i="1" s="1"/>
  <c r="BS97" i="1" a="1"/>
  <c r="BS97" i="1" s="1"/>
  <c r="BT97" i="1" a="1"/>
  <c r="BT97" i="1" s="1"/>
  <c r="BQ98" i="1" a="1"/>
  <c r="BQ98" i="1" s="1"/>
  <c r="BR98" i="1" a="1"/>
  <c r="BR98" i="1" s="1"/>
  <c r="BS98" i="1" a="1"/>
  <c r="BS98" i="1" s="1"/>
  <c r="BT98" i="1" a="1"/>
  <c r="BT98" i="1" s="1"/>
  <c r="BQ99" i="1" a="1"/>
  <c r="BQ99" i="1" s="1"/>
  <c r="BR99" i="1" a="1"/>
  <c r="BR99" i="1" s="1"/>
  <c r="BS99" i="1" a="1"/>
  <c r="BS99" i="1" s="1"/>
  <c r="BT99" i="1" a="1"/>
  <c r="BT99" i="1" s="1"/>
  <c r="BQ100" i="1" a="1"/>
  <c r="BQ100" i="1" s="1"/>
  <c r="BR100" i="1" a="1"/>
  <c r="BR100" i="1" s="1"/>
  <c r="BS100" i="1" a="1"/>
  <c r="BS100" i="1" s="1"/>
  <c r="BT100" i="1" a="1"/>
  <c r="BT100" i="1" s="1"/>
  <c r="BQ101" i="1" a="1"/>
  <c r="BQ101" i="1" s="1"/>
  <c r="BR101" i="1" a="1"/>
  <c r="BR101" i="1" s="1"/>
  <c r="BS101" i="1" a="1"/>
  <c r="BS101" i="1" s="1"/>
  <c r="BT101" i="1" a="1"/>
  <c r="BT101" i="1" s="1"/>
  <c r="BQ102" i="1" a="1"/>
  <c r="BQ102" i="1" s="1"/>
  <c r="BR102" i="1" a="1"/>
  <c r="BR102" i="1" s="1"/>
  <c r="BS102" i="1" a="1"/>
  <c r="BS102" i="1" s="1"/>
  <c r="BT102" i="1" a="1"/>
  <c r="BT102" i="1" s="1"/>
  <c r="BQ103" i="1" a="1"/>
  <c r="BQ103" i="1" s="1"/>
  <c r="BR103" i="1" a="1"/>
  <c r="BR103" i="1" s="1"/>
  <c r="BS103" i="1" a="1"/>
  <c r="BS103" i="1" s="1"/>
  <c r="BT103" i="1" a="1"/>
  <c r="BT103" i="1" s="1"/>
  <c r="BQ104" i="1" a="1"/>
  <c r="BQ104" i="1" s="1"/>
  <c r="BR104" i="1" a="1"/>
  <c r="BR104" i="1" s="1"/>
  <c r="BS104" i="1" a="1"/>
  <c r="BS104" i="1" s="1"/>
  <c r="BT104" i="1" a="1"/>
  <c r="BT104" i="1" s="1"/>
  <c r="BQ105" i="1" a="1"/>
  <c r="BQ105" i="1" s="1"/>
  <c r="BR105" i="1" a="1"/>
  <c r="BR105" i="1" s="1"/>
  <c r="BS105" i="1" a="1"/>
  <c r="BS105" i="1" s="1"/>
  <c r="BT105" i="1" a="1"/>
  <c r="BT105" i="1" s="1"/>
  <c r="BQ106" i="1" a="1"/>
  <c r="BQ106" i="1" s="1"/>
  <c r="BR106" i="1" a="1"/>
  <c r="BR106" i="1" s="1"/>
  <c r="BS106" i="1" a="1"/>
  <c r="BS106" i="1" s="1"/>
  <c r="BT106" i="1" a="1"/>
  <c r="BT106" i="1" s="1"/>
  <c r="BQ107" i="1" a="1"/>
  <c r="BQ107" i="1" s="1"/>
  <c r="BR107" i="1" a="1"/>
  <c r="BR107" i="1" s="1"/>
  <c r="BS107" i="1" a="1"/>
  <c r="BS107" i="1" s="1"/>
  <c r="BT107" i="1" a="1"/>
  <c r="BT107" i="1" s="1"/>
  <c r="BQ108" i="1" a="1"/>
  <c r="BQ108" i="1" s="1"/>
  <c r="BR108" i="1" a="1"/>
  <c r="BR108" i="1" s="1"/>
  <c r="BS108" i="1" a="1"/>
  <c r="BS108" i="1" s="1"/>
  <c r="BT108" i="1" a="1"/>
  <c r="BT108" i="1" s="1"/>
  <c r="BQ109" i="1" a="1"/>
  <c r="BQ109" i="1" s="1"/>
  <c r="BR109" i="1" a="1"/>
  <c r="BR109" i="1" s="1"/>
  <c r="BS109" i="1" a="1"/>
  <c r="BS109" i="1" s="1"/>
  <c r="BT109" i="1" a="1"/>
  <c r="BT109" i="1" s="1"/>
  <c r="BQ110" i="1" a="1"/>
  <c r="BQ110" i="1" s="1"/>
  <c r="BR110" i="1" a="1"/>
  <c r="BR110" i="1" s="1"/>
  <c r="BS110" i="1" a="1"/>
  <c r="BS110" i="1" s="1"/>
  <c r="BT110" i="1" a="1"/>
  <c r="BT110" i="1" s="1"/>
  <c r="BQ111" i="1" a="1"/>
  <c r="BQ111" i="1" s="1"/>
  <c r="BR111" i="1" a="1"/>
  <c r="BR111" i="1" s="1"/>
  <c r="BS111" i="1" a="1"/>
  <c r="BS111" i="1" s="1"/>
  <c r="BT111" i="1" a="1"/>
  <c r="BT111" i="1" s="1"/>
  <c r="BQ112" i="1" a="1"/>
  <c r="BQ112" i="1" s="1"/>
  <c r="BR112" i="1" a="1"/>
  <c r="BR112" i="1" s="1"/>
  <c r="BS112" i="1" a="1"/>
  <c r="BS112" i="1" s="1"/>
  <c r="BT112" i="1" a="1"/>
  <c r="BT112" i="1" s="1"/>
  <c r="BQ113" i="1" a="1"/>
  <c r="BQ113" i="1" s="1"/>
  <c r="BR113" i="1" a="1"/>
  <c r="BR113" i="1" s="1"/>
  <c r="BS113" i="1" a="1"/>
  <c r="BS113" i="1" s="1"/>
  <c r="BT113" i="1" a="1"/>
  <c r="BT113" i="1" s="1"/>
  <c r="BQ114" i="1" a="1"/>
  <c r="BQ114" i="1" s="1"/>
  <c r="BR114" i="1" a="1"/>
  <c r="BR114" i="1" s="1"/>
  <c r="BS114" i="1" a="1"/>
  <c r="BS114" i="1" s="1"/>
  <c r="BT114" i="1" a="1"/>
  <c r="BT114" i="1" s="1"/>
  <c r="BQ115" i="1" a="1"/>
  <c r="BQ115" i="1" s="1"/>
  <c r="BR115" i="1" a="1"/>
  <c r="BR115" i="1" s="1"/>
  <c r="BS115" i="1" a="1"/>
  <c r="BS115" i="1" s="1"/>
  <c r="BT115" i="1" a="1"/>
  <c r="BT115" i="1" s="1"/>
  <c r="BQ116" i="1" a="1"/>
  <c r="BQ116" i="1" s="1"/>
  <c r="BR116" i="1" a="1"/>
  <c r="BR116" i="1" s="1"/>
  <c r="BS116" i="1" a="1"/>
  <c r="BS116" i="1" s="1"/>
  <c r="BT116" i="1" a="1"/>
  <c r="BT116" i="1" s="1"/>
  <c r="BQ117" i="1" a="1"/>
  <c r="BQ117" i="1" s="1"/>
  <c r="BR117" i="1" a="1"/>
  <c r="BR117" i="1" s="1"/>
  <c r="BS117" i="1" a="1"/>
  <c r="BS117" i="1" s="1"/>
  <c r="BT117" i="1" a="1"/>
  <c r="BT117" i="1" s="1"/>
  <c r="BQ118" i="1" a="1"/>
  <c r="BQ118" i="1" s="1"/>
  <c r="BR118" i="1" a="1"/>
  <c r="BR118" i="1" s="1"/>
  <c r="BS118" i="1" a="1"/>
  <c r="BS118" i="1" s="1"/>
  <c r="BT118" i="1" a="1"/>
  <c r="BT118" i="1" s="1"/>
  <c r="BQ119" i="1" a="1"/>
  <c r="BQ119" i="1" s="1"/>
  <c r="BR119" i="1" a="1"/>
  <c r="BR119" i="1" s="1"/>
  <c r="BS119" i="1" a="1"/>
  <c r="BS119" i="1" s="1"/>
  <c r="BT119" i="1" a="1"/>
  <c r="BT119" i="1" s="1"/>
  <c r="BQ120" i="1" a="1"/>
  <c r="BQ120" i="1" s="1"/>
  <c r="BR120" i="1" a="1"/>
  <c r="BR120" i="1" s="1"/>
  <c r="BS120" i="1" a="1"/>
  <c r="BS120" i="1" s="1"/>
  <c r="BT120" i="1" a="1"/>
  <c r="BT120" i="1" s="1"/>
  <c r="BQ121" i="1" a="1"/>
  <c r="BQ121" i="1" s="1"/>
  <c r="BR121" i="1" a="1"/>
  <c r="BR121" i="1" s="1"/>
  <c r="BS121" i="1" a="1"/>
  <c r="BS121" i="1" s="1"/>
  <c r="BT121" i="1" a="1"/>
  <c r="BT121" i="1" s="1"/>
  <c r="BQ122" i="1" a="1"/>
  <c r="BQ122" i="1" s="1"/>
  <c r="BR122" i="1" a="1"/>
  <c r="BR122" i="1" s="1"/>
  <c r="BS122" i="1" a="1"/>
  <c r="BS122" i="1" s="1"/>
  <c r="BT122" i="1" a="1"/>
  <c r="BT122" i="1" s="1"/>
  <c r="BQ123" i="1" a="1"/>
  <c r="BQ123" i="1" s="1"/>
  <c r="BR123" i="1" a="1"/>
  <c r="BR123" i="1" s="1"/>
  <c r="BS123" i="1" a="1"/>
  <c r="BS123" i="1" s="1"/>
  <c r="BT123" i="1" a="1"/>
  <c r="BT123" i="1" s="1"/>
  <c r="BQ124" i="1" a="1"/>
  <c r="BQ124" i="1" s="1"/>
  <c r="BR124" i="1" a="1"/>
  <c r="BR124" i="1" s="1"/>
  <c r="BS124" i="1" a="1"/>
  <c r="BS124" i="1" s="1"/>
  <c r="BT124" i="1" a="1"/>
  <c r="BT124" i="1" s="1"/>
  <c r="BQ125" i="1" a="1"/>
  <c r="BQ125" i="1" s="1"/>
  <c r="BR125" i="1" a="1"/>
  <c r="BR125" i="1" s="1"/>
  <c r="BS125" i="1" a="1"/>
  <c r="BS125" i="1" s="1"/>
  <c r="BT125" i="1" a="1"/>
  <c r="BT125" i="1" s="1"/>
  <c r="BQ126" i="1" a="1"/>
  <c r="BQ126" i="1" s="1"/>
  <c r="BR126" i="1" a="1"/>
  <c r="BR126" i="1" s="1"/>
  <c r="BS126" i="1" a="1"/>
  <c r="BS126" i="1" s="1"/>
  <c r="BT126" i="1" a="1"/>
  <c r="BT126" i="1" s="1"/>
  <c r="BQ127" i="1" a="1"/>
  <c r="BQ127" i="1" s="1"/>
  <c r="BR127" i="1" a="1"/>
  <c r="BR127" i="1" s="1"/>
  <c r="BS127" i="1" a="1"/>
  <c r="BS127" i="1" s="1"/>
  <c r="BT127" i="1" a="1"/>
  <c r="BT127" i="1" s="1"/>
  <c r="BQ128" i="1" a="1"/>
  <c r="BQ128" i="1" s="1"/>
  <c r="BR128" i="1" a="1"/>
  <c r="BR128" i="1" s="1"/>
  <c r="BS128" i="1" a="1"/>
  <c r="BS128" i="1" s="1"/>
  <c r="BT128" i="1" a="1"/>
  <c r="BT128" i="1" s="1"/>
  <c r="BQ129" i="1" a="1"/>
  <c r="BQ129" i="1" s="1"/>
  <c r="BR129" i="1" a="1"/>
  <c r="BR129" i="1" s="1"/>
  <c r="BS129" i="1" a="1"/>
  <c r="BS129" i="1" s="1"/>
  <c r="BT129" i="1" a="1"/>
  <c r="BT129" i="1" s="1"/>
  <c r="BQ130" i="1" a="1"/>
  <c r="BQ130" i="1" s="1"/>
  <c r="BR130" i="1" a="1"/>
  <c r="BR130" i="1" s="1"/>
  <c r="BS130" i="1" a="1"/>
  <c r="BS130" i="1" s="1"/>
  <c r="BT130" i="1" a="1"/>
  <c r="BT130" i="1" s="1"/>
  <c r="BQ131" i="1" a="1"/>
  <c r="BQ131" i="1" s="1"/>
  <c r="BR131" i="1" a="1"/>
  <c r="BR131" i="1" s="1"/>
  <c r="BS131" i="1" a="1"/>
  <c r="BS131" i="1" s="1"/>
  <c r="BT131" i="1" a="1"/>
  <c r="BT131" i="1" s="1"/>
  <c r="BQ132" i="1" a="1"/>
  <c r="BQ132" i="1" s="1"/>
  <c r="BR132" i="1" a="1"/>
  <c r="BR132" i="1" s="1"/>
  <c r="BS132" i="1" a="1"/>
  <c r="BS132" i="1" s="1"/>
  <c r="BT132" i="1" a="1"/>
  <c r="BT132" i="1" s="1"/>
  <c r="BQ133" i="1" a="1"/>
  <c r="BQ133" i="1" s="1"/>
  <c r="BR133" i="1" a="1"/>
  <c r="BR133" i="1" s="1"/>
  <c r="BS133" i="1" a="1"/>
  <c r="BS133" i="1" s="1"/>
  <c r="BT133" i="1" a="1"/>
  <c r="BT133" i="1" s="1"/>
  <c r="BQ134" i="1" a="1"/>
  <c r="BQ134" i="1" s="1"/>
  <c r="BR134" i="1" a="1"/>
  <c r="BR134" i="1" s="1"/>
  <c r="BS134" i="1" a="1"/>
  <c r="BS134" i="1" s="1"/>
  <c r="BT134" i="1" a="1"/>
  <c r="BT134" i="1" s="1"/>
  <c r="BQ135" i="1" a="1"/>
  <c r="BQ135" i="1" s="1"/>
  <c r="BR135" i="1" a="1"/>
  <c r="BR135" i="1" s="1"/>
  <c r="BS135" i="1" a="1"/>
  <c r="BS135" i="1" s="1"/>
  <c r="BT135" i="1" a="1"/>
  <c r="BT135" i="1" s="1"/>
  <c r="BQ136" i="1" a="1"/>
  <c r="BQ136" i="1" s="1"/>
  <c r="BR136" i="1" a="1"/>
  <c r="BR136" i="1" s="1"/>
  <c r="BS136" i="1" a="1"/>
  <c r="BS136" i="1" s="1"/>
  <c r="BT136" i="1" a="1"/>
  <c r="BT136" i="1" s="1"/>
  <c r="BQ137" i="1" a="1"/>
  <c r="BQ137" i="1" s="1"/>
  <c r="BR137" i="1" a="1"/>
  <c r="BR137" i="1" s="1"/>
  <c r="BS137" i="1" a="1"/>
  <c r="BS137" i="1" s="1"/>
  <c r="BT137" i="1" a="1"/>
  <c r="BT137" i="1" s="1"/>
  <c r="BQ138" i="1" a="1"/>
  <c r="BQ138" i="1" s="1"/>
  <c r="BR138" i="1" a="1"/>
  <c r="BR138" i="1" s="1"/>
  <c r="BS138" i="1" a="1"/>
  <c r="BS138" i="1" s="1"/>
  <c r="BT138" i="1" a="1"/>
  <c r="BT138" i="1" s="1"/>
  <c r="BQ139" i="1" a="1"/>
  <c r="BQ139" i="1" s="1"/>
  <c r="BR139" i="1" a="1"/>
  <c r="BR139" i="1" s="1"/>
  <c r="BS139" i="1" a="1"/>
  <c r="BS139" i="1" s="1"/>
  <c r="BT139" i="1" a="1"/>
  <c r="BT139" i="1" s="1"/>
  <c r="BQ140" i="1" a="1"/>
  <c r="BQ140" i="1" s="1"/>
  <c r="BR140" i="1" a="1"/>
  <c r="BR140" i="1" s="1"/>
  <c r="BS140" i="1" a="1"/>
  <c r="BS140" i="1" s="1"/>
  <c r="BT140" i="1" a="1"/>
  <c r="BT140" i="1" s="1"/>
  <c r="BQ141" i="1" a="1"/>
  <c r="BQ141" i="1" s="1"/>
  <c r="BR141" i="1" a="1"/>
  <c r="BR141" i="1" s="1"/>
  <c r="BS141" i="1" a="1"/>
  <c r="BS141" i="1" s="1"/>
  <c r="BT141" i="1" a="1"/>
  <c r="BT141" i="1" s="1"/>
  <c r="BQ142" i="1" a="1"/>
  <c r="BQ142" i="1" s="1"/>
  <c r="BR142" i="1" a="1"/>
  <c r="BR142" i="1" s="1"/>
  <c r="BS142" i="1" a="1"/>
  <c r="BS142" i="1" s="1"/>
  <c r="BT142" i="1" a="1"/>
  <c r="BT142" i="1" s="1"/>
  <c r="BQ143" i="1" a="1"/>
  <c r="BQ143" i="1" s="1"/>
  <c r="BR143" i="1" a="1"/>
  <c r="BR143" i="1" s="1"/>
  <c r="BS143" i="1" a="1"/>
  <c r="BS143" i="1" s="1"/>
  <c r="BT143" i="1" a="1"/>
  <c r="BT143" i="1" s="1"/>
  <c r="BQ144" i="1" a="1"/>
  <c r="BQ144" i="1" s="1"/>
  <c r="BR144" i="1" a="1"/>
  <c r="BR144" i="1" s="1"/>
  <c r="BS144" i="1" a="1"/>
  <c r="BS144" i="1" s="1"/>
  <c r="BT144" i="1" a="1"/>
  <c r="BT144" i="1" s="1"/>
  <c r="BQ145" i="1" a="1"/>
  <c r="BQ145" i="1" s="1"/>
  <c r="BR145" i="1" a="1"/>
  <c r="BR145" i="1" s="1"/>
  <c r="BS145" i="1" a="1"/>
  <c r="BS145" i="1" s="1"/>
  <c r="BT145" i="1" a="1"/>
  <c r="BT145" i="1" s="1"/>
  <c r="BQ146" i="1" a="1"/>
  <c r="BQ146" i="1" s="1"/>
  <c r="BR146" i="1" a="1"/>
  <c r="BR146" i="1" s="1"/>
  <c r="BS146" i="1" a="1"/>
  <c r="BS146" i="1" s="1"/>
  <c r="BT146" i="1" a="1"/>
  <c r="BT146" i="1" s="1"/>
  <c r="BQ147" i="1" a="1"/>
  <c r="BQ147" i="1" s="1"/>
  <c r="BR147" i="1" a="1"/>
  <c r="BR147" i="1" s="1"/>
  <c r="BS147" i="1" a="1"/>
  <c r="BS147" i="1" s="1"/>
  <c r="BT147" i="1" a="1"/>
  <c r="BT147" i="1" s="1"/>
  <c r="BQ148" i="1" a="1"/>
  <c r="BQ148" i="1" s="1"/>
  <c r="BR148" i="1" a="1"/>
  <c r="BR148" i="1" s="1"/>
  <c r="BS148" i="1" a="1"/>
  <c r="BS148" i="1" s="1"/>
  <c r="BT148" i="1" a="1"/>
  <c r="BT148" i="1" s="1"/>
  <c r="BQ149" i="1" a="1"/>
  <c r="BQ149" i="1" s="1"/>
  <c r="BR149" i="1" a="1"/>
  <c r="BR149" i="1" s="1"/>
  <c r="BS149" i="1" a="1"/>
  <c r="BS149" i="1" s="1"/>
  <c r="BT149" i="1" a="1"/>
  <c r="BT149" i="1" s="1"/>
  <c r="BQ150" i="1" a="1"/>
  <c r="BQ150" i="1" s="1"/>
  <c r="BR150" i="1" a="1"/>
  <c r="BR150" i="1" s="1"/>
  <c r="BS150" i="1" a="1"/>
  <c r="BS150" i="1" s="1"/>
  <c r="BT150" i="1" a="1"/>
  <c r="BT150" i="1" s="1"/>
  <c r="BQ151" i="1" a="1"/>
  <c r="BQ151" i="1" s="1"/>
  <c r="BR151" i="1" a="1"/>
  <c r="BR151" i="1" s="1"/>
  <c r="BS151" i="1" a="1"/>
  <c r="BS151" i="1" s="1"/>
  <c r="BT151" i="1" a="1"/>
  <c r="BT151" i="1" s="1"/>
  <c r="BQ152" i="1" a="1"/>
  <c r="BQ152" i="1" s="1"/>
  <c r="BR152" i="1" a="1"/>
  <c r="BR152" i="1" s="1"/>
  <c r="BS152" i="1" a="1"/>
  <c r="BS152" i="1" s="1"/>
  <c r="BT152" i="1" a="1"/>
  <c r="BT152" i="1" s="1"/>
  <c r="BQ153" i="1" a="1"/>
  <c r="BQ153" i="1" s="1"/>
  <c r="BR153" i="1" a="1"/>
  <c r="BR153" i="1" s="1"/>
  <c r="BS153" i="1" a="1"/>
  <c r="BS153" i="1" s="1"/>
  <c r="BT153" i="1" a="1"/>
  <c r="BT153" i="1" s="1"/>
  <c r="BQ154" i="1" a="1"/>
  <c r="BQ154" i="1" s="1"/>
  <c r="BR154" i="1" a="1"/>
  <c r="BR154" i="1" s="1"/>
  <c r="BS154" i="1" a="1"/>
  <c r="BS154" i="1" s="1"/>
  <c r="BT154" i="1" a="1"/>
  <c r="BT154" i="1" s="1"/>
  <c r="BQ155" i="1" a="1"/>
  <c r="BQ155" i="1" s="1"/>
  <c r="BR155" i="1" a="1"/>
  <c r="BR155" i="1" s="1"/>
  <c r="BS155" i="1" a="1"/>
  <c r="BS155" i="1" s="1"/>
  <c r="BT155" i="1" a="1"/>
  <c r="BT155" i="1" s="1"/>
  <c r="BQ156" i="1" a="1"/>
  <c r="BQ156" i="1" s="1"/>
  <c r="BR156" i="1" a="1"/>
  <c r="BR156" i="1" s="1"/>
  <c r="BS156" i="1" a="1"/>
  <c r="BS156" i="1" s="1"/>
  <c r="BT156" i="1" a="1"/>
  <c r="BT156" i="1" s="1"/>
  <c r="BQ157" i="1" a="1"/>
  <c r="BQ157" i="1" s="1"/>
  <c r="BR157" i="1" a="1"/>
  <c r="BR157" i="1" s="1"/>
  <c r="BS157" i="1" a="1"/>
  <c r="BS157" i="1" s="1"/>
  <c r="BT157" i="1" a="1"/>
  <c r="BT157" i="1" s="1"/>
  <c r="BQ158" i="1" a="1"/>
  <c r="BQ158" i="1" s="1"/>
  <c r="BR158" i="1" a="1"/>
  <c r="BR158" i="1" s="1"/>
  <c r="BS158" i="1" a="1"/>
  <c r="BS158" i="1" s="1"/>
  <c r="BT158" i="1" a="1"/>
  <c r="BT158" i="1" s="1"/>
  <c r="BQ159" i="1" a="1"/>
  <c r="BQ159" i="1" s="1"/>
  <c r="BR159" i="1" a="1"/>
  <c r="BR159" i="1" s="1"/>
  <c r="BS159" i="1" a="1"/>
  <c r="BS159" i="1" s="1"/>
  <c r="BT159" i="1" a="1"/>
  <c r="BT159" i="1" s="1"/>
  <c r="BQ160" i="1" a="1"/>
  <c r="BQ160" i="1" s="1"/>
  <c r="BR160" i="1" a="1"/>
  <c r="BR160" i="1" s="1"/>
  <c r="BS160" i="1" a="1"/>
  <c r="BS160" i="1" s="1"/>
  <c r="BT160" i="1" a="1"/>
  <c r="BT160" i="1" s="1"/>
  <c r="BQ161" i="1" a="1"/>
  <c r="BQ161" i="1" s="1"/>
  <c r="BR161" i="1" a="1"/>
  <c r="BR161" i="1" s="1"/>
  <c r="BS161" i="1" a="1"/>
  <c r="BS161" i="1" s="1"/>
  <c r="BT161" i="1" a="1"/>
  <c r="BT161" i="1" s="1"/>
  <c r="BQ162" i="1" a="1"/>
  <c r="BQ162" i="1" s="1"/>
  <c r="BR162" i="1" a="1"/>
  <c r="BR162" i="1" s="1"/>
  <c r="BS162" i="1" a="1"/>
  <c r="BS162" i="1" s="1"/>
  <c r="BT162" i="1" a="1"/>
  <c r="BT162" i="1" s="1"/>
  <c r="BQ163" i="1" a="1"/>
  <c r="BQ163" i="1" s="1"/>
  <c r="BR163" i="1" a="1"/>
  <c r="BR163" i="1" s="1"/>
  <c r="BS163" i="1" a="1"/>
  <c r="BS163" i="1" s="1"/>
  <c r="BT163" i="1" a="1"/>
  <c r="BT163" i="1" s="1"/>
  <c r="BQ164" i="1" a="1"/>
  <c r="BQ164" i="1" s="1"/>
  <c r="BR164" i="1" a="1"/>
  <c r="BR164" i="1" s="1"/>
  <c r="BS164" i="1" a="1"/>
  <c r="BS164" i="1" s="1"/>
  <c r="BT164" i="1" a="1"/>
  <c r="BT164" i="1" s="1"/>
  <c r="BQ165" i="1" a="1"/>
  <c r="BQ165" i="1" s="1"/>
  <c r="BR165" i="1" a="1"/>
  <c r="BR165" i="1" s="1"/>
  <c r="BS165" i="1" a="1"/>
  <c r="BS165" i="1" s="1"/>
  <c r="BT165" i="1" a="1"/>
  <c r="BT165" i="1" s="1"/>
  <c r="BQ166" i="1" a="1"/>
  <c r="BQ166" i="1" s="1"/>
  <c r="BR166" i="1" a="1"/>
  <c r="BR166" i="1" s="1"/>
  <c r="BS166" i="1" a="1"/>
  <c r="BS166" i="1" s="1"/>
  <c r="BT166" i="1" a="1"/>
  <c r="BT166" i="1" s="1"/>
  <c r="BQ167" i="1" a="1"/>
  <c r="BQ167" i="1" s="1"/>
  <c r="BR167" i="1" a="1"/>
  <c r="BR167" i="1" s="1"/>
  <c r="BS167" i="1" a="1"/>
  <c r="BS167" i="1" s="1"/>
  <c r="BT167" i="1" a="1"/>
  <c r="BT167" i="1" s="1"/>
  <c r="BQ168" i="1" a="1"/>
  <c r="BQ168" i="1" s="1"/>
  <c r="BR168" i="1" a="1"/>
  <c r="BR168" i="1" s="1"/>
  <c r="BS168" i="1" a="1"/>
  <c r="BS168" i="1" s="1"/>
  <c r="BT168" i="1" a="1"/>
  <c r="BT168" i="1" s="1"/>
  <c r="BQ169" i="1" a="1"/>
  <c r="BQ169" i="1" s="1"/>
  <c r="BR169" i="1" a="1"/>
  <c r="BR169" i="1" s="1"/>
  <c r="BS169" i="1" a="1"/>
  <c r="BS169" i="1" s="1"/>
  <c r="BT169" i="1" a="1"/>
  <c r="BT169" i="1" s="1"/>
  <c r="BQ170" i="1" a="1"/>
  <c r="BQ170" i="1" s="1"/>
  <c r="BR170" i="1" a="1"/>
  <c r="BR170" i="1" s="1"/>
  <c r="BS170" i="1" a="1"/>
  <c r="BS170" i="1" s="1"/>
  <c r="BT170" i="1" a="1"/>
  <c r="BT170" i="1" s="1"/>
  <c r="BQ171" i="1" a="1"/>
  <c r="BQ171" i="1" s="1"/>
  <c r="BR171" i="1" a="1"/>
  <c r="BR171" i="1" s="1"/>
  <c r="BS171" i="1" a="1"/>
  <c r="BS171" i="1" s="1"/>
  <c r="BT171" i="1" a="1"/>
  <c r="BT171" i="1" s="1"/>
  <c r="BQ172" i="1" a="1"/>
  <c r="BQ172" i="1" s="1"/>
  <c r="BR172" i="1" a="1"/>
  <c r="BR172" i="1" s="1"/>
  <c r="BS172" i="1" a="1"/>
  <c r="BS172" i="1" s="1"/>
  <c r="BT172" i="1" a="1"/>
  <c r="BT172" i="1" s="1"/>
  <c r="BQ173" i="1" a="1"/>
  <c r="BQ173" i="1" s="1"/>
  <c r="BR173" i="1" a="1"/>
  <c r="BR173" i="1" s="1"/>
  <c r="BS173" i="1" a="1"/>
  <c r="BS173" i="1" s="1"/>
  <c r="BT173" i="1" a="1"/>
  <c r="BT173" i="1" s="1"/>
  <c r="BQ174" i="1" a="1"/>
  <c r="BQ174" i="1" s="1"/>
  <c r="BR174" i="1" a="1"/>
  <c r="BR174" i="1" s="1"/>
  <c r="BS174" i="1" a="1"/>
  <c r="BS174" i="1" s="1"/>
  <c r="BT174" i="1" a="1"/>
  <c r="BT174" i="1" s="1"/>
  <c r="BQ175" i="1" a="1"/>
  <c r="BQ175" i="1" s="1"/>
  <c r="BR175" i="1" a="1"/>
  <c r="BR175" i="1" s="1"/>
  <c r="BS175" i="1" a="1"/>
  <c r="BS175" i="1" s="1"/>
  <c r="BT175" i="1" a="1"/>
  <c r="BT175" i="1" s="1"/>
  <c r="BQ176" i="1" a="1"/>
  <c r="BQ176" i="1" s="1"/>
  <c r="BR176" i="1" a="1"/>
  <c r="BR176" i="1" s="1"/>
  <c r="BS176" i="1" a="1"/>
  <c r="BS176" i="1" s="1"/>
  <c r="BT176" i="1" a="1"/>
  <c r="BT176" i="1" s="1"/>
  <c r="BQ177" i="1" a="1"/>
  <c r="BQ177" i="1" s="1"/>
  <c r="BR177" i="1" a="1"/>
  <c r="BR177" i="1" s="1"/>
  <c r="BS177" i="1" a="1"/>
  <c r="BS177" i="1" s="1"/>
  <c r="BT177" i="1" a="1"/>
  <c r="BT177" i="1" s="1"/>
  <c r="BQ178" i="1" a="1"/>
  <c r="BQ178" i="1" s="1"/>
  <c r="BR178" i="1" a="1"/>
  <c r="BR178" i="1" s="1"/>
  <c r="BS178" i="1" a="1"/>
  <c r="BS178" i="1" s="1"/>
  <c r="BT178" i="1" a="1"/>
  <c r="BT178" i="1" s="1"/>
  <c r="BQ179" i="1" a="1"/>
  <c r="BQ179" i="1" s="1"/>
  <c r="BR179" i="1" a="1"/>
  <c r="BR179" i="1" s="1"/>
  <c r="BS179" i="1" a="1"/>
  <c r="BS179" i="1" s="1"/>
  <c r="BT179" i="1" a="1"/>
  <c r="BT179" i="1" s="1"/>
  <c r="BQ180" i="1" a="1"/>
  <c r="BQ180" i="1" s="1"/>
  <c r="BR180" i="1" a="1"/>
  <c r="BR180" i="1" s="1"/>
  <c r="BS180" i="1" a="1"/>
  <c r="BS180" i="1" s="1"/>
  <c r="BT180" i="1" a="1"/>
  <c r="BT180" i="1" s="1"/>
  <c r="BQ181" i="1" a="1"/>
  <c r="BQ181" i="1" s="1"/>
  <c r="BR181" i="1" a="1"/>
  <c r="BR181" i="1" s="1"/>
  <c r="BS181" i="1" a="1"/>
  <c r="BS181" i="1" s="1"/>
  <c r="BT181" i="1" a="1"/>
  <c r="BT181" i="1" s="1"/>
  <c r="BQ182" i="1" a="1"/>
  <c r="BQ182" i="1" s="1"/>
  <c r="BR182" i="1" a="1"/>
  <c r="BR182" i="1" s="1"/>
  <c r="BS182" i="1" a="1"/>
  <c r="BS182" i="1" s="1"/>
  <c r="BT182" i="1" a="1"/>
  <c r="BT182" i="1" s="1"/>
  <c r="BQ183" i="1" a="1"/>
  <c r="BQ183" i="1" s="1"/>
  <c r="BR183" i="1" a="1"/>
  <c r="BR183" i="1" s="1"/>
  <c r="BS183" i="1" a="1"/>
  <c r="BS183" i="1" s="1"/>
  <c r="BT183" i="1" a="1"/>
  <c r="BT183" i="1" s="1"/>
  <c r="BQ184" i="1" a="1"/>
  <c r="BQ184" i="1" s="1"/>
  <c r="BR184" i="1" a="1"/>
  <c r="BR184" i="1" s="1"/>
  <c r="BS184" i="1" a="1"/>
  <c r="BS184" i="1" s="1"/>
  <c r="BT184" i="1" a="1"/>
  <c r="BT184" i="1" s="1"/>
  <c r="BQ185" i="1" a="1"/>
  <c r="BQ185" i="1" s="1"/>
  <c r="BR185" i="1" a="1"/>
  <c r="BR185" i="1" s="1"/>
  <c r="BS185" i="1" a="1"/>
  <c r="BS185" i="1" s="1"/>
  <c r="BT185" i="1" a="1"/>
  <c r="BT185" i="1" s="1"/>
  <c r="BQ186" i="1" a="1"/>
  <c r="BQ186" i="1" s="1"/>
  <c r="BR186" i="1" a="1"/>
  <c r="BR186" i="1" s="1"/>
  <c r="BS186" i="1" a="1"/>
  <c r="BS186" i="1" s="1"/>
  <c r="BT186" i="1" a="1"/>
  <c r="BT186" i="1" s="1"/>
  <c r="BQ187" i="1" a="1"/>
  <c r="BQ187" i="1" s="1"/>
  <c r="BR187" i="1" a="1"/>
  <c r="BR187" i="1" s="1"/>
  <c r="BS187" i="1" a="1"/>
  <c r="BS187" i="1" s="1"/>
  <c r="BT187" i="1" a="1"/>
  <c r="BT187" i="1" s="1"/>
  <c r="BQ188" i="1" a="1"/>
  <c r="BQ188" i="1" s="1"/>
  <c r="BR188" i="1" a="1"/>
  <c r="BR188" i="1" s="1"/>
  <c r="BS188" i="1" a="1"/>
  <c r="BS188" i="1" s="1"/>
  <c r="BT188" i="1" a="1"/>
  <c r="BT188" i="1" s="1"/>
  <c r="BQ189" i="1" a="1"/>
  <c r="BQ189" i="1" s="1"/>
  <c r="BR189" i="1" a="1"/>
  <c r="BR189" i="1" s="1"/>
  <c r="BS189" i="1" a="1"/>
  <c r="BS189" i="1" s="1"/>
  <c r="BT189" i="1" a="1"/>
  <c r="BT189" i="1" s="1"/>
  <c r="BQ190" i="1" a="1"/>
  <c r="BQ190" i="1" s="1"/>
  <c r="BR190" i="1" a="1"/>
  <c r="BR190" i="1" s="1"/>
  <c r="BS190" i="1" a="1"/>
  <c r="BS190" i="1" s="1"/>
  <c r="BT190" i="1" a="1"/>
  <c r="BT190" i="1" s="1"/>
  <c r="BQ191" i="1" a="1"/>
  <c r="BQ191" i="1" s="1"/>
  <c r="BR191" i="1" a="1"/>
  <c r="BR191" i="1" s="1"/>
  <c r="BS191" i="1" a="1"/>
  <c r="BS191" i="1" s="1"/>
  <c r="BT191" i="1" a="1"/>
  <c r="BT191" i="1" s="1"/>
  <c r="BQ192" i="1" a="1"/>
  <c r="BQ192" i="1" s="1"/>
  <c r="BR192" i="1" a="1"/>
  <c r="BR192" i="1" s="1"/>
  <c r="BS192" i="1" a="1"/>
  <c r="BS192" i="1" s="1"/>
  <c r="BT192" i="1" a="1"/>
  <c r="BT192" i="1" s="1"/>
  <c r="BQ193" i="1" a="1"/>
  <c r="BQ193" i="1" s="1"/>
  <c r="BR193" i="1" a="1"/>
  <c r="BR193" i="1" s="1"/>
  <c r="BS193" i="1" a="1"/>
  <c r="BS193" i="1" s="1"/>
  <c r="BT193" i="1" a="1"/>
  <c r="BT193" i="1" s="1"/>
  <c r="BQ194" i="1" a="1"/>
  <c r="BQ194" i="1" s="1"/>
  <c r="BR194" i="1" a="1"/>
  <c r="BR194" i="1" s="1"/>
  <c r="BS194" i="1" a="1"/>
  <c r="BS194" i="1" s="1"/>
  <c r="BT194" i="1" a="1"/>
  <c r="BT194" i="1" s="1"/>
  <c r="BQ195" i="1" a="1"/>
  <c r="BQ195" i="1" s="1"/>
  <c r="BR195" i="1" a="1"/>
  <c r="BR195" i="1" s="1"/>
  <c r="BS195" i="1" a="1"/>
  <c r="BS195" i="1" s="1"/>
  <c r="BT195" i="1" a="1"/>
  <c r="BT195" i="1" s="1"/>
  <c r="BQ196" i="1" a="1"/>
  <c r="BQ196" i="1" s="1"/>
  <c r="BR196" i="1" a="1"/>
  <c r="BR196" i="1" s="1"/>
  <c r="BS196" i="1" a="1"/>
  <c r="BS196" i="1" s="1"/>
  <c r="BT196" i="1" a="1"/>
  <c r="BT196" i="1" s="1"/>
  <c r="BQ197" i="1" a="1"/>
  <c r="BQ197" i="1" s="1"/>
  <c r="BR197" i="1" a="1"/>
  <c r="BR197" i="1" s="1"/>
  <c r="BS197" i="1" a="1"/>
  <c r="BS197" i="1" s="1"/>
  <c r="BT197" i="1" a="1"/>
  <c r="BT197" i="1" s="1"/>
  <c r="BQ198" i="1" a="1"/>
  <c r="BQ198" i="1" s="1"/>
  <c r="BR198" i="1" a="1"/>
  <c r="BR198" i="1" s="1"/>
  <c r="BS198" i="1" a="1"/>
  <c r="BS198" i="1" s="1"/>
  <c r="BT198" i="1" a="1"/>
  <c r="BT198" i="1" s="1"/>
  <c r="BQ199" i="1" a="1"/>
  <c r="BQ199" i="1" s="1"/>
  <c r="BR199" i="1" a="1"/>
  <c r="BR199" i="1" s="1"/>
  <c r="BS199" i="1" a="1"/>
  <c r="BS199" i="1" s="1"/>
  <c r="BT199" i="1" a="1"/>
  <c r="BT199" i="1" s="1"/>
  <c r="BQ200" i="1" a="1"/>
  <c r="BQ200" i="1" s="1"/>
  <c r="BR200" i="1" a="1"/>
  <c r="BR200" i="1" s="1"/>
  <c r="BS200" i="1" a="1"/>
  <c r="BS200" i="1" s="1"/>
  <c r="BT200" i="1" a="1"/>
  <c r="BT200" i="1" s="1"/>
  <c r="BQ201" i="1" a="1"/>
  <c r="BQ201" i="1" s="1"/>
  <c r="BR201" i="1" a="1"/>
  <c r="BR201" i="1" s="1"/>
  <c r="BS201" i="1" a="1"/>
  <c r="BS201" i="1" s="1"/>
  <c r="BT201" i="1" a="1"/>
  <c r="BT201" i="1" s="1"/>
  <c r="BQ202" i="1" a="1"/>
  <c r="BQ202" i="1" s="1"/>
  <c r="BR202" i="1" a="1"/>
  <c r="BR202" i="1" s="1"/>
  <c r="BS202" i="1" a="1"/>
  <c r="BS202" i="1" s="1"/>
  <c r="BT202" i="1" a="1"/>
  <c r="BT202" i="1" s="1"/>
  <c r="BQ203" i="1" a="1"/>
  <c r="BQ203" i="1" s="1"/>
  <c r="BR203" i="1" a="1"/>
  <c r="BR203" i="1" s="1"/>
  <c r="BS203" i="1" a="1"/>
  <c r="BS203" i="1" s="1"/>
  <c r="BT203" i="1" a="1"/>
  <c r="BT203" i="1" s="1"/>
  <c r="BQ204" i="1" a="1"/>
  <c r="BQ204" i="1" s="1"/>
  <c r="BR204" i="1" a="1"/>
  <c r="BR204" i="1" s="1"/>
  <c r="BS204" i="1" a="1"/>
  <c r="BS204" i="1" s="1"/>
  <c r="BT204" i="1" a="1"/>
  <c r="BT204" i="1" s="1"/>
  <c r="BQ205" i="1" a="1"/>
  <c r="BQ205" i="1" s="1"/>
  <c r="BR205" i="1" a="1"/>
  <c r="BR205" i="1" s="1"/>
  <c r="BS205" i="1" a="1"/>
  <c r="BS205" i="1" s="1"/>
  <c r="BT205" i="1" a="1"/>
  <c r="BT205" i="1" s="1"/>
  <c r="BQ206" i="1" a="1"/>
  <c r="BQ206" i="1" s="1"/>
  <c r="BR206" i="1" a="1"/>
  <c r="BR206" i="1" s="1"/>
  <c r="BS206" i="1" a="1"/>
  <c r="BS206" i="1" s="1"/>
  <c r="BT206" i="1" a="1"/>
  <c r="BT206" i="1" s="1"/>
  <c r="BQ207" i="1" a="1"/>
  <c r="BQ207" i="1" s="1"/>
  <c r="BR207" i="1" a="1"/>
  <c r="BR207" i="1" s="1"/>
  <c r="BS207" i="1" a="1"/>
  <c r="BS207" i="1" s="1"/>
  <c r="BT207" i="1" a="1"/>
  <c r="BT207" i="1" s="1"/>
  <c r="BQ208" i="1" a="1"/>
  <c r="BQ208" i="1" s="1"/>
  <c r="BR208" i="1" a="1"/>
  <c r="BR208" i="1" s="1"/>
  <c r="BS208" i="1" a="1"/>
  <c r="BS208" i="1" s="1"/>
  <c r="BT208" i="1" a="1"/>
  <c r="BT208" i="1" s="1"/>
  <c r="BQ209" i="1" a="1"/>
  <c r="BQ209" i="1" s="1"/>
  <c r="BR209" i="1" a="1"/>
  <c r="BR209" i="1" s="1"/>
  <c r="BS209" i="1" a="1"/>
  <c r="BS209" i="1" s="1"/>
  <c r="BT209" i="1" a="1"/>
  <c r="BT209" i="1" s="1"/>
  <c r="BQ210" i="1" a="1"/>
  <c r="BQ210" i="1" s="1"/>
  <c r="BR210" i="1" a="1"/>
  <c r="BR210" i="1" s="1"/>
  <c r="BS210" i="1" a="1"/>
  <c r="BS210" i="1" s="1"/>
  <c r="BT210" i="1" a="1"/>
  <c r="BT210" i="1" s="1"/>
  <c r="BQ211" i="1" a="1"/>
  <c r="BQ211" i="1" s="1"/>
  <c r="BR211" i="1" a="1"/>
  <c r="BR211" i="1" s="1"/>
  <c r="BS211" i="1" a="1"/>
  <c r="BS211" i="1" s="1"/>
  <c r="BT211" i="1" a="1"/>
  <c r="BT211" i="1" s="1"/>
  <c r="BQ212" i="1" a="1"/>
  <c r="BQ212" i="1" s="1"/>
  <c r="BR212" i="1" a="1"/>
  <c r="BR212" i="1" s="1"/>
  <c r="BS212" i="1" a="1"/>
  <c r="BS212" i="1" s="1"/>
  <c r="BT212" i="1" a="1"/>
  <c r="BT212" i="1" s="1"/>
  <c r="BQ213" i="1" a="1"/>
  <c r="BQ213" i="1" s="1"/>
  <c r="BR213" i="1" a="1"/>
  <c r="BR213" i="1" s="1"/>
  <c r="BS213" i="1" a="1"/>
  <c r="BS213" i="1" s="1"/>
  <c r="BT213" i="1" a="1"/>
  <c r="BT213" i="1" s="1"/>
  <c r="BQ214" i="1" a="1"/>
  <c r="BQ214" i="1" s="1"/>
  <c r="BR214" i="1" a="1"/>
  <c r="BR214" i="1" s="1"/>
  <c r="BS214" i="1" a="1"/>
  <c r="BS214" i="1" s="1"/>
  <c r="BT214" i="1" a="1"/>
  <c r="BT214" i="1" s="1"/>
  <c r="BQ215" i="1" a="1"/>
  <c r="BQ215" i="1" s="1"/>
  <c r="BR215" i="1" a="1"/>
  <c r="BR215" i="1" s="1"/>
  <c r="BS215" i="1" a="1"/>
  <c r="BS215" i="1" s="1"/>
  <c r="BT215" i="1" a="1"/>
  <c r="BT215" i="1" s="1"/>
  <c r="BQ216" i="1" a="1"/>
  <c r="BQ216" i="1" s="1"/>
  <c r="BR216" i="1" a="1"/>
  <c r="BR216" i="1" s="1"/>
  <c r="BS216" i="1" a="1"/>
  <c r="BS216" i="1" s="1"/>
  <c r="BT216" i="1" a="1"/>
  <c r="BT216" i="1" s="1"/>
  <c r="BQ217" i="1" a="1"/>
  <c r="BQ217" i="1" s="1"/>
  <c r="BR217" i="1" a="1"/>
  <c r="BR217" i="1" s="1"/>
  <c r="BS217" i="1" a="1"/>
  <c r="BS217" i="1" s="1"/>
  <c r="BT217" i="1" a="1"/>
  <c r="BT217" i="1" s="1"/>
  <c r="BQ218" i="1" a="1"/>
  <c r="BQ218" i="1" s="1"/>
  <c r="BR218" i="1" a="1"/>
  <c r="BR218" i="1" s="1"/>
  <c r="BS218" i="1" a="1"/>
  <c r="BS218" i="1" s="1"/>
  <c r="BT218" i="1" a="1"/>
  <c r="BT218" i="1" s="1"/>
  <c r="BQ219" i="1" a="1"/>
  <c r="BQ219" i="1" s="1"/>
  <c r="BR219" i="1" a="1"/>
  <c r="BR219" i="1" s="1"/>
  <c r="BS219" i="1" a="1"/>
  <c r="BS219" i="1" s="1"/>
  <c r="BT219" i="1" a="1"/>
  <c r="BT219" i="1" s="1"/>
  <c r="BQ220" i="1" a="1"/>
  <c r="BQ220" i="1" s="1"/>
  <c r="BR220" i="1" a="1"/>
  <c r="BR220" i="1" s="1"/>
  <c r="BS220" i="1" a="1"/>
  <c r="BS220" i="1" s="1"/>
  <c r="BT220" i="1" a="1"/>
  <c r="BT220" i="1" s="1"/>
  <c r="BQ221" i="1" a="1"/>
  <c r="BQ221" i="1" s="1"/>
  <c r="BR221" i="1" a="1"/>
  <c r="BR221" i="1" s="1"/>
  <c r="BS221" i="1" a="1"/>
  <c r="BS221" i="1" s="1"/>
  <c r="BT221" i="1" a="1"/>
  <c r="BT221" i="1" s="1"/>
  <c r="BQ222" i="1" a="1"/>
  <c r="BQ222" i="1" s="1"/>
  <c r="BR222" i="1" a="1"/>
  <c r="BR222" i="1" s="1"/>
  <c r="BS222" i="1" a="1"/>
  <c r="BS222" i="1" s="1"/>
  <c r="BT222" i="1" a="1"/>
  <c r="BT222" i="1" s="1"/>
  <c r="BQ223" i="1" a="1"/>
  <c r="BQ223" i="1" s="1"/>
  <c r="BR223" i="1" a="1"/>
  <c r="BR223" i="1" s="1"/>
  <c r="BS223" i="1" a="1"/>
  <c r="BS223" i="1" s="1"/>
  <c r="BT223" i="1" a="1"/>
  <c r="BT223" i="1" s="1"/>
  <c r="BQ224" i="1" a="1"/>
  <c r="BQ224" i="1" s="1"/>
  <c r="BR224" i="1" a="1"/>
  <c r="BR224" i="1" s="1"/>
  <c r="BS224" i="1" a="1"/>
  <c r="BS224" i="1" s="1"/>
  <c r="BT224" i="1" a="1"/>
  <c r="BT224" i="1" s="1"/>
  <c r="BQ225" i="1" a="1"/>
  <c r="BQ225" i="1" s="1"/>
  <c r="BR225" i="1" a="1"/>
  <c r="BR225" i="1" s="1"/>
  <c r="BS225" i="1" a="1"/>
  <c r="BS225" i="1" s="1"/>
  <c r="BT225" i="1" a="1"/>
  <c r="BT225" i="1" s="1"/>
  <c r="BQ226" i="1" a="1"/>
  <c r="BQ226" i="1" s="1"/>
  <c r="BR226" i="1" a="1"/>
  <c r="BR226" i="1" s="1"/>
  <c r="BS226" i="1" a="1"/>
  <c r="BS226" i="1" s="1"/>
  <c r="BT226" i="1" a="1"/>
  <c r="BT226" i="1" s="1"/>
  <c r="BQ227" i="1" a="1"/>
  <c r="BQ227" i="1" s="1"/>
  <c r="BR227" i="1" a="1"/>
  <c r="BR227" i="1" s="1"/>
  <c r="BS227" i="1" a="1"/>
  <c r="BS227" i="1" s="1"/>
  <c r="BT227" i="1" a="1"/>
  <c r="BT227" i="1" s="1"/>
  <c r="BQ228" i="1" a="1"/>
  <c r="BQ228" i="1" s="1"/>
  <c r="BR228" i="1" a="1"/>
  <c r="BR228" i="1" s="1"/>
  <c r="BS228" i="1" a="1"/>
  <c r="BS228" i="1" s="1"/>
  <c r="BT228" i="1" a="1"/>
  <c r="BT228" i="1" s="1"/>
  <c r="BQ229" i="1" a="1"/>
  <c r="BQ229" i="1" s="1"/>
  <c r="BR229" i="1" a="1"/>
  <c r="BR229" i="1" s="1"/>
  <c r="BS229" i="1" a="1"/>
  <c r="BS229" i="1" s="1"/>
  <c r="BT229" i="1" a="1"/>
  <c r="BT229" i="1" s="1"/>
  <c r="BQ230" i="1" a="1"/>
  <c r="BQ230" i="1" s="1"/>
  <c r="BR230" i="1" a="1"/>
  <c r="BR230" i="1" s="1"/>
  <c r="BS230" i="1" a="1"/>
  <c r="BS230" i="1" s="1"/>
  <c r="BT230" i="1" a="1"/>
  <c r="BT230" i="1" s="1"/>
  <c r="BQ231" i="1" a="1"/>
  <c r="BQ231" i="1" s="1"/>
  <c r="BR231" i="1" a="1"/>
  <c r="BR231" i="1" s="1"/>
  <c r="BS231" i="1" a="1"/>
  <c r="BS231" i="1" s="1"/>
  <c r="BT231" i="1" a="1"/>
  <c r="BT231" i="1" s="1"/>
  <c r="BQ232" i="1" a="1"/>
  <c r="BQ232" i="1" s="1"/>
  <c r="BR232" i="1" a="1"/>
  <c r="BR232" i="1" s="1"/>
  <c r="BS232" i="1" a="1"/>
  <c r="BS232" i="1" s="1"/>
  <c r="BT232" i="1" a="1"/>
  <c r="BT232" i="1" s="1"/>
  <c r="BQ233" i="1" a="1"/>
  <c r="BQ233" i="1" s="1"/>
  <c r="BR233" i="1" a="1"/>
  <c r="BR233" i="1" s="1"/>
  <c r="BS233" i="1" a="1"/>
  <c r="BS233" i="1" s="1"/>
  <c r="BT233" i="1" a="1"/>
  <c r="BT233" i="1" s="1"/>
  <c r="BQ234" i="1" a="1"/>
  <c r="BQ234" i="1" s="1"/>
  <c r="BR234" i="1" a="1"/>
  <c r="BR234" i="1" s="1"/>
  <c r="BS234" i="1" a="1"/>
  <c r="BS234" i="1" s="1"/>
  <c r="BT234" i="1" a="1"/>
  <c r="BT234" i="1" s="1"/>
  <c r="BQ235" i="1" a="1"/>
  <c r="BQ235" i="1" s="1"/>
  <c r="BR235" i="1" a="1"/>
  <c r="BR235" i="1" s="1"/>
  <c r="BS235" i="1" a="1"/>
  <c r="BS235" i="1" s="1"/>
  <c r="BT235" i="1" a="1"/>
  <c r="BT235" i="1" s="1"/>
  <c r="BQ236" i="1" a="1"/>
  <c r="BQ236" i="1" s="1"/>
  <c r="BR236" i="1" a="1"/>
  <c r="BR236" i="1" s="1"/>
  <c r="BS236" i="1" a="1"/>
  <c r="BS236" i="1" s="1"/>
  <c r="BT236" i="1" a="1"/>
  <c r="BT236" i="1" s="1"/>
  <c r="BQ237" i="1" a="1"/>
  <c r="BQ237" i="1" s="1"/>
  <c r="BR237" i="1" a="1"/>
  <c r="BR237" i="1" s="1"/>
  <c r="BS237" i="1" a="1"/>
  <c r="BS237" i="1" s="1"/>
  <c r="BT237" i="1" a="1"/>
  <c r="BT237" i="1" s="1"/>
  <c r="BQ238" i="1" a="1"/>
  <c r="BQ238" i="1" s="1"/>
  <c r="BR238" i="1" a="1"/>
  <c r="BR238" i="1" s="1"/>
  <c r="BS238" i="1" a="1"/>
  <c r="BS238" i="1" s="1"/>
  <c r="BT238" i="1" a="1"/>
  <c r="BT238" i="1" s="1"/>
  <c r="BQ239" i="1" a="1"/>
  <c r="BQ239" i="1" s="1"/>
  <c r="BR239" i="1" a="1"/>
  <c r="BR239" i="1" s="1"/>
  <c r="BS239" i="1" a="1"/>
  <c r="BS239" i="1" s="1"/>
  <c r="BT239" i="1" a="1"/>
  <c r="BT239" i="1" s="1"/>
  <c r="BQ240" i="1" a="1"/>
  <c r="BQ240" i="1" s="1"/>
  <c r="BR240" i="1" a="1"/>
  <c r="BR240" i="1" s="1"/>
  <c r="BS240" i="1" a="1"/>
  <c r="BS240" i="1" s="1"/>
  <c r="BT240" i="1" a="1"/>
  <c r="BT240" i="1" s="1"/>
  <c r="BQ241" i="1" a="1"/>
  <c r="BQ241" i="1" s="1"/>
  <c r="BR241" i="1" a="1"/>
  <c r="BR241" i="1" s="1"/>
  <c r="BS241" i="1" a="1"/>
  <c r="BS241" i="1" s="1"/>
  <c r="BT241" i="1" a="1"/>
  <c r="BT241" i="1" s="1"/>
  <c r="BQ242" i="1" a="1"/>
  <c r="BQ242" i="1" s="1"/>
  <c r="BR242" i="1" a="1"/>
  <c r="BR242" i="1" s="1"/>
  <c r="BS242" i="1" a="1"/>
  <c r="BS242" i="1" s="1"/>
  <c r="BT242" i="1" a="1"/>
  <c r="BT242" i="1" s="1"/>
  <c r="BQ243" i="1" a="1"/>
  <c r="BQ243" i="1" s="1"/>
  <c r="BR243" i="1" a="1"/>
  <c r="BR243" i="1" s="1"/>
  <c r="BS243" i="1" a="1"/>
  <c r="BS243" i="1" s="1"/>
  <c r="BT243" i="1" a="1"/>
  <c r="BT243" i="1" s="1"/>
  <c r="BQ244" i="1" a="1"/>
  <c r="BQ244" i="1" s="1"/>
  <c r="BR244" i="1" a="1"/>
  <c r="BR244" i="1" s="1"/>
  <c r="BS244" i="1" a="1"/>
  <c r="BS244" i="1" s="1"/>
  <c r="BT244" i="1" a="1"/>
  <c r="BT244" i="1" s="1"/>
  <c r="BQ245" i="1" a="1"/>
  <c r="BQ245" i="1" s="1"/>
  <c r="BR245" i="1" a="1"/>
  <c r="BR245" i="1" s="1"/>
  <c r="BS245" i="1" a="1"/>
  <c r="BS245" i="1" s="1"/>
  <c r="BT245" i="1" a="1"/>
  <c r="BT245" i="1" s="1"/>
  <c r="BQ246" i="1" a="1"/>
  <c r="BQ246" i="1" s="1"/>
  <c r="BR246" i="1" a="1"/>
  <c r="BR246" i="1" s="1"/>
  <c r="BS246" i="1" a="1"/>
  <c r="BS246" i="1" s="1"/>
  <c r="BT246" i="1" a="1"/>
  <c r="BT246" i="1" s="1"/>
  <c r="BQ247" i="1" a="1"/>
  <c r="BQ247" i="1" s="1"/>
  <c r="BR247" i="1" a="1"/>
  <c r="BR247" i="1" s="1"/>
  <c r="BS247" i="1" a="1"/>
  <c r="BS247" i="1" s="1"/>
  <c r="BT247" i="1" a="1"/>
  <c r="BT247" i="1" s="1"/>
  <c r="BQ248" i="1" a="1"/>
  <c r="BQ248" i="1" s="1"/>
  <c r="BR248" i="1" a="1"/>
  <c r="BR248" i="1" s="1"/>
  <c r="BS248" i="1" a="1"/>
  <c r="BS248" i="1" s="1"/>
  <c r="BT248" i="1" a="1"/>
  <c r="BT248" i="1" s="1"/>
  <c r="BQ249" i="1" a="1"/>
  <c r="BQ249" i="1" s="1"/>
  <c r="BR249" i="1" a="1"/>
  <c r="BR249" i="1" s="1"/>
  <c r="BS249" i="1" a="1"/>
  <c r="BS249" i="1" s="1"/>
  <c r="BT249" i="1" a="1"/>
  <c r="BT249" i="1" s="1"/>
  <c r="BQ250" i="1" a="1"/>
  <c r="BQ250" i="1" s="1"/>
  <c r="BR250" i="1" a="1"/>
  <c r="BR250" i="1" s="1"/>
  <c r="BS250" i="1" a="1"/>
  <c r="BS250" i="1" s="1"/>
  <c r="BT250" i="1" a="1"/>
  <c r="BT250" i="1" s="1"/>
  <c r="BQ251" i="1" a="1"/>
  <c r="BQ251" i="1" s="1"/>
  <c r="BR251" i="1" a="1"/>
  <c r="BR251" i="1" s="1"/>
  <c r="BS251" i="1" a="1"/>
  <c r="BS251" i="1" s="1"/>
  <c r="BT251" i="1" a="1"/>
  <c r="BT251" i="1" s="1"/>
  <c r="BQ252" i="1" a="1"/>
  <c r="BQ252" i="1" s="1"/>
  <c r="BR252" i="1" a="1"/>
  <c r="BR252" i="1" s="1"/>
  <c r="BS252" i="1" a="1"/>
  <c r="BS252" i="1" s="1"/>
  <c r="BT252" i="1" a="1"/>
  <c r="BT252" i="1" s="1"/>
  <c r="BQ253" i="1" a="1"/>
  <c r="BQ253" i="1" s="1"/>
  <c r="BR253" i="1" a="1"/>
  <c r="BR253" i="1" s="1"/>
  <c r="BS253" i="1" a="1"/>
  <c r="BS253" i="1" s="1"/>
  <c r="BT253" i="1" a="1"/>
  <c r="BT253" i="1" s="1"/>
  <c r="BQ254" i="1" a="1"/>
  <c r="BQ254" i="1" s="1"/>
  <c r="BR254" i="1" a="1"/>
  <c r="BR254" i="1" s="1"/>
  <c r="BS254" i="1" a="1"/>
  <c r="BS254" i="1" s="1"/>
  <c r="BT254" i="1" a="1"/>
  <c r="BT254" i="1" s="1"/>
  <c r="BQ255" i="1" a="1"/>
  <c r="BQ255" i="1" s="1"/>
  <c r="BR255" i="1" a="1"/>
  <c r="BR255" i="1" s="1"/>
  <c r="BS255" i="1" a="1"/>
  <c r="BS255" i="1" s="1"/>
  <c r="BT255" i="1" a="1"/>
  <c r="BT255" i="1" s="1"/>
  <c r="BQ256" i="1" a="1"/>
  <c r="BQ256" i="1" s="1"/>
  <c r="BR256" i="1" a="1"/>
  <c r="BR256" i="1" s="1"/>
  <c r="BS256" i="1" a="1"/>
  <c r="BS256" i="1" s="1"/>
  <c r="BT256" i="1" a="1"/>
  <c r="BT256" i="1" s="1"/>
  <c r="BQ257" i="1" a="1"/>
  <c r="BQ257" i="1" s="1"/>
  <c r="BR257" i="1" a="1"/>
  <c r="BR257" i="1" s="1"/>
  <c r="BS257" i="1" a="1"/>
  <c r="BS257" i="1" s="1"/>
  <c r="BT257" i="1" a="1"/>
  <c r="BT257" i="1" s="1"/>
  <c r="BQ258" i="1" a="1"/>
  <c r="BQ258" i="1" s="1"/>
  <c r="BR258" i="1" a="1"/>
  <c r="BR258" i="1" s="1"/>
  <c r="BS258" i="1" a="1"/>
  <c r="BS258" i="1" s="1"/>
  <c r="BT258" i="1" a="1"/>
  <c r="BT258" i="1" s="1"/>
  <c r="BQ259" i="1" a="1"/>
  <c r="BQ259" i="1" s="1"/>
  <c r="BR259" i="1" a="1"/>
  <c r="BR259" i="1" s="1"/>
  <c r="BS259" i="1" a="1"/>
  <c r="BS259" i="1" s="1"/>
  <c r="BT259" i="1" a="1"/>
  <c r="BT259" i="1" s="1"/>
  <c r="BQ260" i="1" a="1"/>
  <c r="BQ260" i="1" s="1"/>
  <c r="BR260" i="1" a="1"/>
  <c r="BR260" i="1" s="1"/>
  <c r="BS260" i="1" a="1"/>
  <c r="BS260" i="1" s="1"/>
  <c r="BT260" i="1" a="1"/>
  <c r="BT260" i="1" s="1"/>
  <c r="BQ261" i="1" a="1"/>
  <c r="BQ261" i="1" s="1"/>
  <c r="BR261" i="1" a="1"/>
  <c r="BR261" i="1" s="1"/>
  <c r="BS261" i="1" a="1"/>
  <c r="BS261" i="1" s="1"/>
  <c r="BT261" i="1" a="1"/>
  <c r="BT261" i="1" s="1"/>
  <c r="BQ262" i="1" a="1"/>
  <c r="BQ262" i="1" s="1"/>
  <c r="BR262" i="1" a="1"/>
  <c r="BR262" i="1" s="1"/>
  <c r="BS262" i="1" a="1"/>
  <c r="BS262" i="1" s="1"/>
  <c r="BT262" i="1" a="1"/>
  <c r="BT262" i="1" s="1"/>
  <c r="BQ263" i="1" a="1"/>
  <c r="BQ263" i="1" s="1"/>
  <c r="BR263" i="1" a="1"/>
  <c r="BR263" i="1" s="1"/>
  <c r="BS263" i="1" a="1"/>
  <c r="BS263" i="1" s="1"/>
  <c r="BT263" i="1" a="1"/>
  <c r="BT263" i="1" s="1"/>
  <c r="BQ264" i="1" a="1"/>
  <c r="BQ264" i="1" s="1"/>
  <c r="BR264" i="1" a="1"/>
  <c r="BR264" i="1" s="1"/>
  <c r="BS264" i="1" a="1"/>
  <c r="BS264" i="1" s="1"/>
  <c r="BT264" i="1" a="1"/>
  <c r="BT264" i="1" s="1"/>
  <c r="BQ265" i="1" a="1"/>
  <c r="BQ265" i="1" s="1"/>
  <c r="BR265" i="1" a="1"/>
  <c r="BR265" i="1" s="1"/>
  <c r="BS265" i="1" a="1"/>
  <c r="BS265" i="1" s="1"/>
  <c r="BT265" i="1" a="1"/>
  <c r="BT265" i="1" s="1"/>
  <c r="BQ266" i="1" a="1"/>
  <c r="BQ266" i="1" s="1"/>
  <c r="BR266" i="1" a="1"/>
  <c r="BR266" i="1" s="1"/>
  <c r="BS266" i="1" a="1"/>
  <c r="BS266" i="1" s="1"/>
  <c r="BT266" i="1" a="1"/>
  <c r="BT266" i="1" s="1"/>
  <c r="BQ267" i="1" a="1"/>
  <c r="BQ267" i="1" s="1"/>
  <c r="BR267" i="1" a="1"/>
  <c r="BR267" i="1" s="1"/>
  <c r="BS267" i="1" a="1"/>
  <c r="BS267" i="1" s="1"/>
  <c r="BT267" i="1" a="1"/>
  <c r="BT267" i="1" s="1"/>
  <c r="BQ268" i="1" a="1"/>
  <c r="BQ268" i="1" s="1"/>
  <c r="BR268" i="1" a="1"/>
  <c r="BR268" i="1" s="1"/>
  <c r="BS268" i="1" a="1"/>
  <c r="BS268" i="1" s="1"/>
  <c r="BT268" i="1" a="1"/>
  <c r="BT268" i="1" s="1"/>
  <c r="BQ269" i="1" a="1"/>
  <c r="BQ269" i="1" s="1"/>
  <c r="BR269" i="1" a="1"/>
  <c r="BR269" i="1" s="1"/>
  <c r="BS269" i="1" a="1"/>
  <c r="BS269" i="1" s="1"/>
  <c r="BT269" i="1" a="1"/>
  <c r="BT269" i="1" s="1"/>
  <c r="BQ270" i="1" a="1"/>
  <c r="BQ270" i="1" s="1"/>
  <c r="BR270" i="1" a="1"/>
  <c r="BR270" i="1" s="1"/>
  <c r="BS270" i="1" a="1"/>
  <c r="BS270" i="1" s="1"/>
  <c r="BT270" i="1" a="1"/>
  <c r="BT270" i="1" s="1"/>
  <c r="BQ271" i="1" a="1"/>
  <c r="BQ271" i="1" s="1"/>
  <c r="BR271" i="1" a="1"/>
  <c r="BR271" i="1" s="1"/>
  <c r="BS271" i="1" a="1"/>
  <c r="BS271" i="1" s="1"/>
  <c r="BT271" i="1" a="1"/>
  <c r="BT271" i="1" s="1"/>
  <c r="BQ272" i="1" a="1"/>
  <c r="BQ272" i="1" s="1"/>
  <c r="BR272" i="1" a="1"/>
  <c r="BR272" i="1" s="1"/>
  <c r="BS272" i="1" a="1"/>
  <c r="BS272" i="1" s="1"/>
  <c r="BT272" i="1" a="1"/>
  <c r="BT272" i="1" s="1"/>
  <c r="BQ273" i="1" a="1"/>
  <c r="BQ273" i="1" s="1"/>
  <c r="BR273" i="1" a="1"/>
  <c r="BR273" i="1" s="1"/>
  <c r="BS273" i="1" a="1"/>
  <c r="BS273" i="1" s="1"/>
  <c r="BT273" i="1" a="1"/>
  <c r="BT273" i="1" s="1"/>
  <c r="BQ274" i="1" a="1"/>
  <c r="BQ274" i="1" s="1"/>
  <c r="BR274" i="1" a="1"/>
  <c r="BR274" i="1" s="1"/>
  <c r="BS274" i="1" a="1"/>
  <c r="BS274" i="1" s="1"/>
  <c r="BT274" i="1" a="1"/>
  <c r="BT274" i="1" s="1"/>
  <c r="BQ275" i="1" a="1"/>
  <c r="BQ275" i="1" s="1"/>
  <c r="BR275" i="1" a="1"/>
  <c r="BR275" i="1" s="1"/>
  <c r="BS275" i="1" a="1"/>
  <c r="BS275" i="1" s="1"/>
  <c r="BT275" i="1" a="1"/>
  <c r="BT275" i="1" s="1"/>
  <c r="BQ276" i="1" a="1"/>
  <c r="BQ276" i="1" s="1"/>
  <c r="BR276" i="1" a="1"/>
  <c r="BR276" i="1" s="1"/>
  <c r="BS276" i="1" a="1"/>
  <c r="BS276" i="1" s="1"/>
  <c r="BT276" i="1" a="1"/>
  <c r="BT276" i="1" s="1"/>
  <c r="BQ277" i="1" a="1"/>
  <c r="BQ277" i="1" s="1"/>
  <c r="BR277" i="1" a="1"/>
  <c r="BR277" i="1" s="1"/>
  <c r="BS277" i="1" a="1"/>
  <c r="BS277" i="1" s="1"/>
  <c r="BT277" i="1" a="1"/>
  <c r="BT277" i="1" s="1"/>
  <c r="BQ278" i="1" a="1"/>
  <c r="BQ278" i="1" s="1"/>
  <c r="BR278" i="1" a="1"/>
  <c r="BR278" i="1" s="1"/>
  <c r="BS278" i="1" a="1"/>
  <c r="BS278" i="1" s="1"/>
  <c r="BT278" i="1" a="1"/>
  <c r="BT278" i="1" s="1"/>
  <c r="BQ279" i="1" a="1"/>
  <c r="BQ279" i="1" s="1"/>
  <c r="BR279" i="1" a="1"/>
  <c r="BR279" i="1" s="1"/>
  <c r="BS279" i="1" a="1"/>
  <c r="BS279" i="1" s="1"/>
  <c r="BT279" i="1" a="1"/>
  <c r="BT279" i="1" s="1"/>
  <c r="BQ280" i="1" a="1"/>
  <c r="BQ280" i="1" s="1"/>
  <c r="BR280" i="1" a="1"/>
  <c r="BR280" i="1" s="1"/>
  <c r="BS280" i="1" a="1"/>
  <c r="BS280" i="1" s="1"/>
  <c r="BT280" i="1" a="1"/>
  <c r="BT280" i="1" s="1"/>
  <c r="BQ281" i="1" a="1"/>
  <c r="BQ281" i="1" s="1"/>
  <c r="BR281" i="1" a="1"/>
  <c r="BR281" i="1" s="1"/>
  <c r="BS281" i="1" a="1"/>
  <c r="BS281" i="1" s="1"/>
  <c r="BT281" i="1" a="1"/>
  <c r="BT281" i="1" s="1"/>
  <c r="BQ282" i="1" a="1"/>
  <c r="BQ282" i="1" s="1"/>
  <c r="BR282" i="1" a="1"/>
  <c r="BR282" i="1" s="1"/>
  <c r="BS282" i="1" a="1"/>
  <c r="BS282" i="1" s="1"/>
  <c r="BT282" i="1" a="1"/>
  <c r="BT282" i="1" s="1"/>
  <c r="BQ283" i="1" a="1"/>
  <c r="BQ283" i="1" s="1"/>
  <c r="BR283" i="1" a="1"/>
  <c r="BR283" i="1" s="1"/>
  <c r="BS283" i="1" a="1"/>
  <c r="BS283" i="1" s="1"/>
  <c r="BT283" i="1" a="1"/>
  <c r="BT283" i="1" s="1"/>
  <c r="BQ284" i="1" a="1"/>
  <c r="BQ284" i="1" s="1"/>
  <c r="BR284" i="1" a="1"/>
  <c r="BR284" i="1" s="1"/>
  <c r="BS284" i="1" a="1"/>
  <c r="BS284" i="1" s="1"/>
  <c r="BT284" i="1" a="1"/>
  <c r="BT284" i="1" s="1"/>
  <c r="BQ285" i="1" a="1"/>
  <c r="BQ285" i="1" s="1"/>
  <c r="BR285" i="1" a="1"/>
  <c r="BR285" i="1" s="1"/>
  <c r="BS285" i="1" a="1"/>
  <c r="BS285" i="1" s="1"/>
  <c r="BT285" i="1" a="1"/>
  <c r="BT285" i="1" s="1"/>
  <c r="BQ286" i="1" a="1"/>
  <c r="BQ286" i="1" s="1"/>
  <c r="BR286" i="1" a="1"/>
  <c r="BR286" i="1" s="1"/>
  <c r="BS286" i="1" a="1"/>
  <c r="BS286" i="1" s="1"/>
  <c r="BT286" i="1" a="1"/>
  <c r="BT286" i="1" s="1"/>
  <c r="BQ287" i="1" a="1"/>
  <c r="BQ287" i="1" s="1"/>
  <c r="BR287" i="1" a="1"/>
  <c r="BR287" i="1" s="1"/>
  <c r="BS287" i="1" a="1"/>
  <c r="BS287" i="1" s="1"/>
  <c r="BT287" i="1" a="1"/>
  <c r="BT287" i="1" s="1"/>
  <c r="BQ288" i="1" a="1"/>
  <c r="BQ288" i="1" s="1"/>
  <c r="BR288" i="1" a="1"/>
  <c r="BR288" i="1" s="1"/>
  <c r="BS288" i="1" a="1"/>
  <c r="BS288" i="1" s="1"/>
  <c r="BT288" i="1" a="1"/>
  <c r="BT288" i="1" s="1"/>
  <c r="BQ289" i="1" a="1"/>
  <c r="BQ289" i="1" s="1"/>
  <c r="BR289" i="1" a="1"/>
  <c r="BR289" i="1" s="1"/>
  <c r="BS289" i="1" a="1"/>
  <c r="BS289" i="1" s="1"/>
  <c r="BT289" i="1" a="1"/>
  <c r="BT289" i="1" s="1"/>
  <c r="BQ290" i="1" a="1"/>
  <c r="BQ290" i="1" s="1"/>
  <c r="BR290" i="1" a="1"/>
  <c r="BR290" i="1" s="1"/>
  <c r="BS290" i="1" a="1"/>
  <c r="BS290" i="1" s="1"/>
  <c r="BT290" i="1" a="1"/>
  <c r="BT290" i="1" s="1"/>
  <c r="BQ291" i="1" a="1"/>
  <c r="BQ291" i="1" s="1"/>
  <c r="BR291" i="1" a="1"/>
  <c r="BR291" i="1" s="1"/>
  <c r="BS291" i="1" a="1"/>
  <c r="BS291" i="1" s="1"/>
  <c r="BT291" i="1" a="1"/>
  <c r="BT291" i="1" s="1"/>
  <c r="BQ292" i="1" a="1"/>
  <c r="BQ292" i="1" s="1"/>
  <c r="BR292" i="1" a="1"/>
  <c r="BR292" i="1" s="1"/>
  <c r="BS292" i="1" a="1"/>
  <c r="BS292" i="1" s="1"/>
  <c r="BT292" i="1" a="1"/>
  <c r="BT292" i="1" s="1"/>
  <c r="BQ293" i="1" a="1"/>
  <c r="BQ293" i="1" s="1"/>
  <c r="BR293" i="1" a="1"/>
  <c r="BR293" i="1" s="1"/>
  <c r="BS293" i="1" a="1"/>
  <c r="BS293" i="1" s="1"/>
  <c r="BT293" i="1" a="1"/>
  <c r="BT293" i="1" s="1"/>
  <c r="BQ294" i="1" a="1"/>
  <c r="BQ294" i="1" s="1"/>
  <c r="BR294" i="1" a="1"/>
  <c r="BR294" i="1" s="1"/>
  <c r="BS294" i="1" a="1"/>
  <c r="BS294" i="1" s="1"/>
  <c r="BT294" i="1" a="1"/>
  <c r="BT294" i="1" s="1"/>
  <c r="BQ295" i="1" a="1"/>
  <c r="BQ295" i="1" s="1"/>
  <c r="BR295" i="1" a="1"/>
  <c r="BR295" i="1" s="1"/>
  <c r="BS295" i="1" a="1"/>
  <c r="BS295" i="1" s="1"/>
  <c r="BT295" i="1" a="1"/>
  <c r="BT295" i="1" s="1"/>
  <c r="BQ296" i="1" a="1"/>
  <c r="BQ296" i="1" s="1"/>
  <c r="BR296" i="1" a="1"/>
  <c r="BR296" i="1" s="1"/>
  <c r="BS296" i="1" a="1"/>
  <c r="BS296" i="1" s="1"/>
  <c r="BT296" i="1" a="1"/>
  <c r="BT296" i="1" s="1"/>
  <c r="BQ297" i="1" a="1"/>
  <c r="BQ297" i="1" s="1"/>
  <c r="BR297" i="1" a="1"/>
  <c r="BR297" i="1" s="1"/>
  <c r="BS297" i="1" a="1"/>
  <c r="BS297" i="1" s="1"/>
  <c r="BT297" i="1" a="1"/>
  <c r="BT297" i="1" s="1"/>
  <c r="BQ298" i="1" a="1"/>
  <c r="BQ298" i="1" s="1"/>
  <c r="BR298" i="1" a="1"/>
  <c r="BR298" i="1" s="1"/>
  <c r="BS298" i="1" a="1"/>
  <c r="BS298" i="1" s="1"/>
  <c r="BT298" i="1" a="1"/>
  <c r="BT298" i="1" s="1"/>
  <c r="BQ299" i="1" a="1"/>
  <c r="BQ299" i="1" s="1"/>
  <c r="BR299" i="1" a="1"/>
  <c r="BR299" i="1" s="1"/>
  <c r="BS299" i="1" a="1"/>
  <c r="BS299" i="1" s="1"/>
  <c r="BT299" i="1" a="1"/>
  <c r="BT299" i="1" s="1"/>
  <c r="BQ300" i="1" a="1"/>
  <c r="BQ300" i="1" s="1"/>
  <c r="BR300" i="1" a="1"/>
  <c r="BR300" i="1" s="1"/>
  <c r="BS300" i="1" a="1"/>
  <c r="BS300" i="1" s="1"/>
  <c r="BT300" i="1" a="1"/>
  <c r="BT300" i="1" s="1"/>
  <c r="BQ301" i="1" a="1"/>
  <c r="BQ301" i="1" s="1"/>
  <c r="BR301" i="1" a="1"/>
  <c r="BR301" i="1" s="1"/>
  <c r="BS301" i="1" a="1"/>
  <c r="BS301" i="1" s="1"/>
  <c r="BT301" i="1" a="1"/>
  <c r="BT301" i="1" s="1"/>
  <c r="BQ302" i="1" a="1"/>
  <c r="BQ302" i="1" s="1"/>
  <c r="BR302" i="1" a="1"/>
  <c r="BR302" i="1" s="1"/>
  <c r="BS302" i="1" a="1"/>
  <c r="BS302" i="1" s="1"/>
  <c r="BT302" i="1" a="1"/>
  <c r="BT302" i="1" s="1"/>
  <c r="BQ303" i="1" a="1"/>
  <c r="BQ303" i="1" s="1"/>
  <c r="BR303" i="1" a="1"/>
  <c r="BR303" i="1" s="1"/>
  <c r="BS303" i="1" a="1"/>
  <c r="BS303" i="1" s="1"/>
  <c r="BT303" i="1" a="1"/>
  <c r="BT303" i="1" s="1"/>
  <c r="BQ304" i="1" a="1"/>
  <c r="BQ304" i="1" s="1"/>
  <c r="BR304" i="1" a="1"/>
  <c r="BR304" i="1" s="1"/>
  <c r="BS304" i="1" a="1"/>
  <c r="BS304" i="1" s="1"/>
  <c r="BT304" i="1" a="1"/>
  <c r="BT304" i="1" s="1"/>
  <c r="BQ305" i="1" a="1"/>
  <c r="BQ305" i="1" s="1"/>
  <c r="BR305" i="1" a="1"/>
  <c r="BR305" i="1" s="1"/>
  <c r="BS305" i="1" a="1"/>
  <c r="BS305" i="1" s="1"/>
  <c r="BT305" i="1" a="1"/>
  <c r="BT305" i="1" s="1"/>
  <c r="BQ306" i="1" a="1"/>
  <c r="BQ306" i="1" s="1"/>
  <c r="BR306" i="1" a="1"/>
  <c r="BR306" i="1" s="1"/>
  <c r="BS306" i="1" a="1"/>
  <c r="BS306" i="1" s="1"/>
  <c r="BT306" i="1" a="1"/>
  <c r="BT306" i="1" s="1"/>
  <c r="BQ307" i="1" a="1"/>
  <c r="BQ307" i="1" s="1"/>
  <c r="BR307" i="1" a="1"/>
  <c r="BR307" i="1" s="1"/>
  <c r="BS307" i="1" a="1"/>
  <c r="BS307" i="1" s="1"/>
  <c r="BT307" i="1" a="1"/>
  <c r="BT307" i="1" s="1"/>
  <c r="BQ308" i="1" a="1"/>
  <c r="BQ308" i="1" s="1"/>
  <c r="BR308" i="1" a="1"/>
  <c r="BR308" i="1" s="1"/>
  <c r="BS308" i="1" a="1"/>
  <c r="BS308" i="1" s="1"/>
  <c r="BT308" i="1" a="1"/>
  <c r="BT308" i="1" s="1"/>
  <c r="BQ309" i="1" a="1"/>
  <c r="BQ309" i="1" s="1"/>
  <c r="BR309" i="1" a="1"/>
  <c r="BR309" i="1" s="1"/>
  <c r="BS309" i="1" a="1"/>
  <c r="BS309" i="1" s="1"/>
  <c r="BT309" i="1" a="1"/>
  <c r="BT309" i="1" s="1"/>
  <c r="BQ310" i="1" a="1"/>
  <c r="BQ310" i="1" s="1"/>
  <c r="BR310" i="1" a="1"/>
  <c r="BR310" i="1" s="1"/>
  <c r="BS310" i="1" a="1"/>
  <c r="BS310" i="1" s="1"/>
  <c r="BT310" i="1" a="1"/>
  <c r="BT310" i="1" s="1"/>
  <c r="BQ311" i="1" a="1"/>
  <c r="BQ311" i="1" s="1"/>
  <c r="BR311" i="1" a="1"/>
  <c r="BR311" i="1" s="1"/>
  <c r="BS311" i="1" a="1"/>
  <c r="BS311" i="1" s="1"/>
  <c r="BT311" i="1" a="1"/>
  <c r="BT311" i="1" s="1"/>
  <c r="BQ312" i="1" a="1"/>
  <c r="BQ312" i="1" s="1"/>
  <c r="BR312" i="1" a="1"/>
  <c r="BR312" i="1" s="1"/>
  <c r="BS312" i="1" a="1"/>
  <c r="BS312" i="1" s="1"/>
  <c r="BT312" i="1" a="1"/>
  <c r="BT312" i="1" s="1"/>
  <c r="BQ313" i="1" a="1"/>
  <c r="BQ313" i="1" s="1"/>
  <c r="BR313" i="1" a="1"/>
  <c r="BR313" i="1" s="1"/>
  <c r="BS313" i="1" a="1"/>
  <c r="BS313" i="1" s="1"/>
  <c r="BT313" i="1" a="1"/>
  <c r="BT313" i="1" s="1"/>
  <c r="BQ314" i="1" a="1"/>
  <c r="BQ314" i="1" s="1"/>
  <c r="BR314" i="1" a="1"/>
  <c r="BR314" i="1" s="1"/>
  <c r="BS314" i="1" a="1"/>
  <c r="BS314" i="1" s="1"/>
  <c r="BT314" i="1" a="1"/>
  <c r="BT314" i="1" s="1"/>
  <c r="BQ315" i="1" a="1"/>
  <c r="BQ315" i="1" s="1"/>
  <c r="BR315" i="1" a="1"/>
  <c r="BR315" i="1" s="1"/>
  <c r="BS315" i="1" a="1"/>
  <c r="BS315" i="1" s="1"/>
  <c r="BT315" i="1" a="1"/>
  <c r="BT315" i="1" s="1"/>
  <c r="BQ316" i="1" a="1"/>
  <c r="BQ316" i="1" s="1"/>
  <c r="BR316" i="1" a="1"/>
  <c r="BR316" i="1" s="1"/>
  <c r="BS316" i="1" a="1"/>
  <c r="BS316" i="1" s="1"/>
  <c r="BT316" i="1" a="1"/>
  <c r="BT316" i="1" s="1"/>
  <c r="BQ317" i="1" a="1"/>
  <c r="BQ317" i="1" s="1"/>
  <c r="BR317" i="1" a="1"/>
  <c r="BR317" i="1" s="1"/>
  <c r="BS317" i="1" a="1"/>
  <c r="BS317" i="1" s="1"/>
  <c r="BT317" i="1" a="1"/>
  <c r="BT317" i="1" s="1"/>
  <c r="BQ318" i="1" a="1"/>
  <c r="BQ318" i="1" s="1"/>
  <c r="BR318" i="1" a="1"/>
  <c r="BR318" i="1" s="1"/>
  <c r="BS318" i="1" a="1"/>
  <c r="BS318" i="1" s="1"/>
  <c r="BT318" i="1" a="1"/>
  <c r="BT318" i="1" s="1"/>
  <c r="BQ319" i="1" a="1"/>
  <c r="BQ319" i="1" s="1"/>
  <c r="BR319" i="1" a="1"/>
  <c r="BR319" i="1" s="1"/>
  <c r="BS319" i="1" a="1"/>
  <c r="BS319" i="1" s="1"/>
  <c r="BT319" i="1" a="1"/>
  <c r="BT319" i="1" s="1"/>
  <c r="BQ320" i="1" a="1"/>
  <c r="BQ320" i="1" s="1"/>
  <c r="BR320" i="1" a="1"/>
  <c r="BR320" i="1" s="1"/>
  <c r="BS320" i="1" a="1"/>
  <c r="BS320" i="1" s="1"/>
  <c r="BT320" i="1" a="1"/>
  <c r="BT320" i="1" s="1"/>
  <c r="BQ321" i="1" a="1"/>
  <c r="BQ321" i="1" s="1"/>
  <c r="BR321" i="1" a="1"/>
  <c r="BR321" i="1" s="1"/>
  <c r="BS321" i="1" a="1"/>
  <c r="BS321" i="1" s="1"/>
  <c r="BT321" i="1" a="1"/>
  <c r="BT321" i="1" s="1"/>
  <c r="BQ322" i="1" a="1"/>
  <c r="BQ322" i="1" s="1"/>
  <c r="BR322" i="1" a="1"/>
  <c r="BR322" i="1" s="1"/>
  <c r="BS322" i="1" a="1"/>
  <c r="BS322" i="1" s="1"/>
  <c r="BT322" i="1" a="1"/>
  <c r="BT322" i="1" s="1"/>
  <c r="BQ323" i="1" a="1"/>
  <c r="BQ323" i="1" s="1"/>
  <c r="BR323" i="1" a="1"/>
  <c r="BR323" i="1" s="1"/>
  <c r="BS323" i="1" a="1"/>
  <c r="BS323" i="1" s="1"/>
  <c r="BT323" i="1" a="1"/>
  <c r="BT323" i="1" s="1"/>
  <c r="BQ324" i="1" a="1"/>
  <c r="BQ324" i="1" s="1"/>
  <c r="BR324" i="1" a="1"/>
  <c r="BR324" i="1" s="1"/>
  <c r="BS324" i="1" a="1"/>
  <c r="BS324" i="1" s="1"/>
  <c r="BT324" i="1" a="1"/>
  <c r="BT324" i="1" s="1"/>
  <c r="BQ325" i="1" a="1"/>
  <c r="BQ325" i="1" s="1"/>
  <c r="BR325" i="1" a="1"/>
  <c r="BR325" i="1" s="1"/>
  <c r="BS325" i="1" a="1"/>
  <c r="BS325" i="1" s="1"/>
  <c r="BT325" i="1" a="1"/>
  <c r="BT325" i="1" s="1"/>
  <c r="BQ326" i="1" a="1"/>
  <c r="BQ326" i="1" s="1"/>
  <c r="BR326" i="1" a="1"/>
  <c r="BR326" i="1" s="1"/>
  <c r="BS326" i="1" a="1"/>
  <c r="BS326" i="1" s="1"/>
  <c r="BT326" i="1" a="1"/>
  <c r="BT326" i="1" s="1"/>
  <c r="BQ327" i="1" a="1"/>
  <c r="BQ327" i="1" s="1"/>
  <c r="BR327" i="1" a="1"/>
  <c r="BR327" i="1" s="1"/>
  <c r="BS327" i="1" a="1"/>
  <c r="BS327" i="1" s="1"/>
  <c r="BT327" i="1" a="1"/>
  <c r="BT327" i="1" s="1"/>
  <c r="BQ328" i="1" a="1"/>
  <c r="BQ328" i="1" s="1"/>
  <c r="BR328" i="1" a="1"/>
  <c r="BR328" i="1" s="1"/>
  <c r="BS328" i="1" a="1"/>
  <c r="BS328" i="1" s="1"/>
  <c r="BT328" i="1" a="1"/>
  <c r="BT328" i="1" s="1"/>
  <c r="BQ329" i="1" a="1"/>
  <c r="BQ329" i="1" s="1"/>
  <c r="BR329" i="1" a="1"/>
  <c r="BR329" i="1" s="1"/>
  <c r="BS329" i="1" a="1"/>
  <c r="BS329" i="1" s="1"/>
  <c r="BT329" i="1" a="1"/>
  <c r="BT329" i="1" s="1"/>
  <c r="BQ330" i="1" a="1"/>
  <c r="BQ330" i="1" s="1"/>
  <c r="BR330" i="1" a="1"/>
  <c r="BR330" i="1" s="1"/>
  <c r="BS330" i="1" a="1"/>
  <c r="BS330" i="1" s="1"/>
  <c r="BT330" i="1" a="1"/>
  <c r="BT330" i="1" s="1"/>
  <c r="BQ331" i="1" a="1"/>
  <c r="BQ331" i="1" s="1"/>
  <c r="BR331" i="1" a="1"/>
  <c r="BR331" i="1" s="1"/>
  <c r="BS331" i="1" a="1"/>
  <c r="BS331" i="1" s="1"/>
  <c r="BT331" i="1" a="1"/>
  <c r="BT331" i="1" s="1"/>
  <c r="BQ332" i="1" a="1"/>
  <c r="BQ332" i="1" s="1"/>
  <c r="BR332" i="1" a="1"/>
  <c r="BR332" i="1" s="1"/>
  <c r="BS332" i="1" a="1"/>
  <c r="BS332" i="1" s="1"/>
  <c r="BT332" i="1" a="1"/>
  <c r="BT332" i="1" s="1"/>
  <c r="BQ333" i="1" a="1"/>
  <c r="BQ333" i="1" s="1"/>
  <c r="BR333" i="1" a="1"/>
  <c r="BR333" i="1" s="1"/>
  <c r="BS333" i="1" a="1"/>
  <c r="BS333" i="1" s="1"/>
  <c r="BT333" i="1" a="1"/>
  <c r="BT333" i="1" s="1"/>
  <c r="BQ334" i="1" a="1"/>
  <c r="BQ334" i="1" s="1"/>
  <c r="BR334" i="1" a="1"/>
  <c r="BR334" i="1" s="1"/>
  <c r="BS334" i="1" a="1"/>
  <c r="BS334" i="1" s="1"/>
  <c r="BT334" i="1" a="1"/>
  <c r="BT334" i="1" s="1"/>
  <c r="BQ335" i="1" a="1"/>
  <c r="BQ335" i="1" s="1"/>
  <c r="BR335" i="1" a="1"/>
  <c r="BR335" i="1" s="1"/>
  <c r="BS335" i="1" a="1"/>
  <c r="BS335" i="1" s="1"/>
  <c r="BT335" i="1" a="1"/>
  <c r="BT335" i="1" s="1"/>
  <c r="BQ336" i="1" a="1"/>
  <c r="BQ336" i="1" s="1"/>
  <c r="BR336" i="1" a="1"/>
  <c r="BR336" i="1" s="1"/>
  <c r="BS336" i="1" a="1"/>
  <c r="BS336" i="1" s="1"/>
  <c r="BT336" i="1" a="1"/>
  <c r="BT336" i="1" s="1"/>
  <c r="BQ337" i="1" a="1"/>
  <c r="BQ337" i="1" s="1"/>
  <c r="BR337" i="1" a="1"/>
  <c r="BR337" i="1" s="1"/>
  <c r="BS337" i="1" a="1"/>
  <c r="BS337" i="1" s="1"/>
  <c r="BT337" i="1" a="1"/>
  <c r="BT337" i="1" s="1"/>
  <c r="BQ338" i="1" a="1"/>
  <c r="BQ338" i="1" s="1"/>
  <c r="BR338" i="1" a="1"/>
  <c r="BR338" i="1" s="1"/>
  <c r="BS338" i="1" a="1"/>
  <c r="BS338" i="1" s="1"/>
  <c r="BT338" i="1" a="1"/>
  <c r="BT338" i="1" s="1"/>
  <c r="BQ339" i="1" a="1"/>
  <c r="BQ339" i="1" s="1"/>
  <c r="BR339" i="1" a="1"/>
  <c r="BR339" i="1" s="1"/>
  <c r="BS339" i="1" a="1"/>
  <c r="BS339" i="1" s="1"/>
  <c r="BT339" i="1" a="1"/>
  <c r="BT339" i="1" s="1"/>
  <c r="BQ340" i="1" a="1"/>
  <c r="BQ340" i="1" s="1"/>
  <c r="BR340" i="1" a="1"/>
  <c r="BR340" i="1" s="1"/>
  <c r="BS340" i="1" a="1"/>
  <c r="BS340" i="1" s="1"/>
  <c r="BT340" i="1" a="1"/>
  <c r="BT340" i="1" s="1"/>
  <c r="BQ341" i="1" a="1"/>
  <c r="BQ341" i="1" s="1"/>
  <c r="BR341" i="1" a="1"/>
  <c r="BR341" i="1" s="1"/>
  <c r="BS341" i="1" a="1"/>
  <c r="BS341" i="1" s="1"/>
  <c r="BT341" i="1" a="1"/>
  <c r="BT341" i="1" s="1"/>
  <c r="BQ342" i="1" a="1"/>
  <c r="BQ342" i="1" s="1"/>
  <c r="BR342" i="1" a="1"/>
  <c r="BR342" i="1" s="1"/>
  <c r="BS342" i="1" a="1"/>
  <c r="BS342" i="1" s="1"/>
  <c r="BT342" i="1" a="1"/>
  <c r="BT342" i="1" s="1"/>
  <c r="BQ343" i="1" a="1"/>
  <c r="BQ343" i="1" s="1"/>
  <c r="BR343" i="1" a="1"/>
  <c r="BR343" i="1" s="1"/>
  <c r="BS343" i="1" a="1"/>
  <c r="BS343" i="1" s="1"/>
  <c r="BT343" i="1" a="1"/>
  <c r="BT343" i="1" s="1"/>
  <c r="BQ344" i="1" a="1"/>
  <c r="BQ344" i="1" s="1"/>
  <c r="BR344" i="1" a="1"/>
  <c r="BR344" i="1" s="1"/>
  <c r="BS344" i="1" a="1"/>
  <c r="BS344" i="1" s="1"/>
  <c r="BT344" i="1" a="1"/>
  <c r="BT344" i="1" s="1"/>
  <c r="BQ345" i="1" a="1"/>
  <c r="BQ345" i="1" s="1"/>
  <c r="BR345" i="1" a="1"/>
  <c r="BR345" i="1" s="1"/>
  <c r="BS345" i="1" a="1"/>
  <c r="BS345" i="1" s="1"/>
  <c r="BT345" i="1" a="1"/>
  <c r="BT345" i="1" s="1"/>
  <c r="BQ346" i="1" a="1"/>
  <c r="BQ346" i="1" s="1"/>
  <c r="BR346" i="1" a="1"/>
  <c r="BR346" i="1" s="1"/>
  <c r="BS346" i="1" a="1"/>
  <c r="BS346" i="1" s="1"/>
  <c r="BT346" i="1" a="1"/>
  <c r="BT346" i="1" s="1"/>
  <c r="BQ347" i="1" a="1"/>
  <c r="BQ347" i="1" s="1"/>
  <c r="BR347" i="1" a="1"/>
  <c r="BR347" i="1" s="1"/>
  <c r="BS347" i="1" a="1"/>
  <c r="BS347" i="1" s="1"/>
  <c r="BT347" i="1" a="1"/>
  <c r="BT347" i="1" s="1"/>
  <c r="BQ348" i="1" a="1"/>
  <c r="BQ348" i="1" s="1"/>
  <c r="BR348" i="1" a="1"/>
  <c r="BR348" i="1" s="1"/>
  <c r="BS348" i="1" a="1"/>
  <c r="BS348" i="1" s="1"/>
  <c r="BT348" i="1" a="1"/>
  <c r="BT348" i="1" s="1"/>
  <c r="BQ349" i="1" a="1"/>
  <c r="BQ349" i="1" s="1"/>
  <c r="BR349" i="1" a="1"/>
  <c r="BR349" i="1" s="1"/>
  <c r="BS349" i="1" a="1"/>
  <c r="BS349" i="1" s="1"/>
  <c r="BT349" i="1" a="1"/>
  <c r="BT349" i="1" s="1"/>
  <c r="BQ350" i="1" a="1"/>
  <c r="BQ350" i="1" s="1"/>
  <c r="BR350" i="1" a="1"/>
  <c r="BR350" i="1" s="1"/>
  <c r="BS350" i="1" a="1"/>
  <c r="BS350" i="1" s="1"/>
  <c r="BT350" i="1" a="1"/>
  <c r="BT350" i="1" s="1"/>
  <c r="BQ351" i="1" a="1"/>
  <c r="BQ351" i="1" s="1"/>
  <c r="BR351" i="1" a="1"/>
  <c r="BR351" i="1" s="1"/>
  <c r="BS351" i="1" a="1"/>
  <c r="BS351" i="1" s="1"/>
  <c r="BT351" i="1" a="1"/>
  <c r="BT351" i="1" s="1"/>
  <c r="BQ352" i="1" a="1"/>
  <c r="BQ352" i="1" s="1"/>
  <c r="BR352" i="1" a="1"/>
  <c r="BR352" i="1" s="1"/>
  <c r="BS352" i="1" a="1"/>
  <c r="BS352" i="1" s="1"/>
  <c r="BT352" i="1" a="1"/>
  <c r="BT352" i="1" s="1"/>
  <c r="BQ353" i="1" a="1"/>
  <c r="BQ353" i="1" s="1"/>
  <c r="BR353" i="1" a="1"/>
  <c r="BR353" i="1" s="1"/>
  <c r="BS353" i="1" a="1"/>
  <c r="BS353" i="1" s="1"/>
  <c r="BT353" i="1" a="1"/>
  <c r="BT353" i="1" s="1"/>
  <c r="BQ354" i="1" a="1"/>
  <c r="BQ354" i="1" s="1"/>
  <c r="BR354" i="1" a="1"/>
  <c r="BR354" i="1" s="1"/>
  <c r="BS354" i="1" a="1"/>
  <c r="BS354" i="1" s="1"/>
  <c r="BT354" i="1" a="1"/>
  <c r="BT354" i="1" s="1"/>
  <c r="BQ355" i="1" a="1"/>
  <c r="BQ355" i="1" s="1"/>
  <c r="BR355" i="1" a="1"/>
  <c r="BR355" i="1" s="1"/>
  <c r="BS355" i="1" a="1"/>
  <c r="BS355" i="1" s="1"/>
  <c r="BT355" i="1" a="1"/>
  <c r="BT355" i="1" s="1"/>
  <c r="BQ356" i="1" a="1"/>
  <c r="BQ356" i="1" s="1"/>
  <c r="BR356" i="1" a="1"/>
  <c r="BR356" i="1" s="1"/>
  <c r="BS356" i="1" a="1"/>
  <c r="BS356" i="1" s="1"/>
  <c r="BT356" i="1" a="1"/>
  <c r="BT356" i="1" s="1"/>
  <c r="BQ357" i="1" a="1"/>
  <c r="BQ357" i="1" s="1"/>
  <c r="BR357" i="1" a="1"/>
  <c r="BR357" i="1" s="1"/>
  <c r="BS357" i="1" a="1"/>
  <c r="BS357" i="1" s="1"/>
  <c r="BT357" i="1" a="1"/>
  <c r="BT357" i="1" s="1"/>
  <c r="BQ358" i="1" a="1"/>
  <c r="BQ358" i="1" s="1"/>
  <c r="BR358" i="1" a="1"/>
  <c r="BR358" i="1" s="1"/>
  <c r="BS358" i="1" a="1"/>
  <c r="BS358" i="1" s="1"/>
  <c r="BT358" i="1" a="1"/>
  <c r="BT358" i="1" s="1"/>
  <c r="BQ359" i="1" a="1"/>
  <c r="BQ359" i="1" s="1"/>
  <c r="BR359" i="1" a="1"/>
  <c r="BR359" i="1" s="1"/>
  <c r="BS359" i="1" a="1"/>
  <c r="BS359" i="1" s="1"/>
  <c r="BT359" i="1" a="1"/>
  <c r="BT359" i="1" s="1"/>
  <c r="BQ360" i="1" a="1"/>
  <c r="BQ360" i="1" s="1"/>
  <c r="BR360" i="1" a="1"/>
  <c r="BR360" i="1" s="1"/>
  <c r="BS360" i="1" a="1"/>
  <c r="BS360" i="1" s="1"/>
  <c r="BT360" i="1" a="1"/>
  <c r="BT360" i="1" s="1"/>
  <c r="BQ361" i="1" a="1"/>
  <c r="BQ361" i="1" s="1"/>
  <c r="BR361" i="1" a="1"/>
  <c r="BR361" i="1" s="1"/>
  <c r="BS361" i="1" a="1"/>
  <c r="BS361" i="1" s="1"/>
  <c r="BT361" i="1" a="1"/>
  <c r="BT361" i="1" s="1"/>
  <c r="BQ362" i="1" a="1"/>
  <c r="BQ362" i="1" s="1"/>
  <c r="BR362" i="1" a="1"/>
  <c r="BR362" i="1" s="1"/>
  <c r="BS362" i="1" a="1"/>
  <c r="BS362" i="1" s="1"/>
  <c r="BT362" i="1" a="1"/>
  <c r="BT362" i="1" s="1"/>
  <c r="BQ363" i="1" a="1"/>
  <c r="BQ363" i="1" s="1"/>
  <c r="BR363" i="1" a="1"/>
  <c r="BR363" i="1" s="1"/>
  <c r="BS363" i="1" a="1"/>
  <c r="BS363" i="1" s="1"/>
  <c r="BT363" i="1" a="1"/>
  <c r="BT363" i="1" s="1"/>
  <c r="BQ364" i="1" a="1"/>
  <c r="BQ364" i="1" s="1"/>
  <c r="BR364" i="1" a="1"/>
  <c r="BR364" i="1" s="1"/>
  <c r="BS364" i="1" a="1"/>
  <c r="BS364" i="1" s="1"/>
  <c r="BT364" i="1" a="1"/>
  <c r="BT364" i="1" s="1"/>
  <c r="BQ365" i="1" a="1"/>
  <c r="BQ365" i="1" s="1"/>
  <c r="BR365" i="1" a="1"/>
  <c r="BR365" i="1" s="1"/>
  <c r="BS365" i="1" a="1"/>
  <c r="BS365" i="1" s="1"/>
  <c r="BT365" i="1" a="1"/>
  <c r="BT365" i="1" s="1"/>
  <c r="BQ366" i="1" a="1"/>
  <c r="BQ366" i="1" s="1"/>
  <c r="BR366" i="1" a="1"/>
  <c r="BR366" i="1" s="1"/>
  <c r="BS366" i="1" a="1"/>
  <c r="BS366" i="1" s="1"/>
  <c r="BT366" i="1" a="1"/>
  <c r="BT366" i="1" s="1"/>
  <c r="BQ367" i="1" a="1"/>
  <c r="BQ367" i="1" s="1"/>
  <c r="BR367" i="1" a="1"/>
  <c r="BR367" i="1" s="1"/>
  <c r="BS367" i="1" a="1"/>
  <c r="BS367" i="1" s="1"/>
  <c r="BT367" i="1" a="1"/>
  <c r="BT367" i="1" s="1"/>
  <c r="BQ368" i="1" a="1"/>
  <c r="BQ368" i="1" s="1"/>
  <c r="BR368" i="1" a="1"/>
  <c r="BR368" i="1" s="1"/>
  <c r="BS368" i="1" a="1"/>
  <c r="BS368" i="1" s="1"/>
  <c r="BT368" i="1" a="1"/>
  <c r="BT368" i="1" s="1"/>
  <c r="BQ369" i="1" a="1"/>
  <c r="BQ369" i="1" s="1"/>
  <c r="BR369" i="1" a="1"/>
  <c r="BR369" i="1" s="1"/>
  <c r="BS369" i="1" a="1"/>
  <c r="BS369" i="1" s="1"/>
  <c r="BT369" i="1" a="1"/>
  <c r="BT369" i="1" s="1"/>
  <c r="BQ370" i="1" a="1"/>
  <c r="BQ370" i="1" s="1"/>
  <c r="BR370" i="1" a="1"/>
  <c r="BR370" i="1" s="1"/>
  <c r="BS370" i="1" a="1"/>
  <c r="BS370" i="1" s="1"/>
  <c r="BT370" i="1" a="1"/>
  <c r="BT370" i="1" s="1"/>
  <c r="BQ371" i="1" a="1"/>
  <c r="BQ371" i="1" s="1"/>
  <c r="BR371" i="1" a="1"/>
  <c r="BR371" i="1" s="1"/>
  <c r="BS371" i="1" a="1"/>
  <c r="BS371" i="1" s="1"/>
  <c r="BT371" i="1" a="1"/>
  <c r="BT371" i="1" s="1"/>
  <c r="BQ372" i="1" a="1"/>
  <c r="BQ372" i="1" s="1"/>
  <c r="BR372" i="1" a="1"/>
  <c r="BR372" i="1" s="1"/>
  <c r="BS372" i="1" a="1"/>
  <c r="BS372" i="1" s="1"/>
  <c r="BT372" i="1" a="1"/>
  <c r="BT372" i="1" s="1"/>
  <c r="BQ373" i="1" a="1"/>
  <c r="BQ373" i="1" s="1"/>
  <c r="BR373" i="1" a="1"/>
  <c r="BR373" i="1" s="1"/>
  <c r="BS373" i="1" a="1"/>
  <c r="BS373" i="1" s="1"/>
  <c r="BT373" i="1" a="1"/>
  <c r="BT373" i="1" s="1"/>
  <c r="BQ374" i="1" a="1"/>
  <c r="BQ374" i="1" s="1"/>
  <c r="BR374" i="1" a="1"/>
  <c r="BR374" i="1" s="1"/>
  <c r="BS374" i="1" a="1"/>
  <c r="BS374" i="1" s="1"/>
  <c r="BT374" i="1" a="1"/>
  <c r="BT374" i="1" s="1"/>
  <c r="BQ375" i="1" a="1"/>
  <c r="BQ375" i="1" s="1"/>
  <c r="BR375" i="1" a="1"/>
  <c r="BR375" i="1" s="1"/>
  <c r="BS375" i="1" a="1"/>
  <c r="BS375" i="1" s="1"/>
  <c r="BT375" i="1" a="1"/>
  <c r="BT375" i="1" s="1"/>
  <c r="BQ376" i="1" a="1"/>
  <c r="BQ376" i="1" s="1"/>
  <c r="BR376" i="1" a="1"/>
  <c r="BR376" i="1" s="1"/>
  <c r="BS376" i="1" a="1"/>
  <c r="BS376" i="1" s="1"/>
  <c r="BT376" i="1" a="1"/>
  <c r="BT376" i="1" s="1"/>
  <c r="BQ377" i="1" a="1"/>
  <c r="BQ377" i="1" s="1"/>
  <c r="BR377" i="1" a="1"/>
  <c r="BR377" i="1" s="1"/>
  <c r="BS377" i="1" a="1"/>
  <c r="BS377" i="1" s="1"/>
  <c r="BT377" i="1" a="1"/>
  <c r="BT377" i="1" s="1"/>
  <c r="BQ378" i="1" a="1"/>
  <c r="BQ378" i="1" s="1"/>
  <c r="BR378" i="1" a="1"/>
  <c r="BR378" i="1" s="1"/>
  <c r="BS378" i="1" a="1"/>
  <c r="BS378" i="1" s="1"/>
  <c r="BT378" i="1" a="1"/>
  <c r="BT378" i="1" s="1"/>
  <c r="BQ379" i="1" a="1"/>
  <c r="BQ379" i="1" s="1"/>
  <c r="BR379" i="1" a="1"/>
  <c r="BR379" i="1" s="1"/>
  <c r="BS379" i="1" a="1"/>
  <c r="BS379" i="1" s="1"/>
  <c r="BT379" i="1" a="1"/>
  <c r="BT379" i="1" s="1"/>
  <c r="BQ380" i="1" a="1"/>
  <c r="BQ380" i="1" s="1"/>
  <c r="BR380" i="1" a="1"/>
  <c r="BR380" i="1" s="1"/>
  <c r="BS380" i="1" a="1"/>
  <c r="BS380" i="1" s="1"/>
  <c r="BT380" i="1" a="1"/>
  <c r="BT380" i="1" s="1"/>
  <c r="BQ381" i="1" a="1"/>
  <c r="BQ381" i="1" s="1"/>
  <c r="BR381" i="1" a="1"/>
  <c r="BR381" i="1" s="1"/>
  <c r="BS381" i="1" a="1"/>
  <c r="BS381" i="1" s="1"/>
  <c r="BT381" i="1" a="1"/>
  <c r="BT381" i="1" s="1"/>
  <c r="BQ382" i="1" a="1"/>
  <c r="BQ382" i="1" s="1"/>
  <c r="BR382" i="1" a="1"/>
  <c r="BR382" i="1" s="1"/>
  <c r="BS382" i="1" a="1"/>
  <c r="BS382" i="1" s="1"/>
  <c r="BT382" i="1" a="1"/>
  <c r="BT382" i="1" s="1"/>
  <c r="BQ383" i="1" a="1"/>
  <c r="BQ383" i="1" s="1"/>
  <c r="BR383" i="1" a="1"/>
  <c r="BR383" i="1" s="1"/>
  <c r="BS383" i="1" a="1"/>
  <c r="BS383" i="1" s="1"/>
  <c r="BT383" i="1" a="1"/>
  <c r="BT383" i="1" s="1"/>
  <c r="BQ384" i="1" a="1"/>
  <c r="BQ384" i="1" s="1"/>
  <c r="BR384" i="1" a="1"/>
  <c r="BR384" i="1" s="1"/>
  <c r="BS384" i="1" a="1"/>
  <c r="BS384" i="1" s="1"/>
  <c r="BT384" i="1" a="1"/>
  <c r="BT384" i="1" s="1"/>
  <c r="BQ385" i="1" a="1"/>
  <c r="BQ385" i="1" s="1"/>
  <c r="BR385" i="1" a="1"/>
  <c r="BR385" i="1" s="1"/>
  <c r="BS385" i="1" a="1"/>
  <c r="BS385" i="1" s="1"/>
  <c r="BT385" i="1" a="1"/>
  <c r="BT385" i="1" s="1"/>
  <c r="BQ386" i="1" a="1"/>
  <c r="BQ386" i="1" s="1"/>
  <c r="BR386" i="1" a="1"/>
  <c r="BR386" i="1" s="1"/>
  <c r="BS386" i="1" a="1"/>
  <c r="BS386" i="1" s="1"/>
  <c r="BT386" i="1" a="1"/>
  <c r="BT386" i="1" s="1"/>
  <c r="BQ387" i="1" a="1"/>
  <c r="BQ387" i="1" s="1"/>
  <c r="BR387" i="1" a="1"/>
  <c r="BR387" i="1" s="1"/>
  <c r="BS387" i="1" a="1"/>
  <c r="BS387" i="1" s="1"/>
  <c r="BT387" i="1" a="1"/>
  <c r="BT387" i="1" s="1"/>
  <c r="BQ388" i="1" a="1"/>
  <c r="BQ388" i="1" s="1"/>
  <c r="BR388" i="1" a="1"/>
  <c r="BR388" i="1" s="1"/>
  <c r="BS388" i="1" a="1"/>
  <c r="BS388" i="1" s="1"/>
  <c r="BT388" i="1" a="1"/>
  <c r="BT388" i="1" s="1"/>
  <c r="BQ389" i="1" a="1"/>
  <c r="BQ389" i="1" s="1"/>
  <c r="BR389" i="1" a="1"/>
  <c r="BR389" i="1" s="1"/>
  <c r="BS389" i="1" a="1"/>
  <c r="BS389" i="1" s="1"/>
  <c r="BT389" i="1" a="1"/>
  <c r="BT389" i="1" s="1"/>
  <c r="BQ390" i="1" a="1"/>
  <c r="BQ390" i="1" s="1"/>
  <c r="BR390" i="1" a="1"/>
  <c r="BR390" i="1" s="1"/>
  <c r="BS390" i="1" a="1"/>
  <c r="BS390" i="1" s="1"/>
  <c r="BT390" i="1" a="1"/>
  <c r="BT390" i="1" s="1"/>
  <c r="BQ391" i="1" a="1"/>
  <c r="BQ391" i="1" s="1"/>
  <c r="BR391" i="1" a="1"/>
  <c r="BR391" i="1" s="1"/>
  <c r="BS391" i="1" a="1"/>
  <c r="BS391" i="1" s="1"/>
  <c r="BT391" i="1" a="1"/>
  <c r="BT391" i="1" s="1"/>
  <c r="BQ392" i="1" a="1"/>
  <c r="BQ392" i="1" s="1"/>
  <c r="BR392" i="1" a="1"/>
  <c r="BR392" i="1" s="1"/>
  <c r="BS392" i="1" a="1"/>
  <c r="BS392" i="1" s="1"/>
  <c r="BT392" i="1" a="1"/>
  <c r="BT392" i="1" s="1"/>
  <c r="BQ393" i="1" a="1"/>
  <c r="BQ393" i="1" s="1"/>
  <c r="BR393" i="1" a="1"/>
  <c r="BR393" i="1" s="1"/>
  <c r="BS393" i="1" a="1"/>
  <c r="BS393" i="1" s="1"/>
  <c r="BT393" i="1" a="1"/>
  <c r="BT393" i="1" s="1"/>
  <c r="BQ394" i="1" a="1"/>
  <c r="BQ394" i="1" s="1"/>
  <c r="BR394" i="1" a="1"/>
  <c r="BR394" i="1" s="1"/>
  <c r="BS394" i="1" a="1"/>
  <c r="BS394" i="1" s="1"/>
  <c r="BT394" i="1" a="1"/>
  <c r="BT394" i="1" s="1"/>
  <c r="BQ395" i="1" a="1"/>
  <c r="BQ395" i="1" s="1"/>
  <c r="BR395" i="1" a="1"/>
  <c r="BR395" i="1" s="1"/>
  <c r="BS395" i="1" a="1"/>
  <c r="BS395" i="1" s="1"/>
  <c r="BT395" i="1" a="1"/>
  <c r="BT395" i="1" s="1"/>
  <c r="BQ396" i="1" a="1"/>
  <c r="BQ396" i="1" s="1"/>
  <c r="BR396" i="1" a="1"/>
  <c r="BR396" i="1" s="1"/>
  <c r="BS396" i="1" a="1"/>
  <c r="BS396" i="1" s="1"/>
  <c r="BT396" i="1" a="1"/>
  <c r="BT396" i="1" s="1"/>
  <c r="BQ397" i="1" a="1"/>
  <c r="BQ397" i="1" s="1"/>
  <c r="BR397" i="1" a="1"/>
  <c r="BR397" i="1" s="1"/>
  <c r="BS397" i="1" a="1"/>
  <c r="BS397" i="1" s="1"/>
  <c r="BT397" i="1" a="1"/>
  <c r="BT397" i="1" s="1"/>
  <c r="BQ398" i="1" a="1"/>
  <c r="BQ398" i="1" s="1"/>
  <c r="BR398" i="1" a="1"/>
  <c r="BR398" i="1" s="1"/>
  <c r="BS398" i="1" a="1"/>
  <c r="BS398" i="1" s="1"/>
  <c r="BT398" i="1" a="1"/>
  <c r="BT398" i="1" s="1"/>
  <c r="BQ399" i="1" a="1"/>
  <c r="BQ399" i="1" s="1"/>
  <c r="BR399" i="1" a="1"/>
  <c r="BR399" i="1" s="1"/>
  <c r="BS399" i="1" a="1"/>
  <c r="BS399" i="1" s="1"/>
  <c r="BT399" i="1" a="1"/>
  <c r="BT399" i="1" s="1"/>
  <c r="BQ400" i="1" a="1"/>
  <c r="BQ400" i="1" s="1"/>
  <c r="BR400" i="1" a="1"/>
  <c r="BR400" i="1" s="1"/>
  <c r="BS400" i="1" a="1"/>
  <c r="BS400" i="1" s="1"/>
  <c r="BT400" i="1" a="1"/>
  <c r="BT400" i="1" s="1"/>
  <c r="BQ401" i="1" a="1"/>
  <c r="BQ401" i="1" s="1"/>
  <c r="BR401" i="1" a="1"/>
  <c r="BR401" i="1" s="1"/>
  <c r="BS401" i="1" a="1"/>
  <c r="BS401" i="1" s="1"/>
  <c r="BT401" i="1" a="1"/>
  <c r="BT401" i="1" s="1"/>
  <c r="BQ402" i="1" a="1"/>
  <c r="BQ402" i="1" s="1"/>
  <c r="BR402" i="1" a="1"/>
  <c r="BR402" i="1" s="1"/>
  <c r="BS402" i="1" a="1"/>
  <c r="BS402" i="1" s="1"/>
  <c r="BT402" i="1" a="1"/>
  <c r="BT402" i="1" s="1"/>
  <c r="BQ403" i="1" a="1"/>
  <c r="BQ403" i="1" s="1"/>
  <c r="BR403" i="1" a="1"/>
  <c r="BR403" i="1" s="1"/>
  <c r="BS403" i="1" a="1"/>
  <c r="BS403" i="1" s="1"/>
  <c r="BT403" i="1" a="1"/>
  <c r="BT403" i="1" s="1"/>
  <c r="BQ404" i="1" a="1"/>
  <c r="BQ404" i="1" s="1"/>
  <c r="BR404" i="1" a="1"/>
  <c r="BR404" i="1" s="1"/>
  <c r="BS404" i="1" a="1"/>
  <c r="BS404" i="1" s="1"/>
  <c r="BT404" i="1" a="1"/>
  <c r="BT404" i="1" s="1"/>
  <c r="BQ405" i="1" a="1"/>
  <c r="BQ405" i="1" s="1"/>
  <c r="BR405" i="1" a="1"/>
  <c r="BR405" i="1" s="1"/>
  <c r="BS405" i="1" a="1"/>
  <c r="BS405" i="1" s="1"/>
  <c r="BT405" i="1" a="1"/>
  <c r="BT405" i="1" s="1"/>
  <c r="BQ406" i="1" a="1"/>
  <c r="BQ406" i="1" s="1"/>
  <c r="BR406" i="1" a="1"/>
  <c r="BR406" i="1" s="1"/>
  <c r="BS406" i="1" a="1"/>
  <c r="BS406" i="1" s="1"/>
  <c r="BT406" i="1" a="1"/>
  <c r="BT406" i="1" s="1"/>
  <c r="BQ407" i="1" a="1"/>
  <c r="BQ407" i="1" s="1"/>
  <c r="BR407" i="1" a="1"/>
  <c r="BR407" i="1" s="1"/>
  <c r="BS407" i="1" a="1"/>
  <c r="BS407" i="1" s="1"/>
  <c r="BT407" i="1" a="1"/>
  <c r="BT407" i="1" s="1"/>
  <c r="BQ408" i="1" a="1"/>
  <c r="BQ408" i="1" s="1"/>
  <c r="BR408" i="1" a="1"/>
  <c r="BR408" i="1" s="1"/>
  <c r="BS408" i="1" a="1"/>
  <c r="BS408" i="1" s="1"/>
  <c r="BT408" i="1" a="1"/>
  <c r="BT408" i="1" s="1"/>
  <c r="BQ409" i="1" a="1"/>
  <c r="BQ409" i="1" s="1"/>
  <c r="BR409" i="1" a="1"/>
  <c r="BR409" i="1" s="1"/>
  <c r="BS409" i="1" a="1"/>
  <c r="BS409" i="1" s="1"/>
  <c r="BT409" i="1" a="1"/>
  <c r="BT409" i="1" s="1"/>
  <c r="BQ410" i="1" a="1"/>
  <c r="BQ410" i="1" s="1"/>
  <c r="BR410" i="1" a="1"/>
  <c r="BR410" i="1" s="1"/>
  <c r="BS410" i="1" a="1"/>
  <c r="BS410" i="1" s="1"/>
  <c r="BT410" i="1" a="1"/>
  <c r="BT410" i="1" s="1"/>
  <c r="BQ411" i="1" a="1"/>
  <c r="BQ411" i="1" s="1"/>
  <c r="BR411" i="1" a="1"/>
  <c r="BR411" i="1" s="1"/>
  <c r="BS411" i="1" a="1"/>
  <c r="BS411" i="1" s="1"/>
  <c r="BT411" i="1" a="1"/>
  <c r="BT411" i="1" s="1"/>
  <c r="BQ412" i="1" a="1"/>
  <c r="BQ412" i="1" s="1"/>
  <c r="BR412" i="1" a="1"/>
  <c r="BR412" i="1" s="1"/>
  <c r="BS412" i="1" a="1"/>
  <c r="BS412" i="1" s="1"/>
  <c r="BT412" i="1" a="1"/>
  <c r="BT412" i="1" s="1"/>
  <c r="BQ413" i="1" a="1"/>
  <c r="BQ413" i="1" s="1"/>
  <c r="BR413" i="1" a="1"/>
  <c r="BR413" i="1" s="1"/>
  <c r="BS413" i="1" a="1"/>
  <c r="BS413" i="1" s="1"/>
  <c r="BT413" i="1" a="1"/>
  <c r="BT413" i="1" s="1"/>
  <c r="BQ414" i="1" a="1"/>
  <c r="BQ414" i="1" s="1"/>
  <c r="BR414" i="1" a="1"/>
  <c r="BR414" i="1" s="1"/>
  <c r="BS414" i="1" a="1"/>
  <c r="BS414" i="1" s="1"/>
  <c r="BT414" i="1" a="1"/>
  <c r="BT414" i="1" s="1"/>
  <c r="BQ415" i="1" a="1"/>
  <c r="BQ415" i="1" s="1"/>
  <c r="BR415" i="1" a="1"/>
  <c r="BR415" i="1" s="1"/>
  <c r="BS415" i="1" a="1"/>
  <c r="BS415" i="1" s="1"/>
  <c r="BT415" i="1" a="1"/>
  <c r="BT415" i="1" s="1"/>
  <c r="BQ416" i="1" a="1"/>
  <c r="BQ416" i="1" s="1"/>
  <c r="BR416" i="1" a="1"/>
  <c r="BR416" i="1" s="1"/>
  <c r="BS416" i="1" a="1"/>
  <c r="BS416" i="1" s="1"/>
  <c r="BT416" i="1" a="1"/>
  <c r="BT416" i="1" s="1"/>
  <c r="BQ417" i="1" a="1"/>
  <c r="BQ417" i="1" s="1"/>
  <c r="BR417" i="1" a="1"/>
  <c r="BR417" i="1" s="1"/>
  <c r="BS417" i="1" a="1"/>
  <c r="BS417" i="1" s="1"/>
  <c r="BT417" i="1" a="1"/>
  <c r="BT417" i="1" s="1"/>
  <c r="BQ418" i="1" a="1"/>
  <c r="BQ418" i="1" s="1"/>
  <c r="BR418" i="1" a="1"/>
  <c r="BR418" i="1" s="1"/>
  <c r="BS418" i="1" a="1"/>
  <c r="BS418" i="1" s="1"/>
  <c r="BT418" i="1" a="1"/>
  <c r="BT418" i="1" s="1"/>
  <c r="BQ419" i="1" a="1"/>
  <c r="BQ419" i="1" s="1"/>
  <c r="BR419" i="1" a="1"/>
  <c r="BR419" i="1" s="1"/>
  <c r="BS419" i="1" a="1"/>
  <c r="BS419" i="1" s="1"/>
  <c r="BT419" i="1" a="1"/>
  <c r="BT419" i="1" s="1"/>
  <c r="BQ420" i="1" a="1"/>
  <c r="BQ420" i="1" s="1"/>
  <c r="BR420" i="1" a="1"/>
  <c r="BR420" i="1" s="1"/>
  <c r="BS420" i="1" a="1"/>
  <c r="BS420" i="1" s="1"/>
  <c r="BT420" i="1" a="1"/>
  <c r="BT420" i="1" s="1"/>
  <c r="BQ421" i="1" a="1"/>
  <c r="BQ421" i="1" s="1"/>
  <c r="BR421" i="1" a="1"/>
  <c r="BR421" i="1" s="1"/>
  <c r="BS421" i="1" a="1"/>
  <c r="BS421" i="1" s="1"/>
  <c r="BT421" i="1" a="1"/>
  <c r="BT421" i="1" s="1"/>
  <c r="BQ422" i="1" a="1"/>
  <c r="BQ422" i="1" s="1"/>
  <c r="BR422" i="1" a="1"/>
  <c r="BR422" i="1" s="1"/>
  <c r="BS422" i="1" a="1"/>
  <c r="BS422" i="1" s="1"/>
  <c r="BT422" i="1" a="1"/>
  <c r="BT422" i="1" s="1"/>
  <c r="BQ423" i="1" a="1"/>
  <c r="BQ423" i="1" s="1"/>
  <c r="BR423" i="1" a="1"/>
  <c r="BR423" i="1" s="1"/>
  <c r="BS423" i="1" a="1"/>
  <c r="BS423" i="1" s="1"/>
  <c r="BT423" i="1" a="1"/>
  <c r="BT423" i="1" s="1"/>
  <c r="BQ424" i="1" a="1"/>
  <c r="BQ424" i="1" s="1"/>
  <c r="BR424" i="1" a="1"/>
  <c r="BR424" i="1" s="1"/>
  <c r="BS424" i="1" a="1"/>
  <c r="BS424" i="1" s="1"/>
  <c r="BT424" i="1" a="1"/>
  <c r="BT424" i="1" s="1"/>
  <c r="BQ425" i="1" a="1"/>
  <c r="BQ425" i="1" s="1"/>
  <c r="BR425" i="1" a="1"/>
  <c r="BR425" i="1" s="1"/>
  <c r="BS425" i="1" a="1"/>
  <c r="BS425" i="1" s="1"/>
  <c r="BT425" i="1" a="1"/>
  <c r="BT425" i="1" s="1"/>
  <c r="BQ426" i="1" a="1"/>
  <c r="BQ426" i="1" s="1"/>
  <c r="BR426" i="1" a="1"/>
  <c r="BR426" i="1" s="1"/>
  <c r="BS426" i="1" a="1"/>
  <c r="BS426" i="1" s="1"/>
  <c r="BT426" i="1" a="1"/>
  <c r="BT426" i="1" s="1"/>
  <c r="BQ427" i="1" a="1"/>
  <c r="BQ427" i="1" s="1"/>
  <c r="BR427" i="1" a="1"/>
  <c r="BR427" i="1" s="1"/>
  <c r="BS427" i="1" a="1"/>
  <c r="BS427" i="1" s="1"/>
  <c r="BT427" i="1" a="1"/>
  <c r="BT427" i="1" s="1"/>
  <c r="BQ428" i="1" a="1"/>
  <c r="BQ428" i="1" s="1"/>
  <c r="BR428" i="1" a="1"/>
  <c r="BR428" i="1" s="1"/>
  <c r="BS428" i="1" a="1"/>
  <c r="BS428" i="1" s="1"/>
  <c r="BT428" i="1" a="1"/>
  <c r="BT428" i="1" s="1"/>
  <c r="BQ429" i="1" a="1"/>
  <c r="BQ429" i="1" s="1"/>
  <c r="BR429" i="1" a="1"/>
  <c r="BR429" i="1" s="1"/>
  <c r="BS429" i="1" a="1"/>
  <c r="BS429" i="1" s="1"/>
  <c r="BT429" i="1" a="1"/>
  <c r="BT429" i="1" s="1"/>
  <c r="BQ430" i="1" a="1"/>
  <c r="BQ430" i="1" s="1"/>
  <c r="BR430" i="1" a="1"/>
  <c r="BR430" i="1" s="1"/>
  <c r="BS430" i="1" a="1"/>
  <c r="BS430" i="1" s="1"/>
  <c r="BT430" i="1" a="1"/>
  <c r="BT430" i="1" s="1"/>
  <c r="BQ431" i="1" a="1"/>
  <c r="BQ431" i="1" s="1"/>
  <c r="BR431" i="1" a="1"/>
  <c r="BR431" i="1" s="1"/>
  <c r="BS431" i="1" a="1"/>
  <c r="BS431" i="1" s="1"/>
  <c r="BT431" i="1" a="1"/>
  <c r="BT431" i="1" s="1"/>
  <c r="BQ432" i="1" a="1"/>
  <c r="BQ432" i="1" s="1"/>
  <c r="BR432" i="1" a="1"/>
  <c r="BR432" i="1" s="1"/>
  <c r="BS432" i="1" a="1"/>
  <c r="BS432" i="1" s="1"/>
  <c r="BT432" i="1" a="1"/>
  <c r="BT432" i="1" s="1"/>
  <c r="BQ433" i="1" a="1"/>
  <c r="BQ433" i="1" s="1"/>
  <c r="BR433" i="1" a="1"/>
  <c r="BR433" i="1" s="1"/>
  <c r="BS433" i="1" a="1"/>
  <c r="BS433" i="1" s="1"/>
  <c r="BT433" i="1" a="1"/>
  <c r="BT433" i="1" s="1"/>
  <c r="BQ434" i="1" a="1"/>
  <c r="BQ434" i="1" s="1"/>
  <c r="BR434" i="1" a="1"/>
  <c r="BR434" i="1" s="1"/>
  <c r="BS434" i="1" a="1"/>
  <c r="BS434" i="1" s="1"/>
  <c r="BT434" i="1" a="1"/>
  <c r="BT434" i="1" s="1"/>
  <c r="BQ435" i="1" a="1"/>
  <c r="BQ435" i="1" s="1"/>
  <c r="BR435" i="1" a="1"/>
  <c r="BR435" i="1" s="1"/>
  <c r="BS435" i="1" a="1"/>
  <c r="BS435" i="1" s="1"/>
  <c r="BT435" i="1" a="1"/>
  <c r="BT435" i="1" s="1"/>
  <c r="BQ436" i="1" a="1"/>
  <c r="BQ436" i="1" s="1"/>
  <c r="BR436" i="1" a="1"/>
  <c r="BR436" i="1" s="1"/>
  <c r="BS436" i="1" a="1"/>
  <c r="BS436" i="1" s="1"/>
  <c r="BT436" i="1" a="1"/>
  <c r="BT436" i="1" s="1"/>
  <c r="BQ437" i="1" a="1"/>
  <c r="BQ437" i="1" s="1"/>
  <c r="BR437" i="1" a="1"/>
  <c r="BR437" i="1" s="1"/>
  <c r="BS437" i="1" a="1"/>
  <c r="BS437" i="1" s="1"/>
  <c r="BT437" i="1" a="1"/>
  <c r="BT437" i="1" s="1"/>
  <c r="BQ438" i="1" a="1"/>
  <c r="BQ438" i="1" s="1"/>
  <c r="BR438" i="1" a="1"/>
  <c r="BR438" i="1" s="1"/>
  <c r="BS438" i="1" a="1"/>
  <c r="BS438" i="1" s="1"/>
  <c r="BT438" i="1" a="1"/>
  <c r="BT438" i="1" s="1"/>
  <c r="BQ439" i="1" a="1"/>
  <c r="BQ439" i="1" s="1"/>
  <c r="BR439" i="1" a="1"/>
  <c r="BR439" i="1" s="1"/>
  <c r="BS439" i="1" a="1"/>
  <c r="BS439" i="1" s="1"/>
  <c r="BT439" i="1" a="1"/>
  <c r="BT439" i="1" s="1"/>
  <c r="BQ440" i="1" a="1"/>
  <c r="BQ440" i="1" s="1"/>
  <c r="BR440" i="1" a="1"/>
  <c r="BR440" i="1" s="1"/>
  <c r="BS440" i="1" a="1"/>
  <c r="BS440" i="1" s="1"/>
  <c r="BT440" i="1" a="1"/>
  <c r="BT440" i="1" s="1"/>
  <c r="BQ441" i="1" a="1"/>
  <c r="BQ441" i="1" s="1"/>
  <c r="BR441" i="1" a="1"/>
  <c r="BR441" i="1" s="1"/>
  <c r="BS441" i="1" a="1"/>
  <c r="BS441" i="1" s="1"/>
  <c r="BT441" i="1" a="1"/>
  <c r="BT441" i="1" s="1"/>
  <c r="BQ442" i="1" a="1"/>
  <c r="BQ442" i="1" s="1"/>
  <c r="BR442" i="1" a="1"/>
  <c r="BR442" i="1" s="1"/>
  <c r="BS442" i="1" a="1"/>
  <c r="BS442" i="1" s="1"/>
  <c r="BT442" i="1" a="1"/>
  <c r="BT442" i="1" s="1"/>
  <c r="BQ443" i="1" a="1"/>
  <c r="BQ443" i="1" s="1"/>
  <c r="BR443" i="1" a="1"/>
  <c r="BR443" i="1" s="1"/>
  <c r="BS443" i="1" a="1"/>
  <c r="BS443" i="1" s="1"/>
  <c r="BT443" i="1" a="1"/>
  <c r="BT443" i="1" s="1"/>
  <c r="BQ444" i="1" a="1"/>
  <c r="BQ444" i="1" s="1"/>
  <c r="BR444" i="1" a="1"/>
  <c r="BR444" i="1" s="1"/>
  <c r="BS444" i="1" a="1"/>
  <c r="BS444" i="1" s="1"/>
  <c r="BT444" i="1" a="1"/>
  <c r="BT444" i="1" s="1"/>
  <c r="BQ445" i="1" a="1"/>
  <c r="BQ445" i="1" s="1"/>
  <c r="BR445" i="1" a="1"/>
  <c r="BR445" i="1" s="1"/>
  <c r="BS445" i="1" a="1"/>
  <c r="BS445" i="1" s="1"/>
  <c r="BT445" i="1" a="1"/>
  <c r="BT445" i="1" s="1"/>
  <c r="BQ446" i="1" a="1"/>
  <c r="BQ446" i="1" s="1"/>
  <c r="BR446" i="1" a="1"/>
  <c r="BR446" i="1" s="1"/>
  <c r="BS446" i="1" a="1"/>
  <c r="BS446" i="1" s="1"/>
  <c r="BT446" i="1" a="1"/>
  <c r="BT446" i="1" s="1"/>
  <c r="BQ447" i="1" a="1"/>
  <c r="BQ447" i="1" s="1"/>
  <c r="BR447" i="1" a="1"/>
  <c r="BR447" i="1" s="1"/>
  <c r="BS447" i="1" a="1"/>
  <c r="BS447" i="1" s="1"/>
  <c r="BT447" i="1" a="1"/>
  <c r="BT447" i="1" s="1"/>
  <c r="BQ448" i="1" a="1"/>
  <c r="BQ448" i="1" s="1"/>
  <c r="BR448" i="1" a="1"/>
  <c r="BR448" i="1" s="1"/>
  <c r="BS448" i="1" a="1"/>
  <c r="BS448" i="1" s="1"/>
  <c r="BT448" i="1" a="1"/>
  <c r="BT448" i="1" s="1"/>
  <c r="BQ449" i="1" a="1"/>
  <c r="BQ449" i="1" s="1"/>
  <c r="BR449" i="1" a="1"/>
  <c r="BR449" i="1" s="1"/>
  <c r="BS449" i="1" a="1"/>
  <c r="BS449" i="1" s="1"/>
  <c r="BT449" i="1" a="1"/>
  <c r="BT449" i="1" s="1"/>
  <c r="BQ450" i="1" a="1"/>
  <c r="BQ450" i="1" s="1"/>
  <c r="BR450" i="1" a="1"/>
  <c r="BR450" i="1" s="1"/>
  <c r="BS450" i="1" a="1"/>
  <c r="BS450" i="1" s="1"/>
  <c r="BT450" i="1" a="1"/>
  <c r="BT450" i="1" s="1"/>
  <c r="BQ451" i="1" a="1"/>
  <c r="BQ451" i="1" s="1"/>
  <c r="BR451" i="1" a="1"/>
  <c r="BR451" i="1" s="1"/>
  <c r="BS451" i="1" a="1"/>
  <c r="BS451" i="1" s="1"/>
  <c r="BT451" i="1" a="1"/>
  <c r="BT451" i="1" s="1"/>
  <c r="BQ452" i="1" a="1"/>
  <c r="BQ452" i="1" s="1"/>
  <c r="BR452" i="1" a="1"/>
  <c r="BR452" i="1" s="1"/>
  <c r="BS452" i="1" a="1"/>
  <c r="BS452" i="1" s="1"/>
  <c r="BT452" i="1" a="1"/>
  <c r="BT452" i="1" s="1"/>
  <c r="BQ453" i="1" a="1"/>
  <c r="BQ453" i="1" s="1"/>
  <c r="BR453" i="1" a="1"/>
  <c r="BR453" i="1" s="1"/>
  <c r="BS453" i="1" a="1"/>
  <c r="BS453" i="1" s="1"/>
  <c r="BT453" i="1" a="1"/>
  <c r="BT453" i="1" s="1"/>
  <c r="BQ454" i="1" a="1"/>
  <c r="BQ454" i="1" s="1"/>
  <c r="BR454" i="1" a="1"/>
  <c r="BR454" i="1" s="1"/>
  <c r="BS454" i="1" a="1"/>
  <c r="BS454" i="1" s="1"/>
  <c r="BT454" i="1" a="1"/>
  <c r="BT454" i="1" s="1"/>
  <c r="BQ455" i="1" a="1"/>
  <c r="BQ455" i="1" s="1"/>
  <c r="BR455" i="1" a="1"/>
  <c r="BR455" i="1" s="1"/>
  <c r="BS455" i="1" a="1"/>
  <c r="BS455" i="1" s="1"/>
  <c r="BT455" i="1" a="1"/>
  <c r="BT455" i="1" s="1"/>
  <c r="BQ456" i="1" a="1"/>
  <c r="BQ456" i="1" s="1"/>
  <c r="BR456" i="1" a="1"/>
  <c r="BR456" i="1" s="1"/>
  <c r="BS456" i="1" a="1"/>
  <c r="BS456" i="1" s="1"/>
  <c r="BT456" i="1" a="1"/>
  <c r="BT456" i="1" s="1"/>
  <c r="BQ457" i="1" a="1"/>
  <c r="BQ457" i="1" s="1"/>
  <c r="BR457" i="1" a="1"/>
  <c r="BR457" i="1" s="1"/>
  <c r="BS457" i="1" a="1"/>
  <c r="BS457" i="1" s="1"/>
  <c r="BT457" i="1" a="1"/>
  <c r="BT457" i="1" s="1"/>
  <c r="BQ458" i="1" a="1"/>
  <c r="BQ458" i="1" s="1"/>
  <c r="BR458" i="1" a="1"/>
  <c r="BR458" i="1" s="1"/>
  <c r="BS458" i="1" a="1"/>
  <c r="BS458" i="1" s="1"/>
  <c r="BT458" i="1" a="1"/>
  <c r="BT458" i="1" s="1"/>
  <c r="BQ459" i="1" a="1"/>
  <c r="BQ459" i="1" s="1"/>
  <c r="BR459" i="1" a="1"/>
  <c r="BR459" i="1" s="1"/>
  <c r="BS459" i="1" a="1"/>
  <c r="BS459" i="1" s="1"/>
  <c r="BT459" i="1" a="1"/>
  <c r="BT459" i="1" s="1"/>
  <c r="BQ460" i="1" a="1"/>
  <c r="BQ460" i="1" s="1"/>
  <c r="BR460" i="1" a="1"/>
  <c r="BR460" i="1" s="1"/>
  <c r="BS460" i="1" a="1"/>
  <c r="BS460" i="1" s="1"/>
  <c r="BT460" i="1" a="1"/>
  <c r="BT460" i="1" s="1"/>
  <c r="BQ461" i="1" a="1"/>
  <c r="BQ461" i="1" s="1"/>
  <c r="BR461" i="1" a="1"/>
  <c r="BR461" i="1" s="1"/>
  <c r="BS461" i="1" a="1"/>
  <c r="BS461" i="1" s="1"/>
  <c r="BT461" i="1" a="1"/>
  <c r="BT461" i="1" s="1"/>
  <c r="BQ462" i="1" a="1"/>
  <c r="BQ462" i="1" s="1"/>
  <c r="BR462" i="1" a="1"/>
  <c r="BR462" i="1" s="1"/>
  <c r="BS462" i="1" a="1"/>
  <c r="BS462" i="1" s="1"/>
  <c r="BT462" i="1" a="1"/>
  <c r="BT462" i="1" s="1"/>
  <c r="BQ463" i="1" a="1"/>
  <c r="BQ463" i="1" s="1"/>
  <c r="BR463" i="1" a="1"/>
  <c r="BR463" i="1" s="1"/>
  <c r="BS463" i="1" a="1"/>
  <c r="BS463" i="1" s="1"/>
  <c r="BT463" i="1" a="1"/>
  <c r="BT463" i="1" s="1"/>
  <c r="BQ464" i="1" a="1"/>
  <c r="BQ464" i="1" s="1"/>
  <c r="BR464" i="1" a="1"/>
  <c r="BR464" i="1" s="1"/>
  <c r="BS464" i="1" a="1"/>
  <c r="BS464" i="1" s="1"/>
  <c r="BT464" i="1" a="1"/>
  <c r="BT464" i="1" s="1"/>
  <c r="BQ465" i="1" a="1"/>
  <c r="BQ465" i="1" s="1"/>
  <c r="BR465" i="1" a="1"/>
  <c r="BR465" i="1" s="1"/>
  <c r="BS465" i="1" a="1"/>
  <c r="BS465" i="1" s="1"/>
  <c r="BT465" i="1" a="1"/>
  <c r="BT465" i="1" s="1"/>
  <c r="BQ466" i="1" a="1"/>
  <c r="BQ466" i="1" s="1"/>
  <c r="BR466" i="1" a="1"/>
  <c r="BR466" i="1" s="1"/>
  <c r="BS466" i="1" a="1"/>
  <c r="BS466" i="1" s="1"/>
  <c r="BT466" i="1" a="1"/>
  <c r="BT466" i="1" s="1"/>
  <c r="BQ467" i="1" a="1"/>
  <c r="BQ467" i="1" s="1"/>
  <c r="BR467" i="1" a="1"/>
  <c r="BR467" i="1" s="1"/>
  <c r="BS467" i="1" a="1"/>
  <c r="BS467" i="1" s="1"/>
  <c r="BT467" i="1" a="1"/>
  <c r="BT467" i="1" s="1"/>
  <c r="BQ468" i="1" a="1"/>
  <c r="BQ468" i="1" s="1"/>
  <c r="BR468" i="1" a="1"/>
  <c r="BR468" i="1" s="1"/>
  <c r="BS468" i="1" a="1"/>
  <c r="BS468" i="1" s="1"/>
  <c r="BT468" i="1" a="1"/>
  <c r="BT468" i="1" s="1"/>
  <c r="BQ469" i="1" a="1"/>
  <c r="BQ469" i="1" s="1"/>
  <c r="BR469" i="1" a="1"/>
  <c r="BR469" i="1" s="1"/>
  <c r="BS469" i="1" a="1"/>
  <c r="BS469" i="1" s="1"/>
  <c r="BT469" i="1" a="1"/>
  <c r="BT469" i="1" s="1"/>
  <c r="BQ470" i="1" a="1"/>
  <c r="BQ470" i="1" s="1"/>
  <c r="BR470" i="1" a="1"/>
  <c r="BR470" i="1" s="1"/>
  <c r="BS470" i="1" a="1"/>
  <c r="BS470" i="1" s="1"/>
  <c r="BT470" i="1" a="1"/>
  <c r="BT470" i="1" s="1"/>
  <c r="BQ471" i="1" a="1"/>
  <c r="BQ471" i="1" s="1"/>
  <c r="BR471" i="1" a="1"/>
  <c r="BR471" i="1" s="1"/>
  <c r="BS471" i="1" a="1"/>
  <c r="BS471" i="1" s="1"/>
  <c r="BT471" i="1" a="1"/>
  <c r="BT471" i="1" s="1"/>
  <c r="BQ472" i="1" a="1"/>
  <c r="BQ472" i="1" s="1"/>
  <c r="BR472" i="1" a="1"/>
  <c r="BR472" i="1" s="1"/>
  <c r="BS472" i="1" a="1"/>
  <c r="BS472" i="1" s="1"/>
  <c r="BT472" i="1" a="1"/>
  <c r="BT472" i="1" s="1"/>
  <c r="BQ473" i="1" a="1"/>
  <c r="BQ473" i="1" s="1"/>
  <c r="BR473" i="1" a="1"/>
  <c r="BR473" i="1" s="1"/>
  <c r="BS473" i="1" a="1"/>
  <c r="BS473" i="1" s="1"/>
  <c r="BT473" i="1" a="1"/>
  <c r="BT473" i="1" s="1"/>
  <c r="BQ474" i="1" a="1"/>
  <c r="BQ474" i="1" s="1"/>
  <c r="BR474" i="1" a="1"/>
  <c r="BR474" i="1" s="1"/>
  <c r="BS474" i="1" a="1"/>
  <c r="BS474" i="1" s="1"/>
  <c r="BT474" i="1" a="1"/>
  <c r="BT474" i="1" s="1"/>
  <c r="BQ475" i="1" a="1"/>
  <c r="BQ475" i="1" s="1"/>
  <c r="BR475" i="1" a="1"/>
  <c r="BR475" i="1" s="1"/>
  <c r="BS475" i="1" a="1"/>
  <c r="BS475" i="1" s="1"/>
  <c r="BT475" i="1" a="1"/>
  <c r="BT475" i="1" s="1"/>
  <c r="BQ476" i="1" a="1"/>
  <c r="BQ476" i="1" s="1"/>
  <c r="BR476" i="1" a="1"/>
  <c r="BR476" i="1" s="1"/>
  <c r="BS476" i="1" a="1"/>
  <c r="BS476" i="1" s="1"/>
  <c r="BT476" i="1" a="1"/>
  <c r="BT476" i="1" s="1"/>
  <c r="BQ477" i="1" a="1"/>
  <c r="BQ477" i="1" s="1"/>
  <c r="BR477" i="1" a="1"/>
  <c r="BR477" i="1" s="1"/>
  <c r="BS477" i="1" a="1"/>
  <c r="BS477" i="1" s="1"/>
  <c r="BT477" i="1" a="1"/>
  <c r="BT477" i="1" s="1"/>
  <c r="BQ478" i="1" a="1"/>
  <c r="BQ478" i="1" s="1"/>
  <c r="BR478" i="1" a="1"/>
  <c r="BR478" i="1" s="1"/>
  <c r="BS478" i="1" a="1"/>
  <c r="BS478" i="1" s="1"/>
  <c r="BT478" i="1" a="1"/>
  <c r="BT478" i="1" s="1"/>
  <c r="BQ479" i="1" a="1"/>
  <c r="BQ479" i="1" s="1"/>
  <c r="BR479" i="1" a="1"/>
  <c r="BR479" i="1" s="1"/>
  <c r="BS479" i="1" a="1"/>
  <c r="BS479" i="1" s="1"/>
  <c r="BT479" i="1" a="1"/>
  <c r="BT479" i="1" s="1"/>
  <c r="BQ480" i="1" a="1"/>
  <c r="BQ480" i="1" s="1"/>
  <c r="BR480" i="1" a="1"/>
  <c r="BR480" i="1" s="1"/>
  <c r="BS480" i="1" a="1"/>
  <c r="BS480" i="1" s="1"/>
  <c r="BT480" i="1" a="1"/>
  <c r="BT480" i="1" s="1"/>
  <c r="BQ481" i="1" a="1"/>
  <c r="BQ481" i="1" s="1"/>
  <c r="BR481" i="1" a="1"/>
  <c r="BR481" i="1" s="1"/>
  <c r="BS481" i="1" a="1"/>
  <c r="BS481" i="1" s="1"/>
  <c r="BT481" i="1" a="1"/>
  <c r="BT481" i="1" s="1"/>
  <c r="BQ482" i="1" a="1"/>
  <c r="BQ482" i="1" s="1"/>
  <c r="BR482" i="1" a="1"/>
  <c r="BR482" i="1" s="1"/>
  <c r="BS482" i="1" a="1"/>
  <c r="BS482" i="1" s="1"/>
  <c r="BT482" i="1" a="1"/>
  <c r="BT482" i="1" s="1"/>
  <c r="BQ483" i="1" a="1"/>
  <c r="BQ483" i="1" s="1"/>
  <c r="BR483" i="1" a="1"/>
  <c r="BR483" i="1" s="1"/>
  <c r="BS483" i="1" a="1"/>
  <c r="BS483" i="1" s="1"/>
  <c r="BT483" i="1" a="1"/>
  <c r="BT483" i="1" s="1"/>
  <c r="BQ484" i="1" a="1"/>
  <c r="BQ484" i="1" s="1"/>
  <c r="BR484" i="1" a="1"/>
  <c r="BR484" i="1" s="1"/>
  <c r="BS484" i="1" a="1"/>
  <c r="BS484" i="1" s="1"/>
  <c r="BT484" i="1" a="1"/>
  <c r="BT484" i="1" s="1"/>
  <c r="BQ485" i="1" a="1"/>
  <c r="BQ485" i="1" s="1"/>
  <c r="BR485" i="1" a="1"/>
  <c r="BR485" i="1" s="1"/>
  <c r="BS485" i="1" a="1"/>
  <c r="BS485" i="1" s="1"/>
  <c r="BT485" i="1" a="1"/>
  <c r="BT485" i="1" s="1"/>
  <c r="BQ486" i="1" a="1"/>
  <c r="BQ486" i="1" s="1"/>
  <c r="BR486" i="1" a="1"/>
  <c r="BR486" i="1" s="1"/>
  <c r="BS486" i="1" a="1"/>
  <c r="BS486" i="1" s="1"/>
  <c r="BT486" i="1" a="1"/>
  <c r="BT486" i="1" s="1"/>
  <c r="BQ487" i="1" a="1"/>
  <c r="BQ487" i="1" s="1"/>
  <c r="BR487" i="1" a="1"/>
  <c r="BR487" i="1" s="1"/>
  <c r="BS487" i="1" a="1"/>
  <c r="BS487" i="1" s="1"/>
  <c r="BT487" i="1" a="1"/>
  <c r="BT487" i="1" s="1"/>
  <c r="BE4" i="1" a="1"/>
  <c r="BE4" i="1" s="1"/>
  <c r="BF4" i="1" a="1"/>
  <c r="BF4" i="1" s="1"/>
  <c r="BG4" i="1" a="1"/>
  <c r="BG4" i="1" s="1"/>
  <c r="BH4" i="1" a="1"/>
  <c r="BH4" i="1" s="1"/>
  <c r="BI4" i="1" a="1"/>
  <c r="BI4" i="1" s="1"/>
  <c r="BJ4" i="1" a="1"/>
  <c r="BJ4" i="1" s="1"/>
  <c r="BK4" i="1" a="1"/>
  <c r="BK4" i="1" s="1"/>
  <c r="BL4" i="1" a="1"/>
  <c r="BL4" i="1" s="1"/>
  <c r="BM4" i="1" a="1"/>
  <c r="BM4" i="1" s="1"/>
  <c r="BO4" i="1" a="1"/>
  <c r="BO4" i="1" s="1"/>
  <c r="BE5" i="1" a="1"/>
  <c r="BE5" i="1" s="1"/>
  <c r="BF5" i="1" a="1"/>
  <c r="BF5" i="1" s="1"/>
  <c r="BG5" i="1" a="1"/>
  <c r="BG5" i="1" s="1"/>
  <c r="BH5" i="1" a="1"/>
  <c r="BH5" i="1" s="1"/>
  <c r="BI5" i="1" a="1"/>
  <c r="BI5" i="1" s="1"/>
  <c r="BJ5" i="1" a="1"/>
  <c r="BJ5" i="1" s="1"/>
  <c r="BK5" i="1" a="1"/>
  <c r="BK5" i="1" s="1"/>
  <c r="BL5" i="1" a="1"/>
  <c r="BL5" i="1" s="1"/>
  <c r="BM5" i="1" a="1"/>
  <c r="BM5" i="1" s="1"/>
  <c r="BO5" i="1" a="1"/>
  <c r="BO5" i="1" s="1"/>
  <c r="BE6" i="1" a="1"/>
  <c r="BE6" i="1" s="1"/>
  <c r="BF6" i="1" a="1"/>
  <c r="BF6" i="1" s="1"/>
  <c r="BG6" i="1" a="1"/>
  <c r="BG6" i="1" s="1"/>
  <c r="BH6" i="1" a="1"/>
  <c r="BH6" i="1" s="1"/>
  <c r="BI6" i="1" a="1"/>
  <c r="BI6" i="1" s="1"/>
  <c r="BJ6" i="1" a="1"/>
  <c r="BJ6" i="1" s="1"/>
  <c r="BK6" i="1" a="1"/>
  <c r="BK6" i="1" s="1"/>
  <c r="BL6" i="1" a="1"/>
  <c r="BL6" i="1" s="1"/>
  <c r="BM6" i="1" a="1"/>
  <c r="BM6" i="1" s="1"/>
  <c r="BO6" i="1" a="1"/>
  <c r="BO6" i="1" s="1"/>
  <c r="BE7" i="1" a="1"/>
  <c r="BE7" i="1" s="1"/>
  <c r="BF7" i="1" a="1"/>
  <c r="BF7" i="1" s="1"/>
  <c r="BG7" i="1" a="1"/>
  <c r="BG7" i="1" s="1"/>
  <c r="BH7" i="1" a="1"/>
  <c r="BH7" i="1" s="1"/>
  <c r="BI7" i="1" a="1"/>
  <c r="BI7" i="1" s="1"/>
  <c r="BJ7" i="1" a="1"/>
  <c r="BJ7" i="1" s="1"/>
  <c r="BK7" i="1" a="1"/>
  <c r="BK7" i="1" s="1"/>
  <c r="BL7" i="1" a="1"/>
  <c r="BL7" i="1" s="1"/>
  <c r="BM7" i="1" a="1"/>
  <c r="BM7" i="1" s="1"/>
  <c r="BO7" i="1" a="1"/>
  <c r="BO7" i="1" s="1"/>
  <c r="BE8" i="1" a="1"/>
  <c r="BE8" i="1" s="1"/>
  <c r="BF8" i="1" a="1"/>
  <c r="BF8" i="1" s="1"/>
  <c r="BG8" i="1" a="1"/>
  <c r="BG8" i="1" s="1"/>
  <c r="BH8" i="1" a="1"/>
  <c r="BH8" i="1" s="1"/>
  <c r="BI8" i="1" a="1"/>
  <c r="BI8" i="1" s="1"/>
  <c r="BJ8" i="1" a="1"/>
  <c r="BJ8" i="1" s="1"/>
  <c r="BK8" i="1" a="1"/>
  <c r="BK8" i="1" s="1"/>
  <c r="BL8" i="1" a="1"/>
  <c r="BL8" i="1" s="1"/>
  <c r="BM8" i="1" a="1"/>
  <c r="BM8" i="1" s="1"/>
  <c r="BO8" i="1" a="1"/>
  <c r="BO8" i="1" s="1"/>
  <c r="BE9" i="1" a="1"/>
  <c r="BE9" i="1" s="1"/>
  <c r="BF9" i="1" a="1"/>
  <c r="BF9" i="1" s="1"/>
  <c r="BG9" i="1" a="1"/>
  <c r="BG9" i="1" s="1"/>
  <c r="BH9" i="1" a="1"/>
  <c r="BH9" i="1" s="1"/>
  <c r="BI9" i="1" a="1"/>
  <c r="BI9" i="1" s="1"/>
  <c r="BJ9" i="1" a="1"/>
  <c r="BJ9" i="1" s="1"/>
  <c r="BK9" i="1" a="1"/>
  <c r="BK9" i="1" s="1"/>
  <c r="BL9" i="1" a="1"/>
  <c r="BL9" i="1" s="1"/>
  <c r="BM9" i="1" a="1"/>
  <c r="BM9" i="1" s="1"/>
  <c r="BO9" i="1" a="1"/>
  <c r="BO9" i="1" s="1"/>
  <c r="BE10" i="1" a="1"/>
  <c r="BE10" i="1" s="1"/>
  <c r="BF10" i="1" a="1"/>
  <c r="BF10" i="1" s="1"/>
  <c r="BG10" i="1" a="1"/>
  <c r="BG10" i="1" s="1"/>
  <c r="BH10" i="1" a="1"/>
  <c r="BH10" i="1" s="1"/>
  <c r="BI10" i="1" a="1"/>
  <c r="BI10" i="1" s="1"/>
  <c r="BJ10" i="1" a="1"/>
  <c r="BJ10" i="1" s="1"/>
  <c r="BK10" i="1" a="1"/>
  <c r="BK10" i="1" s="1"/>
  <c r="BL10" i="1" a="1"/>
  <c r="BL10" i="1" s="1"/>
  <c r="BM10" i="1" a="1"/>
  <c r="BM10" i="1" s="1"/>
  <c r="BO10" i="1" a="1"/>
  <c r="BO10" i="1" s="1"/>
  <c r="BE11" i="1" a="1"/>
  <c r="BE11" i="1" s="1"/>
  <c r="BF11" i="1" a="1"/>
  <c r="BF11" i="1" s="1"/>
  <c r="BG11" i="1" a="1"/>
  <c r="BG11" i="1" s="1"/>
  <c r="BH11" i="1" a="1"/>
  <c r="BH11" i="1" s="1"/>
  <c r="BI11" i="1" a="1"/>
  <c r="BI11" i="1" s="1"/>
  <c r="BJ11" i="1" a="1"/>
  <c r="BJ11" i="1" s="1"/>
  <c r="BK11" i="1" a="1"/>
  <c r="BK11" i="1" s="1"/>
  <c r="BL11" i="1" a="1"/>
  <c r="BL11" i="1" s="1"/>
  <c r="BM11" i="1" a="1"/>
  <c r="BM11" i="1" s="1"/>
  <c r="BO11" i="1" a="1"/>
  <c r="BO11" i="1" s="1"/>
  <c r="BE12" i="1" a="1"/>
  <c r="BE12" i="1" s="1"/>
  <c r="BF12" i="1" a="1"/>
  <c r="BF12" i="1" s="1"/>
  <c r="BG12" i="1" a="1"/>
  <c r="BG12" i="1" s="1"/>
  <c r="BH12" i="1" a="1"/>
  <c r="BH12" i="1" s="1"/>
  <c r="BI12" i="1" a="1"/>
  <c r="BI12" i="1" s="1"/>
  <c r="BJ12" i="1" a="1"/>
  <c r="BJ12" i="1" s="1"/>
  <c r="BK12" i="1" a="1"/>
  <c r="BK12" i="1" s="1"/>
  <c r="BL12" i="1" a="1"/>
  <c r="BL12" i="1" s="1"/>
  <c r="BM12" i="1" a="1"/>
  <c r="BM12" i="1" s="1"/>
  <c r="BO12" i="1" a="1"/>
  <c r="BO12" i="1" s="1"/>
  <c r="BE13" i="1" a="1"/>
  <c r="BE13" i="1" s="1"/>
  <c r="BF13" i="1" a="1"/>
  <c r="BF13" i="1" s="1"/>
  <c r="BG13" i="1" a="1"/>
  <c r="BG13" i="1" s="1"/>
  <c r="BH13" i="1" a="1"/>
  <c r="BH13" i="1" s="1"/>
  <c r="BI13" i="1" a="1"/>
  <c r="BI13" i="1" s="1"/>
  <c r="BJ13" i="1" a="1"/>
  <c r="BJ13" i="1" s="1"/>
  <c r="BK13" i="1" a="1"/>
  <c r="BK13" i="1" s="1"/>
  <c r="BL13" i="1" a="1"/>
  <c r="BL13" i="1" s="1"/>
  <c r="BM13" i="1" a="1"/>
  <c r="BM13" i="1" s="1"/>
  <c r="BO13" i="1" a="1"/>
  <c r="BO13" i="1" s="1"/>
  <c r="BE14" i="1" a="1"/>
  <c r="BE14" i="1" s="1"/>
  <c r="BF14" i="1" a="1"/>
  <c r="BF14" i="1" s="1"/>
  <c r="BG14" i="1" a="1"/>
  <c r="BG14" i="1" s="1"/>
  <c r="BH14" i="1" a="1"/>
  <c r="BH14" i="1" s="1"/>
  <c r="BI14" i="1" a="1"/>
  <c r="BI14" i="1" s="1"/>
  <c r="BJ14" i="1" a="1"/>
  <c r="BJ14" i="1" s="1"/>
  <c r="BK14" i="1" a="1"/>
  <c r="BK14" i="1" s="1"/>
  <c r="BL14" i="1" a="1"/>
  <c r="BL14" i="1" s="1"/>
  <c r="BM14" i="1" a="1"/>
  <c r="BM14" i="1" s="1"/>
  <c r="BO14" i="1" a="1"/>
  <c r="BO14" i="1" s="1"/>
  <c r="BE15" i="1" a="1"/>
  <c r="BE15" i="1" s="1"/>
  <c r="BF15" i="1" a="1"/>
  <c r="BF15" i="1" s="1"/>
  <c r="BG15" i="1" a="1"/>
  <c r="BG15" i="1" s="1"/>
  <c r="BH15" i="1" a="1"/>
  <c r="BH15" i="1" s="1"/>
  <c r="BI15" i="1" a="1"/>
  <c r="BI15" i="1" s="1"/>
  <c r="BJ15" i="1" a="1"/>
  <c r="BJ15" i="1" s="1"/>
  <c r="BK15" i="1" a="1"/>
  <c r="BK15" i="1" s="1"/>
  <c r="BL15" i="1" a="1"/>
  <c r="BL15" i="1" s="1"/>
  <c r="BM15" i="1" a="1"/>
  <c r="BM15" i="1" s="1"/>
  <c r="BO15" i="1" a="1"/>
  <c r="BO15" i="1" s="1"/>
  <c r="BE16" i="1" a="1"/>
  <c r="BE16" i="1" s="1"/>
  <c r="BF16" i="1" a="1"/>
  <c r="BF16" i="1" s="1"/>
  <c r="BG16" i="1" a="1"/>
  <c r="BG16" i="1" s="1"/>
  <c r="BH16" i="1" a="1"/>
  <c r="BH16" i="1" s="1"/>
  <c r="BI16" i="1" a="1"/>
  <c r="BI16" i="1" s="1"/>
  <c r="BJ16" i="1" a="1"/>
  <c r="BJ16" i="1" s="1"/>
  <c r="BK16" i="1" a="1"/>
  <c r="BK16" i="1" s="1"/>
  <c r="BL16" i="1" a="1"/>
  <c r="BL16" i="1" s="1"/>
  <c r="BM16" i="1" a="1"/>
  <c r="BM16" i="1" s="1"/>
  <c r="BO16" i="1" a="1"/>
  <c r="BO16" i="1" s="1"/>
  <c r="BE17" i="1" a="1"/>
  <c r="BE17" i="1" s="1"/>
  <c r="BF17" i="1" a="1"/>
  <c r="BF17" i="1" s="1"/>
  <c r="BG17" i="1" a="1"/>
  <c r="BG17" i="1" s="1"/>
  <c r="BH17" i="1" a="1"/>
  <c r="BH17" i="1" s="1"/>
  <c r="BI17" i="1" a="1"/>
  <c r="BI17" i="1" s="1"/>
  <c r="BJ17" i="1" a="1"/>
  <c r="BJ17" i="1" s="1"/>
  <c r="BK17" i="1" a="1"/>
  <c r="BK17" i="1" s="1"/>
  <c r="BL17" i="1" a="1"/>
  <c r="BL17" i="1" s="1"/>
  <c r="BM17" i="1" a="1"/>
  <c r="BM17" i="1" s="1"/>
  <c r="BO17" i="1" a="1"/>
  <c r="BO17" i="1" s="1"/>
  <c r="BE18" i="1" a="1"/>
  <c r="BE18" i="1" s="1"/>
  <c r="BF18" i="1" a="1"/>
  <c r="BF18" i="1" s="1"/>
  <c r="BG18" i="1" a="1"/>
  <c r="BG18" i="1" s="1"/>
  <c r="BH18" i="1" a="1"/>
  <c r="BH18" i="1" s="1"/>
  <c r="BI18" i="1" a="1"/>
  <c r="BI18" i="1" s="1"/>
  <c r="BJ18" i="1" a="1"/>
  <c r="BJ18" i="1" s="1"/>
  <c r="BK18" i="1" a="1"/>
  <c r="BK18" i="1" s="1"/>
  <c r="BL18" i="1" a="1"/>
  <c r="BL18" i="1" s="1"/>
  <c r="BM18" i="1" a="1"/>
  <c r="BM18" i="1" s="1"/>
  <c r="BO18" i="1" a="1"/>
  <c r="BO18" i="1" s="1"/>
  <c r="BE19" i="1" a="1"/>
  <c r="BE19" i="1" s="1"/>
  <c r="BF19" i="1" a="1"/>
  <c r="BF19" i="1" s="1"/>
  <c r="BG19" i="1" a="1"/>
  <c r="BG19" i="1" s="1"/>
  <c r="BH19" i="1" a="1"/>
  <c r="BH19" i="1" s="1"/>
  <c r="BI19" i="1" a="1"/>
  <c r="BI19" i="1" s="1"/>
  <c r="BJ19" i="1" a="1"/>
  <c r="BJ19" i="1" s="1"/>
  <c r="BK19" i="1" a="1"/>
  <c r="BK19" i="1" s="1"/>
  <c r="BL19" i="1" a="1"/>
  <c r="BL19" i="1" s="1"/>
  <c r="BM19" i="1" a="1"/>
  <c r="BM19" i="1" s="1"/>
  <c r="BO19" i="1" a="1"/>
  <c r="BO19" i="1" s="1"/>
  <c r="BE20" i="1" a="1"/>
  <c r="BE20" i="1" s="1"/>
  <c r="BF20" i="1" a="1"/>
  <c r="BF20" i="1" s="1"/>
  <c r="BG20" i="1" a="1"/>
  <c r="BG20" i="1" s="1"/>
  <c r="BH20" i="1" a="1"/>
  <c r="BH20" i="1" s="1"/>
  <c r="BI20" i="1" a="1"/>
  <c r="BI20" i="1" s="1"/>
  <c r="BJ20" i="1" a="1"/>
  <c r="BJ20" i="1" s="1"/>
  <c r="BK20" i="1" a="1"/>
  <c r="BK20" i="1" s="1"/>
  <c r="BL20" i="1" a="1"/>
  <c r="BL20" i="1" s="1"/>
  <c r="BM20" i="1" a="1"/>
  <c r="BM20" i="1" s="1"/>
  <c r="BO20" i="1" a="1"/>
  <c r="BO20" i="1" s="1"/>
  <c r="BE21" i="1" a="1"/>
  <c r="BE21" i="1" s="1"/>
  <c r="BF21" i="1" a="1"/>
  <c r="BF21" i="1" s="1"/>
  <c r="BG21" i="1" a="1"/>
  <c r="BG21" i="1" s="1"/>
  <c r="BH21" i="1" a="1"/>
  <c r="BH21" i="1" s="1"/>
  <c r="BI21" i="1" a="1"/>
  <c r="BI21" i="1" s="1"/>
  <c r="BJ21" i="1" a="1"/>
  <c r="BJ21" i="1" s="1"/>
  <c r="BK21" i="1" a="1"/>
  <c r="BK21" i="1" s="1"/>
  <c r="BL21" i="1" a="1"/>
  <c r="BL21" i="1" s="1"/>
  <c r="BM21" i="1" a="1"/>
  <c r="BM21" i="1" s="1"/>
  <c r="BO21" i="1" a="1"/>
  <c r="BO21" i="1" s="1"/>
  <c r="BE22" i="1" a="1"/>
  <c r="BE22" i="1" s="1"/>
  <c r="BF22" i="1" a="1"/>
  <c r="BF22" i="1" s="1"/>
  <c r="BG22" i="1" a="1"/>
  <c r="BG22" i="1" s="1"/>
  <c r="BH22" i="1" a="1"/>
  <c r="BH22" i="1" s="1"/>
  <c r="BI22" i="1" a="1"/>
  <c r="BI22" i="1" s="1"/>
  <c r="BJ22" i="1" a="1"/>
  <c r="BJ22" i="1" s="1"/>
  <c r="BK22" i="1" a="1"/>
  <c r="BK22" i="1" s="1"/>
  <c r="BL22" i="1" a="1"/>
  <c r="BL22" i="1" s="1"/>
  <c r="BM22" i="1" a="1"/>
  <c r="BM22" i="1" s="1"/>
  <c r="BO22" i="1" a="1"/>
  <c r="BO22" i="1" s="1"/>
  <c r="BE23" i="1" a="1"/>
  <c r="BE23" i="1" s="1"/>
  <c r="BF23" i="1" a="1"/>
  <c r="BF23" i="1" s="1"/>
  <c r="BG23" i="1" a="1"/>
  <c r="BG23" i="1" s="1"/>
  <c r="BH23" i="1" a="1"/>
  <c r="BH23" i="1" s="1"/>
  <c r="BI23" i="1" a="1"/>
  <c r="BI23" i="1" s="1"/>
  <c r="BJ23" i="1" a="1"/>
  <c r="BJ23" i="1" s="1"/>
  <c r="BK23" i="1" a="1"/>
  <c r="BK23" i="1" s="1"/>
  <c r="BL23" i="1" a="1"/>
  <c r="BL23" i="1" s="1"/>
  <c r="BM23" i="1" a="1"/>
  <c r="BM23" i="1" s="1"/>
  <c r="BO23" i="1" a="1"/>
  <c r="BO23" i="1" s="1"/>
  <c r="BE24" i="1" a="1"/>
  <c r="BE24" i="1" s="1"/>
  <c r="BF24" i="1" a="1"/>
  <c r="BF24" i="1" s="1"/>
  <c r="BG24" i="1" a="1"/>
  <c r="BG24" i="1" s="1"/>
  <c r="BH24" i="1" a="1"/>
  <c r="BH24" i="1" s="1"/>
  <c r="BI24" i="1" a="1"/>
  <c r="BI24" i="1" s="1"/>
  <c r="BJ24" i="1" a="1"/>
  <c r="BJ24" i="1" s="1"/>
  <c r="BK24" i="1" a="1"/>
  <c r="BK24" i="1" s="1"/>
  <c r="BL24" i="1" a="1"/>
  <c r="BL24" i="1" s="1"/>
  <c r="BM24" i="1" a="1"/>
  <c r="BM24" i="1" s="1"/>
  <c r="BO24" i="1" a="1"/>
  <c r="BO24" i="1" s="1"/>
  <c r="BE25" i="1" a="1"/>
  <c r="BE25" i="1" s="1"/>
  <c r="BF25" i="1" a="1"/>
  <c r="BF25" i="1" s="1"/>
  <c r="BG25" i="1" a="1"/>
  <c r="BG25" i="1" s="1"/>
  <c r="BH25" i="1" a="1"/>
  <c r="BH25" i="1" s="1"/>
  <c r="BI25" i="1" a="1"/>
  <c r="BI25" i="1" s="1"/>
  <c r="BJ25" i="1" a="1"/>
  <c r="BJ25" i="1" s="1"/>
  <c r="BK25" i="1" a="1"/>
  <c r="BK25" i="1" s="1"/>
  <c r="BL25" i="1" a="1"/>
  <c r="BL25" i="1" s="1"/>
  <c r="BM25" i="1" a="1"/>
  <c r="BM25" i="1" s="1"/>
  <c r="BO25" i="1" a="1"/>
  <c r="BO25" i="1" s="1"/>
  <c r="BE26" i="1" a="1"/>
  <c r="BE26" i="1" s="1"/>
  <c r="BF26" i="1" a="1"/>
  <c r="BF26" i="1" s="1"/>
  <c r="BG26" i="1" a="1"/>
  <c r="BG26" i="1" s="1"/>
  <c r="BH26" i="1" a="1"/>
  <c r="BH26" i="1" s="1"/>
  <c r="BI26" i="1" a="1"/>
  <c r="BI26" i="1" s="1"/>
  <c r="BJ26" i="1" a="1"/>
  <c r="BJ26" i="1" s="1"/>
  <c r="BK26" i="1" a="1"/>
  <c r="BK26" i="1" s="1"/>
  <c r="BL26" i="1" a="1"/>
  <c r="BL26" i="1" s="1"/>
  <c r="BM26" i="1" a="1"/>
  <c r="BM26" i="1" s="1"/>
  <c r="BO26" i="1" a="1"/>
  <c r="BO26" i="1" s="1"/>
  <c r="BE27" i="1" a="1"/>
  <c r="BE27" i="1" s="1"/>
  <c r="BF27" i="1" a="1"/>
  <c r="BF27" i="1" s="1"/>
  <c r="BG27" i="1" a="1"/>
  <c r="BG27" i="1" s="1"/>
  <c r="BH27" i="1" a="1"/>
  <c r="BH27" i="1" s="1"/>
  <c r="BI27" i="1" a="1"/>
  <c r="BI27" i="1" s="1"/>
  <c r="BJ27" i="1" a="1"/>
  <c r="BJ27" i="1" s="1"/>
  <c r="BK27" i="1" a="1"/>
  <c r="BK27" i="1" s="1"/>
  <c r="BL27" i="1" a="1"/>
  <c r="BL27" i="1" s="1"/>
  <c r="BM27" i="1" a="1"/>
  <c r="BM27" i="1" s="1"/>
  <c r="BO27" i="1" a="1"/>
  <c r="BO27" i="1" s="1"/>
  <c r="BE28" i="1" a="1"/>
  <c r="BE28" i="1" s="1"/>
  <c r="BF28" i="1" a="1"/>
  <c r="BF28" i="1" s="1"/>
  <c r="BG28" i="1" a="1"/>
  <c r="BG28" i="1" s="1"/>
  <c r="BH28" i="1" a="1"/>
  <c r="BH28" i="1" s="1"/>
  <c r="BI28" i="1" a="1"/>
  <c r="BI28" i="1" s="1"/>
  <c r="BJ28" i="1" a="1"/>
  <c r="BJ28" i="1" s="1"/>
  <c r="BK28" i="1" a="1"/>
  <c r="BK28" i="1" s="1"/>
  <c r="BL28" i="1" a="1"/>
  <c r="BL28" i="1" s="1"/>
  <c r="BM28" i="1" a="1"/>
  <c r="BM28" i="1" s="1"/>
  <c r="BO28" i="1" a="1"/>
  <c r="BO28" i="1" s="1"/>
  <c r="BE29" i="1" a="1"/>
  <c r="BE29" i="1" s="1"/>
  <c r="BF29" i="1" a="1"/>
  <c r="BF29" i="1" s="1"/>
  <c r="BG29" i="1" a="1"/>
  <c r="BG29" i="1" s="1"/>
  <c r="BH29" i="1" a="1"/>
  <c r="BH29" i="1" s="1"/>
  <c r="BI29" i="1" a="1"/>
  <c r="BI29" i="1" s="1"/>
  <c r="BJ29" i="1" a="1"/>
  <c r="BJ29" i="1" s="1"/>
  <c r="BK29" i="1" a="1"/>
  <c r="BK29" i="1" s="1"/>
  <c r="BL29" i="1" a="1"/>
  <c r="BL29" i="1" s="1"/>
  <c r="BM29" i="1" a="1"/>
  <c r="BM29" i="1" s="1"/>
  <c r="BO29" i="1" a="1"/>
  <c r="BO29" i="1" s="1"/>
  <c r="BE30" i="1" a="1"/>
  <c r="BE30" i="1" s="1"/>
  <c r="BF30" i="1" a="1"/>
  <c r="BF30" i="1" s="1"/>
  <c r="BG30" i="1" a="1"/>
  <c r="BG30" i="1" s="1"/>
  <c r="BH30" i="1" a="1"/>
  <c r="BH30" i="1" s="1"/>
  <c r="BI30" i="1" a="1"/>
  <c r="BI30" i="1" s="1"/>
  <c r="BJ30" i="1" a="1"/>
  <c r="BJ30" i="1" s="1"/>
  <c r="BK30" i="1" a="1"/>
  <c r="BK30" i="1" s="1"/>
  <c r="BL30" i="1" a="1"/>
  <c r="BL30" i="1" s="1"/>
  <c r="BM30" i="1" a="1"/>
  <c r="BM30" i="1" s="1"/>
  <c r="BO30" i="1" a="1"/>
  <c r="BO30" i="1" s="1"/>
  <c r="BE31" i="1" a="1"/>
  <c r="BE31" i="1" s="1"/>
  <c r="BF31" i="1" a="1"/>
  <c r="BF31" i="1" s="1"/>
  <c r="BG31" i="1" a="1"/>
  <c r="BG31" i="1" s="1"/>
  <c r="BH31" i="1" a="1"/>
  <c r="BH31" i="1" s="1"/>
  <c r="BI31" i="1" a="1"/>
  <c r="BI31" i="1" s="1"/>
  <c r="BJ31" i="1" a="1"/>
  <c r="BJ31" i="1" s="1"/>
  <c r="BK31" i="1" a="1"/>
  <c r="BK31" i="1" s="1"/>
  <c r="BL31" i="1" a="1"/>
  <c r="BL31" i="1" s="1"/>
  <c r="BM31" i="1" a="1"/>
  <c r="BM31" i="1" s="1"/>
  <c r="BO31" i="1" a="1"/>
  <c r="BO31" i="1" s="1"/>
  <c r="BE32" i="1" a="1"/>
  <c r="BE32" i="1" s="1"/>
  <c r="BF32" i="1" a="1"/>
  <c r="BF32" i="1" s="1"/>
  <c r="BG32" i="1" a="1"/>
  <c r="BG32" i="1" s="1"/>
  <c r="BH32" i="1" a="1"/>
  <c r="BH32" i="1" s="1"/>
  <c r="BI32" i="1" a="1"/>
  <c r="BI32" i="1" s="1"/>
  <c r="BJ32" i="1" a="1"/>
  <c r="BJ32" i="1" s="1"/>
  <c r="BK32" i="1" a="1"/>
  <c r="BK32" i="1" s="1"/>
  <c r="BL32" i="1" a="1"/>
  <c r="BL32" i="1" s="1"/>
  <c r="BM32" i="1" a="1"/>
  <c r="BM32" i="1" s="1"/>
  <c r="BO32" i="1" a="1"/>
  <c r="BO32" i="1" s="1"/>
  <c r="BE33" i="1" a="1"/>
  <c r="BE33" i="1" s="1"/>
  <c r="BF33" i="1" a="1"/>
  <c r="BF33" i="1" s="1"/>
  <c r="BG33" i="1" a="1"/>
  <c r="BG33" i="1" s="1"/>
  <c r="BH33" i="1" a="1"/>
  <c r="BH33" i="1" s="1"/>
  <c r="BI33" i="1" a="1"/>
  <c r="BI33" i="1" s="1"/>
  <c r="BJ33" i="1" a="1"/>
  <c r="BJ33" i="1" s="1"/>
  <c r="BK33" i="1" a="1"/>
  <c r="BK33" i="1" s="1"/>
  <c r="BL33" i="1" a="1"/>
  <c r="BL33" i="1" s="1"/>
  <c r="BM33" i="1" a="1"/>
  <c r="BM33" i="1" s="1"/>
  <c r="BO33" i="1" a="1"/>
  <c r="BO33" i="1" s="1"/>
  <c r="BE34" i="1" a="1"/>
  <c r="BE34" i="1" s="1"/>
  <c r="BF34" i="1" a="1"/>
  <c r="BF34" i="1" s="1"/>
  <c r="BG34" i="1" a="1"/>
  <c r="BG34" i="1" s="1"/>
  <c r="BH34" i="1" a="1"/>
  <c r="BH34" i="1" s="1"/>
  <c r="BI34" i="1" a="1"/>
  <c r="BI34" i="1" s="1"/>
  <c r="BJ34" i="1" a="1"/>
  <c r="BJ34" i="1" s="1"/>
  <c r="BK34" i="1" a="1"/>
  <c r="BK34" i="1" s="1"/>
  <c r="BL34" i="1" a="1"/>
  <c r="BL34" i="1" s="1"/>
  <c r="BM34" i="1" a="1"/>
  <c r="BM34" i="1" s="1"/>
  <c r="BO34" i="1" a="1"/>
  <c r="BO34" i="1" s="1"/>
  <c r="BE35" i="1" a="1"/>
  <c r="BE35" i="1" s="1"/>
  <c r="BF35" i="1" a="1"/>
  <c r="BF35" i="1" s="1"/>
  <c r="BG35" i="1" a="1"/>
  <c r="BG35" i="1" s="1"/>
  <c r="BH35" i="1" a="1"/>
  <c r="BH35" i="1" s="1"/>
  <c r="BI35" i="1" a="1"/>
  <c r="BI35" i="1" s="1"/>
  <c r="BJ35" i="1" a="1"/>
  <c r="BJ35" i="1" s="1"/>
  <c r="BK35" i="1" a="1"/>
  <c r="BK35" i="1" s="1"/>
  <c r="BL35" i="1" a="1"/>
  <c r="BL35" i="1" s="1"/>
  <c r="BM35" i="1" a="1"/>
  <c r="BM35" i="1" s="1"/>
  <c r="BO35" i="1" a="1"/>
  <c r="BO35" i="1" s="1"/>
  <c r="BE36" i="1" a="1"/>
  <c r="BE36" i="1" s="1"/>
  <c r="BF36" i="1" a="1"/>
  <c r="BF36" i="1" s="1"/>
  <c r="BG36" i="1" a="1"/>
  <c r="BG36" i="1" s="1"/>
  <c r="BH36" i="1" a="1"/>
  <c r="BH36" i="1" s="1"/>
  <c r="BI36" i="1" a="1"/>
  <c r="BI36" i="1" s="1"/>
  <c r="BJ36" i="1" a="1"/>
  <c r="BJ36" i="1" s="1"/>
  <c r="BK36" i="1" a="1"/>
  <c r="BK36" i="1" s="1"/>
  <c r="BL36" i="1" a="1"/>
  <c r="BL36" i="1" s="1"/>
  <c r="BM36" i="1" a="1"/>
  <c r="BM36" i="1" s="1"/>
  <c r="BO36" i="1" a="1"/>
  <c r="BO36" i="1" s="1"/>
  <c r="BE37" i="1" a="1"/>
  <c r="BE37" i="1" s="1"/>
  <c r="BF37" i="1" a="1"/>
  <c r="BF37" i="1" s="1"/>
  <c r="BG37" i="1" a="1"/>
  <c r="BG37" i="1" s="1"/>
  <c r="BH37" i="1" a="1"/>
  <c r="BH37" i="1" s="1"/>
  <c r="BI37" i="1" a="1"/>
  <c r="BI37" i="1" s="1"/>
  <c r="BJ37" i="1" a="1"/>
  <c r="BJ37" i="1" s="1"/>
  <c r="BK37" i="1" a="1"/>
  <c r="BK37" i="1" s="1"/>
  <c r="BL37" i="1" a="1"/>
  <c r="BL37" i="1" s="1"/>
  <c r="BM37" i="1" a="1"/>
  <c r="BM37" i="1" s="1"/>
  <c r="BO37" i="1" a="1"/>
  <c r="BO37" i="1" s="1"/>
  <c r="BE38" i="1" a="1"/>
  <c r="BE38" i="1" s="1"/>
  <c r="BF38" i="1" a="1"/>
  <c r="BF38" i="1" s="1"/>
  <c r="BG38" i="1" a="1"/>
  <c r="BG38" i="1" s="1"/>
  <c r="BH38" i="1" a="1"/>
  <c r="BH38" i="1" s="1"/>
  <c r="BI38" i="1" a="1"/>
  <c r="BI38" i="1" s="1"/>
  <c r="BJ38" i="1" a="1"/>
  <c r="BJ38" i="1" s="1"/>
  <c r="BK38" i="1" a="1"/>
  <c r="BK38" i="1" s="1"/>
  <c r="BL38" i="1" a="1"/>
  <c r="BL38" i="1" s="1"/>
  <c r="BM38" i="1" a="1"/>
  <c r="BM38" i="1" s="1"/>
  <c r="BO38" i="1" a="1"/>
  <c r="BO38" i="1" s="1"/>
  <c r="BE39" i="1" a="1"/>
  <c r="BE39" i="1" s="1"/>
  <c r="BF39" i="1" a="1"/>
  <c r="BF39" i="1" s="1"/>
  <c r="BG39" i="1" a="1"/>
  <c r="BG39" i="1" s="1"/>
  <c r="BH39" i="1" a="1"/>
  <c r="BH39" i="1" s="1"/>
  <c r="BI39" i="1" a="1"/>
  <c r="BI39" i="1" s="1"/>
  <c r="BJ39" i="1" a="1"/>
  <c r="BJ39" i="1" s="1"/>
  <c r="BK39" i="1" a="1"/>
  <c r="BK39" i="1" s="1"/>
  <c r="BL39" i="1" a="1"/>
  <c r="BL39" i="1" s="1"/>
  <c r="BM39" i="1" a="1"/>
  <c r="BM39" i="1" s="1"/>
  <c r="BO39" i="1" a="1"/>
  <c r="BO39" i="1" s="1"/>
  <c r="BE40" i="1" a="1"/>
  <c r="BE40" i="1" s="1"/>
  <c r="BF40" i="1" a="1"/>
  <c r="BF40" i="1" s="1"/>
  <c r="BG40" i="1" a="1"/>
  <c r="BG40" i="1" s="1"/>
  <c r="BH40" i="1" a="1"/>
  <c r="BH40" i="1" s="1"/>
  <c r="BI40" i="1" a="1"/>
  <c r="BI40" i="1" s="1"/>
  <c r="BJ40" i="1" a="1"/>
  <c r="BJ40" i="1" s="1"/>
  <c r="BK40" i="1" a="1"/>
  <c r="BK40" i="1" s="1"/>
  <c r="BL40" i="1" a="1"/>
  <c r="BL40" i="1" s="1"/>
  <c r="BM40" i="1" a="1"/>
  <c r="BM40" i="1" s="1"/>
  <c r="BO40" i="1" a="1"/>
  <c r="BO40" i="1" s="1"/>
  <c r="BE41" i="1" a="1"/>
  <c r="BE41" i="1" s="1"/>
  <c r="BF41" i="1" a="1"/>
  <c r="BF41" i="1" s="1"/>
  <c r="BG41" i="1" a="1"/>
  <c r="BG41" i="1" s="1"/>
  <c r="BH41" i="1" a="1"/>
  <c r="BH41" i="1" s="1"/>
  <c r="BI41" i="1" a="1"/>
  <c r="BI41" i="1" s="1"/>
  <c r="BJ41" i="1" a="1"/>
  <c r="BJ41" i="1" s="1"/>
  <c r="BK41" i="1" a="1"/>
  <c r="BK41" i="1" s="1"/>
  <c r="BL41" i="1" a="1"/>
  <c r="BL41" i="1" s="1"/>
  <c r="BM41" i="1" a="1"/>
  <c r="BM41" i="1" s="1"/>
  <c r="BO41" i="1" a="1"/>
  <c r="BO41" i="1" s="1"/>
  <c r="BE42" i="1" a="1"/>
  <c r="BE42" i="1" s="1"/>
  <c r="BF42" i="1" a="1"/>
  <c r="BF42" i="1" s="1"/>
  <c r="BG42" i="1" a="1"/>
  <c r="BG42" i="1" s="1"/>
  <c r="BH42" i="1" a="1"/>
  <c r="BH42" i="1" s="1"/>
  <c r="BI42" i="1" a="1"/>
  <c r="BI42" i="1" s="1"/>
  <c r="BJ42" i="1" a="1"/>
  <c r="BJ42" i="1" s="1"/>
  <c r="BK42" i="1" a="1"/>
  <c r="BK42" i="1" s="1"/>
  <c r="BL42" i="1" a="1"/>
  <c r="BL42" i="1" s="1"/>
  <c r="BM42" i="1" a="1"/>
  <c r="BM42" i="1" s="1"/>
  <c r="BO42" i="1" a="1"/>
  <c r="BO42" i="1" s="1"/>
  <c r="BE43" i="1" a="1"/>
  <c r="BE43" i="1" s="1"/>
  <c r="BF43" i="1" a="1"/>
  <c r="BF43" i="1" s="1"/>
  <c r="BG43" i="1" a="1"/>
  <c r="BG43" i="1" s="1"/>
  <c r="BH43" i="1" a="1"/>
  <c r="BH43" i="1" s="1"/>
  <c r="BI43" i="1" a="1"/>
  <c r="BI43" i="1" s="1"/>
  <c r="BJ43" i="1" a="1"/>
  <c r="BJ43" i="1" s="1"/>
  <c r="BK43" i="1" a="1"/>
  <c r="BK43" i="1" s="1"/>
  <c r="BL43" i="1" a="1"/>
  <c r="BL43" i="1" s="1"/>
  <c r="BM43" i="1" a="1"/>
  <c r="BM43" i="1" s="1"/>
  <c r="BO43" i="1" a="1"/>
  <c r="BO43" i="1" s="1"/>
  <c r="BE44" i="1" a="1"/>
  <c r="BE44" i="1" s="1"/>
  <c r="BF44" i="1" a="1"/>
  <c r="BF44" i="1" s="1"/>
  <c r="BG44" i="1" a="1"/>
  <c r="BG44" i="1" s="1"/>
  <c r="BH44" i="1" a="1"/>
  <c r="BH44" i="1" s="1"/>
  <c r="BI44" i="1" a="1"/>
  <c r="BI44" i="1" s="1"/>
  <c r="BJ44" i="1" a="1"/>
  <c r="BJ44" i="1" s="1"/>
  <c r="BK44" i="1" a="1"/>
  <c r="BK44" i="1" s="1"/>
  <c r="BL44" i="1" a="1"/>
  <c r="BL44" i="1" s="1"/>
  <c r="BM44" i="1" a="1"/>
  <c r="BM44" i="1" s="1"/>
  <c r="BO44" i="1" a="1"/>
  <c r="BO44" i="1" s="1"/>
  <c r="BE45" i="1" a="1"/>
  <c r="BE45" i="1" s="1"/>
  <c r="BF45" i="1" a="1"/>
  <c r="BF45" i="1" s="1"/>
  <c r="BG45" i="1" a="1"/>
  <c r="BG45" i="1" s="1"/>
  <c r="BH45" i="1" a="1"/>
  <c r="BH45" i="1" s="1"/>
  <c r="BI45" i="1" a="1"/>
  <c r="BI45" i="1" s="1"/>
  <c r="BJ45" i="1" a="1"/>
  <c r="BJ45" i="1" s="1"/>
  <c r="BK45" i="1" a="1"/>
  <c r="BK45" i="1" s="1"/>
  <c r="BL45" i="1" a="1"/>
  <c r="BL45" i="1" s="1"/>
  <c r="BM45" i="1" a="1"/>
  <c r="BM45" i="1" s="1"/>
  <c r="BO45" i="1" a="1"/>
  <c r="BO45" i="1" s="1"/>
  <c r="BE46" i="1" a="1"/>
  <c r="BE46" i="1" s="1"/>
  <c r="BF46" i="1" a="1"/>
  <c r="BF46" i="1" s="1"/>
  <c r="BG46" i="1" a="1"/>
  <c r="BG46" i="1" s="1"/>
  <c r="BH46" i="1" a="1"/>
  <c r="BH46" i="1" s="1"/>
  <c r="BI46" i="1" a="1"/>
  <c r="BI46" i="1" s="1"/>
  <c r="BJ46" i="1" a="1"/>
  <c r="BJ46" i="1" s="1"/>
  <c r="BK46" i="1" a="1"/>
  <c r="BK46" i="1" s="1"/>
  <c r="BL46" i="1" a="1"/>
  <c r="BL46" i="1" s="1"/>
  <c r="BM46" i="1" a="1"/>
  <c r="BM46" i="1" s="1"/>
  <c r="BO46" i="1" a="1"/>
  <c r="BO46" i="1" s="1"/>
  <c r="BE47" i="1" a="1"/>
  <c r="BE47" i="1" s="1"/>
  <c r="BF47" i="1" a="1"/>
  <c r="BF47" i="1" s="1"/>
  <c r="BG47" i="1" a="1"/>
  <c r="BG47" i="1" s="1"/>
  <c r="BH47" i="1" a="1"/>
  <c r="BH47" i="1" s="1"/>
  <c r="BI47" i="1" a="1"/>
  <c r="BI47" i="1" s="1"/>
  <c r="BJ47" i="1" a="1"/>
  <c r="BJ47" i="1" s="1"/>
  <c r="BK47" i="1" a="1"/>
  <c r="BK47" i="1" s="1"/>
  <c r="BL47" i="1" a="1"/>
  <c r="BL47" i="1" s="1"/>
  <c r="BM47" i="1" a="1"/>
  <c r="BM47" i="1" s="1"/>
  <c r="BO47" i="1" a="1"/>
  <c r="BO47" i="1" s="1"/>
  <c r="BE48" i="1" a="1"/>
  <c r="BE48" i="1" s="1"/>
  <c r="BF48" i="1" a="1"/>
  <c r="BF48" i="1" s="1"/>
  <c r="BG48" i="1" a="1"/>
  <c r="BG48" i="1" s="1"/>
  <c r="BH48" i="1" a="1"/>
  <c r="BH48" i="1" s="1"/>
  <c r="BI48" i="1" a="1"/>
  <c r="BI48" i="1" s="1"/>
  <c r="BJ48" i="1" a="1"/>
  <c r="BJ48" i="1" s="1"/>
  <c r="BK48" i="1" a="1"/>
  <c r="BK48" i="1" s="1"/>
  <c r="BL48" i="1" a="1"/>
  <c r="BL48" i="1" s="1"/>
  <c r="BM48" i="1" a="1"/>
  <c r="BM48" i="1" s="1"/>
  <c r="BO48" i="1" a="1"/>
  <c r="BO48" i="1" s="1"/>
  <c r="BE49" i="1" a="1"/>
  <c r="BE49" i="1" s="1"/>
  <c r="BF49" i="1" a="1"/>
  <c r="BF49" i="1" s="1"/>
  <c r="BG49" i="1" a="1"/>
  <c r="BG49" i="1" s="1"/>
  <c r="BH49" i="1" a="1"/>
  <c r="BH49" i="1" s="1"/>
  <c r="BI49" i="1" a="1"/>
  <c r="BI49" i="1" s="1"/>
  <c r="BJ49" i="1" a="1"/>
  <c r="BJ49" i="1" s="1"/>
  <c r="BK49" i="1" a="1"/>
  <c r="BK49" i="1" s="1"/>
  <c r="BL49" i="1" a="1"/>
  <c r="BL49" i="1" s="1"/>
  <c r="BM49" i="1" a="1"/>
  <c r="BM49" i="1" s="1"/>
  <c r="BO49" i="1" a="1"/>
  <c r="BO49" i="1" s="1"/>
  <c r="BE50" i="1" a="1"/>
  <c r="BE50" i="1" s="1"/>
  <c r="BF50" i="1" a="1"/>
  <c r="BF50" i="1" s="1"/>
  <c r="BG50" i="1" a="1"/>
  <c r="BG50" i="1" s="1"/>
  <c r="BH50" i="1" a="1"/>
  <c r="BH50" i="1" s="1"/>
  <c r="BI50" i="1" a="1"/>
  <c r="BI50" i="1" s="1"/>
  <c r="BJ50" i="1" a="1"/>
  <c r="BJ50" i="1" s="1"/>
  <c r="BK50" i="1" a="1"/>
  <c r="BK50" i="1" s="1"/>
  <c r="BL50" i="1" a="1"/>
  <c r="BL50" i="1" s="1"/>
  <c r="BM50" i="1" a="1"/>
  <c r="BM50" i="1" s="1"/>
  <c r="BO50" i="1" a="1"/>
  <c r="BO50" i="1" s="1"/>
  <c r="BE51" i="1" a="1"/>
  <c r="BE51" i="1" s="1"/>
  <c r="BF51" i="1" a="1"/>
  <c r="BF51" i="1" s="1"/>
  <c r="BG51" i="1" a="1"/>
  <c r="BG51" i="1" s="1"/>
  <c r="BH51" i="1" a="1"/>
  <c r="BH51" i="1" s="1"/>
  <c r="BI51" i="1" a="1"/>
  <c r="BI51" i="1" s="1"/>
  <c r="BJ51" i="1" a="1"/>
  <c r="BJ51" i="1" s="1"/>
  <c r="BK51" i="1" a="1"/>
  <c r="BK51" i="1" s="1"/>
  <c r="BL51" i="1" a="1"/>
  <c r="BL51" i="1" s="1"/>
  <c r="BM51" i="1" a="1"/>
  <c r="BM51" i="1" s="1"/>
  <c r="BO51" i="1" a="1"/>
  <c r="BO51" i="1" s="1"/>
  <c r="BE52" i="1" a="1"/>
  <c r="BE52" i="1" s="1"/>
  <c r="BF52" i="1" a="1"/>
  <c r="BF52" i="1" s="1"/>
  <c r="BG52" i="1" a="1"/>
  <c r="BG52" i="1" s="1"/>
  <c r="BH52" i="1" a="1"/>
  <c r="BH52" i="1" s="1"/>
  <c r="BI52" i="1" a="1"/>
  <c r="BI52" i="1" s="1"/>
  <c r="BJ52" i="1" a="1"/>
  <c r="BJ52" i="1" s="1"/>
  <c r="BK52" i="1" a="1"/>
  <c r="BK52" i="1" s="1"/>
  <c r="BL52" i="1" a="1"/>
  <c r="BL52" i="1" s="1"/>
  <c r="BM52" i="1" a="1"/>
  <c r="BM52" i="1" s="1"/>
  <c r="BO52" i="1" a="1"/>
  <c r="BO52" i="1" s="1"/>
  <c r="BE53" i="1" a="1"/>
  <c r="BE53" i="1" s="1"/>
  <c r="BF53" i="1" a="1"/>
  <c r="BF53" i="1" s="1"/>
  <c r="BG53" i="1" a="1"/>
  <c r="BG53" i="1" s="1"/>
  <c r="BH53" i="1" a="1"/>
  <c r="BH53" i="1" s="1"/>
  <c r="BI53" i="1" a="1"/>
  <c r="BI53" i="1" s="1"/>
  <c r="BJ53" i="1" a="1"/>
  <c r="BJ53" i="1" s="1"/>
  <c r="BK53" i="1" a="1"/>
  <c r="BK53" i="1" s="1"/>
  <c r="BL53" i="1" a="1"/>
  <c r="BL53" i="1" s="1"/>
  <c r="BM53" i="1" a="1"/>
  <c r="BM53" i="1" s="1"/>
  <c r="BO53" i="1" a="1"/>
  <c r="BO53" i="1" s="1"/>
  <c r="BE54" i="1" a="1"/>
  <c r="BE54" i="1" s="1"/>
  <c r="BF54" i="1" a="1"/>
  <c r="BF54" i="1" s="1"/>
  <c r="BG54" i="1" a="1"/>
  <c r="BG54" i="1" s="1"/>
  <c r="BH54" i="1" a="1"/>
  <c r="BH54" i="1" s="1"/>
  <c r="BI54" i="1" a="1"/>
  <c r="BI54" i="1" s="1"/>
  <c r="BJ54" i="1" a="1"/>
  <c r="BJ54" i="1" s="1"/>
  <c r="BK54" i="1" a="1"/>
  <c r="BK54" i="1" s="1"/>
  <c r="BL54" i="1" a="1"/>
  <c r="BL54" i="1" s="1"/>
  <c r="BM54" i="1" a="1"/>
  <c r="BM54" i="1" s="1"/>
  <c r="BO54" i="1" a="1"/>
  <c r="BO54" i="1" s="1"/>
  <c r="BE55" i="1" a="1"/>
  <c r="BE55" i="1" s="1"/>
  <c r="BF55" i="1" a="1"/>
  <c r="BF55" i="1" s="1"/>
  <c r="BG55" i="1" a="1"/>
  <c r="BG55" i="1" s="1"/>
  <c r="BH55" i="1" a="1"/>
  <c r="BH55" i="1" s="1"/>
  <c r="BI55" i="1" a="1"/>
  <c r="BI55" i="1" s="1"/>
  <c r="BJ55" i="1" a="1"/>
  <c r="BJ55" i="1" s="1"/>
  <c r="BK55" i="1" a="1"/>
  <c r="BK55" i="1" s="1"/>
  <c r="BL55" i="1" a="1"/>
  <c r="BL55" i="1" s="1"/>
  <c r="BM55" i="1" a="1"/>
  <c r="BM55" i="1" s="1"/>
  <c r="BO55" i="1" a="1"/>
  <c r="BO55" i="1" s="1"/>
  <c r="BE56" i="1" a="1"/>
  <c r="BE56" i="1" s="1"/>
  <c r="BF56" i="1" a="1"/>
  <c r="BF56" i="1" s="1"/>
  <c r="BG56" i="1" a="1"/>
  <c r="BG56" i="1" s="1"/>
  <c r="BH56" i="1" a="1"/>
  <c r="BH56" i="1" s="1"/>
  <c r="BI56" i="1" a="1"/>
  <c r="BI56" i="1" s="1"/>
  <c r="BJ56" i="1" a="1"/>
  <c r="BJ56" i="1" s="1"/>
  <c r="BK56" i="1" a="1"/>
  <c r="BK56" i="1" s="1"/>
  <c r="BL56" i="1" a="1"/>
  <c r="BL56" i="1" s="1"/>
  <c r="BM56" i="1" a="1"/>
  <c r="BM56" i="1" s="1"/>
  <c r="BO56" i="1" a="1"/>
  <c r="BO56" i="1" s="1"/>
  <c r="BE57" i="1" a="1"/>
  <c r="BE57" i="1" s="1"/>
  <c r="BF57" i="1" a="1"/>
  <c r="BF57" i="1" s="1"/>
  <c r="BG57" i="1" a="1"/>
  <c r="BG57" i="1" s="1"/>
  <c r="BH57" i="1" a="1"/>
  <c r="BH57" i="1" s="1"/>
  <c r="BI57" i="1" a="1"/>
  <c r="BI57" i="1" s="1"/>
  <c r="BJ57" i="1" a="1"/>
  <c r="BJ57" i="1" s="1"/>
  <c r="BK57" i="1" a="1"/>
  <c r="BK57" i="1" s="1"/>
  <c r="BL57" i="1" a="1"/>
  <c r="BL57" i="1" s="1"/>
  <c r="BM57" i="1" a="1"/>
  <c r="BM57" i="1" s="1"/>
  <c r="BO57" i="1" a="1"/>
  <c r="BO57" i="1" s="1"/>
  <c r="BE58" i="1" a="1"/>
  <c r="BE58" i="1" s="1"/>
  <c r="BF58" i="1" a="1"/>
  <c r="BF58" i="1" s="1"/>
  <c r="BG58" i="1" a="1"/>
  <c r="BG58" i="1" s="1"/>
  <c r="BH58" i="1" a="1"/>
  <c r="BH58" i="1" s="1"/>
  <c r="BI58" i="1" a="1"/>
  <c r="BI58" i="1" s="1"/>
  <c r="BJ58" i="1" a="1"/>
  <c r="BJ58" i="1" s="1"/>
  <c r="BK58" i="1" a="1"/>
  <c r="BK58" i="1" s="1"/>
  <c r="BL58" i="1" a="1"/>
  <c r="BL58" i="1" s="1"/>
  <c r="BM58" i="1" a="1"/>
  <c r="BM58" i="1" s="1"/>
  <c r="BO58" i="1" a="1"/>
  <c r="BO58" i="1" s="1"/>
  <c r="BE59" i="1" a="1"/>
  <c r="BE59" i="1" s="1"/>
  <c r="BF59" i="1" a="1"/>
  <c r="BF59" i="1" s="1"/>
  <c r="BG59" i="1" a="1"/>
  <c r="BG59" i="1" s="1"/>
  <c r="BH59" i="1" a="1"/>
  <c r="BH59" i="1" s="1"/>
  <c r="BI59" i="1" a="1"/>
  <c r="BI59" i="1" s="1"/>
  <c r="BJ59" i="1" a="1"/>
  <c r="BJ59" i="1" s="1"/>
  <c r="BK59" i="1" a="1"/>
  <c r="BK59" i="1" s="1"/>
  <c r="BL59" i="1" a="1"/>
  <c r="BL59" i="1" s="1"/>
  <c r="BM59" i="1" a="1"/>
  <c r="BM59" i="1" s="1"/>
  <c r="BO59" i="1" a="1"/>
  <c r="BO59" i="1" s="1"/>
  <c r="BE60" i="1" a="1"/>
  <c r="BE60" i="1" s="1"/>
  <c r="BF60" i="1" a="1"/>
  <c r="BF60" i="1" s="1"/>
  <c r="BG60" i="1" a="1"/>
  <c r="BG60" i="1" s="1"/>
  <c r="BH60" i="1" a="1"/>
  <c r="BH60" i="1" s="1"/>
  <c r="BI60" i="1" a="1"/>
  <c r="BI60" i="1" s="1"/>
  <c r="BJ60" i="1" a="1"/>
  <c r="BJ60" i="1" s="1"/>
  <c r="BK60" i="1" a="1"/>
  <c r="BK60" i="1" s="1"/>
  <c r="BL60" i="1" a="1"/>
  <c r="BL60" i="1" s="1"/>
  <c r="BM60" i="1" a="1"/>
  <c r="BM60" i="1" s="1"/>
  <c r="BO60" i="1" a="1"/>
  <c r="BO60" i="1" s="1"/>
  <c r="BE61" i="1" a="1"/>
  <c r="BE61" i="1" s="1"/>
  <c r="BF61" i="1" a="1"/>
  <c r="BF61" i="1" s="1"/>
  <c r="BG61" i="1" a="1"/>
  <c r="BG61" i="1" s="1"/>
  <c r="BH61" i="1" a="1"/>
  <c r="BH61" i="1" s="1"/>
  <c r="BI61" i="1" a="1"/>
  <c r="BI61" i="1" s="1"/>
  <c r="BJ61" i="1" a="1"/>
  <c r="BJ61" i="1" s="1"/>
  <c r="BK61" i="1" a="1"/>
  <c r="BK61" i="1" s="1"/>
  <c r="BL61" i="1" a="1"/>
  <c r="BL61" i="1" s="1"/>
  <c r="BM61" i="1" a="1"/>
  <c r="BM61" i="1" s="1"/>
  <c r="BO61" i="1" a="1"/>
  <c r="BO61" i="1" s="1"/>
  <c r="BE62" i="1" a="1"/>
  <c r="BE62" i="1" s="1"/>
  <c r="BF62" i="1" a="1"/>
  <c r="BF62" i="1" s="1"/>
  <c r="BG62" i="1" a="1"/>
  <c r="BG62" i="1" s="1"/>
  <c r="BH62" i="1" a="1"/>
  <c r="BH62" i="1" s="1"/>
  <c r="BI62" i="1" a="1"/>
  <c r="BI62" i="1" s="1"/>
  <c r="BJ62" i="1" a="1"/>
  <c r="BJ62" i="1" s="1"/>
  <c r="BK62" i="1" a="1"/>
  <c r="BK62" i="1" s="1"/>
  <c r="BL62" i="1" a="1"/>
  <c r="BL62" i="1" s="1"/>
  <c r="BM62" i="1" a="1"/>
  <c r="BM62" i="1" s="1"/>
  <c r="BO62" i="1" a="1"/>
  <c r="BO62" i="1" s="1"/>
  <c r="BE63" i="1" a="1"/>
  <c r="BE63" i="1" s="1"/>
  <c r="BF63" i="1" a="1"/>
  <c r="BF63" i="1" s="1"/>
  <c r="BG63" i="1" a="1"/>
  <c r="BG63" i="1" s="1"/>
  <c r="BH63" i="1" a="1"/>
  <c r="BH63" i="1" s="1"/>
  <c r="BI63" i="1" a="1"/>
  <c r="BI63" i="1" s="1"/>
  <c r="BJ63" i="1" a="1"/>
  <c r="BJ63" i="1" s="1"/>
  <c r="BK63" i="1" a="1"/>
  <c r="BK63" i="1" s="1"/>
  <c r="BL63" i="1" a="1"/>
  <c r="BL63" i="1" s="1"/>
  <c r="BM63" i="1" a="1"/>
  <c r="BM63" i="1" s="1"/>
  <c r="BO63" i="1" a="1"/>
  <c r="BO63" i="1" s="1"/>
  <c r="BE64" i="1" a="1"/>
  <c r="BE64" i="1" s="1"/>
  <c r="BF64" i="1" a="1"/>
  <c r="BF64" i="1" s="1"/>
  <c r="BG64" i="1" a="1"/>
  <c r="BG64" i="1" s="1"/>
  <c r="BH64" i="1" a="1"/>
  <c r="BH64" i="1" s="1"/>
  <c r="BI64" i="1" a="1"/>
  <c r="BI64" i="1" s="1"/>
  <c r="BJ64" i="1" a="1"/>
  <c r="BJ64" i="1" s="1"/>
  <c r="BK64" i="1" a="1"/>
  <c r="BK64" i="1" s="1"/>
  <c r="BL64" i="1" a="1"/>
  <c r="BL64" i="1" s="1"/>
  <c r="BM64" i="1" a="1"/>
  <c r="BM64" i="1" s="1"/>
  <c r="BO64" i="1" a="1"/>
  <c r="BO64" i="1" s="1"/>
  <c r="BE65" i="1" a="1"/>
  <c r="BE65" i="1" s="1"/>
  <c r="BF65" i="1" a="1"/>
  <c r="BF65" i="1" s="1"/>
  <c r="BG65" i="1" a="1"/>
  <c r="BG65" i="1" s="1"/>
  <c r="BH65" i="1" a="1"/>
  <c r="BH65" i="1" s="1"/>
  <c r="BI65" i="1" a="1"/>
  <c r="BI65" i="1" s="1"/>
  <c r="BJ65" i="1" a="1"/>
  <c r="BJ65" i="1" s="1"/>
  <c r="BK65" i="1" a="1"/>
  <c r="BK65" i="1" s="1"/>
  <c r="BL65" i="1" a="1"/>
  <c r="BL65" i="1" s="1"/>
  <c r="BM65" i="1" a="1"/>
  <c r="BM65" i="1" s="1"/>
  <c r="BO65" i="1" a="1"/>
  <c r="BO65" i="1" s="1"/>
  <c r="BE66" i="1" a="1"/>
  <c r="BE66" i="1" s="1"/>
  <c r="BF66" i="1" a="1"/>
  <c r="BF66" i="1" s="1"/>
  <c r="BG66" i="1" a="1"/>
  <c r="BG66" i="1" s="1"/>
  <c r="BH66" i="1" a="1"/>
  <c r="BH66" i="1" s="1"/>
  <c r="BI66" i="1" a="1"/>
  <c r="BI66" i="1" s="1"/>
  <c r="BJ66" i="1" a="1"/>
  <c r="BJ66" i="1" s="1"/>
  <c r="BK66" i="1" a="1"/>
  <c r="BK66" i="1" s="1"/>
  <c r="BL66" i="1" a="1"/>
  <c r="BL66" i="1" s="1"/>
  <c r="BM66" i="1" a="1"/>
  <c r="BM66" i="1" s="1"/>
  <c r="BO66" i="1" a="1"/>
  <c r="BO66" i="1" s="1"/>
  <c r="BE67" i="1" a="1"/>
  <c r="BE67" i="1" s="1"/>
  <c r="BF67" i="1" a="1"/>
  <c r="BF67" i="1" s="1"/>
  <c r="BG67" i="1" a="1"/>
  <c r="BG67" i="1" s="1"/>
  <c r="BH67" i="1" a="1"/>
  <c r="BH67" i="1" s="1"/>
  <c r="BI67" i="1" a="1"/>
  <c r="BI67" i="1" s="1"/>
  <c r="BJ67" i="1" a="1"/>
  <c r="BJ67" i="1" s="1"/>
  <c r="BK67" i="1" a="1"/>
  <c r="BK67" i="1" s="1"/>
  <c r="BL67" i="1" a="1"/>
  <c r="BL67" i="1" s="1"/>
  <c r="BM67" i="1" a="1"/>
  <c r="BM67" i="1" s="1"/>
  <c r="BO67" i="1" a="1"/>
  <c r="BO67" i="1" s="1"/>
  <c r="BE68" i="1" a="1"/>
  <c r="BE68" i="1" s="1"/>
  <c r="BF68" i="1" a="1"/>
  <c r="BF68" i="1" s="1"/>
  <c r="BG68" i="1" a="1"/>
  <c r="BG68" i="1" s="1"/>
  <c r="BH68" i="1" a="1"/>
  <c r="BH68" i="1" s="1"/>
  <c r="BI68" i="1" a="1"/>
  <c r="BI68" i="1" s="1"/>
  <c r="BJ68" i="1" a="1"/>
  <c r="BJ68" i="1" s="1"/>
  <c r="BK68" i="1" a="1"/>
  <c r="BK68" i="1" s="1"/>
  <c r="BL68" i="1" a="1"/>
  <c r="BL68" i="1" s="1"/>
  <c r="BM68" i="1" a="1"/>
  <c r="BM68" i="1" s="1"/>
  <c r="BO68" i="1" a="1"/>
  <c r="BO68" i="1" s="1"/>
  <c r="BE69" i="1" a="1"/>
  <c r="BE69" i="1" s="1"/>
  <c r="BF69" i="1" a="1"/>
  <c r="BF69" i="1" s="1"/>
  <c r="BG69" i="1" a="1"/>
  <c r="BG69" i="1" s="1"/>
  <c r="BH69" i="1" a="1"/>
  <c r="BH69" i="1" s="1"/>
  <c r="BI69" i="1" a="1"/>
  <c r="BI69" i="1" s="1"/>
  <c r="BJ69" i="1" a="1"/>
  <c r="BJ69" i="1" s="1"/>
  <c r="BK69" i="1" a="1"/>
  <c r="BK69" i="1" s="1"/>
  <c r="BL69" i="1" a="1"/>
  <c r="BL69" i="1" s="1"/>
  <c r="BM69" i="1" a="1"/>
  <c r="BM69" i="1" s="1"/>
  <c r="BO69" i="1" a="1"/>
  <c r="BO69" i="1" s="1"/>
  <c r="BE70" i="1" a="1"/>
  <c r="BE70" i="1" s="1"/>
  <c r="BF70" i="1" a="1"/>
  <c r="BF70" i="1" s="1"/>
  <c r="BG70" i="1" a="1"/>
  <c r="BG70" i="1" s="1"/>
  <c r="BH70" i="1" a="1"/>
  <c r="BH70" i="1" s="1"/>
  <c r="BI70" i="1" a="1"/>
  <c r="BI70" i="1" s="1"/>
  <c r="BJ70" i="1" a="1"/>
  <c r="BJ70" i="1" s="1"/>
  <c r="BK70" i="1" a="1"/>
  <c r="BK70" i="1" s="1"/>
  <c r="BL70" i="1" a="1"/>
  <c r="BL70" i="1" s="1"/>
  <c r="BM70" i="1" a="1"/>
  <c r="BM70" i="1" s="1"/>
  <c r="BO70" i="1" a="1"/>
  <c r="BO70" i="1" s="1"/>
  <c r="BE71" i="1" a="1"/>
  <c r="BE71" i="1" s="1"/>
  <c r="BF71" i="1" a="1"/>
  <c r="BF71" i="1" s="1"/>
  <c r="BG71" i="1" a="1"/>
  <c r="BG71" i="1" s="1"/>
  <c r="BH71" i="1" a="1"/>
  <c r="BH71" i="1" s="1"/>
  <c r="BI71" i="1" a="1"/>
  <c r="BI71" i="1" s="1"/>
  <c r="BJ71" i="1" a="1"/>
  <c r="BJ71" i="1" s="1"/>
  <c r="BK71" i="1" a="1"/>
  <c r="BK71" i="1" s="1"/>
  <c r="BL71" i="1" a="1"/>
  <c r="BL71" i="1" s="1"/>
  <c r="BM71" i="1" a="1"/>
  <c r="BM71" i="1" s="1"/>
  <c r="BO71" i="1" a="1"/>
  <c r="BO71" i="1" s="1"/>
  <c r="BE72" i="1" a="1"/>
  <c r="BE72" i="1" s="1"/>
  <c r="BF72" i="1" a="1"/>
  <c r="BF72" i="1" s="1"/>
  <c r="BG72" i="1" a="1"/>
  <c r="BG72" i="1" s="1"/>
  <c r="BH72" i="1" a="1"/>
  <c r="BH72" i="1" s="1"/>
  <c r="BI72" i="1" a="1"/>
  <c r="BI72" i="1" s="1"/>
  <c r="BJ72" i="1" a="1"/>
  <c r="BJ72" i="1" s="1"/>
  <c r="BK72" i="1" a="1"/>
  <c r="BK72" i="1" s="1"/>
  <c r="BL72" i="1" a="1"/>
  <c r="BL72" i="1" s="1"/>
  <c r="BM72" i="1" a="1"/>
  <c r="BM72" i="1" s="1"/>
  <c r="BO72" i="1" a="1"/>
  <c r="BO72" i="1" s="1"/>
  <c r="BE73" i="1" a="1"/>
  <c r="BE73" i="1" s="1"/>
  <c r="BF73" i="1" a="1"/>
  <c r="BF73" i="1" s="1"/>
  <c r="BG73" i="1" a="1"/>
  <c r="BG73" i="1" s="1"/>
  <c r="BH73" i="1" a="1"/>
  <c r="BH73" i="1" s="1"/>
  <c r="BI73" i="1" a="1"/>
  <c r="BI73" i="1" s="1"/>
  <c r="BJ73" i="1" a="1"/>
  <c r="BJ73" i="1" s="1"/>
  <c r="BK73" i="1" a="1"/>
  <c r="BK73" i="1" s="1"/>
  <c r="BL73" i="1" a="1"/>
  <c r="BL73" i="1" s="1"/>
  <c r="BM73" i="1" a="1"/>
  <c r="BM73" i="1" s="1"/>
  <c r="BO73" i="1" a="1"/>
  <c r="BO73" i="1" s="1"/>
  <c r="BE74" i="1" a="1"/>
  <c r="BE74" i="1" s="1"/>
  <c r="BF74" i="1" a="1"/>
  <c r="BF74" i="1" s="1"/>
  <c r="BG74" i="1" a="1"/>
  <c r="BG74" i="1" s="1"/>
  <c r="BH74" i="1" a="1"/>
  <c r="BH74" i="1" s="1"/>
  <c r="BI74" i="1" a="1"/>
  <c r="BI74" i="1" s="1"/>
  <c r="BJ74" i="1" a="1"/>
  <c r="BJ74" i="1" s="1"/>
  <c r="BK74" i="1" a="1"/>
  <c r="BK74" i="1" s="1"/>
  <c r="BL74" i="1" a="1"/>
  <c r="BL74" i="1" s="1"/>
  <c r="BM74" i="1" a="1"/>
  <c r="BM74" i="1" s="1"/>
  <c r="BO74" i="1" a="1"/>
  <c r="BO74" i="1" s="1"/>
  <c r="BE75" i="1" a="1"/>
  <c r="BE75" i="1" s="1"/>
  <c r="BF75" i="1" a="1"/>
  <c r="BF75" i="1" s="1"/>
  <c r="BG75" i="1" a="1"/>
  <c r="BG75" i="1" s="1"/>
  <c r="BH75" i="1" a="1"/>
  <c r="BH75" i="1" s="1"/>
  <c r="BI75" i="1" a="1"/>
  <c r="BI75" i="1" s="1"/>
  <c r="BJ75" i="1" a="1"/>
  <c r="BJ75" i="1" s="1"/>
  <c r="BK75" i="1" a="1"/>
  <c r="BK75" i="1" s="1"/>
  <c r="BL75" i="1" a="1"/>
  <c r="BL75" i="1" s="1"/>
  <c r="BM75" i="1" a="1"/>
  <c r="BM75" i="1" s="1"/>
  <c r="BO75" i="1" a="1"/>
  <c r="BO75" i="1" s="1"/>
  <c r="BE76" i="1" a="1"/>
  <c r="BE76" i="1" s="1"/>
  <c r="BF76" i="1" a="1"/>
  <c r="BF76" i="1" s="1"/>
  <c r="BG76" i="1" a="1"/>
  <c r="BG76" i="1" s="1"/>
  <c r="BH76" i="1" a="1"/>
  <c r="BH76" i="1" s="1"/>
  <c r="BI76" i="1" a="1"/>
  <c r="BI76" i="1" s="1"/>
  <c r="BJ76" i="1" a="1"/>
  <c r="BJ76" i="1" s="1"/>
  <c r="BK76" i="1" a="1"/>
  <c r="BK76" i="1" s="1"/>
  <c r="BL76" i="1" a="1"/>
  <c r="BL76" i="1" s="1"/>
  <c r="BM76" i="1" a="1"/>
  <c r="BM76" i="1" s="1"/>
  <c r="BO76" i="1" a="1"/>
  <c r="BO76" i="1" s="1"/>
  <c r="BE77" i="1" a="1"/>
  <c r="BE77" i="1" s="1"/>
  <c r="BF77" i="1" a="1"/>
  <c r="BF77" i="1" s="1"/>
  <c r="BG77" i="1" a="1"/>
  <c r="BG77" i="1" s="1"/>
  <c r="BH77" i="1" a="1"/>
  <c r="BH77" i="1" s="1"/>
  <c r="BI77" i="1" a="1"/>
  <c r="BI77" i="1" s="1"/>
  <c r="BJ77" i="1" a="1"/>
  <c r="BJ77" i="1" s="1"/>
  <c r="BK77" i="1" a="1"/>
  <c r="BK77" i="1" s="1"/>
  <c r="BL77" i="1" a="1"/>
  <c r="BL77" i="1" s="1"/>
  <c r="BM77" i="1" a="1"/>
  <c r="BM77" i="1" s="1"/>
  <c r="BO77" i="1" a="1"/>
  <c r="BO77" i="1" s="1"/>
  <c r="BE78" i="1" a="1"/>
  <c r="BE78" i="1" s="1"/>
  <c r="BF78" i="1" a="1"/>
  <c r="BF78" i="1" s="1"/>
  <c r="BG78" i="1" a="1"/>
  <c r="BG78" i="1" s="1"/>
  <c r="BH78" i="1" a="1"/>
  <c r="BH78" i="1" s="1"/>
  <c r="BI78" i="1" a="1"/>
  <c r="BI78" i="1" s="1"/>
  <c r="BJ78" i="1" a="1"/>
  <c r="BJ78" i="1" s="1"/>
  <c r="BK78" i="1" a="1"/>
  <c r="BK78" i="1" s="1"/>
  <c r="BL78" i="1" a="1"/>
  <c r="BL78" i="1" s="1"/>
  <c r="BM78" i="1" a="1"/>
  <c r="BM78" i="1" s="1"/>
  <c r="BO78" i="1" a="1"/>
  <c r="BO78" i="1" s="1"/>
  <c r="BE79" i="1" a="1"/>
  <c r="BE79" i="1" s="1"/>
  <c r="BF79" i="1" a="1"/>
  <c r="BF79" i="1" s="1"/>
  <c r="BG79" i="1" a="1"/>
  <c r="BG79" i="1" s="1"/>
  <c r="BH79" i="1" a="1"/>
  <c r="BH79" i="1" s="1"/>
  <c r="BI79" i="1" a="1"/>
  <c r="BI79" i="1" s="1"/>
  <c r="BJ79" i="1" a="1"/>
  <c r="BJ79" i="1" s="1"/>
  <c r="BK79" i="1" a="1"/>
  <c r="BK79" i="1" s="1"/>
  <c r="BL79" i="1" a="1"/>
  <c r="BL79" i="1" s="1"/>
  <c r="BM79" i="1" a="1"/>
  <c r="BM79" i="1" s="1"/>
  <c r="BO79" i="1" a="1"/>
  <c r="BO79" i="1" s="1"/>
  <c r="BE80" i="1" a="1"/>
  <c r="BE80" i="1" s="1"/>
  <c r="BF80" i="1" a="1"/>
  <c r="BF80" i="1" s="1"/>
  <c r="BG80" i="1" a="1"/>
  <c r="BG80" i="1" s="1"/>
  <c r="BH80" i="1" a="1"/>
  <c r="BH80" i="1" s="1"/>
  <c r="BI80" i="1" a="1"/>
  <c r="BI80" i="1" s="1"/>
  <c r="BJ80" i="1" a="1"/>
  <c r="BJ80" i="1" s="1"/>
  <c r="BK80" i="1" a="1"/>
  <c r="BK80" i="1" s="1"/>
  <c r="BL80" i="1" a="1"/>
  <c r="BL80" i="1" s="1"/>
  <c r="BM80" i="1" a="1"/>
  <c r="BM80" i="1" s="1"/>
  <c r="BO80" i="1" a="1"/>
  <c r="BO80" i="1" s="1"/>
  <c r="BE81" i="1" a="1"/>
  <c r="BE81" i="1" s="1"/>
  <c r="BF81" i="1" a="1"/>
  <c r="BF81" i="1" s="1"/>
  <c r="BG81" i="1" a="1"/>
  <c r="BG81" i="1" s="1"/>
  <c r="BH81" i="1" a="1"/>
  <c r="BH81" i="1" s="1"/>
  <c r="BI81" i="1" a="1"/>
  <c r="BI81" i="1" s="1"/>
  <c r="BJ81" i="1" a="1"/>
  <c r="BJ81" i="1" s="1"/>
  <c r="BK81" i="1" a="1"/>
  <c r="BK81" i="1" s="1"/>
  <c r="BL81" i="1" a="1"/>
  <c r="BL81" i="1" s="1"/>
  <c r="BM81" i="1" a="1"/>
  <c r="BM81" i="1" s="1"/>
  <c r="BO81" i="1" a="1"/>
  <c r="BO81" i="1" s="1"/>
  <c r="BE82" i="1" a="1"/>
  <c r="BE82" i="1" s="1"/>
  <c r="BF82" i="1" a="1"/>
  <c r="BF82" i="1" s="1"/>
  <c r="BG82" i="1" a="1"/>
  <c r="BG82" i="1" s="1"/>
  <c r="BH82" i="1" a="1"/>
  <c r="BH82" i="1" s="1"/>
  <c r="BI82" i="1" a="1"/>
  <c r="BI82" i="1" s="1"/>
  <c r="BJ82" i="1" a="1"/>
  <c r="BJ82" i="1" s="1"/>
  <c r="BK82" i="1" a="1"/>
  <c r="BK82" i="1" s="1"/>
  <c r="BL82" i="1" a="1"/>
  <c r="BL82" i="1" s="1"/>
  <c r="BM82" i="1" a="1"/>
  <c r="BM82" i="1" s="1"/>
  <c r="BO82" i="1" a="1"/>
  <c r="BO82" i="1" s="1"/>
  <c r="BE83" i="1" a="1"/>
  <c r="BE83" i="1" s="1"/>
  <c r="BF83" i="1" a="1"/>
  <c r="BF83" i="1" s="1"/>
  <c r="BG83" i="1" a="1"/>
  <c r="BG83" i="1" s="1"/>
  <c r="BH83" i="1" a="1"/>
  <c r="BH83" i="1" s="1"/>
  <c r="BI83" i="1" a="1"/>
  <c r="BI83" i="1" s="1"/>
  <c r="BJ83" i="1" a="1"/>
  <c r="BJ83" i="1" s="1"/>
  <c r="BK83" i="1" a="1"/>
  <c r="BK83" i="1" s="1"/>
  <c r="BL83" i="1" a="1"/>
  <c r="BL83" i="1" s="1"/>
  <c r="BM83" i="1" a="1"/>
  <c r="BM83" i="1" s="1"/>
  <c r="BO83" i="1" a="1"/>
  <c r="BO83" i="1" s="1"/>
  <c r="BE84" i="1" a="1"/>
  <c r="BE84" i="1" s="1"/>
  <c r="BF84" i="1" a="1"/>
  <c r="BF84" i="1" s="1"/>
  <c r="BG84" i="1" a="1"/>
  <c r="BG84" i="1" s="1"/>
  <c r="BH84" i="1" a="1"/>
  <c r="BH84" i="1" s="1"/>
  <c r="BI84" i="1" a="1"/>
  <c r="BI84" i="1" s="1"/>
  <c r="BJ84" i="1" a="1"/>
  <c r="BJ84" i="1" s="1"/>
  <c r="BK84" i="1" a="1"/>
  <c r="BK84" i="1" s="1"/>
  <c r="BL84" i="1" a="1"/>
  <c r="BL84" i="1" s="1"/>
  <c r="BM84" i="1" a="1"/>
  <c r="BM84" i="1" s="1"/>
  <c r="BO84" i="1" a="1"/>
  <c r="BO84" i="1" s="1"/>
  <c r="BE85" i="1" a="1"/>
  <c r="BE85" i="1" s="1"/>
  <c r="BF85" i="1" a="1"/>
  <c r="BF85" i="1" s="1"/>
  <c r="BG85" i="1" a="1"/>
  <c r="BG85" i="1" s="1"/>
  <c r="BH85" i="1" a="1"/>
  <c r="BH85" i="1" s="1"/>
  <c r="BI85" i="1" a="1"/>
  <c r="BI85" i="1" s="1"/>
  <c r="BJ85" i="1" a="1"/>
  <c r="BJ85" i="1" s="1"/>
  <c r="BK85" i="1" a="1"/>
  <c r="BK85" i="1" s="1"/>
  <c r="BL85" i="1" a="1"/>
  <c r="BL85" i="1" s="1"/>
  <c r="BM85" i="1" a="1"/>
  <c r="BM85" i="1" s="1"/>
  <c r="BO85" i="1" a="1"/>
  <c r="BO85" i="1" s="1"/>
  <c r="BE86" i="1" a="1"/>
  <c r="BE86" i="1" s="1"/>
  <c r="BF86" i="1" a="1"/>
  <c r="BF86" i="1" s="1"/>
  <c r="BG86" i="1" a="1"/>
  <c r="BG86" i="1" s="1"/>
  <c r="BH86" i="1" a="1"/>
  <c r="BH86" i="1" s="1"/>
  <c r="BI86" i="1" a="1"/>
  <c r="BI86" i="1" s="1"/>
  <c r="BJ86" i="1" a="1"/>
  <c r="BJ86" i="1" s="1"/>
  <c r="BK86" i="1" a="1"/>
  <c r="BK86" i="1" s="1"/>
  <c r="BL86" i="1" a="1"/>
  <c r="BL86" i="1" s="1"/>
  <c r="BM86" i="1" a="1"/>
  <c r="BM86" i="1" s="1"/>
  <c r="BO86" i="1" a="1"/>
  <c r="BO86" i="1" s="1"/>
  <c r="BE87" i="1" a="1"/>
  <c r="BE87" i="1" s="1"/>
  <c r="BF87" i="1" a="1"/>
  <c r="BF87" i="1" s="1"/>
  <c r="BG87" i="1" a="1"/>
  <c r="BG87" i="1" s="1"/>
  <c r="BH87" i="1" a="1"/>
  <c r="BH87" i="1" s="1"/>
  <c r="BI87" i="1" a="1"/>
  <c r="BI87" i="1" s="1"/>
  <c r="BJ87" i="1" a="1"/>
  <c r="BJ87" i="1" s="1"/>
  <c r="BK87" i="1" a="1"/>
  <c r="BK87" i="1" s="1"/>
  <c r="BL87" i="1" a="1"/>
  <c r="BL87" i="1" s="1"/>
  <c r="BM87" i="1" a="1"/>
  <c r="BM87" i="1" s="1"/>
  <c r="BO87" i="1" a="1"/>
  <c r="BO87" i="1" s="1"/>
  <c r="BE88" i="1" a="1"/>
  <c r="BE88" i="1" s="1"/>
  <c r="BF88" i="1" a="1"/>
  <c r="BF88" i="1" s="1"/>
  <c r="BG88" i="1" a="1"/>
  <c r="BG88" i="1" s="1"/>
  <c r="BH88" i="1" a="1"/>
  <c r="BH88" i="1" s="1"/>
  <c r="BI88" i="1" a="1"/>
  <c r="BI88" i="1" s="1"/>
  <c r="BJ88" i="1" a="1"/>
  <c r="BJ88" i="1" s="1"/>
  <c r="BK88" i="1" a="1"/>
  <c r="BK88" i="1" s="1"/>
  <c r="BL88" i="1" a="1"/>
  <c r="BL88" i="1" s="1"/>
  <c r="BM88" i="1" a="1"/>
  <c r="BM88" i="1" s="1"/>
  <c r="BO88" i="1" a="1"/>
  <c r="BO88" i="1" s="1"/>
  <c r="BE89" i="1" a="1"/>
  <c r="BE89" i="1" s="1"/>
  <c r="BF89" i="1" a="1"/>
  <c r="BF89" i="1" s="1"/>
  <c r="BG89" i="1" a="1"/>
  <c r="BG89" i="1" s="1"/>
  <c r="BH89" i="1" a="1"/>
  <c r="BH89" i="1" s="1"/>
  <c r="BI89" i="1" a="1"/>
  <c r="BI89" i="1" s="1"/>
  <c r="BJ89" i="1" a="1"/>
  <c r="BJ89" i="1" s="1"/>
  <c r="BK89" i="1" a="1"/>
  <c r="BK89" i="1" s="1"/>
  <c r="BL89" i="1" a="1"/>
  <c r="BL89" i="1" s="1"/>
  <c r="BM89" i="1" a="1"/>
  <c r="BM89" i="1" s="1"/>
  <c r="BO89" i="1" a="1"/>
  <c r="BO89" i="1" s="1"/>
  <c r="BE90" i="1" a="1"/>
  <c r="BE90" i="1" s="1"/>
  <c r="BF90" i="1" a="1"/>
  <c r="BF90" i="1" s="1"/>
  <c r="BG90" i="1" a="1"/>
  <c r="BG90" i="1" s="1"/>
  <c r="BH90" i="1" a="1"/>
  <c r="BH90" i="1" s="1"/>
  <c r="BI90" i="1" a="1"/>
  <c r="BI90" i="1" s="1"/>
  <c r="BJ90" i="1" a="1"/>
  <c r="BJ90" i="1" s="1"/>
  <c r="BK90" i="1" a="1"/>
  <c r="BK90" i="1" s="1"/>
  <c r="BL90" i="1" a="1"/>
  <c r="BL90" i="1" s="1"/>
  <c r="BM90" i="1" a="1"/>
  <c r="BM90" i="1" s="1"/>
  <c r="BO90" i="1" a="1"/>
  <c r="BO90" i="1" s="1"/>
  <c r="BE91" i="1" a="1"/>
  <c r="BE91" i="1" s="1"/>
  <c r="BF91" i="1" a="1"/>
  <c r="BF91" i="1" s="1"/>
  <c r="BG91" i="1" a="1"/>
  <c r="BG91" i="1" s="1"/>
  <c r="BH91" i="1" a="1"/>
  <c r="BH91" i="1" s="1"/>
  <c r="BI91" i="1" a="1"/>
  <c r="BI91" i="1" s="1"/>
  <c r="BJ91" i="1" a="1"/>
  <c r="BJ91" i="1" s="1"/>
  <c r="BK91" i="1" a="1"/>
  <c r="BK91" i="1" s="1"/>
  <c r="BL91" i="1" a="1"/>
  <c r="BL91" i="1" s="1"/>
  <c r="BM91" i="1" a="1"/>
  <c r="BM91" i="1" s="1"/>
  <c r="BO91" i="1" a="1"/>
  <c r="BO91" i="1" s="1"/>
  <c r="BE92" i="1" a="1"/>
  <c r="BE92" i="1" s="1"/>
  <c r="BF92" i="1" a="1"/>
  <c r="BF92" i="1" s="1"/>
  <c r="BG92" i="1" a="1"/>
  <c r="BG92" i="1" s="1"/>
  <c r="BH92" i="1" a="1"/>
  <c r="BH92" i="1" s="1"/>
  <c r="BI92" i="1" a="1"/>
  <c r="BI92" i="1" s="1"/>
  <c r="BJ92" i="1" a="1"/>
  <c r="BJ92" i="1" s="1"/>
  <c r="BK92" i="1" a="1"/>
  <c r="BK92" i="1" s="1"/>
  <c r="BL92" i="1" a="1"/>
  <c r="BL92" i="1" s="1"/>
  <c r="BM92" i="1" a="1"/>
  <c r="BM92" i="1" s="1"/>
  <c r="BO92" i="1" a="1"/>
  <c r="BO92" i="1" s="1"/>
  <c r="BE93" i="1" a="1"/>
  <c r="BE93" i="1" s="1"/>
  <c r="BF93" i="1" a="1"/>
  <c r="BF93" i="1" s="1"/>
  <c r="BG93" i="1" a="1"/>
  <c r="BG93" i="1" s="1"/>
  <c r="BH93" i="1" a="1"/>
  <c r="BH93" i="1" s="1"/>
  <c r="BI93" i="1" a="1"/>
  <c r="BI93" i="1" s="1"/>
  <c r="BJ93" i="1" a="1"/>
  <c r="BJ93" i="1" s="1"/>
  <c r="BK93" i="1" a="1"/>
  <c r="BK93" i="1" s="1"/>
  <c r="BL93" i="1" a="1"/>
  <c r="BL93" i="1" s="1"/>
  <c r="BM93" i="1" a="1"/>
  <c r="BM93" i="1" s="1"/>
  <c r="BO93" i="1" a="1"/>
  <c r="BO93" i="1" s="1"/>
  <c r="BE94" i="1" a="1"/>
  <c r="BE94" i="1" s="1"/>
  <c r="BF94" i="1" a="1"/>
  <c r="BF94" i="1" s="1"/>
  <c r="BG94" i="1" a="1"/>
  <c r="BG94" i="1" s="1"/>
  <c r="BH94" i="1" a="1"/>
  <c r="BH94" i="1" s="1"/>
  <c r="BI94" i="1" a="1"/>
  <c r="BI94" i="1" s="1"/>
  <c r="BJ94" i="1" a="1"/>
  <c r="BJ94" i="1" s="1"/>
  <c r="BK94" i="1" a="1"/>
  <c r="BK94" i="1" s="1"/>
  <c r="BL94" i="1" a="1"/>
  <c r="BL94" i="1" s="1"/>
  <c r="BM94" i="1" a="1"/>
  <c r="BM94" i="1" s="1"/>
  <c r="BO94" i="1" a="1"/>
  <c r="BO94" i="1" s="1"/>
  <c r="BE95" i="1" a="1"/>
  <c r="BE95" i="1" s="1"/>
  <c r="BF95" i="1" a="1"/>
  <c r="BF95" i="1" s="1"/>
  <c r="BG95" i="1" a="1"/>
  <c r="BG95" i="1" s="1"/>
  <c r="BH95" i="1" a="1"/>
  <c r="BH95" i="1" s="1"/>
  <c r="BI95" i="1" a="1"/>
  <c r="BI95" i="1" s="1"/>
  <c r="BJ95" i="1" a="1"/>
  <c r="BJ95" i="1" s="1"/>
  <c r="BK95" i="1" a="1"/>
  <c r="BK95" i="1" s="1"/>
  <c r="BL95" i="1" a="1"/>
  <c r="BL95" i="1" s="1"/>
  <c r="BM95" i="1" a="1"/>
  <c r="BM95" i="1" s="1"/>
  <c r="BO95" i="1" a="1"/>
  <c r="BO95" i="1" s="1"/>
  <c r="BE96" i="1" a="1"/>
  <c r="BE96" i="1" s="1"/>
  <c r="BF96" i="1" a="1"/>
  <c r="BF96" i="1" s="1"/>
  <c r="BG96" i="1" a="1"/>
  <c r="BG96" i="1" s="1"/>
  <c r="BH96" i="1" a="1"/>
  <c r="BH96" i="1" s="1"/>
  <c r="BI96" i="1" a="1"/>
  <c r="BI96" i="1" s="1"/>
  <c r="BJ96" i="1" a="1"/>
  <c r="BJ96" i="1" s="1"/>
  <c r="BK96" i="1" a="1"/>
  <c r="BK96" i="1" s="1"/>
  <c r="BL96" i="1" a="1"/>
  <c r="BL96" i="1" s="1"/>
  <c r="BM96" i="1" a="1"/>
  <c r="BM96" i="1" s="1"/>
  <c r="BO96" i="1" a="1"/>
  <c r="BO96" i="1" s="1"/>
  <c r="BE97" i="1" a="1"/>
  <c r="BE97" i="1" s="1"/>
  <c r="BF97" i="1" a="1"/>
  <c r="BF97" i="1" s="1"/>
  <c r="BG97" i="1" a="1"/>
  <c r="BG97" i="1" s="1"/>
  <c r="BH97" i="1" a="1"/>
  <c r="BH97" i="1" s="1"/>
  <c r="BI97" i="1" a="1"/>
  <c r="BI97" i="1" s="1"/>
  <c r="BJ97" i="1" a="1"/>
  <c r="BJ97" i="1" s="1"/>
  <c r="BK97" i="1" a="1"/>
  <c r="BK97" i="1" s="1"/>
  <c r="BL97" i="1" a="1"/>
  <c r="BL97" i="1" s="1"/>
  <c r="BM97" i="1" a="1"/>
  <c r="BM97" i="1" s="1"/>
  <c r="BO97" i="1" a="1"/>
  <c r="BO97" i="1" s="1"/>
  <c r="BE98" i="1" a="1"/>
  <c r="BE98" i="1" s="1"/>
  <c r="BF98" i="1" a="1"/>
  <c r="BF98" i="1" s="1"/>
  <c r="BG98" i="1" a="1"/>
  <c r="BG98" i="1" s="1"/>
  <c r="BH98" i="1" a="1"/>
  <c r="BH98" i="1" s="1"/>
  <c r="BI98" i="1" a="1"/>
  <c r="BI98" i="1" s="1"/>
  <c r="BJ98" i="1" a="1"/>
  <c r="BJ98" i="1" s="1"/>
  <c r="BK98" i="1" a="1"/>
  <c r="BK98" i="1" s="1"/>
  <c r="BL98" i="1" a="1"/>
  <c r="BL98" i="1" s="1"/>
  <c r="BM98" i="1" a="1"/>
  <c r="BM98" i="1" s="1"/>
  <c r="BO98" i="1" a="1"/>
  <c r="BO98" i="1" s="1"/>
  <c r="BE99" i="1" a="1"/>
  <c r="BE99" i="1" s="1"/>
  <c r="BF99" i="1" a="1"/>
  <c r="BF99" i="1" s="1"/>
  <c r="BG99" i="1" a="1"/>
  <c r="BG99" i="1" s="1"/>
  <c r="BH99" i="1" a="1"/>
  <c r="BH99" i="1" s="1"/>
  <c r="BI99" i="1" a="1"/>
  <c r="BI99" i="1" s="1"/>
  <c r="BJ99" i="1" a="1"/>
  <c r="BJ99" i="1" s="1"/>
  <c r="BK99" i="1" a="1"/>
  <c r="BK99" i="1" s="1"/>
  <c r="BL99" i="1" a="1"/>
  <c r="BL99" i="1" s="1"/>
  <c r="BM99" i="1" a="1"/>
  <c r="BM99" i="1" s="1"/>
  <c r="BO99" i="1" a="1"/>
  <c r="BO99" i="1" s="1"/>
  <c r="BE100" i="1" a="1"/>
  <c r="BE100" i="1" s="1"/>
  <c r="BF100" i="1" a="1"/>
  <c r="BF100" i="1" s="1"/>
  <c r="BG100" i="1" a="1"/>
  <c r="BG100" i="1" s="1"/>
  <c r="BH100" i="1" a="1"/>
  <c r="BH100" i="1" s="1"/>
  <c r="BI100" i="1" a="1"/>
  <c r="BI100" i="1" s="1"/>
  <c r="BJ100" i="1" a="1"/>
  <c r="BJ100" i="1" s="1"/>
  <c r="BK100" i="1" a="1"/>
  <c r="BK100" i="1" s="1"/>
  <c r="BL100" i="1" a="1"/>
  <c r="BL100" i="1" s="1"/>
  <c r="BM100" i="1" a="1"/>
  <c r="BM100" i="1" s="1"/>
  <c r="BO100" i="1" a="1"/>
  <c r="BO100" i="1" s="1"/>
  <c r="BE101" i="1" a="1"/>
  <c r="BE101" i="1" s="1"/>
  <c r="BF101" i="1" a="1"/>
  <c r="BF101" i="1" s="1"/>
  <c r="BG101" i="1" a="1"/>
  <c r="BG101" i="1" s="1"/>
  <c r="BH101" i="1" a="1"/>
  <c r="BH101" i="1" s="1"/>
  <c r="BI101" i="1" a="1"/>
  <c r="BI101" i="1" s="1"/>
  <c r="BJ101" i="1" a="1"/>
  <c r="BJ101" i="1" s="1"/>
  <c r="BK101" i="1" a="1"/>
  <c r="BK101" i="1" s="1"/>
  <c r="BL101" i="1" a="1"/>
  <c r="BL101" i="1" s="1"/>
  <c r="BM101" i="1" a="1"/>
  <c r="BM101" i="1" s="1"/>
  <c r="BO101" i="1" a="1"/>
  <c r="BO101" i="1" s="1"/>
  <c r="BE102" i="1" a="1"/>
  <c r="BE102" i="1" s="1"/>
  <c r="BF102" i="1" a="1"/>
  <c r="BF102" i="1" s="1"/>
  <c r="BG102" i="1" a="1"/>
  <c r="BG102" i="1" s="1"/>
  <c r="BH102" i="1" a="1"/>
  <c r="BH102" i="1" s="1"/>
  <c r="BI102" i="1" a="1"/>
  <c r="BI102" i="1" s="1"/>
  <c r="BJ102" i="1" a="1"/>
  <c r="BJ102" i="1" s="1"/>
  <c r="BK102" i="1" a="1"/>
  <c r="BK102" i="1" s="1"/>
  <c r="BL102" i="1" a="1"/>
  <c r="BL102" i="1" s="1"/>
  <c r="BM102" i="1" a="1"/>
  <c r="BM102" i="1" s="1"/>
  <c r="BO102" i="1" a="1"/>
  <c r="BO102" i="1" s="1"/>
  <c r="BE103" i="1" a="1"/>
  <c r="BE103" i="1" s="1"/>
  <c r="BF103" i="1" a="1"/>
  <c r="BF103" i="1" s="1"/>
  <c r="BG103" i="1" a="1"/>
  <c r="BG103" i="1" s="1"/>
  <c r="BH103" i="1" a="1"/>
  <c r="BH103" i="1" s="1"/>
  <c r="BI103" i="1" a="1"/>
  <c r="BI103" i="1" s="1"/>
  <c r="BJ103" i="1" a="1"/>
  <c r="BJ103" i="1" s="1"/>
  <c r="BK103" i="1" a="1"/>
  <c r="BK103" i="1" s="1"/>
  <c r="BL103" i="1" a="1"/>
  <c r="BL103" i="1" s="1"/>
  <c r="BM103" i="1" a="1"/>
  <c r="BM103" i="1" s="1"/>
  <c r="BO103" i="1" a="1"/>
  <c r="BO103" i="1" s="1"/>
  <c r="BE104" i="1" a="1"/>
  <c r="BE104" i="1" s="1"/>
  <c r="BF104" i="1" a="1"/>
  <c r="BF104" i="1" s="1"/>
  <c r="BG104" i="1" a="1"/>
  <c r="BG104" i="1" s="1"/>
  <c r="BH104" i="1" a="1"/>
  <c r="BH104" i="1" s="1"/>
  <c r="BI104" i="1" a="1"/>
  <c r="BI104" i="1" s="1"/>
  <c r="BJ104" i="1" a="1"/>
  <c r="BJ104" i="1" s="1"/>
  <c r="BK104" i="1" a="1"/>
  <c r="BK104" i="1" s="1"/>
  <c r="BL104" i="1" a="1"/>
  <c r="BL104" i="1" s="1"/>
  <c r="BM104" i="1" a="1"/>
  <c r="BM104" i="1" s="1"/>
  <c r="BO104" i="1" a="1"/>
  <c r="BO104" i="1" s="1"/>
  <c r="BE105" i="1" a="1"/>
  <c r="BE105" i="1" s="1"/>
  <c r="BF105" i="1" a="1"/>
  <c r="BF105" i="1" s="1"/>
  <c r="BG105" i="1" a="1"/>
  <c r="BG105" i="1" s="1"/>
  <c r="BH105" i="1" a="1"/>
  <c r="BH105" i="1" s="1"/>
  <c r="BI105" i="1" a="1"/>
  <c r="BI105" i="1" s="1"/>
  <c r="BJ105" i="1" a="1"/>
  <c r="BJ105" i="1" s="1"/>
  <c r="BK105" i="1" a="1"/>
  <c r="BK105" i="1" s="1"/>
  <c r="BL105" i="1" a="1"/>
  <c r="BL105" i="1" s="1"/>
  <c r="BM105" i="1" a="1"/>
  <c r="BM105" i="1" s="1"/>
  <c r="BO105" i="1" a="1"/>
  <c r="BO105" i="1" s="1"/>
  <c r="BE106" i="1" a="1"/>
  <c r="BE106" i="1" s="1"/>
  <c r="BF106" i="1" a="1"/>
  <c r="BF106" i="1" s="1"/>
  <c r="BG106" i="1" a="1"/>
  <c r="BG106" i="1" s="1"/>
  <c r="BH106" i="1" a="1"/>
  <c r="BH106" i="1" s="1"/>
  <c r="BI106" i="1" a="1"/>
  <c r="BI106" i="1" s="1"/>
  <c r="BJ106" i="1" a="1"/>
  <c r="BJ106" i="1" s="1"/>
  <c r="BK106" i="1" a="1"/>
  <c r="BK106" i="1" s="1"/>
  <c r="BL106" i="1" a="1"/>
  <c r="BL106" i="1" s="1"/>
  <c r="BM106" i="1" a="1"/>
  <c r="BM106" i="1" s="1"/>
  <c r="BO106" i="1" a="1"/>
  <c r="BO106" i="1" s="1"/>
  <c r="BE107" i="1" a="1"/>
  <c r="BE107" i="1" s="1"/>
  <c r="BF107" i="1" a="1"/>
  <c r="BF107" i="1" s="1"/>
  <c r="BG107" i="1" a="1"/>
  <c r="BG107" i="1" s="1"/>
  <c r="BH107" i="1" a="1"/>
  <c r="BH107" i="1" s="1"/>
  <c r="BI107" i="1" a="1"/>
  <c r="BI107" i="1" s="1"/>
  <c r="BJ107" i="1" a="1"/>
  <c r="BJ107" i="1" s="1"/>
  <c r="BK107" i="1" a="1"/>
  <c r="BK107" i="1" s="1"/>
  <c r="BL107" i="1" a="1"/>
  <c r="BL107" i="1" s="1"/>
  <c r="BM107" i="1" a="1"/>
  <c r="BM107" i="1" s="1"/>
  <c r="BO107" i="1" a="1"/>
  <c r="BO107" i="1" s="1"/>
  <c r="BE108" i="1" a="1"/>
  <c r="BE108" i="1" s="1"/>
  <c r="BF108" i="1" a="1"/>
  <c r="BF108" i="1" s="1"/>
  <c r="BG108" i="1" a="1"/>
  <c r="BG108" i="1" s="1"/>
  <c r="BH108" i="1" a="1"/>
  <c r="BH108" i="1" s="1"/>
  <c r="BI108" i="1" a="1"/>
  <c r="BI108" i="1" s="1"/>
  <c r="BJ108" i="1" a="1"/>
  <c r="BJ108" i="1" s="1"/>
  <c r="BK108" i="1" a="1"/>
  <c r="BK108" i="1" s="1"/>
  <c r="BL108" i="1" a="1"/>
  <c r="BL108" i="1" s="1"/>
  <c r="BM108" i="1" a="1"/>
  <c r="BM108" i="1" s="1"/>
  <c r="BO108" i="1" a="1"/>
  <c r="BO108" i="1" s="1"/>
  <c r="BE109" i="1" a="1"/>
  <c r="BE109" i="1" s="1"/>
  <c r="BF109" i="1" a="1"/>
  <c r="BF109" i="1" s="1"/>
  <c r="BG109" i="1" a="1"/>
  <c r="BG109" i="1" s="1"/>
  <c r="BH109" i="1" a="1"/>
  <c r="BH109" i="1" s="1"/>
  <c r="BI109" i="1" a="1"/>
  <c r="BI109" i="1" s="1"/>
  <c r="BJ109" i="1" a="1"/>
  <c r="BJ109" i="1" s="1"/>
  <c r="BK109" i="1" a="1"/>
  <c r="BK109" i="1" s="1"/>
  <c r="BL109" i="1" a="1"/>
  <c r="BL109" i="1" s="1"/>
  <c r="BM109" i="1" a="1"/>
  <c r="BM109" i="1" s="1"/>
  <c r="BO109" i="1" a="1"/>
  <c r="BO109" i="1" s="1"/>
  <c r="BE110" i="1" a="1"/>
  <c r="BE110" i="1" s="1"/>
  <c r="BF110" i="1" a="1"/>
  <c r="BF110" i="1" s="1"/>
  <c r="BG110" i="1" a="1"/>
  <c r="BG110" i="1" s="1"/>
  <c r="BH110" i="1" a="1"/>
  <c r="BH110" i="1" s="1"/>
  <c r="BI110" i="1" a="1"/>
  <c r="BI110" i="1" s="1"/>
  <c r="BJ110" i="1" a="1"/>
  <c r="BJ110" i="1" s="1"/>
  <c r="BK110" i="1" a="1"/>
  <c r="BK110" i="1" s="1"/>
  <c r="BL110" i="1" a="1"/>
  <c r="BL110" i="1" s="1"/>
  <c r="BM110" i="1" a="1"/>
  <c r="BM110" i="1" s="1"/>
  <c r="BO110" i="1" a="1"/>
  <c r="BO110" i="1" s="1"/>
  <c r="BE111" i="1" a="1"/>
  <c r="BE111" i="1" s="1"/>
  <c r="BF111" i="1" a="1"/>
  <c r="BF111" i="1" s="1"/>
  <c r="BG111" i="1" a="1"/>
  <c r="BG111" i="1" s="1"/>
  <c r="BH111" i="1" a="1"/>
  <c r="BH111" i="1" s="1"/>
  <c r="BI111" i="1" a="1"/>
  <c r="BI111" i="1" s="1"/>
  <c r="BJ111" i="1" a="1"/>
  <c r="BJ111" i="1" s="1"/>
  <c r="BK111" i="1" a="1"/>
  <c r="BK111" i="1" s="1"/>
  <c r="BL111" i="1" a="1"/>
  <c r="BL111" i="1" s="1"/>
  <c r="BM111" i="1" a="1"/>
  <c r="BM111" i="1" s="1"/>
  <c r="BO111" i="1" a="1"/>
  <c r="BO111" i="1" s="1"/>
  <c r="BE112" i="1" a="1"/>
  <c r="BE112" i="1" s="1"/>
  <c r="BF112" i="1" a="1"/>
  <c r="BF112" i="1" s="1"/>
  <c r="BG112" i="1" a="1"/>
  <c r="BG112" i="1" s="1"/>
  <c r="BH112" i="1" a="1"/>
  <c r="BH112" i="1" s="1"/>
  <c r="BI112" i="1" a="1"/>
  <c r="BI112" i="1" s="1"/>
  <c r="BJ112" i="1" a="1"/>
  <c r="BJ112" i="1" s="1"/>
  <c r="BK112" i="1" a="1"/>
  <c r="BK112" i="1" s="1"/>
  <c r="BL112" i="1" a="1"/>
  <c r="BL112" i="1" s="1"/>
  <c r="BM112" i="1" a="1"/>
  <c r="BM112" i="1" s="1"/>
  <c r="BO112" i="1" a="1"/>
  <c r="BO112" i="1" s="1"/>
  <c r="BE113" i="1" a="1"/>
  <c r="BE113" i="1" s="1"/>
  <c r="BF113" i="1" a="1"/>
  <c r="BF113" i="1" s="1"/>
  <c r="BG113" i="1" a="1"/>
  <c r="BG113" i="1" s="1"/>
  <c r="BH113" i="1" a="1"/>
  <c r="BH113" i="1" s="1"/>
  <c r="BI113" i="1" a="1"/>
  <c r="BI113" i="1" s="1"/>
  <c r="BJ113" i="1" a="1"/>
  <c r="BJ113" i="1" s="1"/>
  <c r="BK113" i="1" a="1"/>
  <c r="BK113" i="1" s="1"/>
  <c r="BL113" i="1" a="1"/>
  <c r="BL113" i="1" s="1"/>
  <c r="BM113" i="1" a="1"/>
  <c r="BM113" i="1" s="1"/>
  <c r="BO113" i="1" a="1"/>
  <c r="BO113" i="1" s="1"/>
  <c r="BE114" i="1" a="1"/>
  <c r="BE114" i="1" s="1"/>
  <c r="BF114" i="1" a="1"/>
  <c r="BF114" i="1" s="1"/>
  <c r="BG114" i="1" a="1"/>
  <c r="BG114" i="1" s="1"/>
  <c r="BH114" i="1" a="1"/>
  <c r="BH114" i="1" s="1"/>
  <c r="BI114" i="1" a="1"/>
  <c r="BI114" i="1" s="1"/>
  <c r="BJ114" i="1" a="1"/>
  <c r="BJ114" i="1" s="1"/>
  <c r="BK114" i="1" a="1"/>
  <c r="BK114" i="1" s="1"/>
  <c r="BL114" i="1" a="1"/>
  <c r="BL114" i="1" s="1"/>
  <c r="BM114" i="1" a="1"/>
  <c r="BM114" i="1" s="1"/>
  <c r="BO114" i="1" a="1"/>
  <c r="BO114" i="1" s="1"/>
  <c r="BE115" i="1" a="1"/>
  <c r="BE115" i="1" s="1"/>
  <c r="BF115" i="1" a="1"/>
  <c r="BF115" i="1" s="1"/>
  <c r="BG115" i="1" a="1"/>
  <c r="BG115" i="1" s="1"/>
  <c r="BH115" i="1" a="1"/>
  <c r="BH115" i="1" s="1"/>
  <c r="BI115" i="1" a="1"/>
  <c r="BI115" i="1" s="1"/>
  <c r="BJ115" i="1" a="1"/>
  <c r="BJ115" i="1" s="1"/>
  <c r="BK115" i="1" a="1"/>
  <c r="BK115" i="1" s="1"/>
  <c r="BL115" i="1" a="1"/>
  <c r="BL115" i="1" s="1"/>
  <c r="BM115" i="1" a="1"/>
  <c r="BM115" i="1" s="1"/>
  <c r="BO115" i="1" a="1"/>
  <c r="BO115" i="1" s="1"/>
  <c r="BE116" i="1" a="1"/>
  <c r="BE116" i="1" s="1"/>
  <c r="BF116" i="1" a="1"/>
  <c r="BF116" i="1" s="1"/>
  <c r="BG116" i="1" a="1"/>
  <c r="BG116" i="1" s="1"/>
  <c r="BH116" i="1" a="1"/>
  <c r="BH116" i="1" s="1"/>
  <c r="BI116" i="1" a="1"/>
  <c r="BI116" i="1" s="1"/>
  <c r="BJ116" i="1" a="1"/>
  <c r="BJ116" i="1" s="1"/>
  <c r="BK116" i="1" a="1"/>
  <c r="BK116" i="1" s="1"/>
  <c r="BL116" i="1" a="1"/>
  <c r="BL116" i="1" s="1"/>
  <c r="BM116" i="1" a="1"/>
  <c r="BM116" i="1" s="1"/>
  <c r="BO116" i="1" a="1"/>
  <c r="BO116" i="1" s="1"/>
  <c r="BE117" i="1" a="1"/>
  <c r="BE117" i="1" s="1"/>
  <c r="BF117" i="1" a="1"/>
  <c r="BF117" i="1" s="1"/>
  <c r="BG117" i="1" a="1"/>
  <c r="BG117" i="1" s="1"/>
  <c r="BH117" i="1" a="1"/>
  <c r="BH117" i="1" s="1"/>
  <c r="BI117" i="1" a="1"/>
  <c r="BI117" i="1" s="1"/>
  <c r="BJ117" i="1" a="1"/>
  <c r="BJ117" i="1" s="1"/>
  <c r="BK117" i="1" a="1"/>
  <c r="BK117" i="1" s="1"/>
  <c r="BL117" i="1" a="1"/>
  <c r="BL117" i="1" s="1"/>
  <c r="BM117" i="1" a="1"/>
  <c r="BM117" i="1" s="1"/>
  <c r="BO117" i="1" a="1"/>
  <c r="BO117" i="1" s="1"/>
  <c r="BE118" i="1" a="1"/>
  <c r="BE118" i="1" s="1"/>
  <c r="BF118" i="1" a="1"/>
  <c r="BF118" i="1" s="1"/>
  <c r="BG118" i="1" a="1"/>
  <c r="BG118" i="1" s="1"/>
  <c r="BH118" i="1" a="1"/>
  <c r="BH118" i="1" s="1"/>
  <c r="BI118" i="1" a="1"/>
  <c r="BI118" i="1" s="1"/>
  <c r="BJ118" i="1" a="1"/>
  <c r="BJ118" i="1" s="1"/>
  <c r="BK118" i="1" a="1"/>
  <c r="BK118" i="1" s="1"/>
  <c r="BL118" i="1" a="1"/>
  <c r="BL118" i="1" s="1"/>
  <c r="BM118" i="1" a="1"/>
  <c r="BM118" i="1" s="1"/>
  <c r="BO118" i="1" a="1"/>
  <c r="BO118" i="1" s="1"/>
  <c r="BE119" i="1" a="1"/>
  <c r="BE119" i="1" s="1"/>
  <c r="BF119" i="1" a="1"/>
  <c r="BF119" i="1" s="1"/>
  <c r="BG119" i="1" a="1"/>
  <c r="BG119" i="1" s="1"/>
  <c r="BH119" i="1" a="1"/>
  <c r="BH119" i="1" s="1"/>
  <c r="BI119" i="1" a="1"/>
  <c r="BI119" i="1" s="1"/>
  <c r="BJ119" i="1" a="1"/>
  <c r="BJ119" i="1" s="1"/>
  <c r="BK119" i="1" a="1"/>
  <c r="BK119" i="1" s="1"/>
  <c r="BL119" i="1" a="1"/>
  <c r="BL119" i="1" s="1"/>
  <c r="BM119" i="1" a="1"/>
  <c r="BM119" i="1" s="1"/>
  <c r="BO119" i="1" a="1"/>
  <c r="BO119" i="1" s="1"/>
  <c r="BE120" i="1" a="1"/>
  <c r="BE120" i="1" s="1"/>
  <c r="BF120" i="1" a="1"/>
  <c r="BF120" i="1" s="1"/>
  <c r="BG120" i="1" a="1"/>
  <c r="BG120" i="1" s="1"/>
  <c r="BH120" i="1" a="1"/>
  <c r="BH120" i="1" s="1"/>
  <c r="BI120" i="1" a="1"/>
  <c r="BI120" i="1" s="1"/>
  <c r="BJ120" i="1" a="1"/>
  <c r="BJ120" i="1" s="1"/>
  <c r="BK120" i="1" a="1"/>
  <c r="BK120" i="1" s="1"/>
  <c r="BL120" i="1" a="1"/>
  <c r="BL120" i="1" s="1"/>
  <c r="BM120" i="1" a="1"/>
  <c r="BM120" i="1" s="1"/>
  <c r="BO120" i="1" a="1"/>
  <c r="BO120" i="1" s="1"/>
  <c r="BE121" i="1" a="1"/>
  <c r="BE121" i="1" s="1"/>
  <c r="BF121" i="1" a="1"/>
  <c r="BF121" i="1" s="1"/>
  <c r="BG121" i="1" a="1"/>
  <c r="BG121" i="1" s="1"/>
  <c r="BH121" i="1" a="1"/>
  <c r="BH121" i="1" s="1"/>
  <c r="BI121" i="1" a="1"/>
  <c r="BI121" i="1" s="1"/>
  <c r="BJ121" i="1" a="1"/>
  <c r="BJ121" i="1" s="1"/>
  <c r="BK121" i="1" a="1"/>
  <c r="BK121" i="1" s="1"/>
  <c r="BL121" i="1" a="1"/>
  <c r="BL121" i="1" s="1"/>
  <c r="BM121" i="1" a="1"/>
  <c r="BM121" i="1" s="1"/>
  <c r="BO121" i="1" a="1"/>
  <c r="BO121" i="1" s="1"/>
  <c r="BE122" i="1" a="1"/>
  <c r="BE122" i="1" s="1"/>
  <c r="BF122" i="1" a="1"/>
  <c r="BF122" i="1" s="1"/>
  <c r="BG122" i="1" a="1"/>
  <c r="BG122" i="1" s="1"/>
  <c r="BH122" i="1" a="1"/>
  <c r="BH122" i="1" s="1"/>
  <c r="BI122" i="1" a="1"/>
  <c r="BI122" i="1" s="1"/>
  <c r="BJ122" i="1" a="1"/>
  <c r="BJ122" i="1" s="1"/>
  <c r="BK122" i="1" a="1"/>
  <c r="BK122" i="1" s="1"/>
  <c r="BL122" i="1" a="1"/>
  <c r="BL122" i="1" s="1"/>
  <c r="BM122" i="1" a="1"/>
  <c r="BM122" i="1" s="1"/>
  <c r="BO122" i="1" a="1"/>
  <c r="BO122" i="1" s="1"/>
  <c r="BE123" i="1" a="1"/>
  <c r="BE123" i="1" s="1"/>
  <c r="BF123" i="1" a="1"/>
  <c r="BF123" i="1" s="1"/>
  <c r="BG123" i="1" a="1"/>
  <c r="BG123" i="1" s="1"/>
  <c r="BH123" i="1" a="1"/>
  <c r="BH123" i="1" s="1"/>
  <c r="BI123" i="1" a="1"/>
  <c r="BI123" i="1" s="1"/>
  <c r="BJ123" i="1" a="1"/>
  <c r="BJ123" i="1" s="1"/>
  <c r="BK123" i="1" a="1"/>
  <c r="BK123" i="1" s="1"/>
  <c r="BL123" i="1" a="1"/>
  <c r="BL123" i="1" s="1"/>
  <c r="BM123" i="1" a="1"/>
  <c r="BM123" i="1" s="1"/>
  <c r="BO123" i="1" a="1"/>
  <c r="BO123" i="1" s="1"/>
  <c r="BE124" i="1" a="1"/>
  <c r="BE124" i="1" s="1"/>
  <c r="BF124" i="1" a="1"/>
  <c r="BF124" i="1" s="1"/>
  <c r="BG124" i="1" a="1"/>
  <c r="BG124" i="1" s="1"/>
  <c r="BH124" i="1" a="1"/>
  <c r="BH124" i="1" s="1"/>
  <c r="BI124" i="1" a="1"/>
  <c r="BI124" i="1" s="1"/>
  <c r="BJ124" i="1" a="1"/>
  <c r="BJ124" i="1" s="1"/>
  <c r="BK124" i="1" a="1"/>
  <c r="BK124" i="1" s="1"/>
  <c r="BL124" i="1" a="1"/>
  <c r="BL124" i="1" s="1"/>
  <c r="BM124" i="1" a="1"/>
  <c r="BM124" i="1" s="1"/>
  <c r="BO124" i="1" a="1"/>
  <c r="BO124" i="1" s="1"/>
  <c r="BE125" i="1" a="1"/>
  <c r="BE125" i="1" s="1"/>
  <c r="BF125" i="1" a="1"/>
  <c r="BF125" i="1" s="1"/>
  <c r="BG125" i="1" a="1"/>
  <c r="BG125" i="1" s="1"/>
  <c r="BH125" i="1" a="1"/>
  <c r="BH125" i="1" s="1"/>
  <c r="BI125" i="1" a="1"/>
  <c r="BI125" i="1" s="1"/>
  <c r="BJ125" i="1" a="1"/>
  <c r="BJ125" i="1" s="1"/>
  <c r="BK125" i="1" a="1"/>
  <c r="BK125" i="1" s="1"/>
  <c r="BL125" i="1" a="1"/>
  <c r="BL125" i="1" s="1"/>
  <c r="BM125" i="1" a="1"/>
  <c r="BM125" i="1" s="1"/>
  <c r="BO125" i="1" a="1"/>
  <c r="BO125" i="1" s="1"/>
  <c r="BE126" i="1" a="1"/>
  <c r="BE126" i="1" s="1"/>
  <c r="BF126" i="1" a="1"/>
  <c r="BF126" i="1" s="1"/>
  <c r="BG126" i="1" a="1"/>
  <c r="BG126" i="1" s="1"/>
  <c r="BH126" i="1" a="1"/>
  <c r="BH126" i="1" s="1"/>
  <c r="BI126" i="1" a="1"/>
  <c r="BI126" i="1" s="1"/>
  <c r="BJ126" i="1" a="1"/>
  <c r="BJ126" i="1" s="1"/>
  <c r="BK126" i="1" a="1"/>
  <c r="BK126" i="1" s="1"/>
  <c r="BL126" i="1" a="1"/>
  <c r="BL126" i="1" s="1"/>
  <c r="BM126" i="1" a="1"/>
  <c r="BM126" i="1" s="1"/>
  <c r="BO126" i="1" a="1"/>
  <c r="BO126" i="1" s="1"/>
  <c r="BE127" i="1" a="1"/>
  <c r="BE127" i="1" s="1"/>
  <c r="BF127" i="1" a="1"/>
  <c r="BF127" i="1" s="1"/>
  <c r="BG127" i="1" a="1"/>
  <c r="BG127" i="1" s="1"/>
  <c r="BH127" i="1" a="1"/>
  <c r="BH127" i="1" s="1"/>
  <c r="BI127" i="1" a="1"/>
  <c r="BI127" i="1" s="1"/>
  <c r="BJ127" i="1" a="1"/>
  <c r="BJ127" i="1" s="1"/>
  <c r="BK127" i="1" a="1"/>
  <c r="BK127" i="1" s="1"/>
  <c r="BL127" i="1" a="1"/>
  <c r="BL127" i="1" s="1"/>
  <c r="BM127" i="1" a="1"/>
  <c r="BM127" i="1" s="1"/>
  <c r="BO127" i="1" a="1"/>
  <c r="BO127" i="1" s="1"/>
  <c r="BE128" i="1" a="1"/>
  <c r="BE128" i="1" s="1"/>
  <c r="BF128" i="1" a="1"/>
  <c r="BF128" i="1" s="1"/>
  <c r="BG128" i="1" a="1"/>
  <c r="BG128" i="1" s="1"/>
  <c r="BH128" i="1" a="1"/>
  <c r="BH128" i="1" s="1"/>
  <c r="BI128" i="1" a="1"/>
  <c r="BI128" i="1" s="1"/>
  <c r="BJ128" i="1" a="1"/>
  <c r="BJ128" i="1" s="1"/>
  <c r="BK128" i="1" a="1"/>
  <c r="BK128" i="1" s="1"/>
  <c r="BL128" i="1" a="1"/>
  <c r="BL128" i="1" s="1"/>
  <c r="BM128" i="1" a="1"/>
  <c r="BM128" i="1" s="1"/>
  <c r="BO128" i="1" a="1"/>
  <c r="BO128" i="1" s="1"/>
  <c r="BE129" i="1" a="1"/>
  <c r="BE129" i="1" s="1"/>
  <c r="BF129" i="1" a="1"/>
  <c r="BF129" i="1" s="1"/>
  <c r="BG129" i="1" a="1"/>
  <c r="BG129" i="1" s="1"/>
  <c r="BH129" i="1" a="1"/>
  <c r="BH129" i="1" s="1"/>
  <c r="BI129" i="1" a="1"/>
  <c r="BI129" i="1" s="1"/>
  <c r="BJ129" i="1" a="1"/>
  <c r="BJ129" i="1" s="1"/>
  <c r="BK129" i="1" a="1"/>
  <c r="BK129" i="1" s="1"/>
  <c r="BL129" i="1" a="1"/>
  <c r="BL129" i="1" s="1"/>
  <c r="BM129" i="1" a="1"/>
  <c r="BM129" i="1" s="1"/>
  <c r="BO129" i="1" a="1"/>
  <c r="BO129" i="1" s="1"/>
  <c r="BE130" i="1" a="1"/>
  <c r="BE130" i="1" s="1"/>
  <c r="BF130" i="1" a="1"/>
  <c r="BF130" i="1" s="1"/>
  <c r="BG130" i="1" a="1"/>
  <c r="BG130" i="1" s="1"/>
  <c r="BH130" i="1" a="1"/>
  <c r="BH130" i="1" s="1"/>
  <c r="BI130" i="1" a="1"/>
  <c r="BI130" i="1" s="1"/>
  <c r="BJ130" i="1" a="1"/>
  <c r="BJ130" i="1" s="1"/>
  <c r="BK130" i="1" a="1"/>
  <c r="BK130" i="1" s="1"/>
  <c r="BL130" i="1" a="1"/>
  <c r="BL130" i="1" s="1"/>
  <c r="BM130" i="1" a="1"/>
  <c r="BM130" i="1" s="1"/>
  <c r="BO130" i="1" a="1"/>
  <c r="BO130" i="1" s="1"/>
  <c r="BE131" i="1" a="1"/>
  <c r="BE131" i="1" s="1"/>
  <c r="BF131" i="1" a="1"/>
  <c r="BF131" i="1" s="1"/>
  <c r="BG131" i="1" a="1"/>
  <c r="BG131" i="1" s="1"/>
  <c r="BH131" i="1" a="1"/>
  <c r="BH131" i="1" s="1"/>
  <c r="BI131" i="1" a="1"/>
  <c r="BI131" i="1" s="1"/>
  <c r="BJ131" i="1" a="1"/>
  <c r="BJ131" i="1" s="1"/>
  <c r="BK131" i="1" a="1"/>
  <c r="BK131" i="1" s="1"/>
  <c r="BL131" i="1" a="1"/>
  <c r="BL131" i="1" s="1"/>
  <c r="BM131" i="1" a="1"/>
  <c r="BM131" i="1" s="1"/>
  <c r="BO131" i="1" a="1"/>
  <c r="BO131" i="1" s="1"/>
  <c r="BE132" i="1" a="1"/>
  <c r="BE132" i="1" s="1"/>
  <c r="BF132" i="1" a="1"/>
  <c r="BF132" i="1" s="1"/>
  <c r="BG132" i="1" a="1"/>
  <c r="BG132" i="1" s="1"/>
  <c r="BH132" i="1" a="1"/>
  <c r="BH132" i="1" s="1"/>
  <c r="BI132" i="1" a="1"/>
  <c r="BI132" i="1" s="1"/>
  <c r="BJ132" i="1" a="1"/>
  <c r="BJ132" i="1" s="1"/>
  <c r="BK132" i="1" a="1"/>
  <c r="BK132" i="1" s="1"/>
  <c r="BL132" i="1" a="1"/>
  <c r="BL132" i="1" s="1"/>
  <c r="BM132" i="1" a="1"/>
  <c r="BM132" i="1" s="1"/>
  <c r="BO132" i="1" a="1"/>
  <c r="BO132" i="1" s="1"/>
  <c r="BE133" i="1" a="1"/>
  <c r="BE133" i="1" s="1"/>
  <c r="BF133" i="1" a="1"/>
  <c r="BF133" i="1" s="1"/>
  <c r="BG133" i="1" a="1"/>
  <c r="BG133" i="1" s="1"/>
  <c r="BH133" i="1" a="1"/>
  <c r="BH133" i="1" s="1"/>
  <c r="BI133" i="1" a="1"/>
  <c r="BI133" i="1" s="1"/>
  <c r="BJ133" i="1" a="1"/>
  <c r="BJ133" i="1" s="1"/>
  <c r="BK133" i="1" a="1"/>
  <c r="BK133" i="1" s="1"/>
  <c r="BL133" i="1" a="1"/>
  <c r="BL133" i="1" s="1"/>
  <c r="BM133" i="1" a="1"/>
  <c r="BM133" i="1" s="1"/>
  <c r="BO133" i="1" a="1"/>
  <c r="BO133" i="1" s="1"/>
  <c r="BE134" i="1" a="1"/>
  <c r="BE134" i="1" s="1"/>
  <c r="BF134" i="1" a="1"/>
  <c r="BF134" i="1" s="1"/>
  <c r="BG134" i="1" a="1"/>
  <c r="BG134" i="1" s="1"/>
  <c r="BH134" i="1" a="1"/>
  <c r="BH134" i="1" s="1"/>
  <c r="BI134" i="1" a="1"/>
  <c r="BI134" i="1" s="1"/>
  <c r="BJ134" i="1" a="1"/>
  <c r="BJ134" i="1" s="1"/>
  <c r="BK134" i="1" a="1"/>
  <c r="BK134" i="1" s="1"/>
  <c r="BL134" i="1" a="1"/>
  <c r="BL134" i="1" s="1"/>
  <c r="BM134" i="1" a="1"/>
  <c r="BM134" i="1" s="1"/>
  <c r="BO134" i="1" a="1"/>
  <c r="BO134" i="1" s="1"/>
  <c r="BE135" i="1" a="1"/>
  <c r="BE135" i="1" s="1"/>
  <c r="BF135" i="1" a="1"/>
  <c r="BF135" i="1" s="1"/>
  <c r="BG135" i="1" a="1"/>
  <c r="BG135" i="1" s="1"/>
  <c r="BH135" i="1" a="1"/>
  <c r="BH135" i="1" s="1"/>
  <c r="BI135" i="1" a="1"/>
  <c r="BI135" i="1" s="1"/>
  <c r="BJ135" i="1" a="1"/>
  <c r="BJ135" i="1" s="1"/>
  <c r="BK135" i="1" a="1"/>
  <c r="BK135" i="1" s="1"/>
  <c r="BL135" i="1" a="1"/>
  <c r="BL135" i="1" s="1"/>
  <c r="BM135" i="1" a="1"/>
  <c r="BM135" i="1" s="1"/>
  <c r="BO135" i="1" a="1"/>
  <c r="BO135" i="1" s="1"/>
  <c r="BE136" i="1" a="1"/>
  <c r="BE136" i="1" s="1"/>
  <c r="BF136" i="1" a="1"/>
  <c r="BF136" i="1" s="1"/>
  <c r="BG136" i="1" a="1"/>
  <c r="BG136" i="1" s="1"/>
  <c r="BH136" i="1" a="1"/>
  <c r="BH136" i="1" s="1"/>
  <c r="BI136" i="1" a="1"/>
  <c r="BI136" i="1" s="1"/>
  <c r="BJ136" i="1" a="1"/>
  <c r="BJ136" i="1" s="1"/>
  <c r="BK136" i="1" a="1"/>
  <c r="BK136" i="1" s="1"/>
  <c r="BL136" i="1" a="1"/>
  <c r="BL136" i="1" s="1"/>
  <c r="BM136" i="1" a="1"/>
  <c r="BM136" i="1" s="1"/>
  <c r="BO136" i="1" a="1"/>
  <c r="BO136" i="1" s="1"/>
  <c r="BE137" i="1" a="1"/>
  <c r="BE137" i="1" s="1"/>
  <c r="BF137" i="1" a="1"/>
  <c r="BF137" i="1" s="1"/>
  <c r="BG137" i="1" a="1"/>
  <c r="BG137" i="1" s="1"/>
  <c r="BH137" i="1" a="1"/>
  <c r="BH137" i="1" s="1"/>
  <c r="BI137" i="1" a="1"/>
  <c r="BI137" i="1" s="1"/>
  <c r="BJ137" i="1" a="1"/>
  <c r="BJ137" i="1" s="1"/>
  <c r="BK137" i="1" a="1"/>
  <c r="BK137" i="1" s="1"/>
  <c r="BL137" i="1" a="1"/>
  <c r="BL137" i="1" s="1"/>
  <c r="BM137" i="1" a="1"/>
  <c r="BM137" i="1" s="1"/>
  <c r="BO137" i="1" a="1"/>
  <c r="BO137" i="1" s="1"/>
  <c r="BE138" i="1" a="1"/>
  <c r="BE138" i="1" s="1"/>
  <c r="BF138" i="1" a="1"/>
  <c r="BF138" i="1" s="1"/>
  <c r="BG138" i="1" a="1"/>
  <c r="BG138" i="1" s="1"/>
  <c r="BH138" i="1" a="1"/>
  <c r="BH138" i="1" s="1"/>
  <c r="BI138" i="1" a="1"/>
  <c r="BI138" i="1" s="1"/>
  <c r="BJ138" i="1" a="1"/>
  <c r="BJ138" i="1" s="1"/>
  <c r="BK138" i="1" a="1"/>
  <c r="BK138" i="1" s="1"/>
  <c r="BL138" i="1" a="1"/>
  <c r="BL138" i="1" s="1"/>
  <c r="BM138" i="1" a="1"/>
  <c r="BM138" i="1" s="1"/>
  <c r="BO138" i="1" a="1"/>
  <c r="BO138" i="1" s="1"/>
  <c r="BE139" i="1" a="1"/>
  <c r="BE139" i="1" s="1"/>
  <c r="BF139" i="1" a="1"/>
  <c r="BF139" i="1" s="1"/>
  <c r="BG139" i="1" a="1"/>
  <c r="BG139" i="1" s="1"/>
  <c r="BH139" i="1" a="1"/>
  <c r="BH139" i="1" s="1"/>
  <c r="BI139" i="1" a="1"/>
  <c r="BI139" i="1" s="1"/>
  <c r="BJ139" i="1" a="1"/>
  <c r="BJ139" i="1" s="1"/>
  <c r="BK139" i="1" a="1"/>
  <c r="BK139" i="1" s="1"/>
  <c r="BL139" i="1" a="1"/>
  <c r="BL139" i="1" s="1"/>
  <c r="BM139" i="1" a="1"/>
  <c r="BM139" i="1" s="1"/>
  <c r="BO139" i="1" a="1"/>
  <c r="BO139" i="1" s="1"/>
  <c r="BE140" i="1" a="1"/>
  <c r="BE140" i="1" s="1"/>
  <c r="BF140" i="1" a="1"/>
  <c r="BF140" i="1" s="1"/>
  <c r="BG140" i="1" a="1"/>
  <c r="BG140" i="1" s="1"/>
  <c r="BH140" i="1" a="1"/>
  <c r="BH140" i="1" s="1"/>
  <c r="BI140" i="1" a="1"/>
  <c r="BI140" i="1" s="1"/>
  <c r="BJ140" i="1" a="1"/>
  <c r="BJ140" i="1" s="1"/>
  <c r="BK140" i="1" a="1"/>
  <c r="BK140" i="1" s="1"/>
  <c r="BL140" i="1" a="1"/>
  <c r="BL140" i="1" s="1"/>
  <c r="BM140" i="1" a="1"/>
  <c r="BM140" i="1" s="1"/>
  <c r="BO140" i="1" a="1"/>
  <c r="BO140" i="1" s="1"/>
  <c r="BE141" i="1" a="1"/>
  <c r="BE141" i="1" s="1"/>
  <c r="BF141" i="1" a="1"/>
  <c r="BF141" i="1" s="1"/>
  <c r="BG141" i="1" a="1"/>
  <c r="BG141" i="1" s="1"/>
  <c r="BH141" i="1" a="1"/>
  <c r="BH141" i="1" s="1"/>
  <c r="BI141" i="1" a="1"/>
  <c r="BI141" i="1" s="1"/>
  <c r="BJ141" i="1" a="1"/>
  <c r="BJ141" i="1" s="1"/>
  <c r="BK141" i="1" a="1"/>
  <c r="BK141" i="1" s="1"/>
  <c r="BL141" i="1" a="1"/>
  <c r="BL141" i="1" s="1"/>
  <c r="BM141" i="1" a="1"/>
  <c r="BM141" i="1" s="1"/>
  <c r="BO141" i="1" a="1"/>
  <c r="BO141" i="1" s="1"/>
  <c r="BE142" i="1" a="1"/>
  <c r="BE142" i="1" s="1"/>
  <c r="BF142" i="1" a="1"/>
  <c r="BF142" i="1" s="1"/>
  <c r="BG142" i="1" a="1"/>
  <c r="BG142" i="1" s="1"/>
  <c r="BH142" i="1" a="1"/>
  <c r="BH142" i="1" s="1"/>
  <c r="BI142" i="1" a="1"/>
  <c r="BI142" i="1" s="1"/>
  <c r="BJ142" i="1" a="1"/>
  <c r="BJ142" i="1" s="1"/>
  <c r="BK142" i="1" a="1"/>
  <c r="BK142" i="1" s="1"/>
  <c r="BL142" i="1" a="1"/>
  <c r="BL142" i="1" s="1"/>
  <c r="BM142" i="1" a="1"/>
  <c r="BM142" i="1" s="1"/>
  <c r="BO142" i="1" a="1"/>
  <c r="BO142" i="1" s="1"/>
  <c r="BE143" i="1" a="1"/>
  <c r="BE143" i="1" s="1"/>
  <c r="BF143" i="1" a="1"/>
  <c r="BF143" i="1" s="1"/>
  <c r="BG143" i="1" a="1"/>
  <c r="BG143" i="1" s="1"/>
  <c r="BH143" i="1" a="1"/>
  <c r="BH143" i="1" s="1"/>
  <c r="BI143" i="1" a="1"/>
  <c r="BI143" i="1" s="1"/>
  <c r="BJ143" i="1" a="1"/>
  <c r="BJ143" i="1" s="1"/>
  <c r="BK143" i="1" a="1"/>
  <c r="BK143" i="1" s="1"/>
  <c r="BL143" i="1" a="1"/>
  <c r="BL143" i="1" s="1"/>
  <c r="BM143" i="1" a="1"/>
  <c r="BM143" i="1" s="1"/>
  <c r="BO143" i="1" a="1"/>
  <c r="BO143" i="1" s="1"/>
  <c r="BE144" i="1" a="1"/>
  <c r="BE144" i="1" s="1"/>
  <c r="BF144" i="1" a="1"/>
  <c r="BF144" i="1" s="1"/>
  <c r="BG144" i="1" a="1"/>
  <c r="BG144" i="1" s="1"/>
  <c r="BH144" i="1" a="1"/>
  <c r="BH144" i="1" s="1"/>
  <c r="BI144" i="1" a="1"/>
  <c r="BI144" i="1" s="1"/>
  <c r="BJ144" i="1" a="1"/>
  <c r="BJ144" i="1" s="1"/>
  <c r="BK144" i="1" a="1"/>
  <c r="BK144" i="1" s="1"/>
  <c r="BL144" i="1" a="1"/>
  <c r="BL144" i="1" s="1"/>
  <c r="BM144" i="1" a="1"/>
  <c r="BM144" i="1" s="1"/>
  <c r="BO144" i="1" a="1"/>
  <c r="BO144" i="1" s="1"/>
  <c r="BE145" i="1" a="1"/>
  <c r="BE145" i="1" s="1"/>
  <c r="BF145" i="1" a="1"/>
  <c r="BF145" i="1" s="1"/>
  <c r="BG145" i="1" a="1"/>
  <c r="BG145" i="1" s="1"/>
  <c r="BH145" i="1" a="1"/>
  <c r="BH145" i="1" s="1"/>
  <c r="BI145" i="1" a="1"/>
  <c r="BI145" i="1" s="1"/>
  <c r="BJ145" i="1" a="1"/>
  <c r="BJ145" i="1" s="1"/>
  <c r="BK145" i="1" a="1"/>
  <c r="BK145" i="1" s="1"/>
  <c r="BL145" i="1" a="1"/>
  <c r="BL145" i="1" s="1"/>
  <c r="BM145" i="1" a="1"/>
  <c r="BM145" i="1" s="1"/>
  <c r="BO145" i="1" a="1"/>
  <c r="BO145" i="1" s="1"/>
  <c r="BE146" i="1" a="1"/>
  <c r="BE146" i="1" s="1"/>
  <c r="BF146" i="1" a="1"/>
  <c r="BF146" i="1" s="1"/>
  <c r="BG146" i="1" a="1"/>
  <c r="BG146" i="1" s="1"/>
  <c r="BH146" i="1" a="1"/>
  <c r="BH146" i="1" s="1"/>
  <c r="BI146" i="1" a="1"/>
  <c r="BI146" i="1" s="1"/>
  <c r="BJ146" i="1" a="1"/>
  <c r="BJ146" i="1" s="1"/>
  <c r="BK146" i="1" a="1"/>
  <c r="BK146" i="1" s="1"/>
  <c r="BL146" i="1" a="1"/>
  <c r="BL146" i="1" s="1"/>
  <c r="BM146" i="1" a="1"/>
  <c r="BM146" i="1" s="1"/>
  <c r="BO146" i="1" a="1"/>
  <c r="BO146" i="1" s="1"/>
  <c r="BE147" i="1" a="1"/>
  <c r="BE147" i="1" s="1"/>
  <c r="BF147" i="1" a="1"/>
  <c r="BF147" i="1" s="1"/>
  <c r="BG147" i="1" a="1"/>
  <c r="BG147" i="1" s="1"/>
  <c r="BH147" i="1" a="1"/>
  <c r="BH147" i="1" s="1"/>
  <c r="BI147" i="1" a="1"/>
  <c r="BI147" i="1" s="1"/>
  <c r="BJ147" i="1" a="1"/>
  <c r="BJ147" i="1" s="1"/>
  <c r="BK147" i="1" a="1"/>
  <c r="BK147" i="1" s="1"/>
  <c r="BL147" i="1" a="1"/>
  <c r="BL147" i="1" s="1"/>
  <c r="BM147" i="1" a="1"/>
  <c r="BM147" i="1" s="1"/>
  <c r="BO147" i="1" a="1"/>
  <c r="BO147" i="1" s="1"/>
  <c r="BE148" i="1" a="1"/>
  <c r="BE148" i="1" s="1"/>
  <c r="BF148" i="1" a="1"/>
  <c r="BF148" i="1" s="1"/>
  <c r="BG148" i="1" a="1"/>
  <c r="BG148" i="1" s="1"/>
  <c r="BH148" i="1" a="1"/>
  <c r="BH148" i="1" s="1"/>
  <c r="BI148" i="1" a="1"/>
  <c r="BI148" i="1" s="1"/>
  <c r="BJ148" i="1" a="1"/>
  <c r="BJ148" i="1" s="1"/>
  <c r="BK148" i="1" a="1"/>
  <c r="BK148" i="1" s="1"/>
  <c r="BL148" i="1" a="1"/>
  <c r="BL148" i="1" s="1"/>
  <c r="BM148" i="1" a="1"/>
  <c r="BM148" i="1" s="1"/>
  <c r="BO148" i="1" a="1"/>
  <c r="BO148" i="1" s="1"/>
  <c r="BE149" i="1" a="1"/>
  <c r="BE149" i="1" s="1"/>
  <c r="BF149" i="1" a="1"/>
  <c r="BF149" i="1" s="1"/>
  <c r="BG149" i="1" a="1"/>
  <c r="BG149" i="1" s="1"/>
  <c r="BH149" i="1" a="1"/>
  <c r="BH149" i="1" s="1"/>
  <c r="BI149" i="1" a="1"/>
  <c r="BI149" i="1" s="1"/>
  <c r="BJ149" i="1" a="1"/>
  <c r="BJ149" i="1" s="1"/>
  <c r="BK149" i="1" a="1"/>
  <c r="BK149" i="1" s="1"/>
  <c r="BL149" i="1" a="1"/>
  <c r="BL149" i="1" s="1"/>
  <c r="BM149" i="1" a="1"/>
  <c r="BM149" i="1" s="1"/>
  <c r="BO149" i="1" a="1"/>
  <c r="BO149" i="1" s="1"/>
  <c r="BE150" i="1" a="1"/>
  <c r="BE150" i="1" s="1"/>
  <c r="BF150" i="1" a="1"/>
  <c r="BF150" i="1" s="1"/>
  <c r="BG150" i="1" a="1"/>
  <c r="BG150" i="1" s="1"/>
  <c r="BH150" i="1" a="1"/>
  <c r="BH150" i="1" s="1"/>
  <c r="BI150" i="1" a="1"/>
  <c r="BI150" i="1" s="1"/>
  <c r="BJ150" i="1" a="1"/>
  <c r="BJ150" i="1" s="1"/>
  <c r="BK150" i="1" a="1"/>
  <c r="BK150" i="1" s="1"/>
  <c r="BL150" i="1" a="1"/>
  <c r="BL150" i="1" s="1"/>
  <c r="BM150" i="1" a="1"/>
  <c r="BM150" i="1" s="1"/>
  <c r="BO150" i="1" a="1"/>
  <c r="BO150" i="1" s="1"/>
  <c r="BE151" i="1" a="1"/>
  <c r="BE151" i="1" s="1"/>
  <c r="BF151" i="1" a="1"/>
  <c r="BF151" i="1" s="1"/>
  <c r="BG151" i="1" a="1"/>
  <c r="BG151" i="1" s="1"/>
  <c r="BH151" i="1" a="1"/>
  <c r="BH151" i="1" s="1"/>
  <c r="BI151" i="1" a="1"/>
  <c r="BI151" i="1" s="1"/>
  <c r="BJ151" i="1" a="1"/>
  <c r="BJ151" i="1" s="1"/>
  <c r="BK151" i="1" a="1"/>
  <c r="BK151" i="1" s="1"/>
  <c r="BL151" i="1" a="1"/>
  <c r="BL151" i="1" s="1"/>
  <c r="BM151" i="1" a="1"/>
  <c r="BM151" i="1" s="1"/>
  <c r="BO151" i="1" a="1"/>
  <c r="BO151" i="1" s="1"/>
  <c r="BE152" i="1" a="1"/>
  <c r="BE152" i="1" s="1"/>
  <c r="BF152" i="1" a="1"/>
  <c r="BF152" i="1" s="1"/>
  <c r="BG152" i="1" a="1"/>
  <c r="BG152" i="1" s="1"/>
  <c r="BH152" i="1" a="1"/>
  <c r="BH152" i="1" s="1"/>
  <c r="BI152" i="1" a="1"/>
  <c r="BI152" i="1" s="1"/>
  <c r="BJ152" i="1" a="1"/>
  <c r="BJ152" i="1" s="1"/>
  <c r="BK152" i="1" a="1"/>
  <c r="BK152" i="1" s="1"/>
  <c r="BL152" i="1" a="1"/>
  <c r="BL152" i="1" s="1"/>
  <c r="BM152" i="1" a="1"/>
  <c r="BM152" i="1" s="1"/>
  <c r="BO152" i="1" a="1"/>
  <c r="BO152" i="1" s="1"/>
  <c r="BE153" i="1" a="1"/>
  <c r="BE153" i="1" s="1"/>
  <c r="BF153" i="1" a="1"/>
  <c r="BF153" i="1" s="1"/>
  <c r="BG153" i="1" a="1"/>
  <c r="BG153" i="1" s="1"/>
  <c r="BH153" i="1" a="1"/>
  <c r="BH153" i="1" s="1"/>
  <c r="BI153" i="1" a="1"/>
  <c r="BI153" i="1" s="1"/>
  <c r="BJ153" i="1" a="1"/>
  <c r="BJ153" i="1" s="1"/>
  <c r="BK153" i="1" a="1"/>
  <c r="BK153" i="1" s="1"/>
  <c r="BL153" i="1" a="1"/>
  <c r="BL153" i="1" s="1"/>
  <c r="BM153" i="1" a="1"/>
  <c r="BM153" i="1" s="1"/>
  <c r="BO153" i="1" a="1"/>
  <c r="BO153" i="1" s="1"/>
  <c r="BE154" i="1" a="1"/>
  <c r="BE154" i="1" s="1"/>
  <c r="BF154" i="1" a="1"/>
  <c r="BF154" i="1" s="1"/>
  <c r="BG154" i="1" a="1"/>
  <c r="BG154" i="1" s="1"/>
  <c r="BH154" i="1" a="1"/>
  <c r="BH154" i="1" s="1"/>
  <c r="BI154" i="1" a="1"/>
  <c r="BI154" i="1" s="1"/>
  <c r="BJ154" i="1" a="1"/>
  <c r="BJ154" i="1" s="1"/>
  <c r="BK154" i="1" a="1"/>
  <c r="BK154" i="1" s="1"/>
  <c r="BL154" i="1" a="1"/>
  <c r="BL154" i="1" s="1"/>
  <c r="BM154" i="1" a="1"/>
  <c r="BM154" i="1" s="1"/>
  <c r="BO154" i="1" a="1"/>
  <c r="BO154" i="1" s="1"/>
  <c r="BE155" i="1" a="1"/>
  <c r="BE155" i="1" s="1"/>
  <c r="BF155" i="1" a="1"/>
  <c r="BF155" i="1" s="1"/>
  <c r="BG155" i="1" a="1"/>
  <c r="BG155" i="1" s="1"/>
  <c r="BH155" i="1" a="1"/>
  <c r="BH155" i="1" s="1"/>
  <c r="BI155" i="1" a="1"/>
  <c r="BI155" i="1" s="1"/>
  <c r="BJ155" i="1" a="1"/>
  <c r="BJ155" i="1" s="1"/>
  <c r="BK155" i="1" a="1"/>
  <c r="BK155" i="1" s="1"/>
  <c r="BL155" i="1" a="1"/>
  <c r="BL155" i="1" s="1"/>
  <c r="BM155" i="1" a="1"/>
  <c r="BM155" i="1" s="1"/>
  <c r="BO155" i="1" a="1"/>
  <c r="BO155" i="1" s="1"/>
  <c r="BE156" i="1" a="1"/>
  <c r="BE156" i="1" s="1"/>
  <c r="BF156" i="1" a="1"/>
  <c r="BF156" i="1" s="1"/>
  <c r="BG156" i="1" a="1"/>
  <c r="BG156" i="1" s="1"/>
  <c r="BH156" i="1" a="1"/>
  <c r="BH156" i="1" s="1"/>
  <c r="BI156" i="1" a="1"/>
  <c r="BI156" i="1" s="1"/>
  <c r="BJ156" i="1" a="1"/>
  <c r="BJ156" i="1" s="1"/>
  <c r="BK156" i="1" a="1"/>
  <c r="BK156" i="1" s="1"/>
  <c r="BL156" i="1" a="1"/>
  <c r="BL156" i="1" s="1"/>
  <c r="BM156" i="1" a="1"/>
  <c r="BM156" i="1" s="1"/>
  <c r="BO156" i="1" a="1"/>
  <c r="BO156" i="1" s="1"/>
  <c r="BE157" i="1" a="1"/>
  <c r="BE157" i="1" s="1"/>
  <c r="BF157" i="1" a="1"/>
  <c r="BF157" i="1" s="1"/>
  <c r="BG157" i="1" a="1"/>
  <c r="BG157" i="1" s="1"/>
  <c r="BH157" i="1" a="1"/>
  <c r="BH157" i="1" s="1"/>
  <c r="BI157" i="1" a="1"/>
  <c r="BI157" i="1" s="1"/>
  <c r="BJ157" i="1" a="1"/>
  <c r="BJ157" i="1" s="1"/>
  <c r="BK157" i="1" a="1"/>
  <c r="BK157" i="1" s="1"/>
  <c r="BL157" i="1" a="1"/>
  <c r="BL157" i="1" s="1"/>
  <c r="BM157" i="1" a="1"/>
  <c r="BM157" i="1" s="1"/>
  <c r="BO157" i="1" a="1"/>
  <c r="BO157" i="1" s="1"/>
  <c r="BE158" i="1" a="1"/>
  <c r="BE158" i="1" s="1"/>
  <c r="BF158" i="1" a="1"/>
  <c r="BF158" i="1" s="1"/>
  <c r="BG158" i="1" a="1"/>
  <c r="BG158" i="1" s="1"/>
  <c r="BH158" i="1" a="1"/>
  <c r="BH158" i="1" s="1"/>
  <c r="BI158" i="1" a="1"/>
  <c r="BI158" i="1" s="1"/>
  <c r="BJ158" i="1" a="1"/>
  <c r="BJ158" i="1" s="1"/>
  <c r="BK158" i="1" a="1"/>
  <c r="BK158" i="1" s="1"/>
  <c r="BL158" i="1" a="1"/>
  <c r="BL158" i="1" s="1"/>
  <c r="BM158" i="1" a="1"/>
  <c r="BM158" i="1" s="1"/>
  <c r="BO158" i="1" a="1"/>
  <c r="BO158" i="1" s="1"/>
  <c r="BE159" i="1" a="1"/>
  <c r="BE159" i="1" s="1"/>
  <c r="BF159" i="1" a="1"/>
  <c r="BF159" i="1" s="1"/>
  <c r="BG159" i="1" a="1"/>
  <c r="BG159" i="1" s="1"/>
  <c r="BH159" i="1" a="1"/>
  <c r="BH159" i="1" s="1"/>
  <c r="BI159" i="1" a="1"/>
  <c r="BI159" i="1" s="1"/>
  <c r="BJ159" i="1" a="1"/>
  <c r="BJ159" i="1" s="1"/>
  <c r="BK159" i="1" a="1"/>
  <c r="BK159" i="1" s="1"/>
  <c r="BL159" i="1" a="1"/>
  <c r="BL159" i="1" s="1"/>
  <c r="BM159" i="1" a="1"/>
  <c r="BM159" i="1" s="1"/>
  <c r="BO159" i="1" a="1"/>
  <c r="BO159" i="1" s="1"/>
  <c r="BE160" i="1" a="1"/>
  <c r="BE160" i="1" s="1"/>
  <c r="BF160" i="1" a="1"/>
  <c r="BF160" i="1" s="1"/>
  <c r="BG160" i="1" a="1"/>
  <c r="BG160" i="1" s="1"/>
  <c r="BH160" i="1" a="1"/>
  <c r="BH160" i="1" s="1"/>
  <c r="BI160" i="1" a="1"/>
  <c r="BI160" i="1" s="1"/>
  <c r="BJ160" i="1" a="1"/>
  <c r="BJ160" i="1" s="1"/>
  <c r="BK160" i="1" a="1"/>
  <c r="BK160" i="1" s="1"/>
  <c r="BL160" i="1" a="1"/>
  <c r="BL160" i="1" s="1"/>
  <c r="BM160" i="1" a="1"/>
  <c r="BM160" i="1" s="1"/>
  <c r="BO160" i="1" a="1"/>
  <c r="BO160" i="1" s="1"/>
  <c r="BE161" i="1" a="1"/>
  <c r="BE161" i="1" s="1"/>
  <c r="BF161" i="1" a="1"/>
  <c r="BF161" i="1" s="1"/>
  <c r="BG161" i="1" a="1"/>
  <c r="BG161" i="1" s="1"/>
  <c r="BH161" i="1" a="1"/>
  <c r="BH161" i="1" s="1"/>
  <c r="BI161" i="1" a="1"/>
  <c r="BI161" i="1" s="1"/>
  <c r="BJ161" i="1" a="1"/>
  <c r="BJ161" i="1" s="1"/>
  <c r="BK161" i="1" a="1"/>
  <c r="BK161" i="1" s="1"/>
  <c r="BL161" i="1" a="1"/>
  <c r="BL161" i="1" s="1"/>
  <c r="BM161" i="1" a="1"/>
  <c r="BM161" i="1" s="1"/>
  <c r="BO161" i="1" a="1"/>
  <c r="BO161" i="1" s="1"/>
  <c r="BE162" i="1" a="1"/>
  <c r="BE162" i="1" s="1"/>
  <c r="BF162" i="1" a="1"/>
  <c r="BF162" i="1" s="1"/>
  <c r="BG162" i="1" a="1"/>
  <c r="BG162" i="1" s="1"/>
  <c r="BH162" i="1" a="1"/>
  <c r="BH162" i="1" s="1"/>
  <c r="BI162" i="1" a="1"/>
  <c r="BI162" i="1" s="1"/>
  <c r="BJ162" i="1" a="1"/>
  <c r="BJ162" i="1" s="1"/>
  <c r="BK162" i="1" a="1"/>
  <c r="BK162" i="1" s="1"/>
  <c r="BL162" i="1" a="1"/>
  <c r="BL162" i="1" s="1"/>
  <c r="BM162" i="1" a="1"/>
  <c r="BM162" i="1" s="1"/>
  <c r="BO162" i="1" a="1"/>
  <c r="BO162" i="1" s="1"/>
  <c r="BE163" i="1" a="1"/>
  <c r="BE163" i="1" s="1"/>
  <c r="BF163" i="1" a="1"/>
  <c r="BF163" i="1" s="1"/>
  <c r="BG163" i="1" a="1"/>
  <c r="BG163" i="1" s="1"/>
  <c r="BH163" i="1" a="1"/>
  <c r="BH163" i="1" s="1"/>
  <c r="BI163" i="1" a="1"/>
  <c r="BI163" i="1" s="1"/>
  <c r="BJ163" i="1" a="1"/>
  <c r="BJ163" i="1" s="1"/>
  <c r="BK163" i="1" a="1"/>
  <c r="BK163" i="1" s="1"/>
  <c r="BL163" i="1" a="1"/>
  <c r="BL163" i="1" s="1"/>
  <c r="BM163" i="1" a="1"/>
  <c r="BM163" i="1" s="1"/>
  <c r="BO163" i="1" a="1"/>
  <c r="BO163" i="1" s="1"/>
  <c r="BE164" i="1" a="1"/>
  <c r="BE164" i="1" s="1"/>
  <c r="BF164" i="1" a="1"/>
  <c r="BF164" i="1" s="1"/>
  <c r="BG164" i="1" a="1"/>
  <c r="BG164" i="1" s="1"/>
  <c r="BH164" i="1" a="1"/>
  <c r="BH164" i="1" s="1"/>
  <c r="BI164" i="1" a="1"/>
  <c r="BI164" i="1" s="1"/>
  <c r="BJ164" i="1" a="1"/>
  <c r="BJ164" i="1" s="1"/>
  <c r="BK164" i="1" a="1"/>
  <c r="BK164" i="1" s="1"/>
  <c r="BL164" i="1" a="1"/>
  <c r="BL164" i="1" s="1"/>
  <c r="BM164" i="1" a="1"/>
  <c r="BM164" i="1" s="1"/>
  <c r="BO164" i="1" a="1"/>
  <c r="BO164" i="1" s="1"/>
  <c r="BE165" i="1" a="1"/>
  <c r="BE165" i="1" s="1"/>
  <c r="BF165" i="1" a="1"/>
  <c r="BF165" i="1" s="1"/>
  <c r="BG165" i="1" a="1"/>
  <c r="BG165" i="1" s="1"/>
  <c r="BH165" i="1" a="1"/>
  <c r="BH165" i="1" s="1"/>
  <c r="BI165" i="1" a="1"/>
  <c r="BI165" i="1" s="1"/>
  <c r="BJ165" i="1" a="1"/>
  <c r="BJ165" i="1" s="1"/>
  <c r="BK165" i="1" a="1"/>
  <c r="BK165" i="1" s="1"/>
  <c r="BL165" i="1" a="1"/>
  <c r="BL165" i="1" s="1"/>
  <c r="BM165" i="1" a="1"/>
  <c r="BM165" i="1" s="1"/>
  <c r="BO165" i="1" a="1"/>
  <c r="BO165" i="1" s="1"/>
  <c r="BE166" i="1" a="1"/>
  <c r="BE166" i="1" s="1"/>
  <c r="BF166" i="1" a="1"/>
  <c r="BF166" i="1" s="1"/>
  <c r="BG166" i="1" a="1"/>
  <c r="BG166" i="1" s="1"/>
  <c r="BH166" i="1" a="1"/>
  <c r="BH166" i="1" s="1"/>
  <c r="BI166" i="1" a="1"/>
  <c r="BI166" i="1" s="1"/>
  <c r="BJ166" i="1" a="1"/>
  <c r="BJ166" i="1" s="1"/>
  <c r="BK166" i="1" a="1"/>
  <c r="BK166" i="1" s="1"/>
  <c r="BL166" i="1" a="1"/>
  <c r="BL166" i="1" s="1"/>
  <c r="BM166" i="1" a="1"/>
  <c r="BM166" i="1" s="1"/>
  <c r="BO166" i="1" a="1"/>
  <c r="BO166" i="1" s="1"/>
  <c r="BE167" i="1" a="1"/>
  <c r="BE167" i="1" s="1"/>
  <c r="BF167" i="1" a="1"/>
  <c r="BF167" i="1" s="1"/>
  <c r="BG167" i="1" a="1"/>
  <c r="BG167" i="1" s="1"/>
  <c r="BH167" i="1" a="1"/>
  <c r="BH167" i="1" s="1"/>
  <c r="BI167" i="1" a="1"/>
  <c r="BI167" i="1" s="1"/>
  <c r="BJ167" i="1" a="1"/>
  <c r="BJ167" i="1" s="1"/>
  <c r="BK167" i="1" a="1"/>
  <c r="BK167" i="1" s="1"/>
  <c r="BL167" i="1" a="1"/>
  <c r="BL167" i="1" s="1"/>
  <c r="BM167" i="1" a="1"/>
  <c r="BM167" i="1" s="1"/>
  <c r="BO167" i="1" a="1"/>
  <c r="BO167" i="1" s="1"/>
  <c r="BE168" i="1" a="1"/>
  <c r="BE168" i="1" s="1"/>
  <c r="BF168" i="1" a="1"/>
  <c r="BF168" i="1" s="1"/>
  <c r="BG168" i="1" a="1"/>
  <c r="BG168" i="1" s="1"/>
  <c r="BH168" i="1" a="1"/>
  <c r="BH168" i="1" s="1"/>
  <c r="BI168" i="1" a="1"/>
  <c r="BI168" i="1" s="1"/>
  <c r="BJ168" i="1" a="1"/>
  <c r="BJ168" i="1" s="1"/>
  <c r="BK168" i="1" a="1"/>
  <c r="BK168" i="1" s="1"/>
  <c r="BL168" i="1" a="1"/>
  <c r="BL168" i="1" s="1"/>
  <c r="BM168" i="1" a="1"/>
  <c r="BM168" i="1"/>
  <c r="BO168" i="1" a="1"/>
  <c r="BO168" i="1" s="1"/>
  <c r="BE169" i="1" a="1"/>
  <c r="BE169" i="1" s="1"/>
  <c r="BF169" i="1" a="1"/>
  <c r="BF169" i="1" s="1"/>
  <c r="BG169" i="1" a="1"/>
  <c r="BG169" i="1" s="1"/>
  <c r="BH169" i="1" a="1"/>
  <c r="BH169" i="1" s="1"/>
  <c r="BI169" i="1" a="1"/>
  <c r="BI169" i="1" s="1"/>
  <c r="BJ169" i="1" a="1"/>
  <c r="BJ169" i="1" s="1"/>
  <c r="BK169" i="1" a="1"/>
  <c r="BK169" i="1" s="1"/>
  <c r="BL169" i="1" a="1"/>
  <c r="BL169" i="1" s="1"/>
  <c r="BM169" i="1" a="1"/>
  <c r="BM169" i="1" s="1"/>
  <c r="BO169" i="1" a="1"/>
  <c r="BO169" i="1" s="1"/>
  <c r="BE170" i="1" a="1"/>
  <c r="BE170" i="1" s="1"/>
  <c r="BF170" i="1" a="1"/>
  <c r="BF170" i="1" s="1"/>
  <c r="BG170" i="1" a="1"/>
  <c r="BG170" i="1" s="1"/>
  <c r="BH170" i="1" a="1"/>
  <c r="BH170" i="1" s="1"/>
  <c r="BI170" i="1" a="1"/>
  <c r="BI170" i="1" s="1"/>
  <c r="BJ170" i="1" a="1"/>
  <c r="BJ170" i="1" s="1"/>
  <c r="BK170" i="1" a="1"/>
  <c r="BK170" i="1" s="1"/>
  <c r="BL170" i="1" a="1"/>
  <c r="BL170" i="1" s="1"/>
  <c r="BM170" i="1" a="1"/>
  <c r="BM170" i="1" s="1"/>
  <c r="BO170" i="1" a="1"/>
  <c r="BO170" i="1" s="1"/>
  <c r="BE171" i="1" a="1"/>
  <c r="BE171" i="1" s="1"/>
  <c r="BF171" i="1" a="1"/>
  <c r="BF171" i="1" s="1"/>
  <c r="BG171" i="1" a="1"/>
  <c r="BG171" i="1" s="1"/>
  <c r="BH171" i="1" a="1"/>
  <c r="BH171" i="1" s="1"/>
  <c r="BI171" i="1" a="1"/>
  <c r="BI171" i="1" s="1"/>
  <c r="BJ171" i="1" a="1"/>
  <c r="BJ171" i="1" s="1"/>
  <c r="BK171" i="1" a="1"/>
  <c r="BK171" i="1" s="1"/>
  <c r="BL171" i="1" a="1"/>
  <c r="BL171" i="1" s="1"/>
  <c r="BM171" i="1" a="1"/>
  <c r="BM171" i="1" s="1"/>
  <c r="BO171" i="1" a="1"/>
  <c r="BO171" i="1" s="1"/>
  <c r="BE172" i="1" a="1"/>
  <c r="BE172" i="1" s="1"/>
  <c r="BF172" i="1" a="1"/>
  <c r="BF172" i="1" s="1"/>
  <c r="BG172" i="1" a="1"/>
  <c r="BG172" i="1" s="1"/>
  <c r="BH172" i="1" a="1"/>
  <c r="BH172" i="1" s="1"/>
  <c r="BI172" i="1" a="1"/>
  <c r="BI172" i="1" s="1"/>
  <c r="BJ172" i="1" a="1"/>
  <c r="BJ172" i="1" s="1"/>
  <c r="BK172" i="1" a="1"/>
  <c r="BK172" i="1" s="1"/>
  <c r="BL172" i="1" a="1"/>
  <c r="BL172" i="1" s="1"/>
  <c r="BM172" i="1" a="1"/>
  <c r="BM172" i="1" s="1"/>
  <c r="BO172" i="1" a="1"/>
  <c r="BO172" i="1" s="1"/>
  <c r="BE173" i="1" a="1"/>
  <c r="BE173" i="1" s="1"/>
  <c r="BF173" i="1" a="1"/>
  <c r="BF173" i="1" s="1"/>
  <c r="BG173" i="1" a="1"/>
  <c r="BG173" i="1" s="1"/>
  <c r="BH173" i="1" a="1"/>
  <c r="BH173" i="1" s="1"/>
  <c r="BI173" i="1" a="1"/>
  <c r="BI173" i="1" s="1"/>
  <c r="BJ173" i="1" a="1"/>
  <c r="BJ173" i="1" s="1"/>
  <c r="BK173" i="1" a="1"/>
  <c r="BK173" i="1" s="1"/>
  <c r="BL173" i="1" a="1"/>
  <c r="BL173" i="1" s="1"/>
  <c r="BM173" i="1" a="1"/>
  <c r="BM173" i="1" s="1"/>
  <c r="BO173" i="1" a="1"/>
  <c r="BO173" i="1" s="1"/>
  <c r="BE174" i="1" a="1"/>
  <c r="BE174" i="1" s="1"/>
  <c r="BF174" i="1" a="1"/>
  <c r="BF174" i="1" s="1"/>
  <c r="BG174" i="1" a="1"/>
  <c r="BG174" i="1" s="1"/>
  <c r="BH174" i="1" a="1"/>
  <c r="BH174" i="1" s="1"/>
  <c r="BI174" i="1" a="1"/>
  <c r="BI174" i="1" s="1"/>
  <c r="BJ174" i="1" a="1"/>
  <c r="BJ174" i="1" s="1"/>
  <c r="BK174" i="1" a="1"/>
  <c r="BK174" i="1" s="1"/>
  <c r="BL174" i="1" a="1"/>
  <c r="BL174" i="1" s="1"/>
  <c r="BM174" i="1" a="1"/>
  <c r="BM174" i="1" s="1"/>
  <c r="BO174" i="1" a="1"/>
  <c r="BO174" i="1" s="1"/>
  <c r="BE175" i="1" a="1"/>
  <c r="BE175" i="1" s="1"/>
  <c r="BF175" i="1" a="1"/>
  <c r="BF175" i="1" s="1"/>
  <c r="BG175" i="1" a="1"/>
  <c r="BG175" i="1" s="1"/>
  <c r="BH175" i="1" a="1"/>
  <c r="BH175" i="1" s="1"/>
  <c r="BI175" i="1" a="1"/>
  <c r="BI175" i="1" s="1"/>
  <c r="BJ175" i="1" a="1"/>
  <c r="BJ175" i="1" s="1"/>
  <c r="BK175" i="1" a="1"/>
  <c r="BK175" i="1" s="1"/>
  <c r="BL175" i="1" a="1"/>
  <c r="BL175" i="1" s="1"/>
  <c r="BM175" i="1" a="1"/>
  <c r="BM175" i="1" s="1"/>
  <c r="BO175" i="1" a="1"/>
  <c r="BO175" i="1" s="1"/>
  <c r="BE176" i="1" a="1"/>
  <c r="BE176" i="1" s="1"/>
  <c r="BF176" i="1" a="1"/>
  <c r="BF176" i="1" s="1"/>
  <c r="BG176" i="1" a="1"/>
  <c r="BG176" i="1" s="1"/>
  <c r="BH176" i="1" a="1"/>
  <c r="BH176" i="1" s="1"/>
  <c r="BI176" i="1" a="1"/>
  <c r="BI176" i="1" s="1"/>
  <c r="BJ176" i="1" a="1"/>
  <c r="BJ176" i="1" s="1"/>
  <c r="BK176" i="1" a="1"/>
  <c r="BK176" i="1" s="1"/>
  <c r="BL176" i="1" a="1"/>
  <c r="BL176" i="1" s="1"/>
  <c r="BM176" i="1" a="1"/>
  <c r="BM176" i="1" s="1"/>
  <c r="BO176" i="1" a="1"/>
  <c r="BO176" i="1" s="1"/>
  <c r="BE177" i="1" a="1"/>
  <c r="BE177" i="1" s="1"/>
  <c r="BF177" i="1" a="1"/>
  <c r="BF177" i="1" s="1"/>
  <c r="BG177" i="1" a="1"/>
  <c r="BG177" i="1" s="1"/>
  <c r="BH177" i="1" a="1"/>
  <c r="BH177" i="1" s="1"/>
  <c r="BI177" i="1" a="1"/>
  <c r="BI177" i="1" s="1"/>
  <c r="BJ177" i="1" a="1"/>
  <c r="BJ177" i="1" s="1"/>
  <c r="BK177" i="1" a="1"/>
  <c r="BK177" i="1" s="1"/>
  <c r="BL177" i="1" a="1"/>
  <c r="BL177" i="1" s="1"/>
  <c r="BM177" i="1" a="1"/>
  <c r="BM177" i="1" s="1"/>
  <c r="BO177" i="1" a="1"/>
  <c r="BO177" i="1" s="1"/>
  <c r="BE178" i="1" a="1"/>
  <c r="BE178" i="1" s="1"/>
  <c r="BF178" i="1" a="1"/>
  <c r="BF178" i="1" s="1"/>
  <c r="BG178" i="1" a="1"/>
  <c r="BG178" i="1" s="1"/>
  <c r="BH178" i="1" a="1"/>
  <c r="BH178" i="1" s="1"/>
  <c r="BI178" i="1" a="1"/>
  <c r="BI178" i="1" s="1"/>
  <c r="BJ178" i="1" a="1"/>
  <c r="BJ178" i="1" s="1"/>
  <c r="BK178" i="1" a="1"/>
  <c r="BK178" i="1" s="1"/>
  <c r="BL178" i="1" a="1"/>
  <c r="BL178" i="1" s="1"/>
  <c r="BM178" i="1" a="1"/>
  <c r="BM178" i="1" s="1"/>
  <c r="BO178" i="1" a="1"/>
  <c r="BO178" i="1" s="1"/>
  <c r="BE179" i="1" a="1"/>
  <c r="BE179" i="1" s="1"/>
  <c r="BF179" i="1" a="1"/>
  <c r="BF179" i="1" s="1"/>
  <c r="BG179" i="1" a="1"/>
  <c r="BG179" i="1" s="1"/>
  <c r="BH179" i="1" a="1"/>
  <c r="BH179" i="1" s="1"/>
  <c r="BI179" i="1" a="1"/>
  <c r="BI179" i="1" s="1"/>
  <c r="BJ179" i="1" a="1"/>
  <c r="BJ179" i="1" s="1"/>
  <c r="BK179" i="1" a="1"/>
  <c r="BK179" i="1" s="1"/>
  <c r="BL179" i="1" a="1"/>
  <c r="BL179" i="1" s="1"/>
  <c r="BM179" i="1" a="1"/>
  <c r="BM179" i="1"/>
  <c r="BO179" i="1" a="1"/>
  <c r="BO179" i="1" s="1"/>
  <c r="BE180" i="1" a="1"/>
  <c r="BE180" i="1" s="1"/>
  <c r="BF180" i="1" a="1"/>
  <c r="BF180" i="1" s="1"/>
  <c r="BG180" i="1" a="1"/>
  <c r="BG180" i="1" s="1"/>
  <c r="BH180" i="1" a="1"/>
  <c r="BH180" i="1" s="1"/>
  <c r="BI180" i="1" a="1"/>
  <c r="BI180" i="1" s="1"/>
  <c r="BJ180" i="1" a="1"/>
  <c r="BJ180" i="1" s="1"/>
  <c r="BK180" i="1" a="1"/>
  <c r="BK180" i="1" s="1"/>
  <c r="BL180" i="1" a="1"/>
  <c r="BL180" i="1" s="1"/>
  <c r="BM180" i="1" a="1"/>
  <c r="BM180" i="1" s="1"/>
  <c r="BO180" i="1" a="1"/>
  <c r="BO180" i="1" s="1"/>
  <c r="BE181" i="1" a="1"/>
  <c r="BE181" i="1" s="1"/>
  <c r="BF181" i="1" a="1"/>
  <c r="BF181" i="1" s="1"/>
  <c r="BG181" i="1" a="1"/>
  <c r="BG181" i="1" s="1"/>
  <c r="BH181" i="1" a="1"/>
  <c r="BH181" i="1" s="1"/>
  <c r="BI181" i="1" a="1"/>
  <c r="BI181" i="1" s="1"/>
  <c r="BJ181" i="1" a="1"/>
  <c r="BJ181" i="1" s="1"/>
  <c r="BK181" i="1" a="1"/>
  <c r="BK181" i="1" s="1"/>
  <c r="BL181" i="1" a="1"/>
  <c r="BL181" i="1" s="1"/>
  <c r="BM181" i="1" a="1"/>
  <c r="BM181" i="1" s="1"/>
  <c r="BO181" i="1" a="1"/>
  <c r="BO181" i="1" s="1"/>
  <c r="BE182" i="1" a="1"/>
  <c r="BE182" i="1" s="1"/>
  <c r="BF182" i="1" a="1"/>
  <c r="BF182" i="1" s="1"/>
  <c r="BG182" i="1" a="1"/>
  <c r="BG182" i="1" s="1"/>
  <c r="BH182" i="1" a="1"/>
  <c r="BH182" i="1" s="1"/>
  <c r="BI182" i="1" a="1"/>
  <c r="BI182" i="1" s="1"/>
  <c r="BJ182" i="1" a="1"/>
  <c r="BJ182" i="1" s="1"/>
  <c r="BK182" i="1" a="1"/>
  <c r="BK182" i="1" s="1"/>
  <c r="BL182" i="1" a="1"/>
  <c r="BL182" i="1" s="1"/>
  <c r="BM182" i="1" a="1"/>
  <c r="BM182" i="1" s="1"/>
  <c r="BO182" i="1" a="1"/>
  <c r="BO182" i="1" s="1"/>
  <c r="BE183" i="1" a="1"/>
  <c r="BE183" i="1" s="1"/>
  <c r="BF183" i="1" a="1"/>
  <c r="BF183" i="1" s="1"/>
  <c r="BG183" i="1" a="1"/>
  <c r="BG183" i="1" s="1"/>
  <c r="BH183" i="1" a="1"/>
  <c r="BH183" i="1" s="1"/>
  <c r="BI183" i="1" a="1"/>
  <c r="BI183" i="1" s="1"/>
  <c r="BJ183" i="1" a="1"/>
  <c r="BJ183" i="1" s="1"/>
  <c r="BK183" i="1" a="1"/>
  <c r="BK183" i="1" s="1"/>
  <c r="BL183" i="1" a="1"/>
  <c r="BL183" i="1" s="1"/>
  <c r="BM183" i="1" a="1"/>
  <c r="BM183" i="1" s="1"/>
  <c r="BO183" i="1" a="1"/>
  <c r="BO183" i="1" s="1"/>
  <c r="BE184" i="1" a="1"/>
  <c r="BE184" i="1" s="1"/>
  <c r="BF184" i="1" a="1"/>
  <c r="BF184" i="1" s="1"/>
  <c r="BG184" i="1" a="1"/>
  <c r="BG184" i="1" s="1"/>
  <c r="BH184" i="1" a="1"/>
  <c r="BH184" i="1" s="1"/>
  <c r="BI184" i="1" a="1"/>
  <c r="BI184" i="1" s="1"/>
  <c r="BJ184" i="1" a="1"/>
  <c r="BJ184" i="1" s="1"/>
  <c r="BK184" i="1" a="1"/>
  <c r="BK184" i="1" s="1"/>
  <c r="BL184" i="1" a="1"/>
  <c r="BL184" i="1" s="1"/>
  <c r="BM184" i="1" a="1"/>
  <c r="BM184" i="1" s="1"/>
  <c r="BO184" i="1" a="1"/>
  <c r="BO184" i="1" s="1"/>
  <c r="BE185" i="1" a="1"/>
  <c r="BE185" i="1" s="1"/>
  <c r="BF185" i="1" a="1"/>
  <c r="BF185" i="1" s="1"/>
  <c r="BG185" i="1" a="1"/>
  <c r="BG185" i="1" s="1"/>
  <c r="BH185" i="1" a="1"/>
  <c r="BH185" i="1" s="1"/>
  <c r="BI185" i="1" a="1"/>
  <c r="BI185" i="1" s="1"/>
  <c r="BJ185" i="1" a="1"/>
  <c r="BJ185" i="1" s="1"/>
  <c r="BK185" i="1" a="1"/>
  <c r="BK185" i="1" s="1"/>
  <c r="BL185" i="1" a="1"/>
  <c r="BL185" i="1" s="1"/>
  <c r="BM185" i="1" a="1"/>
  <c r="BM185" i="1" s="1"/>
  <c r="BO185" i="1" a="1"/>
  <c r="BO185" i="1" s="1"/>
  <c r="BE186" i="1" a="1"/>
  <c r="BE186" i="1" s="1"/>
  <c r="BF186" i="1" a="1"/>
  <c r="BF186" i="1" s="1"/>
  <c r="BG186" i="1" a="1"/>
  <c r="BG186" i="1" s="1"/>
  <c r="BH186" i="1" a="1"/>
  <c r="BH186" i="1" s="1"/>
  <c r="BI186" i="1" a="1"/>
  <c r="BI186" i="1" s="1"/>
  <c r="BJ186" i="1" a="1"/>
  <c r="BJ186" i="1" s="1"/>
  <c r="BK186" i="1" a="1"/>
  <c r="BK186" i="1" s="1"/>
  <c r="BL186" i="1" a="1"/>
  <c r="BL186" i="1" s="1"/>
  <c r="BM186" i="1" a="1"/>
  <c r="BM186" i="1" s="1"/>
  <c r="BO186" i="1" a="1"/>
  <c r="BO186" i="1" s="1"/>
  <c r="BE187" i="1" a="1"/>
  <c r="BE187" i="1" s="1"/>
  <c r="BF187" i="1" a="1"/>
  <c r="BF187" i="1" s="1"/>
  <c r="BG187" i="1" a="1"/>
  <c r="BG187" i="1" s="1"/>
  <c r="BH187" i="1" a="1"/>
  <c r="BH187" i="1" s="1"/>
  <c r="BI187" i="1" a="1"/>
  <c r="BI187" i="1" s="1"/>
  <c r="BJ187" i="1" a="1"/>
  <c r="BJ187" i="1" s="1"/>
  <c r="BK187" i="1" a="1"/>
  <c r="BK187" i="1" s="1"/>
  <c r="BL187" i="1" a="1"/>
  <c r="BL187" i="1" s="1"/>
  <c r="BM187" i="1" a="1"/>
  <c r="BM187" i="1" s="1"/>
  <c r="BO187" i="1" a="1"/>
  <c r="BO187" i="1" s="1"/>
  <c r="BE188" i="1" a="1"/>
  <c r="BE188" i="1" s="1"/>
  <c r="BF188" i="1" a="1"/>
  <c r="BF188" i="1" s="1"/>
  <c r="BG188" i="1" a="1"/>
  <c r="BG188" i="1" s="1"/>
  <c r="BH188" i="1" a="1"/>
  <c r="BH188" i="1" s="1"/>
  <c r="BI188" i="1" a="1"/>
  <c r="BI188" i="1" s="1"/>
  <c r="BJ188" i="1" a="1"/>
  <c r="BJ188" i="1" s="1"/>
  <c r="BK188" i="1" a="1"/>
  <c r="BK188" i="1" s="1"/>
  <c r="BL188" i="1" a="1"/>
  <c r="BL188" i="1" s="1"/>
  <c r="BM188" i="1" a="1"/>
  <c r="BM188" i="1" s="1"/>
  <c r="BO188" i="1" a="1"/>
  <c r="BO188" i="1" s="1"/>
  <c r="BE189" i="1" a="1"/>
  <c r="BE189" i="1" s="1"/>
  <c r="BF189" i="1" a="1"/>
  <c r="BF189" i="1" s="1"/>
  <c r="BG189" i="1" a="1"/>
  <c r="BG189" i="1" s="1"/>
  <c r="BH189" i="1" a="1"/>
  <c r="BH189" i="1" s="1"/>
  <c r="BI189" i="1" a="1"/>
  <c r="BI189" i="1" s="1"/>
  <c r="BJ189" i="1" a="1"/>
  <c r="BJ189" i="1" s="1"/>
  <c r="BK189" i="1" a="1"/>
  <c r="BK189" i="1" s="1"/>
  <c r="BL189" i="1" a="1"/>
  <c r="BL189" i="1" s="1"/>
  <c r="BM189" i="1" a="1"/>
  <c r="BM189" i="1" s="1"/>
  <c r="BO189" i="1" a="1"/>
  <c r="BO189" i="1" s="1"/>
  <c r="BE190" i="1" a="1"/>
  <c r="BE190" i="1" s="1"/>
  <c r="BF190" i="1" a="1"/>
  <c r="BF190" i="1" s="1"/>
  <c r="BG190" i="1" a="1"/>
  <c r="BG190" i="1" s="1"/>
  <c r="BH190" i="1" a="1"/>
  <c r="BH190" i="1" s="1"/>
  <c r="BI190" i="1" a="1"/>
  <c r="BI190" i="1" s="1"/>
  <c r="BJ190" i="1" a="1"/>
  <c r="BJ190" i="1" s="1"/>
  <c r="BK190" i="1" a="1"/>
  <c r="BK190" i="1" s="1"/>
  <c r="BL190" i="1" a="1"/>
  <c r="BL190" i="1" s="1"/>
  <c r="BM190" i="1" a="1"/>
  <c r="BM190" i="1" s="1"/>
  <c r="BO190" i="1" a="1"/>
  <c r="BO190" i="1" s="1"/>
  <c r="BE191" i="1" a="1"/>
  <c r="BE191" i="1" s="1"/>
  <c r="BF191" i="1" a="1"/>
  <c r="BF191" i="1" s="1"/>
  <c r="BG191" i="1" a="1"/>
  <c r="BG191" i="1" s="1"/>
  <c r="BH191" i="1" a="1"/>
  <c r="BH191" i="1" s="1"/>
  <c r="BI191" i="1" a="1"/>
  <c r="BI191" i="1" s="1"/>
  <c r="BJ191" i="1" a="1"/>
  <c r="BJ191" i="1" s="1"/>
  <c r="BK191" i="1" a="1"/>
  <c r="BK191" i="1" s="1"/>
  <c r="BL191" i="1" a="1"/>
  <c r="BL191" i="1" s="1"/>
  <c r="BM191" i="1" a="1"/>
  <c r="BM191" i="1" s="1"/>
  <c r="BO191" i="1" a="1"/>
  <c r="BO191" i="1" s="1"/>
  <c r="BE192" i="1" a="1"/>
  <c r="BE192" i="1" s="1"/>
  <c r="BF192" i="1" a="1"/>
  <c r="BF192" i="1" s="1"/>
  <c r="BG192" i="1" a="1"/>
  <c r="BG192" i="1" s="1"/>
  <c r="BH192" i="1" a="1"/>
  <c r="BH192" i="1" s="1"/>
  <c r="BI192" i="1" a="1"/>
  <c r="BI192" i="1" s="1"/>
  <c r="BJ192" i="1" a="1"/>
  <c r="BJ192" i="1" s="1"/>
  <c r="BK192" i="1" a="1"/>
  <c r="BK192" i="1" s="1"/>
  <c r="BL192" i="1" a="1"/>
  <c r="BL192" i="1" s="1"/>
  <c r="BM192" i="1" a="1"/>
  <c r="BM192" i="1" s="1"/>
  <c r="BO192" i="1" a="1"/>
  <c r="BO192" i="1" s="1"/>
  <c r="BE193" i="1" a="1"/>
  <c r="BE193" i="1" s="1"/>
  <c r="BF193" i="1" a="1"/>
  <c r="BF193" i="1" s="1"/>
  <c r="BG193" i="1" a="1"/>
  <c r="BG193" i="1" s="1"/>
  <c r="BH193" i="1" a="1"/>
  <c r="BH193" i="1" s="1"/>
  <c r="BI193" i="1" a="1"/>
  <c r="BI193" i="1" s="1"/>
  <c r="BJ193" i="1" a="1"/>
  <c r="BJ193" i="1" s="1"/>
  <c r="BK193" i="1" a="1"/>
  <c r="BK193" i="1" s="1"/>
  <c r="BL193" i="1" a="1"/>
  <c r="BL193" i="1" s="1"/>
  <c r="BM193" i="1" a="1"/>
  <c r="BM193" i="1" s="1"/>
  <c r="BO193" i="1" a="1"/>
  <c r="BO193" i="1" s="1"/>
  <c r="BE194" i="1" a="1"/>
  <c r="BE194" i="1" s="1"/>
  <c r="BF194" i="1" a="1"/>
  <c r="BF194" i="1" s="1"/>
  <c r="BG194" i="1" a="1"/>
  <c r="BG194" i="1" s="1"/>
  <c r="BH194" i="1" a="1"/>
  <c r="BH194" i="1" s="1"/>
  <c r="BI194" i="1" a="1"/>
  <c r="BI194" i="1" s="1"/>
  <c r="BJ194" i="1" a="1"/>
  <c r="BJ194" i="1" s="1"/>
  <c r="BK194" i="1" a="1"/>
  <c r="BK194" i="1" s="1"/>
  <c r="BL194" i="1" a="1"/>
  <c r="BL194" i="1" s="1"/>
  <c r="BM194" i="1" a="1"/>
  <c r="BM194" i="1" s="1"/>
  <c r="BO194" i="1" a="1"/>
  <c r="BO194" i="1" s="1"/>
  <c r="BE195" i="1" a="1"/>
  <c r="BE195" i="1" s="1"/>
  <c r="BF195" i="1" a="1"/>
  <c r="BF195" i="1" s="1"/>
  <c r="BG195" i="1" a="1"/>
  <c r="BG195" i="1" s="1"/>
  <c r="BH195" i="1" a="1"/>
  <c r="BH195" i="1" s="1"/>
  <c r="BI195" i="1" a="1"/>
  <c r="BI195" i="1" s="1"/>
  <c r="BJ195" i="1" a="1"/>
  <c r="BJ195" i="1" s="1"/>
  <c r="BK195" i="1" a="1"/>
  <c r="BK195" i="1" s="1"/>
  <c r="BL195" i="1" a="1"/>
  <c r="BL195" i="1" s="1"/>
  <c r="BM195" i="1" a="1"/>
  <c r="BM195" i="1" s="1"/>
  <c r="BO195" i="1" a="1"/>
  <c r="BO195" i="1" s="1"/>
  <c r="BE196" i="1" a="1"/>
  <c r="BE196" i="1" s="1"/>
  <c r="BF196" i="1" a="1"/>
  <c r="BF196" i="1" s="1"/>
  <c r="BG196" i="1" a="1"/>
  <c r="BG196" i="1" s="1"/>
  <c r="BH196" i="1" a="1"/>
  <c r="BH196" i="1" s="1"/>
  <c r="BI196" i="1" a="1"/>
  <c r="BI196" i="1" s="1"/>
  <c r="BJ196" i="1" a="1"/>
  <c r="BJ196" i="1" s="1"/>
  <c r="BK196" i="1" a="1"/>
  <c r="BK196" i="1" s="1"/>
  <c r="BL196" i="1" a="1"/>
  <c r="BL196" i="1" s="1"/>
  <c r="BM196" i="1" a="1"/>
  <c r="BM196" i="1" s="1"/>
  <c r="BO196" i="1" a="1"/>
  <c r="BO196" i="1" s="1"/>
  <c r="BE197" i="1" a="1"/>
  <c r="BE197" i="1" s="1"/>
  <c r="BF197" i="1" a="1"/>
  <c r="BF197" i="1" s="1"/>
  <c r="BG197" i="1" a="1"/>
  <c r="BG197" i="1" s="1"/>
  <c r="BH197" i="1" a="1"/>
  <c r="BH197" i="1" s="1"/>
  <c r="BI197" i="1" a="1"/>
  <c r="BI197" i="1" s="1"/>
  <c r="BJ197" i="1" a="1"/>
  <c r="BJ197" i="1" s="1"/>
  <c r="BK197" i="1" a="1"/>
  <c r="BK197" i="1" s="1"/>
  <c r="BL197" i="1" a="1"/>
  <c r="BL197" i="1" s="1"/>
  <c r="BM197" i="1" a="1"/>
  <c r="BM197" i="1" s="1"/>
  <c r="BO197" i="1" a="1"/>
  <c r="BO197" i="1" s="1"/>
  <c r="BE198" i="1" a="1"/>
  <c r="BE198" i="1" s="1"/>
  <c r="BF198" i="1" a="1"/>
  <c r="BF198" i="1" s="1"/>
  <c r="BG198" i="1" a="1"/>
  <c r="BG198" i="1" s="1"/>
  <c r="BH198" i="1" a="1"/>
  <c r="BH198" i="1" s="1"/>
  <c r="BI198" i="1" a="1"/>
  <c r="BI198" i="1" s="1"/>
  <c r="BJ198" i="1" a="1"/>
  <c r="BJ198" i="1" s="1"/>
  <c r="BK198" i="1" a="1"/>
  <c r="BK198" i="1" s="1"/>
  <c r="BL198" i="1" a="1"/>
  <c r="BL198" i="1" s="1"/>
  <c r="BM198" i="1" a="1"/>
  <c r="BM198" i="1" s="1"/>
  <c r="BO198" i="1" a="1"/>
  <c r="BO198" i="1" s="1"/>
  <c r="BE199" i="1" a="1"/>
  <c r="BE199" i="1" s="1"/>
  <c r="BF199" i="1" a="1"/>
  <c r="BF199" i="1" s="1"/>
  <c r="BG199" i="1" a="1"/>
  <c r="BG199" i="1" s="1"/>
  <c r="BH199" i="1" a="1"/>
  <c r="BH199" i="1" s="1"/>
  <c r="BI199" i="1" a="1"/>
  <c r="BI199" i="1" s="1"/>
  <c r="BJ199" i="1" a="1"/>
  <c r="BJ199" i="1" s="1"/>
  <c r="BK199" i="1" a="1"/>
  <c r="BK199" i="1" s="1"/>
  <c r="BL199" i="1" a="1"/>
  <c r="BL199" i="1" s="1"/>
  <c r="BM199" i="1" a="1"/>
  <c r="BM199" i="1" s="1"/>
  <c r="BO199" i="1" a="1"/>
  <c r="BO199" i="1" s="1"/>
  <c r="BE200" i="1" a="1"/>
  <c r="BE200" i="1" s="1"/>
  <c r="BF200" i="1" a="1"/>
  <c r="BF200" i="1" s="1"/>
  <c r="BG200" i="1" a="1"/>
  <c r="BG200" i="1" s="1"/>
  <c r="BH200" i="1" a="1"/>
  <c r="BH200" i="1" s="1"/>
  <c r="BI200" i="1" a="1"/>
  <c r="BI200" i="1" s="1"/>
  <c r="BJ200" i="1" a="1"/>
  <c r="BJ200" i="1" s="1"/>
  <c r="BK200" i="1" a="1"/>
  <c r="BK200" i="1" s="1"/>
  <c r="BL200" i="1" a="1"/>
  <c r="BL200" i="1" s="1"/>
  <c r="BM200" i="1" a="1"/>
  <c r="BM200" i="1" s="1"/>
  <c r="BO200" i="1" a="1"/>
  <c r="BO200" i="1" s="1"/>
  <c r="BE201" i="1" a="1"/>
  <c r="BE201" i="1" s="1"/>
  <c r="BF201" i="1" a="1"/>
  <c r="BF201" i="1" s="1"/>
  <c r="BG201" i="1" a="1"/>
  <c r="BG201" i="1" s="1"/>
  <c r="BH201" i="1" a="1"/>
  <c r="BH201" i="1" s="1"/>
  <c r="BI201" i="1" a="1"/>
  <c r="BI201" i="1" s="1"/>
  <c r="BJ201" i="1" a="1"/>
  <c r="BJ201" i="1" s="1"/>
  <c r="BK201" i="1" a="1"/>
  <c r="BK201" i="1" s="1"/>
  <c r="BL201" i="1" a="1"/>
  <c r="BL201" i="1" s="1"/>
  <c r="BM201" i="1" a="1"/>
  <c r="BM201" i="1" s="1"/>
  <c r="BO201" i="1" a="1"/>
  <c r="BO201" i="1" s="1"/>
  <c r="BE202" i="1" a="1"/>
  <c r="BE202" i="1" s="1"/>
  <c r="BF202" i="1" a="1"/>
  <c r="BF202" i="1" s="1"/>
  <c r="BG202" i="1" a="1"/>
  <c r="BG202" i="1" s="1"/>
  <c r="BH202" i="1" a="1"/>
  <c r="BH202" i="1" s="1"/>
  <c r="BI202" i="1" a="1"/>
  <c r="BI202" i="1" s="1"/>
  <c r="BJ202" i="1" a="1"/>
  <c r="BJ202" i="1" s="1"/>
  <c r="BK202" i="1" a="1"/>
  <c r="BK202" i="1" s="1"/>
  <c r="BL202" i="1" a="1"/>
  <c r="BL202" i="1" s="1"/>
  <c r="BM202" i="1" a="1"/>
  <c r="BM202" i="1" s="1"/>
  <c r="BO202" i="1" a="1"/>
  <c r="BO202" i="1" s="1"/>
  <c r="BE203" i="1" a="1"/>
  <c r="BE203" i="1" s="1"/>
  <c r="BF203" i="1" a="1"/>
  <c r="BF203" i="1" s="1"/>
  <c r="BG203" i="1" a="1"/>
  <c r="BG203" i="1" s="1"/>
  <c r="BH203" i="1" a="1"/>
  <c r="BH203" i="1" s="1"/>
  <c r="BI203" i="1" a="1"/>
  <c r="BI203" i="1" s="1"/>
  <c r="BJ203" i="1" a="1"/>
  <c r="BJ203" i="1" s="1"/>
  <c r="BK203" i="1" a="1"/>
  <c r="BK203" i="1" s="1"/>
  <c r="BL203" i="1" a="1"/>
  <c r="BL203" i="1" s="1"/>
  <c r="BM203" i="1" a="1"/>
  <c r="BM203" i="1" s="1"/>
  <c r="BO203" i="1" a="1"/>
  <c r="BO203" i="1" s="1"/>
  <c r="BE204" i="1" a="1"/>
  <c r="BE204" i="1" s="1"/>
  <c r="BF204" i="1" a="1"/>
  <c r="BF204" i="1" s="1"/>
  <c r="BG204" i="1" a="1"/>
  <c r="BG204" i="1" s="1"/>
  <c r="BH204" i="1" a="1"/>
  <c r="BH204" i="1" s="1"/>
  <c r="BI204" i="1" a="1"/>
  <c r="BI204" i="1" s="1"/>
  <c r="BJ204" i="1" a="1"/>
  <c r="BJ204" i="1" s="1"/>
  <c r="BK204" i="1" a="1"/>
  <c r="BK204" i="1" s="1"/>
  <c r="BL204" i="1" a="1"/>
  <c r="BL204" i="1" s="1"/>
  <c r="BM204" i="1" a="1"/>
  <c r="BM204" i="1" s="1"/>
  <c r="BO204" i="1" a="1"/>
  <c r="BO204" i="1" s="1"/>
  <c r="BE205" i="1" a="1"/>
  <c r="BE205" i="1" s="1"/>
  <c r="BF205" i="1" a="1"/>
  <c r="BF205" i="1" s="1"/>
  <c r="BG205" i="1" a="1"/>
  <c r="BG205" i="1" s="1"/>
  <c r="BH205" i="1" a="1"/>
  <c r="BH205" i="1" s="1"/>
  <c r="BI205" i="1" a="1"/>
  <c r="BI205" i="1" s="1"/>
  <c r="BJ205" i="1" a="1"/>
  <c r="BJ205" i="1" s="1"/>
  <c r="BK205" i="1" a="1"/>
  <c r="BK205" i="1" s="1"/>
  <c r="BL205" i="1" a="1"/>
  <c r="BL205" i="1" s="1"/>
  <c r="BM205" i="1" a="1"/>
  <c r="BM205" i="1" s="1"/>
  <c r="BO205" i="1" a="1"/>
  <c r="BO205" i="1" s="1"/>
  <c r="BE206" i="1" a="1"/>
  <c r="BE206" i="1" s="1"/>
  <c r="BF206" i="1" a="1"/>
  <c r="BF206" i="1" s="1"/>
  <c r="BG206" i="1" a="1"/>
  <c r="BG206" i="1" s="1"/>
  <c r="BH206" i="1" a="1"/>
  <c r="BH206" i="1" s="1"/>
  <c r="BI206" i="1" a="1"/>
  <c r="BI206" i="1" s="1"/>
  <c r="BJ206" i="1" a="1"/>
  <c r="BJ206" i="1" s="1"/>
  <c r="BK206" i="1" a="1"/>
  <c r="BK206" i="1" s="1"/>
  <c r="BL206" i="1" a="1"/>
  <c r="BL206" i="1" s="1"/>
  <c r="BM206" i="1" a="1"/>
  <c r="BM206" i="1" s="1"/>
  <c r="BO206" i="1" a="1"/>
  <c r="BO206" i="1" s="1"/>
  <c r="BE207" i="1" a="1"/>
  <c r="BE207" i="1" s="1"/>
  <c r="BF207" i="1" a="1"/>
  <c r="BF207" i="1" s="1"/>
  <c r="BG207" i="1" a="1"/>
  <c r="BG207" i="1" s="1"/>
  <c r="BH207" i="1" a="1"/>
  <c r="BH207" i="1" s="1"/>
  <c r="BI207" i="1" a="1"/>
  <c r="BI207" i="1" s="1"/>
  <c r="BJ207" i="1" a="1"/>
  <c r="BJ207" i="1" s="1"/>
  <c r="BK207" i="1" a="1"/>
  <c r="BK207" i="1" s="1"/>
  <c r="BL207" i="1" a="1"/>
  <c r="BL207" i="1" s="1"/>
  <c r="BM207" i="1" a="1"/>
  <c r="BM207" i="1" s="1"/>
  <c r="BO207" i="1" a="1"/>
  <c r="BO207" i="1" s="1"/>
  <c r="BE208" i="1" a="1"/>
  <c r="BE208" i="1" s="1"/>
  <c r="BF208" i="1" a="1"/>
  <c r="BF208" i="1" s="1"/>
  <c r="BG208" i="1" a="1"/>
  <c r="BG208" i="1" s="1"/>
  <c r="BH208" i="1" a="1"/>
  <c r="BH208" i="1" s="1"/>
  <c r="BI208" i="1" a="1"/>
  <c r="BI208" i="1" s="1"/>
  <c r="BJ208" i="1" a="1"/>
  <c r="BJ208" i="1" s="1"/>
  <c r="BK208" i="1" a="1"/>
  <c r="BK208" i="1" s="1"/>
  <c r="BL208" i="1" a="1"/>
  <c r="BL208" i="1" s="1"/>
  <c r="BM208" i="1" a="1"/>
  <c r="BM208" i="1" s="1"/>
  <c r="BO208" i="1" a="1"/>
  <c r="BO208" i="1" s="1"/>
  <c r="BE209" i="1" a="1"/>
  <c r="BE209" i="1" s="1"/>
  <c r="BF209" i="1" a="1"/>
  <c r="BF209" i="1" s="1"/>
  <c r="BG209" i="1" a="1"/>
  <c r="BG209" i="1" s="1"/>
  <c r="BH209" i="1" a="1"/>
  <c r="BH209" i="1" s="1"/>
  <c r="BI209" i="1" a="1"/>
  <c r="BI209" i="1" s="1"/>
  <c r="BJ209" i="1" a="1"/>
  <c r="BJ209" i="1" s="1"/>
  <c r="BK209" i="1" a="1"/>
  <c r="BK209" i="1" s="1"/>
  <c r="BL209" i="1" a="1"/>
  <c r="BL209" i="1" s="1"/>
  <c r="BM209" i="1" a="1"/>
  <c r="BM209" i="1" s="1"/>
  <c r="BO209" i="1" a="1"/>
  <c r="BO209" i="1" s="1"/>
  <c r="BE210" i="1" a="1"/>
  <c r="BE210" i="1" s="1"/>
  <c r="BF210" i="1" a="1"/>
  <c r="BF210" i="1" s="1"/>
  <c r="BG210" i="1" a="1"/>
  <c r="BG210" i="1" s="1"/>
  <c r="BH210" i="1" a="1"/>
  <c r="BH210" i="1" s="1"/>
  <c r="BI210" i="1" a="1"/>
  <c r="BI210" i="1" s="1"/>
  <c r="BJ210" i="1" a="1"/>
  <c r="BJ210" i="1" s="1"/>
  <c r="BK210" i="1" a="1"/>
  <c r="BK210" i="1" s="1"/>
  <c r="BL210" i="1" a="1"/>
  <c r="BL210" i="1" s="1"/>
  <c r="BM210" i="1" a="1"/>
  <c r="BM210" i="1" s="1"/>
  <c r="BO210" i="1" a="1"/>
  <c r="BO210" i="1" s="1"/>
  <c r="BE211" i="1" a="1"/>
  <c r="BE211" i="1" s="1"/>
  <c r="BF211" i="1" a="1"/>
  <c r="BF211" i="1" s="1"/>
  <c r="BG211" i="1" a="1"/>
  <c r="BG211" i="1" s="1"/>
  <c r="BH211" i="1" a="1"/>
  <c r="BH211" i="1" s="1"/>
  <c r="BI211" i="1" a="1"/>
  <c r="BI211" i="1" s="1"/>
  <c r="BJ211" i="1" a="1"/>
  <c r="BJ211" i="1" s="1"/>
  <c r="BK211" i="1" a="1"/>
  <c r="BK211" i="1" s="1"/>
  <c r="BL211" i="1" a="1"/>
  <c r="BL211" i="1" s="1"/>
  <c r="BM211" i="1" a="1"/>
  <c r="BM211" i="1" s="1"/>
  <c r="BO211" i="1" a="1"/>
  <c r="BO211" i="1" s="1"/>
  <c r="BE212" i="1" a="1"/>
  <c r="BE212" i="1" s="1"/>
  <c r="BF212" i="1" a="1"/>
  <c r="BF212" i="1" s="1"/>
  <c r="BG212" i="1" a="1"/>
  <c r="BG212" i="1" s="1"/>
  <c r="BH212" i="1" a="1"/>
  <c r="BH212" i="1" s="1"/>
  <c r="BI212" i="1" a="1"/>
  <c r="BI212" i="1" s="1"/>
  <c r="BJ212" i="1" a="1"/>
  <c r="BJ212" i="1" s="1"/>
  <c r="BK212" i="1" a="1"/>
  <c r="BK212" i="1" s="1"/>
  <c r="BL212" i="1" a="1"/>
  <c r="BL212" i="1" s="1"/>
  <c r="BM212" i="1" a="1"/>
  <c r="BM212" i="1" s="1"/>
  <c r="BO212" i="1" a="1"/>
  <c r="BO212" i="1" s="1"/>
  <c r="BE213" i="1" a="1"/>
  <c r="BE213" i="1" s="1"/>
  <c r="BF213" i="1" a="1"/>
  <c r="BF213" i="1" s="1"/>
  <c r="BG213" i="1" a="1"/>
  <c r="BG213" i="1" s="1"/>
  <c r="BH213" i="1" a="1"/>
  <c r="BH213" i="1" s="1"/>
  <c r="BI213" i="1" a="1"/>
  <c r="BI213" i="1" s="1"/>
  <c r="BJ213" i="1" a="1"/>
  <c r="BJ213" i="1" s="1"/>
  <c r="BK213" i="1" a="1"/>
  <c r="BK213" i="1" s="1"/>
  <c r="BL213" i="1" a="1"/>
  <c r="BL213" i="1" s="1"/>
  <c r="BM213" i="1" a="1"/>
  <c r="BM213" i="1" s="1"/>
  <c r="BO213" i="1" a="1"/>
  <c r="BO213" i="1" s="1"/>
  <c r="BE214" i="1" a="1"/>
  <c r="BE214" i="1" s="1"/>
  <c r="BF214" i="1" a="1"/>
  <c r="BF214" i="1" s="1"/>
  <c r="BG214" i="1" a="1"/>
  <c r="BG214" i="1" s="1"/>
  <c r="BH214" i="1" a="1"/>
  <c r="BH214" i="1" s="1"/>
  <c r="BI214" i="1" a="1"/>
  <c r="BI214" i="1" s="1"/>
  <c r="BJ214" i="1" a="1"/>
  <c r="BJ214" i="1" s="1"/>
  <c r="BK214" i="1" a="1"/>
  <c r="BK214" i="1" s="1"/>
  <c r="BL214" i="1" a="1"/>
  <c r="BL214" i="1" s="1"/>
  <c r="BM214" i="1" a="1"/>
  <c r="BM214" i="1" s="1"/>
  <c r="BO214" i="1" a="1"/>
  <c r="BO214" i="1" s="1"/>
  <c r="BE215" i="1" a="1"/>
  <c r="BE215" i="1" s="1"/>
  <c r="BF215" i="1" a="1"/>
  <c r="BF215" i="1" s="1"/>
  <c r="BG215" i="1" a="1"/>
  <c r="BG215" i="1" s="1"/>
  <c r="BH215" i="1" a="1"/>
  <c r="BH215" i="1" s="1"/>
  <c r="BI215" i="1" a="1"/>
  <c r="BI215" i="1" s="1"/>
  <c r="BJ215" i="1" a="1"/>
  <c r="BJ215" i="1" s="1"/>
  <c r="BK215" i="1" a="1"/>
  <c r="BK215" i="1" s="1"/>
  <c r="BL215" i="1" a="1"/>
  <c r="BL215" i="1" s="1"/>
  <c r="BM215" i="1" a="1"/>
  <c r="BM215" i="1" s="1"/>
  <c r="BO215" i="1" a="1"/>
  <c r="BO215" i="1" s="1"/>
  <c r="BE216" i="1" a="1"/>
  <c r="BE216" i="1" s="1"/>
  <c r="BF216" i="1" a="1"/>
  <c r="BF216" i="1" s="1"/>
  <c r="BG216" i="1" a="1"/>
  <c r="BG216" i="1" s="1"/>
  <c r="BH216" i="1" a="1"/>
  <c r="BH216" i="1" s="1"/>
  <c r="BI216" i="1" a="1"/>
  <c r="BI216" i="1" s="1"/>
  <c r="BJ216" i="1" a="1"/>
  <c r="BJ216" i="1" s="1"/>
  <c r="BK216" i="1" a="1"/>
  <c r="BK216" i="1" s="1"/>
  <c r="BL216" i="1" a="1"/>
  <c r="BL216" i="1" s="1"/>
  <c r="BM216" i="1" a="1"/>
  <c r="BM216" i="1" s="1"/>
  <c r="BO216" i="1" a="1"/>
  <c r="BO216" i="1" s="1"/>
  <c r="BE217" i="1" a="1"/>
  <c r="BE217" i="1" s="1"/>
  <c r="BF217" i="1" a="1"/>
  <c r="BF217" i="1" s="1"/>
  <c r="BG217" i="1" a="1"/>
  <c r="BG217" i="1" s="1"/>
  <c r="BH217" i="1" a="1"/>
  <c r="BH217" i="1" s="1"/>
  <c r="BI217" i="1" a="1"/>
  <c r="BI217" i="1" s="1"/>
  <c r="BJ217" i="1" a="1"/>
  <c r="BJ217" i="1" s="1"/>
  <c r="BK217" i="1" a="1"/>
  <c r="BK217" i="1" s="1"/>
  <c r="BL217" i="1" a="1"/>
  <c r="BL217" i="1" s="1"/>
  <c r="BM217" i="1" a="1"/>
  <c r="BM217" i="1" s="1"/>
  <c r="BO217" i="1" a="1"/>
  <c r="BO217" i="1" s="1"/>
  <c r="BE218" i="1" a="1"/>
  <c r="BE218" i="1" s="1"/>
  <c r="BF218" i="1" a="1"/>
  <c r="BF218" i="1" s="1"/>
  <c r="BG218" i="1" a="1"/>
  <c r="BG218" i="1" s="1"/>
  <c r="BH218" i="1" a="1"/>
  <c r="BH218" i="1" s="1"/>
  <c r="BI218" i="1" a="1"/>
  <c r="BI218" i="1" s="1"/>
  <c r="BJ218" i="1" a="1"/>
  <c r="BJ218" i="1" s="1"/>
  <c r="BK218" i="1" a="1"/>
  <c r="BK218" i="1" s="1"/>
  <c r="BL218" i="1" a="1"/>
  <c r="BL218" i="1" s="1"/>
  <c r="BM218" i="1" a="1"/>
  <c r="BM218" i="1" s="1"/>
  <c r="BO218" i="1" a="1"/>
  <c r="BO218" i="1" s="1"/>
  <c r="BE219" i="1" a="1"/>
  <c r="BE219" i="1" s="1"/>
  <c r="BF219" i="1" a="1"/>
  <c r="BF219" i="1" s="1"/>
  <c r="BG219" i="1" a="1"/>
  <c r="BG219" i="1" s="1"/>
  <c r="BH219" i="1" a="1"/>
  <c r="BH219" i="1" s="1"/>
  <c r="BI219" i="1" a="1"/>
  <c r="BI219" i="1" s="1"/>
  <c r="BJ219" i="1" a="1"/>
  <c r="BJ219" i="1" s="1"/>
  <c r="BK219" i="1" a="1"/>
  <c r="BK219" i="1" s="1"/>
  <c r="BL219" i="1" a="1"/>
  <c r="BL219" i="1" s="1"/>
  <c r="BM219" i="1" a="1"/>
  <c r="BM219" i="1" s="1"/>
  <c r="BO219" i="1" a="1"/>
  <c r="BO219" i="1" s="1"/>
  <c r="BE220" i="1" a="1"/>
  <c r="BE220" i="1" s="1"/>
  <c r="BF220" i="1" a="1"/>
  <c r="BF220" i="1" s="1"/>
  <c r="BG220" i="1" a="1"/>
  <c r="BG220" i="1" s="1"/>
  <c r="BH220" i="1" a="1"/>
  <c r="BH220" i="1" s="1"/>
  <c r="BI220" i="1" a="1"/>
  <c r="BI220" i="1" s="1"/>
  <c r="BJ220" i="1" a="1"/>
  <c r="BJ220" i="1" s="1"/>
  <c r="BK220" i="1" a="1"/>
  <c r="BK220" i="1" s="1"/>
  <c r="BL220" i="1" a="1"/>
  <c r="BL220" i="1" s="1"/>
  <c r="BM220" i="1" a="1"/>
  <c r="BM220" i="1" s="1"/>
  <c r="BO220" i="1" a="1"/>
  <c r="BO220" i="1" s="1"/>
  <c r="BE221" i="1" a="1"/>
  <c r="BE221" i="1" s="1"/>
  <c r="BF221" i="1" a="1"/>
  <c r="BF221" i="1" s="1"/>
  <c r="BG221" i="1" a="1"/>
  <c r="BG221" i="1" s="1"/>
  <c r="BH221" i="1" a="1"/>
  <c r="BH221" i="1" s="1"/>
  <c r="BI221" i="1" a="1"/>
  <c r="BI221" i="1" s="1"/>
  <c r="BJ221" i="1" a="1"/>
  <c r="BJ221" i="1" s="1"/>
  <c r="BK221" i="1" a="1"/>
  <c r="BK221" i="1" s="1"/>
  <c r="BL221" i="1" a="1"/>
  <c r="BL221" i="1" s="1"/>
  <c r="BM221" i="1" a="1"/>
  <c r="BM221" i="1" s="1"/>
  <c r="BO221" i="1" a="1"/>
  <c r="BO221" i="1" s="1"/>
  <c r="BE222" i="1" a="1"/>
  <c r="BE222" i="1" s="1"/>
  <c r="BF222" i="1" a="1"/>
  <c r="BF222" i="1" s="1"/>
  <c r="BG222" i="1" a="1"/>
  <c r="BG222" i="1" s="1"/>
  <c r="BH222" i="1" a="1"/>
  <c r="BH222" i="1" s="1"/>
  <c r="BI222" i="1" a="1"/>
  <c r="BI222" i="1" s="1"/>
  <c r="BJ222" i="1" a="1"/>
  <c r="BJ222" i="1" s="1"/>
  <c r="BK222" i="1" a="1"/>
  <c r="BK222" i="1" s="1"/>
  <c r="BL222" i="1" a="1"/>
  <c r="BL222" i="1" s="1"/>
  <c r="BM222" i="1" a="1"/>
  <c r="BM222" i="1" s="1"/>
  <c r="BO222" i="1" a="1"/>
  <c r="BO222" i="1"/>
  <c r="BE223" i="1" a="1"/>
  <c r="BE223" i="1" s="1"/>
  <c r="BF223" i="1" a="1"/>
  <c r="BF223" i="1" s="1"/>
  <c r="BG223" i="1" a="1"/>
  <c r="BG223" i="1" s="1"/>
  <c r="BH223" i="1" a="1"/>
  <c r="BH223" i="1" s="1"/>
  <c r="BI223" i="1" a="1"/>
  <c r="BI223" i="1" s="1"/>
  <c r="BJ223" i="1" a="1"/>
  <c r="BJ223" i="1" s="1"/>
  <c r="BK223" i="1" a="1"/>
  <c r="BK223" i="1" s="1"/>
  <c r="BL223" i="1" a="1"/>
  <c r="BL223" i="1" s="1"/>
  <c r="BM223" i="1" a="1"/>
  <c r="BM223" i="1" s="1"/>
  <c r="BO223" i="1" a="1"/>
  <c r="BO223" i="1" s="1"/>
  <c r="BE224" i="1" a="1"/>
  <c r="BE224" i="1" s="1"/>
  <c r="BF224" i="1" a="1"/>
  <c r="BF224" i="1" s="1"/>
  <c r="BG224" i="1" a="1"/>
  <c r="BG224" i="1" s="1"/>
  <c r="BH224" i="1" a="1"/>
  <c r="BH224" i="1" s="1"/>
  <c r="BI224" i="1" a="1"/>
  <c r="BI224" i="1" s="1"/>
  <c r="BJ224" i="1" a="1"/>
  <c r="BJ224" i="1" s="1"/>
  <c r="BK224" i="1" a="1"/>
  <c r="BK224" i="1" s="1"/>
  <c r="BL224" i="1" a="1"/>
  <c r="BL224" i="1" s="1"/>
  <c r="BM224" i="1" a="1"/>
  <c r="BM224" i="1" s="1"/>
  <c r="BO224" i="1" a="1"/>
  <c r="BO224" i="1" s="1"/>
  <c r="BE225" i="1" a="1"/>
  <c r="BE225" i="1" s="1"/>
  <c r="BF225" i="1" a="1"/>
  <c r="BF225" i="1" s="1"/>
  <c r="BG225" i="1" a="1"/>
  <c r="BG225" i="1" s="1"/>
  <c r="BH225" i="1" a="1"/>
  <c r="BH225" i="1" s="1"/>
  <c r="BI225" i="1" a="1"/>
  <c r="BI225" i="1" s="1"/>
  <c r="BJ225" i="1" a="1"/>
  <c r="BJ225" i="1" s="1"/>
  <c r="BK225" i="1" a="1"/>
  <c r="BK225" i="1" s="1"/>
  <c r="BL225" i="1" a="1"/>
  <c r="BL225" i="1" s="1"/>
  <c r="BM225" i="1" a="1"/>
  <c r="BM225" i="1" s="1"/>
  <c r="BO225" i="1" a="1"/>
  <c r="BO225" i="1" s="1"/>
  <c r="BE226" i="1" a="1"/>
  <c r="BE226" i="1" s="1"/>
  <c r="BF226" i="1" a="1"/>
  <c r="BF226" i="1" s="1"/>
  <c r="BG226" i="1" a="1"/>
  <c r="BG226" i="1" s="1"/>
  <c r="BH226" i="1" a="1"/>
  <c r="BH226" i="1" s="1"/>
  <c r="BI226" i="1" a="1"/>
  <c r="BI226" i="1" s="1"/>
  <c r="BJ226" i="1" a="1"/>
  <c r="BJ226" i="1" s="1"/>
  <c r="BK226" i="1" a="1"/>
  <c r="BK226" i="1" s="1"/>
  <c r="BL226" i="1" a="1"/>
  <c r="BL226" i="1" s="1"/>
  <c r="BM226" i="1" a="1"/>
  <c r="BM226" i="1" s="1"/>
  <c r="BO226" i="1" a="1"/>
  <c r="BO226" i="1" s="1"/>
  <c r="BE227" i="1" a="1"/>
  <c r="BE227" i="1" s="1"/>
  <c r="BF227" i="1" a="1"/>
  <c r="BF227" i="1" s="1"/>
  <c r="BG227" i="1" a="1"/>
  <c r="BG227" i="1" s="1"/>
  <c r="BH227" i="1" a="1"/>
  <c r="BH227" i="1" s="1"/>
  <c r="BI227" i="1" a="1"/>
  <c r="BI227" i="1" s="1"/>
  <c r="BJ227" i="1" a="1"/>
  <c r="BJ227" i="1" s="1"/>
  <c r="BK227" i="1" a="1"/>
  <c r="BK227" i="1" s="1"/>
  <c r="BL227" i="1" a="1"/>
  <c r="BL227" i="1" s="1"/>
  <c r="BM227" i="1" a="1"/>
  <c r="BM227" i="1" s="1"/>
  <c r="BO227" i="1" a="1"/>
  <c r="BO227" i="1" s="1"/>
  <c r="BE228" i="1" a="1"/>
  <c r="BE228" i="1" s="1"/>
  <c r="BF228" i="1" a="1"/>
  <c r="BF228" i="1" s="1"/>
  <c r="BG228" i="1" a="1"/>
  <c r="BG228" i="1" s="1"/>
  <c r="BH228" i="1" a="1"/>
  <c r="BH228" i="1" s="1"/>
  <c r="BI228" i="1" a="1"/>
  <c r="BI228" i="1" s="1"/>
  <c r="BJ228" i="1" a="1"/>
  <c r="BJ228" i="1" s="1"/>
  <c r="BK228" i="1" a="1"/>
  <c r="BK228" i="1" s="1"/>
  <c r="BL228" i="1" a="1"/>
  <c r="BL228" i="1" s="1"/>
  <c r="BM228" i="1" a="1"/>
  <c r="BM228" i="1" s="1"/>
  <c r="BO228" i="1" a="1"/>
  <c r="BO228" i="1" s="1"/>
  <c r="BE229" i="1" a="1"/>
  <c r="BE229" i="1" s="1"/>
  <c r="BF229" i="1" a="1"/>
  <c r="BF229" i="1" s="1"/>
  <c r="BG229" i="1" a="1"/>
  <c r="BG229" i="1" s="1"/>
  <c r="BH229" i="1" a="1"/>
  <c r="BH229" i="1" s="1"/>
  <c r="BI229" i="1" a="1"/>
  <c r="BI229" i="1" s="1"/>
  <c r="BJ229" i="1" a="1"/>
  <c r="BJ229" i="1" s="1"/>
  <c r="BK229" i="1" a="1"/>
  <c r="BK229" i="1" s="1"/>
  <c r="BL229" i="1" a="1"/>
  <c r="BL229" i="1" s="1"/>
  <c r="BM229" i="1" a="1"/>
  <c r="BM229" i="1" s="1"/>
  <c r="BO229" i="1" a="1"/>
  <c r="BO229" i="1" s="1"/>
  <c r="BE230" i="1" a="1"/>
  <c r="BE230" i="1" s="1"/>
  <c r="BF230" i="1" a="1"/>
  <c r="BF230" i="1" s="1"/>
  <c r="BG230" i="1" a="1"/>
  <c r="BG230" i="1" s="1"/>
  <c r="BH230" i="1" a="1"/>
  <c r="BH230" i="1" s="1"/>
  <c r="BI230" i="1" a="1"/>
  <c r="BI230" i="1" s="1"/>
  <c r="BJ230" i="1" a="1"/>
  <c r="BJ230" i="1" s="1"/>
  <c r="BK230" i="1" a="1"/>
  <c r="BK230" i="1" s="1"/>
  <c r="BL230" i="1" a="1"/>
  <c r="BL230" i="1" s="1"/>
  <c r="BM230" i="1" a="1"/>
  <c r="BM230" i="1" s="1"/>
  <c r="BO230" i="1" a="1"/>
  <c r="BO230" i="1" s="1"/>
  <c r="BE231" i="1" a="1"/>
  <c r="BE231" i="1" s="1"/>
  <c r="BF231" i="1" a="1"/>
  <c r="BF231" i="1" s="1"/>
  <c r="BG231" i="1" a="1"/>
  <c r="BG231" i="1" s="1"/>
  <c r="BH231" i="1" a="1"/>
  <c r="BH231" i="1" s="1"/>
  <c r="BI231" i="1" a="1"/>
  <c r="BI231" i="1" s="1"/>
  <c r="BJ231" i="1" a="1"/>
  <c r="BJ231" i="1" s="1"/>
  <c r="BK231" i="1" a="1"/>
  <c r="BK231" i="1" s="1"/>
  <c r="BL231" i="1" a="1"/>
  <c r="BL231" i="1" s="1"/>
  <c r="BM231" i="1" a="1"/>
  <c r="BM231" i="1" s="1"/>
  <c r="BO231" i="1" a="1"/>
  <c r="BO231" i="1" s="1"/>
  <c r="BE232" i="1" a="1"/>
  <c r="BE232" i="1" s="1"/>
  <c r="BF232" i="1" a="1"/>
  <c r="BF232" i="1" s="1"/>
  <c r="BG232" i="1" a="1"/>
  <c r="BG232" i="1" s="1"/>
  <c r="BH232" i="1" a="1"/>
  <c r="BH232" i="1" s="1"/>
  <c r="BI232" i="1" a="1"/>
  <c r="BI232" i="1" s="1"/>
  <c r="BJ232" i="1" a="1"/>
  <c r="BJ232" i="1" s="1"/>
  <c r="BK232" i="1" a="1"/>
  <c r="BK232" i="1" s="1"/>
  <c r="BL232" i="1" a="1"/>
  <c r="BL232" i="1" s="1"/>
  <c r="BM232" i="1" a="1"/>
  <c r="BM232" i="1" s="1"/>
  <c r="BO232" i="1" a="1"/>
  <c r="BO232" i="1" s="1"/>
  <c r="BE233" i="1" a="1"/>
  <c r="BE233" i="1" s="1"/>
  <c r="BF233" i="1" a="1"/>
  <c r="BF233" i="1" s="1"/>
  <c r="BG233" i="1" a="1"/>
  <c r="BG233" i="1" s="1"/>
  <c r="BH233" i="1" a="1"/>
  <c r="BH233" i="1" s="1"/>
  <c r="BI233" i="1" a="1"/>
  <c r="BI233" i="1" s="1"/>
  <c r="BJ233" i="1" a="1"/>
  <c r="BJ233" i="1" s="1"/>
  <c r="BK233" i="1" a="1"/>
  <c r="BK233" i="1" s="1"/>
  <c r="BL233" i="1" a="1"/>
  <c r="BL233" i="1" s="1"/>
  <c r="BM233" i="1" a="1"/>
  <c r="BM233" i="1" s="1"/>
  <c r="BO233" i="1" a="1"/>
  <c r="BO233" i="1" s="1"/>
  <c r="BE234" i="1" a="1"/>
  <c r="BE234" i="1" s="1"/>
  <c r="BF234" i="1" a="1"/>
  <c r="BF234" i="1" s="1"/>
  <c r="BG234" i="1" a="1"/>
  <c r="BG234" i="1" s="1"/>
  <c r="BH234" i="1" a="1"/>
  <c r="BH234" i="1" s="1"/>
  <c r="BI234" i="1" a="1"/>
  <c r="BI234" i="1" s="1"/>
  <c r="BJ234" i="1" a="1"/>
  <c r="BJ234" i="1" s="1"/>
  <c r="BK234" i="1" a="1"/>
  <c r="BK234" i="1" s="1"/>
  <c r="BL234" i="1" a="1"/>
  <c r="BL234" i="1" s="1"/>
  <c r="BM234" i="1" a="1"/>
  <c r="BM234" i="1" s="1"/>
  <c r="BO234" i="1" a="1"/>
  <c r="BO234" i="1" s="1"/>
  <c r="BE235" i="1" a="1"/>
  <c r="BE235" i="1" s="1"/>
  <c r="BF235" i="1" a="1"/>
  <c r="BF235" i="1" s="1"/>
  <c r="BG235" i="1" a="1"/>
  <c r="BG235" i="1" s="1"/>
  <c r="BH235" i="1" a="1"/>
  <c r="BH235" i="1" s="1"/>
  <c r="BI235" i="1" a="1"/>
  <c r="BI235" i="1" s="1"/>
  <c r="BJ235" i="1" a="1"/>
  <c r="BJ235" i="1" s="1"/>
  <c r="BK235" i="1" a="1"/>
  <c r="BK235" i="1" s="1"/>
  <c r="BL235" i="1" a="1"/>
  <c r="BL235" i="1" s="1"/>
  <c r="BM235" i="1" a="1"/>
  <c r="BM235" i="1" s="1"/>
  <c r="BO235" i="1" a="1"/>
  <c r="BO235" i="1" s="1"/>
  <c r="BE236" i="1" a="1"/>
  <c r="BE236" i="1" s="1"/>
  <c r="BF236" i="1" a="1"/>
  <c r="BF236" i="1" s="1"/>
  <c r="BG236" i="1" a="1"/>
  <c r="BG236" i="1" s="1"/>
  <c r="BH236" i="1" a="1"/>
  <c r="BH236" i="1" s="1"/>
  <c r="BI236" i="1" a="1"/>
  <c r="BI236" i="1" s="1"/>
  <c r="BJ236" i="1" a="1"/>
  <c r="BJ236" i="1" s="1"/>
  <c r="BK236" i="1" a="1"/>
  <c r="BK236" i="1" s="1"/>
  <c r="BL236" i="1" a="1"/>
  <c r="BL236" i="1" s="1"/>
  <c r="BM236" i="1" a="1"/>
  <c r="BM236" i="1" s="1"/>
  <c r="BO236" i="1" a="1"/>
  <c r="BO236" i="1" s="1"/>
  <c r="BE237" i="1" a="1"/>
  <c r="BE237" i="1" s="1"/>
  <c r="BF237" i="1" a="1"/>
  <c r="BF237" i="1" s="1"/>
  <c r="BG237" i="1" a="1"/>
  <c r="BG237" i="1" s="1"/>
  <c r="BH237" i="1" a="1"/>
  <c r="BH237" i="1" s="1"/>
  <c r="BI237" i="1" a="1"/>
  <c r="BI237" i="1" s="1"/>
  <c r="BJ237" i="1" a="1"/>
  <c r="BJ237" i="1" s="1"/>
  <c r="BK237" i="1" a="1"/>
  <c r="BK237" i="1" s="1"/>
  <c r="BL237" i="1" a="1"/>
  <c r="BL237" i="1" s="1"/>
  <c r="BM237" i="1" a="1"/>
  <c r="BM237" i="1" s="1"/>
  <c r="BO237" i="1" a="1"/>
  <c r="BO237" i="1" s="1"/>
  <c r="BE238" i="1" a="1"/>
  <c r="BE238" i="1" s="1"/>
  <c r="BF238" i="1" a="1"/>
  <c r="BF238" i="1" s="1"/>
  <c r="BG238" i="1" a="1"/>
  <c r="BG238" i="1" s="1"/>
  <c r="BH238" i="1" a="1"/>
  <c r="BH238" i="1" s="1"/>
  <c r="BI238" i="1" a="1"/>
  <c r="BI238" i="1" s="1"/>
  <c r="BJ238" i="1" a="1"/>
  <c r="BJ238" i="1" s="1"/>
  <c r="BK238" i="1" a="1"/>
  <c r="BK238" i="1" s="1"/>
  <c r="BL238" i="1" a="1"/>
  <c r="BL238" i="1" s="1"/>
  <c r="BM238" i="1" a="1"/>
  <c r="BM238" i="1" s="1"/>
  <c r="BO238" i="1" a="1"/>
  <c r="BO238" i="1" s="1"/>
  <c r="BE239" i="1" a="1"/>
  <c r="BE239" i="1" s="1"/>
  <c r="BF239" i="1" a="1"/>
  <c r="BF239" i="1" s="1"/>
  <c r="BG239" i="1" a="1"/>
  <c r="BG239" i="1" s="1"/>
  <c r="BH239" i="1" a="1"/>
  <c r="BH239" i="1" s="1"/>
  <c r="BI239" i="1" a="1"/>
  <c r="BI239" i="1" s="1"/>
  <c r="BJ239" i="1" a="1"/>
  <c r="BJ239" i="1" s="1"/>
  <c r="BK239" i="1" a="1"/>
  <c r="BK239" i="1" s="1"/>
  <c r="BL239" i="1" a="1"/>
  <c r="BL239" i="1" s="1"/>
  <c r="BM239" i="1" a="1"/>
  <c r="BM239" i="1" s="1"/>
  <c r="BO239" i="1" a="1"/>
  <c r="BO239" i="1" s="1"/>
  <c r="BE240" i="1" a="1"/>
  <c r="BE240" i="1" s="1"/>
  <c r="BF240" i="1" a="1"/>
  <c r="BF240" i="1" s="1"/>
  <c r="BG240" i="1" a="1"/>
  <c r="BG240" i="1" s="1"/>
  <c r="BH240" i="1" a="1"/>
  <c r="BH240" i="1" s="1"/>
  <c r="BI240" i="1" a="1"/>
  <c r="BI240" i="1" s="1"/>
  <c r="BJ240" i="1" a="1"/>
  <c r="BJ240" i="1" s="1"/>
  <c r="BK240" i="1" a="1"/>
  <c r="BK240" i="1" s="1"/>
  <c r="BL240" i="1" a="1"/>
  <c r="BL240" i="1" s="1"/>
  <c r="BM240" i="1" a="1"/>
  <c r="BM240" i="1" s="1"/>
  <c r="BO240" i="1" a="1"/>
  <c r="BO240" i="1" s="1"/>
  <c r="BE241" i="1" a="1"/>
  <c r="BE241" i="1" s="1"/>
  <c r="BF241" i="1" a="1"/>
  <c r="BF241" i="1" s="1"/>
  <c r="BG241" i="1" a="1"/>
  <c r="BG241" i="1" s="1"/>
  <c r="BH241" i="1" a="1"/>
  <c r="BH241" i="1" s="1"/>
  <c r="BI241" i="1" a="1"/>
  <c r="BI241" i="1" s="1"/>
  <c r="BJ241" i="1" a="1"/>
  <c r="BJ241" i="1" s="1"/>
  <c r="BK241" i="1" a="1"/>
  <c r="BK241" i="1" s="1"/>
  <c r="BL241" i="1" a="1"/>
  <c r="BL241" i="1" s="1"/>
  <c r="BM241" i="1" a="1"/>
  <c r="BM241" i="1" s="1"/>
  <c r="BO241" i="1" a="1"/>
  <c r="BO241" i="1" s="1"/>
  <c r="BE242" i="1" a="1"/>
  <c r="BE242" i="1" s="1"/>
  <c r="BF242" i="1" a="1"/>
  <c r="BF242" i="1" s="1"/>
  <c r="BG242" i="1" a="1"/>
  <c r="BG242" i="1" s="1"/>
  <c r="BH242" i="1" a="1"/>
  <c r="BH242" i="1" s="1"/>
  <c r="BI242" i="1" a="1"/>
  <c r="BI242" i="1" s="1"/>
  <c r="BJ242" i="1" a="1"/>
  <c r="BJ242" i="1" s="1"/>
  <c r="BK242" i="1" a="1"/>
  <c r="BK242" i="1" s="1"/>
  <c r="BL242" i="1" a="1"/>
  <c r="BL242" i="1" s="1"/>
  <c r="BM242" i="1" a="1"/>
  <c r="BM242" i="1" s="1"/>
  <c r="BO242" i="1" a="1"/>
  <c r="BO242" i="1" s="1"/>
  <c r="BE243" i="1" a="1"/>
  <c r="BE243" i="1" s="1"/>
  <c r="BF243" i="1" a="1"/>
  <c r="BF243" i="1" s="1"/>
  <c r="BG243" i="1" a="1"/>
  <c r="BG243" i="1" s="1"/>
  <c r="BH243" i="1" a="1"/>
  <c r="BH243" i="1" s="1"/>
  <c r="BI243" i="1" a="1"/>
  <c r="BI243" i="1" s="1"/>
  <c r="BJ243" i="1" a="1"/>
  <c r="BJ243" i="1" s="1"/>
  <c r="BK243" i="1" a="1"/>
  <c r="BK243" i="1" s="1"/>
  <c r="BL243" i="1" a="1"/>
  <c r="BL243" i="1" s="1"/>
  <c r="BM243" i="1" a="1"/>
  <c r="BM243" i="1" s="1"/>
  <c r="BO243" i="1" a="1"/>
  <c r="BO243" i="1" s="1"/>
  <c r="BE244" i="1" a="1"/>
  <c r="BE244" i="1" s="1"/>
  <c r="BF244" i="1" a="1"/>
  <c r="BF244" i="1" s="1"/>
  <c r="BG244" i="1" a="1"/>
  <c r="BG244" i="1" s="1"/>
  <c r="BH244" i="1" a="1"/>
  <c r="BH244" i="1" s="1"/>
  <c r="BI244" i="1" a="1"/>
  <c r="BI244" i="1" s="1"/>
  <c r="BJ244" i="1" a="1"/>
  <c r="BJ244" i="1" s="1"/>
  <c r="BK244" i="1" a="1"/>
  <c r="BK244" i="1" s="1"/>
  <c r="BL244" i="1" a="1"/>
  <c r="BL244" i="1" s="1"/>
  <c r="BM244" i="1" a="1"/>
  <c r="BM244" i="1" s="1"/>
  <c r="BO244" i="1" a="1"/>
  <c r="BO244" i="1" s="1"/>
  <c r="BE245" i="1" a="1"/>
  <c r="BE245" i="1" s="1"/>
  <c r="BF245" i="1" a="1"/>
  <c r="BF245" i="1" s="1"/>
  <c r="BG245" i="1" a="1"/>
  <c r="BG245" i="1" s="1"/>
  <c r="BH245" i="1" a="1"/>
  <c r="BH245" i="1" s="1"/>
  <c r="BI245" i="1" a="1"/>
  <c r="BI245" i="1" s="1"/>
  <c r="BJ245" i="1" a="1"/>
  <c r="BJ245" i="1" s="1"/>
  <c r="BK245" i="1" a="1"/>
  <c r="BK245" i="1" s="1"/>
  <c r="BL245" i="1" a="1"/>
  <c r="BL245" i="1" s="1"/>
  <c r="BM245" i="1" a="1"/>
  <c r="BM245" i="1" s="1"/>
  <c r="BO245" i="1" a="1"/>
  <c r="BO245" i="1" s="1"/>
  <c r="BE246" i="1" a="1"/>
  <c r="BE246" i="1" s="1"/>
  <c r="BF246" i="1" a="1"/>
  <c r="BF246" i="1" s="1"/>
  <c r="BG246" i="1" a="1"/>
  <c r="BG246" i="1" s="1"/>
  <c r="BH246" i="1" a="1"/>
  <c r="BH246" i="1" s="1"/>
  <c r="BI246" i="1" a="1"/>
  <c r="BI246" i="1" s="1"/>
  <c r="BJ246" i="1" a="1"/>
  <c r="BJ246" i="1" s="1"/>
  <c r="BK246" i="1" a="1"/>
  <c r="BK246" i="1" s="1"/>
  <c r="BL246" i="1" a="1"/>
  <c r="BL246" i="1" s="1"/>
  <c r="BM246" i="1" a="1"/>
  <c r="BM246" i="1" s="1"/>
  <c r="BO246" i="1" a="1"/>
  <c r="BO246" i="1" s="1"/>
  <c r="BE247" i="1" a="1"/>
  <c r="BE247" i="1" s="1"/>
  <c r="BF247" i="1" a="1"/>
  <c r="BF247" i="1" s="1"/>
  <c r="BG247" i="1" a="1"/>
  <c r="BG247" i="1" s="1"/>
  <c r="BH247" i="1" a="1"/>
  <c r="BH247" i="1" s="1"/>
  <c r="BI247" i="1" a="1"/>
  <c r="BI247" i="1" s="1"/>
  <c r="BJ247" i="1" a="1"/>
  <c r="BJ247" i="1" s="1"/>
  <c r="BK247" i="1" a="1"/>
  <c r="BK247" i="1" s="1"/>
  <c r="BL247" i="1" a="1"/>
  <c r="BL247" i="1" s="1"/>
  <c r="BM247" i="1" a="1"/>
  <c r="BM247" i="1" s="1"/>
  <c r="BO247" i="1" a="1"/>
  <c r="BO247" i="1" s="1"/>
  <c r="BE248" i="1" a="1"/>
  <c r="BE248" i="1" s="1"/>
  <c r="BF248" i="1" a="1"/>
  <c r="BF248" i="1" s="1"/>
  <c r="BG248" i="1" a="1"/>
  <c r="BG248" i="1" s="1"/>
  <c r="BH248" i="1" a="1"/>
  <c r="BH248" i="1" s="1"/>
  <c r="BI248" i="1" a="1"/>
  <c r="BI248" i="1" s="1"/>
  <c r="BJ248" i="1" a="1"/>
  <c r="BJ248" i="1" s="1"/>
  <c r="BK248" i="1" a="1"/>
  <c r="BK248" i="1" s="1"/>
  <c r="BL248" i="1" a="1"/>
  <c r="BL248" i="1" s="1"/>
  <c r="BM248" i="1" a="1"/>
  <c r="BM248" i="1" s="1"/>
  <c r="BO248" i="1" a="1"/>
  <c r="BO248" i="1" s="1"/>
  <c r="BE249" i="1" a="1"/>
  <c r="BE249" i="1" s="1"/>
  <c r="BF249" i="1" a="1"/>
  <c r="BF249" i="1" s="1"/>
  <c r="BG249" i="1" a="1"/>
  <c r="BG249" i="1" s="1"/>
  <c r="BH249" i="1" a="1"/>
  <c r="BH249" i="1" s="1"/>
  <c r="BI249" i="1" a="1"/>
  <c r="BI249" i="1" s="1"/>
  <c r="BJ249" i="1" a="1"/>
  <c r="BJ249" i="1" s="1"/>
  <c r="BK249" i="1" a="1"/>
  <c r="BK249" i="1" s="1"/>
  <c r="BL249" i="1" a="1"/>
  <c r="BL249" i="1" s="1"/>
  <c r="BM249" i="1" a="1"/>
  <c r="BM249" i="1" s="1"/>
  <c r="BO249" i="1" a="1"/>
  <c r="BO249" i="1" s="1"/>
  <c r="BE250" i="1" a="1"/>
  <c r="BE250" i="1" s="1"/>
  <c r="BF250" i="1" a="1"/>
  <c r="BF250" i="1" s="1"/>
  <c r="BG250" i="1" a="1"/>
  <c r="BG250" i="1" s="1"/>
  <c r="BH250" i="1" a="1"/>
  <c r="BH250" i="1" s="1"/>
  <c r="BI250" i="1" a="1"/>
  <c r="BI250" i="1" s="1"/>
  <c r="BJ250" i="1" a="1"/>
  <c r="BJ250" i="1" s="1"/>
  <c r="BK250" i="1" a="1"/>
  <c r="BK250" i="1" s="1"/>
  <c r="BL250" i="1" a="1"/>
  <c r="BL250" i="1" s="1"/>
  <c r="BM250" i="1" a="1"/>
  <c r="BM250" i="1" s="1"/>
  <c r="BO250" i="1" a="1"/>
  <c r="BO250" i="1" s="1"/>
  <c r="BE251" i="1" a="1"/>
  <c r="BE251" i="1" s="1"/>
  <c r="BF251" i="1" a="1"/>
  <c r="BF251" i="1" s="1"/>
  <c r="BG251" i="1" a="1"/>
  <c r="BG251" i="1" s="1"/>
  <c r="BH251" i="1" a="1"/>
  <c r="BH251" i="1" s="1"/>
  <c r="BI251" i="1" a="1"/>
  <c r="BI251" i="1" s="1"/>
  <c r="BJ251" i="1" a="1"/>
  <c r="BJ251" i="1" s="1"/>
  <c r="BK251" i="1" a="1"/>
  <c r="BK251" i="1" s="1"/>
  <c r="BL251" i="1" a="1"/>
  <c r="BL251" i="1" s="1"/>
  <c r="BM251" i="1" a="1"/>
  <c r="BM251" i="1" s="1"/>
  <c r="BO251" i="1" a="1"/>
  <c r="BO251" i="1" s="1"/>
  <c r="BE252" i="1" a="1"/>
  <c r="BE252" i="1" s="1"/>
  <c r="BF252" i="1" a="1"/>
  <c r="BF252" i="1" s="1"/>
  <c r="BG252" i="1" a="1"/>
  <c r="BG252" i="1" s="1"/>
  <c r="BH252" i="1" a="1"/>
  <c r="BH252" i="1" s="1"/>
  <c r="BI252" i="1" a="1"/>
  <c r="BI252" i="1" s="1"/>
  <c r="BJ252" i="1" a="1"/>
  <c r="BJ252" i="1" s="1"/>
  <c r="BK252" i="1" a="1"/>
  <c r="BK252" i="1" s="1"/>
  <c r="BL252" i="1" a="1"/>
  <c r="BL252" i="1" s="1"/>
  <c r="BM252" i="1" a="1"/>
  <c r="BM252" i="1" s="1"/>
  <c r="BO252" i="1" a="1"/>
  <c r="BO252" i="1" s="1"/>
  <c r="BE253" i="1" a="1"/>
  <c r="BE253" i="1" s="1"/>
  <c r="BF253" i="1" a="1"/>
  <c r="BF253" i="1" s="1"/>
  <c r="BG253" i="1" a="1"/>
  <c r="BG253" i="1" s="1"/>
  <c r="BH253" i="1" a="1"/>
  <c r="BH253" i="1" s="1"/>
  <c r="BI253" i="1" a="1"/>
  <c r="BI253" i="1" s="1"/>
  <c r="BJ253" i="1" a="1"/>
  <c r="BJ253" i="1" s="1"/>
  <c r="BK253" i="1" a="1"/>
  <c r="BK253" i="1" s="1"/>
  <c r="BL253" i="1" a="1"/>
  <c r="BL253" i="1" s="1"/>
  <c r="BM253" i="1" a="1"/>
  <c r="BM253" i="1" s="1"/>
  <c r="BO253" i="1" a="1"/>
  <c r="BO253" i="1" s="1"/>
  <c r="BE254" i="1" a="1"/>
  <c r="BE254" i="1" s="1"/>
  <c r="BF254" i="1" a="1"/>
  <c r="BF254" i="1" s="1"/>
  <c r="BG254" i="1" a="1"/>
  <c r="BG254" i="1" s="1"/>
  <c r="BH254" i="1" a="1"/>
  <c r="BH254" i="1" s="1"/>
  <c r="BI254" i="1" a="1"/>
  <c r="BI254" i="1" s="1"/>
  <c r="BJ254" i="1" a="1"/>
  <c r="BJ254" i="1" s="1"/>
  <c r="BK254" i="1" a="1"/>
  <c r="BK254" i="1" s="1"/>
  <c r="BL254" i="1" a="1"/>
  <c r="BL254" i="1" s="1"/>
  <c r="BM254" i="1" a="1"/>
  <c r="BM254" i="1" s="1"/>
  <c r="BO254" i="1" a="1"/>
  <c r="BO254" i="1" s="1"/>
  <c r="BE255" i="1" a="1"/>
  <c r="BE255" i="1" s="1"/>
  <c r="BF255" i="1" a="1"/>
  <c r="BF255" i="1" s="1"/>
  <c r="BG255" i="1" a="1"/>
  <c r="BG255" i="1" s="1"/>
  <c r="BH255" i="1" a="1"/>
  <c r="BH255" i="1" s="1"/>
  <c r="BI255" i="1" a="1"/>
  <c r="BI255" i="1" s="1"/>
  <c r="BJ255" i="1" a="1"/>
  <c r="BJ255" i="1" s="1"/>
  <c r="BK255" i="1" a="1"/>
  <c r="BK255" i="1" s="1"/>
  <c r="BL255" i="1" a="1"/>
  <c r="BL255" i="1" s="1"/>
  <c r="BM255" i="1" a="1"/>
  <c r="BM255" i="1" s="1"/>
  <c r="BO255" i="1" a="1"/>
  <c r="BO255" i="1" s="1"/>
  <c r="BE256" i="1" a="1"/>
  <c r="BE256" i="1" s="1"/>
  <c r="BF256" i="1" a="1"/>
  <c r="BF256" i="1" s="1"/>
  <c r="BG256" i="1" a="1"/>
  <c r="BG256" i="1" s="1"/>
  <c r="BH256" i="1" a="1"/>
  <c r="BH256" i="1" s="1"/>
  <c r="BI256" i="1" a="1"/>
  <c r="BI256" i="1" s="1"/>
  <c r="BJ256" i="1" a="1"/>
  <c r="BJ256" i="1" s="1"/>
  <c r="BK256" i="1" a="1"/>
  <c r="BK256" i="1" s="1"/>
  <c r="BL256" i="1" a="1"/>
  <c r="BL256" i="1" s="1"/>
  <c r="BM256" i="1" a="1"/>
  <c r="BM256" i="1" s="1"/>
  <c r="BO256" i="1" a="1"/>
  <c r="BO256" i="1" s="1"/>
  <c r="BE257" i="1" a="1"/>
  <c r="BE257" i="1" s="1"/>
  <c r="BF257" i="1" a="1"/>
  <c r="BF257" i="1" s="1"/>
  <c r="BG257" i="1" a="1"/>
  <c r="BG257" i="1" s="1"/>
  <c r="BH257" i="1" a="1"/>
  <c r="BH257" i="1" s="1"/>
  <c r="BI257" i="1" a="1"/>
  <c r="BI257" i="1" s="1"/>
  <c r="BJ257" i="1" a="1"/>
  <c r="BJ257" i="1" s="1"/>
  <c r="BK257" i="1" a="1"/>
  <c r="BK257" i="1" s="1"/>
  <c r="BL257" i="1" a="1"/>
  <c r="BL257" i="1" s="1"/>
  <c r="BM257" i="1" a="1"/>
  <c r="BM257" i="1" s="1"/>
  <c r="BO257" i="1" a="1"/>
  <c r="BO257" i="1" s="1"/>
  <c r="BE258" i="1" a="1"/>
  <c r="BE258" i="1" s="1"/>
  <c r="BF258" i="1" a="1"/>
  <c r="BF258" i="1" s="1"/>
  <c r="BG258" i="1" a="1"/>
  <c r="BG258" i="1" s="1"/>
  <c r="BH258" i="1" a="1"/>
  <c r="BH258" i="1" s="1"/>
  <c r="BI258" i="1" a="1"/>
  <c r="BI258" i="1" s="1"/>
  <c r="BJ258" i="1" a="1"/>
  <c r="BJ258" i="1" s="1"/>
  <c r="BK258" i="1" a="1"/>
  <c r="BK258" i="1" s="1"/>
  <c r="BL258" i="1" a="1"/>
  <c r="BL258" i="1" s="1"/>
  <c r="BM258" i="1" a="1"/>
  <c r="BM258" i="1" s="1"/>
  <c r="BO258" i="1" a="1"/>
  <c r="BO258" i="1" s="1"/>
  <c r="BE259" i="1" a="1"/>
  <c r="BE259" i="1" s="1"/>
  <c r="BF259" i="1" a="1"/>
  <c r="BF259" i="1" s="1"/>
  <c r="BG259" i="1" a="1"/>
  <c r="BG259" i="1" s="1"/>
  <c r="BH259" i="1" a="1"/>
  <c r="BH259" i="1" s="1"/>
  <c r="BI259" i="1" a="1"/>
  <c r="BI259" i="1" s="1"/>
  <c r="BJ259" i="1" a="1"/>
  <c r="BJ259" i="1" s="1"/>
  <c r="BK259" i="1" a="1"/>
  <c r="BK259" i="1" s="1"/>
  <c r="BL259" i="1" a="1"/>
  <c r="BL259" i="1" s="1"/>
  <c r="BM259" i="1" a="1"/>
  <c r="BM259" i="1" s="1"/>
  <c r="BO259" i="1" a="1"/>
  <c r="BO259" i="1" s="1"/>
  <c r="BE260" i="1" a="1"/>
  <c r="BE260" i="1" s="1"/>
  <c r="BF260" i="1" a="1"/>
  <c r="BF260" i="1" s="1"/>
  <c r="BG260" i="1" a="1"/>
  <c r="BG260" i="1" s="1"/>
  <c r="BH260" i="1" a="1"/>
  <c r="BH260" i="1" s="1"/>
  <c r="BI260" i="1" a="1"/>
  <c r="BI260" i="1" s="1"/>
  <c r="BJ260" i="1" a="1"/>
  <c r="BJ260" i="1" s="1"/>
  <c r="BK260" i="1" a="1"/>
  <c r="BK260" i="1" s="1"/>
  <c r="BL260" i="1" a="1"/>
  <c r="BL260" i="1" s="1"/>
  <c r="BM260" i="1" a="1"/>
  <c r="BM260" i="1" s="1"/>
  <c r="BO260" i="1" a="1"/>
  <c r="BO260" i="1" s="1"/>
  <c r="BE261" i="1" a="1"/>
  <c r="BE261" i="1" s="1"/>
  <c r="BF261" i="1" a="1"/>
  <c r="BF261" i="1" s="1"/>
  <c r="BG261" i="1" a="1"/>
  <c r="BG261" i="1" s="1"/>
  <c r="BH261" i="1" a="1"/>
  <c r="BH261" i="1" s="1"/>
  <c r="BI261" i="1" a="1"/>
  <c r="BI261" i="1" s="1"/>
  <c r="BJ261" i="1" a="1"/>
  <c r="BJ261" i="1" s="1"/>
  <c r="BK261" i="1" a="1"/>
  <c r="BK261" i="1" s="1"/>
  <c r="BL261" i="1" a="1"/>
  <c r="BL261" i="1" s="1"/>
  <c r="BM261" i="1" a="1"/>
  <c r="BM261" i="1" s="1"/>
  <c r="BO261" i="1" a="1"/>
  <c r="BO261" i="1" s="1"/>
  <c r="BE262" i="1" a="1"/>
  <c r="BE262" i="1" s="1"/>
  <c r="BF262" i="1" a="1"/>
  <c r="BF262" i="1" s="1"/>
  <c r="BG262" i="1" a="1"/>
  <c r="BG262" i="1" s="1"/>
  <c r="BH262" i="1" a="1"/>
  <c r="BH262" i="1" s="1"/>
  <c r="BI262" i="1" a="1"/>
  <c r="BI262" i="1" s="1"/>
  <c r="BJ262" i="1" a="1"/>
  <c r="BJ262" i="1" s="1"/>
  <c r="BK262" i="1" a="1"/>
  <c r="BK262" i="1" s="1"/>
  <c r="BL262" i="1" a="1"/>
  <c r="BL262" i="1" s="1"/>
  <c r="BM262" i="1" a="1"/>
  <c r="BM262" i="1" s="1"/>
  <c r="BO262" i="1" a="1"/>
  <c r="BO262" i="1" s="1"/>
  <c r="BE263" i="1" a="1"/>
  <c r="BE263" i="1" s="1"/>
  <c r="BF263" i="1" a="1"/>
  <c r="BF263" i="1" s="1"/>
  <c r="BG263" i="1" a="1"/>
  <c r="BG263" i="1" s="1"/>
  <c r="BH263" i="1" a="1"/>
  <c r="BH263" i="1" s="1"/>
  <c r="BI263" i="1" a="1"/>
  <c r="BI263" i="1" s="1"/>
  <c r="BJ263" i="1" a="1"/>
  <c r="BJ263" i="1" s="1"/>
  <c r="BK263" i="1" a="1"/>
  <c r="BK263" i="1" s="1"/>
  <c r="BL263" i="1" a="1"/>
  <c r="BL263" i="1" s="1"/>
  <c r="BM263" i="1" a="1"/>
  <c r="BM263" i="1" s="1"/>
  <c r="BO263" i="1" a="1"/>
  <c r="BO263" i="1" s="1"/>
  <c r="BE264" i="1" a="1"/>
  <c r="BE264" i="1" s="1"/>
  <c r="BF264" i="1" a="1"/>
  <c r="BF264" i="1" s="1"/>
  <c r="BG264" i="1" a="1"/>
  <c r="BG264" i="1" s="1"/>
  <c r="BH264" i="1" a="1"/>
  <c r="BH264" i="1" s="1"/>
  <c r="BI264" i="1" a="1"/>
  <c r="BI264" i="1" s="1"/>
  <c r="BJ264" i="1" a="1"/>
  <c r="BJ264" i="1" s="1"/>
  <c r="BK264" i="1" a="1"/>
  <c r="BK264" i="1" s="1"/>
  <c r="BL264" i="1" a="1"/>
  <c r="BL264" i="1" s="1"/>
  <c r="BM264" i="1" a="1"/>
  <c r="BM264" i="1" s="1"/>
  <c r="BO264" i="1" a="1"/>
  <c r="BO264" i="1" s="1"/>
  <c r="BE265" i="1" a="1"/>
  <c r="BE265" i="1" s="1"/>
  <c r="BF265" i="1" a="1"/>
  <c r="BF265" i="1" s="1"/>
  <c r="BG265" i="1" a="1"/>
  <c r="BG265" i="1" s="1"/>
  <c r="BH265" i="1" a="1"/>
  <c r="BH265" i="1" s="1"/>
  <c r="BI265" i="1" a="1"/>
  <c r="BI265" i="1" s="1"/>
  <c r="BJ265" i="1" a="1"/>
  <c r="BJ265" i="1" s="1"/>
  <c r="BK265" i="1" a="1"/>
  <c r="BK265" i="1" s="1"/>
  <c r="BL265" i="1" a="1"/>
  <c r="BL265" i="1" s="1"/>
  <c r="BM265" i="1" a="1"/>
  <c r="BM265" i="1" s="1"/>
  <c r="BO265" i="1" a="1"/>
  <c r="BO265" i="1" s="1"/>
  <c r="BE266" i="1" a="1"/>
  <c r="BE266" i="1" s="1"/>
  <c r="BF266" i="1" a="1"/>
  <c r="BF266" i="1" s="1"/>
  <c r="BG266" i="1" a="1"/>
  <c r="BG266" i="1" s="1"/>
  <c r="BH266" i="1" a="1"/>
  <c r="BH266" i="1" s="1"/>
  <c r="BI266" i="1" a="1"/>
  <c r="BI266" i="1" s="1"/>
  <c r="BJ266" i="1" a="1"/>
  <c r="BJ266" i="1" s="1"/>
  <c r="BK266" i="1" a="1"/>
  <c r="BK266" i="1" s="1"/>
  <c r="BL266" i="1" a="1"/>
  <c r="BL266" i="1" s="1"/>
  <c r="BM266" i="1" a="1"/>
  <c r="BM266" i="1" s="1"/>
  <c r="BO266" i="1" a="1"/>
  <c r="BO266" i="1" s="1"/>
  <c r="BE267" i="1" a="1"/>
  <c r="BE267" i="1" s="1"/>
  <c r="BF267" i="1" a="1"/>
  <c r="BF267" i="1" s="1"/>
  <c r="BG267" i="1" a="1"/>
  <c r="BG267" i="1" s="1"/>
  <c r="BH267" i="1" a="1"/>
  <c r="BH267" i="1" s="1"/>
  <c r="BI267" i="1" a="1"/>
  <c r="BI267" i="1" s="1"/>
  <c r="BJ267" i="1" a="1"/>
  <c r="BJ267" i="1" s="1"/>
  <c r="BK267" i="1" a="1"/>
  <c r="BK267" i="1" s="1"/>
  <c r="BL267" i="1" a="1"/>
  <c r="BL267" i="1" s="1"/>
  <c r="BM267" i="1" a="1"/>
  <c r="BM267" i="1" s="1"/>
  <c r="BO267" i="1" a="1"/>
  <c r="BO267" i="1" s="1"/>
  <c r="BE268" i="1" a="1"/>
  <c r="BE268" i="1" s="1"/>
  <c r="BF268" i="1" a="1"/>
  <c r="BF268" i="1" s="1"/>
  <c r="BG268" i="1" a="1"/>
  <c r="BG268" i="1" s="1"/>
  <c r="BH268" i="1" a="1"/>
  <c r="BH268" i="1" s="1"/>
  <c r="BI268" i="1" a="1"/>
  <c r="BI268" i="1" s="1"/>
  <c r="BJ268" i="1" a="1"/>
  <c r="BJ268" i="1" s="1"/>
  <c r="BK268" i="1" a="1"/>
  <c r="BK268" i="1" s="1"/>
  <c r="BL268" i="1" a="1"/>
  <c r="BL268" i="1" s="1"/>
  <c r="BM268" i="1" a="1"/>
  <c r="BM268" i="1" s="1"/>
  <c r="BO268" i="1" a="1"/>
  <c r="BO268" i="1" s="1"/>
  <c r="BE269" i="1" a="1"/>
  <c r="BE269" i="1" s="1"/>
  <c r="BF269" i="1" a="1"/>
  <c r="BF269" i="1" s="1"/>
  <c r="BG269" i="1" a="1"/>
  <c r="BG269" i="1" s="1"/>
  <c r="BH269" i="1" a="1"/>
  <c r="BH269" i="1" s="1"/>
  <c r="BI269" i="1" a="1"/>
  <c r="BI269" i="1" s="1"/>
  <c r="BJ269" i="1" a="1"/>
  <c r="BJ269" i="1" s="1"/>
  <c r="BK269" i="1" a="1"/>
  <c r="BK269" i="1" s="1"/>
  <c r="BL269" i="1" a="1"/>
  <c r="BL269" i="1" s="1"/>
  <c r="BM269" i="1" a="1"/>
  <c r="BM269" i="1" s="1"/>
  <c r="BO269" i="1" a="1"/>
  <c r="BO269" i="1" s="1"/>
  <c r="BE270" i="1" a="1"/>
  <c r="BE270" i="1" s="1"/>
  <c r="BF270" i="1" a="1"/>
  <c r="BF270" i="1" s="1"/>
  <c r="BG270" i="1" a="1"/>
  <c r="BG270" i="1" s="1"/>
  <c r="BH270" i="1" a="1"/>
  <c r="BH270" i="1" s="1"/>
  <c r="BI270" i="1" a="1"/>
  <c r="BI270" i="1" s="1"/>
  <c r="BJ270" i="1" a="1"/>
  <c r="BJ270" i="1" s="1"/>
  <c r="BK270" i="1" a="1"/>
  <c r="BK270" i="1" s="1"/>
  <c r="BL270" i="1" a="1"/>
  <c r="BL270" i="1" s="1"/>
  <c r="BM270" i="1" a="1"/>
  <c r="BM270" i="1" s="1"/>
  <c r="BO270" i="1" a="1"/>
  <c r="BO270" i="1" s="1"/>
  <c r="BE271" i="1" a="1"/>
  <c r="BE271" i="1" s="1"/>
  <c r="BF271" i="1" a="1"/>
  <c r="BF271" i="1" s="1"/>
  <c r="BG271" i="1" a="1"/>
  <c r="BG271" i="1" s="1"/>
  <c r="BH271" i="1" a="1"/>
  <c r="BH271" i="1" s="1"/>
  <c r="BI271" i="1" a="1"/>
  <c r="BI271" i="1" s="1"/>
  <c r="BJ271" i="1" a="1"/>
  <c r="BJ271" i="1" s="1"/>
  <c r="BK271" i="1" a="1"/>
  <c r="BK271" i="1" s="1"/>
  <c r="BL271" i="1" a="1"/>
  <c r="BL271" i="1" s="1"/>
  <c r="BM271" i="1" a="1"/>
  <c r="BM271" i="1" s="1"/>
  <c r="BO271" i="1" a="1"/>
  <c r="BO271" i="1" s="1"/>
  <c r="BE272" i="1" a="1"/>
  <c r="BE272" i="1" s="1"/>
  <c r="BF272" i="1" a="1"/>
  <c r="BF272" i="1" s="1"/>
  <c r="BG272" i="1" a="1"/>
  <c r="BG272" i="1" s="1"/>
  <c r="BH272" i="1" a="1"/>
  <c r="BH272" i="1" s="1"/>
  <c r="BI272" i="1" a="1"/>
  <c r="BI272" i="1" s="1"/>
  <c r="BJ272" i="1" a="1"/>
  <c r="BJ272" i="1" s="1"/>
  <c r="BK272" i="1" a="1"/>
  <c r="BK272" i="1" s="1"/>
  <c r="BL272" i="1" a="1"/>
  <c r="BL272" i="1" s="1"/>
  <c r="BM272" i="1" a="1"/>
  <c r="BM272" i="1" s="1"/>
  <c r="BO272" i="1" a="1"/>
  <c r="BO272" i="1" s="1"/>
  <c r="BE273" i="1" a="1"/>
  <c r="BE273" i="1" s="1"/>
  <c r="BF273" i="1" a="1"/>
  <c r="BF273" i="1" s="1"/>
  <c r="BG273" i="1" a="1"/>
  <c r="BG273" i="1" s="1"/>
  <c r="BH273" i="1" a="1"/>
  <c r="BH273" i="1" s="1"/>
  <c r="BI273" i="1" a="1"/>
  <c r="BI273" i="1" s="1"/>
  <c r="BJ273" i="1" a="1"/>
  <c r="BJ273" i="1" s="1"/>
  <c r="BK273" i="1" a="1"/>
  <c r="BK273" i="1" s="1"/>
  <c r="BL273" i="1" a="1"/>
  <c r="BL273" i="1" s="1"/>
  <c r="BM273" i="1" a="1"/>
  <c r="BM273" i="1" s="1"/>
  <c r="BO273" i="1" a="1"/>
  <c r="BO273" i="1" s="1"/>
  <c r="BE274" i="1" a="1"/>
  <c r="BE274" i="1" s="1"/>
  <c r="BF274" i="1" a="1"/>
  <c r="BF274" i="1" s="1"/>
  <c r="BG274" i="1" a="1"/>
  <c r="BG274" i="1" s="1"/>
  <c r="BH274" i="1" a="1"/>
  <c r="BH274" i="1" s="1"/>
  <c r="BI274" i="1" a="1"/>
  <c r="BI274" i="1" s="1"/>
  <c r="BJ274" i="1" a="1"/>
  <c r="BJ274" i="1"/>
  <c r="BK274" i="1" a="1"/>
  <c r="BK274" i="1" s="1"/>
  <c r="BL274" i="1" a="1"/>
  <c r="BL274" i="1" s="1"/>
  <c r="BM274" i="1" a="1"/>
  <c r="BM274" i="1" s="1"/>
  <c r="BO274" i="1" a="1"/>
  <c r="BO274" i="1" s="1"/>
  <c r="BE275" i="1" a="1"/>
  <c r="BE275" i="1" s="1"/>
  <c r="BF275" i="1" a="1"/>
  <c r="BF275" i="1" s="1"/>
  <c r="BG275" i="1" a="1"/>
  <c r="BG275" i="1" s="1"/>
  <c r="BH275" i="1" a="1"/>
  <c r="BH275" i="1" s="1"/>
  <c r="BI275" i="1" a="1"/>
  <c r="BI275" i="1" s="1"/>
  <c r="BJ275" i="1" a="1"/>
  <c r="BJ275" i="1" s="1"/>
  <c r="BK275" i="1" a="1"/>
  <c r="BK275" i="1" s="1"/>
  <c r="BL275" i="1" a="1"/>
  <c r="BL275" i="1" s="1"/>
  <c r="BM275" i="1" a="1"/>
  <c r="BM275" i="1" s="1"/>
  <c r="BO275" i="1" a="1"/>
  <c r="BO275" i="1"/>
  <c r="BE276" i="1" a="1"/>
  <c r="BE276" i="1" s="1"/>
  <c r="BF276" i="1" a="1"/>
  <c r="BF276" i="1" s="1"/>
  <c r="BG276" i="1" a="1"/>
  <c r="BG276" i="1" s="1"/>
  <c r="BH276" i="1" a="1"/>
  <c r="BH276" i="1" s="1"/>
  <c r="BI276" i="1" a="1"/>
  <c r="BI276" i="1" s="1"/>
  <c r="BJ276" i="1" a="1"/>
  <c r="BJ276" i="1" s="1"/>
  <c r="BK276" i="1" a="1"/>
  <c r="BK276" i="1" s="1"/>
  <c r="BL276" i="1" a="1"/>
  <c r="BL276" i="1" s="1"/>
  <c r="BM276" i="1" a="1"/>
  <c r="BM276" i="1" s="1"/>
  <c r="BO276" i="1" a="1"/>
  <c r="BO276" i="1" s="1"/>
  <c r="BE277" i="1" a="1"/>
  <c r="BE277" i="1" s="1"/>
  <c r="BF277" i="1" a="1"/>
  <c r="BF277" i="1" s="1"/>
  <c r="BG277" i="1" a="1"/>
  <c r="BG277" i="1" s="1"/>
  <c r="BH277" i="1" a="1"/>
  <c r="BH277" i="1" s="1"/>
  <c r="BI277" i="1" a="1"/>
  <c r="BI277" i="1" s="1"/>
  <c r="BJ277" i="1" a="1"/>
  <c r="BJ277" i="1" s="1"/>
  <c r="BK277" i="1" a="1"/>
  <c r="BK277" i="1" s="1"/>
  <c r="BL277" i="1" a="1"/>
  <c r="BL277" i="1" s="1"/>
  <c r="BM277" i="1" a="1"/>
  <c r="BM277" i="1" s="1"/>
  <c r="BO277" i="1" a="1"/>
  <c r="BO277" i="1" s="1"/>
  <c r="BE278" i="1" a="1"/>
  <c r="BE278" i="1" s="1"/>
  <c r="BF278" i="1" a="1"/>
  <c r="BF278" i="1" s="1"/>
  <c r="BG278" i="1" a="1"/>
  <c r="BG278" i="1" s="1"/>
  <c r="BH278" i="1" a="1"/>
  <c r="BH278" i="1" s="1"/>
  <c r="BI278" i="1" a="1"/>
  <c r="BI278" i="1" s="1"/>
  <c r="BJ278" i="1" a="1"/>
  <c r="BJ278" i="1" s="1"/>
  <c r="BK278" i="1" a="1"/>
  <c r="BK278" i="1" s="1"/>
  <c r="BL278" i="1" a="1"/>
  <c r="BL278" i="1" s="1"/>
  <c r="BM278" i="1" a="1"/>
  <c r="BM278" i="1" s="1"/>
  <c r="BO278" i="1" a="1"/>
  <c r="BO278" i="1" s="1"/>
  <c r="BE279" i="1" a="1"/>
  <c r="BE279" i="1" s="1"/>
  <c r="BF279" i="1" a="1"/>
  <c r="BF279" i="1" s="1"/>
  <c r="BG279" i="1" a="1"/>
  <c r="BG279" i="1" s="1"/>
  <c r="BH279" i="1" a="1"/>
  <c r="BH279" i="1" s="1"/>
  <c r="BI279" i="1" a="1"/>
  <c r="BI279" i="1" s="1"/>
  <c r="BJ279" i="1" a="1"/>
  <c r="BJ279" i="1" s="1"/>
  <c r="BK279" i="1" a="1"/>
  <c r="BK279" i="1" s="1"/>
  <c r="BL279" i="1" a="1"/>
  <c r="BL279" i="1" s="1"/>
  <c r="BM279" i="1" a="1"/>
  <c r="BM279" i="1" s="1"/>
  <c r="BO279" i="1" a="1"/>
  <c r="BO279" i="1" s="1"/>
  <c r="BE280" i="1" a="1"/>
  <c r="BE280" i="1" s="1"/>
  <c r="BF280" i="1" a="1"/>
  <c r="BF280" i="1" s="1"/>
  <c r="BG280" i="1" a="1"/>
  <c r="BG280" i="1" s="1"/>
  <c r="BH280" i="1" a="1"/>
  <c r="BH280" i="1" s="1"/>
  <c r="BI280" i="1" a="1"/>
  <c r="BI280" i="1" s="1"/>
  <c r="BJ280" i="1" a="1"/>
  <c r="BJ280" i="1" s="1"/>
  <c r="BK280" i="1" a="1"/>
  <c r="BK280" i="1" s="1"/>
  <c r="BL280" i="1" a="1"/>
  <c r="BL280" i="1" s="1"/>
  <c r="BM280" i="1" a="1"/>
  <c r="BM280" i="1" s="1"/>
  <c r="BO280" i="1" a="1"/>
  <c r="BO280" i="1" s="1"/>
  <c r="BE281" i="1" a="1"/>
  <c r="BE281" i="1" s="1"/>
  <c r="BF281" i="1" a="1"/>
  <c r="BF281" i="1" s="1"/>
  <c r="BG281" i="1" a="1"/>
  <c r="BG281" i="1" s="1"/>
  <c r="BH281" i="1" a="1"/>
  <c r="BH281" i="1" s="1"/>
  <c r="BI281" i="1" a="1"/>
  <c r="BI281" i="1" s="1"/>
  <c r="BJ281" i="1" a="1"/>
  <c r="BJ281" i="1" s="1"/>
  <c r="BK281" i="1" a="1"/>
  <c r="BK281" i="1" s="1"/>
  <c r="BL281" i="1" a="1"/>
  <c r="BL281" i="1" s="1"/>
  <c r="BM281" i="1" a="1"/>
  <c r="BM281" i="1" s="1"/>
  <c r="BO281" i="1" a="1"/>
  <c r="BO281" i="1" s="1"/>
  <c r="BE282" i="1" a="1"/>
  <c r="BE282" i="1" s="1"/>
  <c r="BF282" i="1" a="1"/>
  <c r="BF282" i="1" s="1"/>
  <c r="BG282" i="1" a="1"/>
  <c r="BG282" i="1" s="1"/>
  <c r="BH282" i="1" a="1"/>
  <c r="BH282" i="1" s="1"/>
  <c r="BI282" i="1" a="1"/>
  <c r="BI282" i="1" s="1"/>
  <c r="BJ282" i="1" a="1"/>
  <c r="BJ282" i="1" s="1"/>
  <c r="BK282" i="1" a="1"/>
  <c r="BK282" i="1" s="1"/>
  <c r="BL282" i="1" a="1"/>
  <c r="BL282" i="1" s="1"/>
  <c r="BM282" i="1" a="1"/>
  <c r="BM282" i="1" s="1"/>
  <c r="BO282" i="1" a="1"/>
  <c r="BO282" i="1" s="1"/>
  <c r="BE283" i="1" a="1"/>
  <c r="BE283" i="1" s="1"/>
  <c r="BF283" i="1" a="1"/>
  <c r="BF283" i="1" s="1"/>
  <c r="BG283" i="1" a="1"/>
  <c r="BG283" i="1" s="1"/>
  <c r="BH283" i="1" a="1"/>
  <c r="BH283" i="1" s="1"/>
  <c r="BI283" i="1" a="1"/>
  <c r="BI283" i="1" s="1"/>
  <c r="BJ283" i="1" a="1"/>
  <c r="BJ283" i="1" s="1"/>
  <c r="BK283" i="1" a="1"/>
  <c r="BK283" i="1" s="1"/>
  <c r="BL283" i="1" a="1"/>
  <c r="BL283" i="1" s="1"/>
  <c r="BM283" i="1" a="1"/>
  <c r="BM283" i="1" s="1"/>
  <c r="BO283" i="1" a="1"/>
  <c r="BO283" i="1" s="1"/>
  <c r="BE284" i="1" a="1"/>
  <c r="BE284" i="1" s="1"/>
  <c r="BF284" i="1" a="1"/>
  <c r="BF284" i="1" s="1"/>
  <c r="BG284" i="1" a="1"/>
  <c r="BG284" i="1" s="1"/>
  <c r="BH284" i="1" a="1"/>
  <c r="BH284" i="1" s="1"/>
  <c r="BI284" i="1" a="1"/>
  <c r="BI284" i="1" s="1"/>
  <c r="BJ284" i="1" a="1"/>
  <c r="BJ284" i="1" s="1"/>
  <c r="BK284" i="1" a="1"/>
  <c r="BK284" i="1" s="1"/>
  <c r="BL284" i="1" a="1"/>
  <c r="BL284" i="1" s="1"/>
  <c r="BM284" i="1" a="1"/>
  <c r="BM284" i="1" s="1"/>
  <c r="BO284" i="1" a="1"/>
  <c r="BO284" i="1" s="1"/>
  <c r="BE285" i="1" a="1"/>
  <c r="BE285" i="1" s="1"/>
  <c r="BF285" i="1" a="1"/>
  <c r="BF285" i="1" s="1"/>
  <c r="BG285" i="1" a="1"/>
  <c r="BG285" i="1" s="1"/>
  <c r="BH285" i="1" a="1"/>
  <c r="BH285" i="1" s="1"/>
  <c r="BI285" i="1" a="1"/>
  <c r="BI285" i="1" s="1"/>
  <c r="BJ285" i="1" a="1"/>
  <c r="BJ285" i="1" s="1"/>
  <c r="BK285" i="1" a="1"/>
  <c r="BK285" i="1" s="1"/>
  <c r="BL285" i="1" a="1"/>
  <c r="BL285" i="1" s="1"/>
  <c r="BM285" i="1" a="1"/>
  <c r="BM285" i="1" s="1"/>
  <c r="BO285" i="1" a="1"/>
  <c r="BO285" i="1" s="1"/>
  <c r="BE286" i="1" a="1"/>
  <c r="BE286" i="1" s="1"/>
  <c r="BF286" i="1" a="1"/>
  <c r="BF286" i="1" s="1"/>
  <c r="BG286" i="1" a="1"/>
  <c r="BG286" i="1" s="1"/>
  <c r="BH286" i="1" a="1"/>
  <c r="BH286" i="1" s="1"/>
  <c r="BI286" i="1" a="1"/>
  <c r="BI286" i="1" s="1"/>
  <c r="BJ286" i="1" a="1"/>
  <c r="BJ286" i="1" s="1"/>
  <c r="BK286" i="1" a="1"/>
  <c r="BK286" i="1" s="1"/>
  <c r="BL286" i="1" a="1"/>
  <c r="BL286" i="1" s="1"/>
  <c r="BM286" i="1" a="1"/>
  <c r="BM286" i="1" s="1"/>
  <c r="BO286" i="1" a="1"/>
  <c r="BO286" i="1" s="1"/>
  <c r="BE287" i="1" a="1"/>
  <c r="BE287" i="1" s="1"/>
  <c r="BF287" i="1" a="1"/>
  <c r="BF287" i="1" s="1"/>
  <c r="BG287" i="1" a="1"/>
  <c r="BG287" i="1" s="1"/>
  <c r="BH287" i="1" a="1"/>
  <c r="BH287" i="1" s="1"/>
  <c r="BI287" i="1" a="1"/>
  <c r="BI287" i="1" s="1"/>
  <c r="BJ287" i="1" a="1"/>
  <c r="BJ287" i="1" s="1"/>
  <c r="BK287" i="1" a="1"/>
  <c r="BK287" i="1" s="1"/>
  <c r="BL287" i="1" a="1"/>
  <c r="BL287" i="1" s="1"/>
  <c r="BM287" i="1" a="1"/>
  <c r="BM287" i="1" s="1"/>
  <c r="BO287" i="1" a="1"/>
  <c r="BO287" i="1" s="1"/>
  <c r="BE288" i="1" a="1"/>
  <c r="BE288" i="1" s="1"/>
  <c r="BF288" i="1" a="1"/>
  <c r="BF288" i="1" s="1"/>
  <c r="BG288" i="1" a="1"/>
  <c r="BG288" i="1" s="1"/>
  <c r="BH288" i="1" a="1"/>
  <c r="BH288" i="1" s="1"/>
  <c r="BI288" i="1" a="1"/>
  <c r="BI288" i="1" s="1"/>
  <c r="BJ288" i="1" a="1"/>
  <c r="BJ288" i="1" s="1"/>
  <c r="BK288" i="1" a="1"/>
  <c r="BK288" i="1" s="1"/>
  <c r="BL288" i="1" a="1"/>
  <c r="BL288" i="1" s="1"/>
  <c r="BM288" i="1" a="1"/>
  <c r="BM288" i="1" s="1"/>
  <c r="BO288" i="1" a="1"/>
  <c r="BO288" i="1" s="1"/>
  <c r="BE289" i="1" a="1"/>
  <c r="BE289" i="1" s="1"/>
  <c r="BF289" i="1" a="1"/>
  <c r="BF289" i="1" s="1"/>
  <c r="BG289" i="1" a="1"/>
  <c r="BG289" i="1" s="1"/>
  <c r="BH289" i="1" a="1"/>
  <c r="BH289" i="1" s="1"/>
  <c r="BI289" i="1" a="1"/>
  <c r="BI289" i="1" s="1"/>
  <c r="BJ289" i="1" a="1"/>
  <c r="BJ289" i="1" s="1"/>
  <c r="BK289" i="1" a="1"/>
  <c r="BK289" i="1" s="1"/>
  <c r="BL289" i="1" a="1"/>
  <c r="BL289" i="1" s="1"/>
  <c r="BM289" i="1" a="1"/>
  <c r="BM289" i="1" s="1"/>
  <c r="BO289" i="1" a="1"/>
  <c r="BO289" i="1" s="1"/>
  <c r="BE290" i="1" a="1"/>
  <c r="BE290" i="1" s="1"/>
  <c r="BF290" i="1" a="1"/>
  <c r="BF290" i="1" s="1"/>
  <c r="BG290" i="1" a="1"/>
  <c r="BG290" i="1" s="1"/>
  <c r="BH290" i="1" a="1"/>
  <c r="BH290" i="1" s="1"/>
  <c r="BI290" i="1" a="1"/>
  <c r="BI290" i="1" s="1"/>
  <c r="BJ290" i="1" a="1"/>
  <c r="BJ290" i="1" s="1"/>
  <c r="BK290" i="1" a="1"/>
  <c r="BK290" i="1" s="1"/>
  <c r="BL290" i="1" a="1"/>
  <c r="BL290" i="1" s="1"/>
  <c r="BM290" i="1" a="1"/>
  <c r="BM290" i="1" s="1"/>
  <c r="BO290" i="1" a="1"/>
  <c r="BO290" i="1" s="1"/>
  <c r="BE291" i="1" a="1"/>
  <c r="BE291" i="1" s="1"/>
  <c r="BF291" i="1" a="1"/>
  <c r="BF291" i="1" s="1"/>
  <c r="BG291" i="1" a="1"/>
  <c r="BG291" i="1" s="1"/>
  <c r="BH291" i="1" a="1"/>
  <c r="BH291" i="1" s="1"/>
  <c r="BI291" i="1" a="1"/>
  <c r="BI291" i="1" s="1"/>
  <c r="BJ291" i="1" a="1"/>
  <c r="BJ291" i="1" s="1"/>
  <c r="BK291" i="1" a="1"/>
  <c r="BK291" i="1" s="1"/>
  <c r="BL291" i="1" a="1"/>
  <c r="BL291" i="1" s="1"/>
  <c r="BM291" i="1" a="1"/>
  <c r="BM291" i="1" s="1"/>
  <c r="BO291" i="1" a="1"/>
  <c r="BO291" i="1" s="1"/>
  <c r="BE292" i="1" a="1"/>
  <c r="BE292" i="1" s="1"/>
  <c r="BF292" i="1" a="1"/>
  <c r="BF292" i="1" s="1"/>
  <c r="BG292" i="1" a="1"/>
  <c r="BG292" i="1" s="1"/>
  <c r="BH292" i="1" a="1"/>
  <c r="BH292" i="1" s="1"/>
  <c r="BI292" i="1" a="1"/>
  <c r="BI292" i="1" s="1"/>
  <c r="BJ292" i="1" a="1"/>
  <c r="BJ292" i="1" s="1"/>
  <c r="BK292" i="1" a="1"/>
  <c r="BK292" i="1" s="1"/>
  <c r="BL292" i="1" a="1"/>
  <c r="BL292" i="1" s="1"/>
  <c r="BM292" i="1" a="1"/>
  <c r="BM292" i="1" s="1"/>
  <c r="BO292" i="1" a="1"/>
  <c r="BO292" i="1" s="1"/>
  <c r="BE293" i="1" a="1"/>
  <c r="BE293" i="1" s="1"/>
  <c r="BF293" i="1" a="1"/>
  <c r="BF293" i="1" s="1"/>
  <c r="BG293" i="1" a="1"/>
  <c r="BG293" i="1" s="1"/>
  <c r="BH293" i="1" a="1"/>
  <c r="BH293" i="1" s="1"/>
  <c r="BI293" i="1" a="1"/>
  <c r="BI293" i="1" s="1"/>
  <c r="BJ293" i="1" a="1"/>
  <c r="BJ293" i="1" s="1"/>
  <c r="BK293" i="1" a="1"/>
  <c r="BK293" i="1" s="1"/>
  <c r="BL293" i="1" a="1"/>
  <c r="BL293" i="1" s="1"/>
  <c r="BM293" i="1" a="1"/>
  <c r="BM293" i="1" s="1"/>
  <c r="BO293" i="1" a="1"/>
  <c r="BO293" i="1" s="1"/>
  <c r="BE294" i="1" a="1"/>
  <c r="BE294" i="1" s="1"/>
  <c r="BF294" i="1" a="1"/>
  <c r="BF294" i="1" s="1"/>
  <c r="BG294" i="1" a="1"/>
  <c r="BG294" i="1" s="1"/>
  <c r="BH294" i="1" a="1"/>
  <c r="BH294" i="1" s="1"/>
  <c r="BI294" i="1" a="1"/>
  <c r="BI294" i="1" s="1"/>
  <c r="BJ294" i="1" a="1"/>
  <c r="BJ294" i="1" s="1"/>
  <c r="BK294" i="1" a="1"/>
  <c r="BK294" i="1" s="1"/>
  <c r="BL294" i="1" a="1"/>
  <c r="BL294" i="1" s="1"/>
  <c r="BM294" i="1" a="1"/>
  <c r="BM294" i="1" s="1"/>
  <c r="BO294" i="1" a="1"/>
  <c r="BO294" i="1" s="1"/>
  <c r="BE295" i="1" a="1"/>
  <c r="BE295" i="1" s="1"/>
  <c r="BF295" i="1" a="1"/>
  <c r="BF295" i="1" s="1"/>
  <c r="BG295" i="1" a="1"/>
  <c r="BG295" i="1" s="1"/>
  <c r="BH295" i="1" a="1"/>
  <c r="BH295" i="1" s="1"/>
  <c r="BI295" i="1" a="1"/>
  <c r="BI295" i="1" s="1"/>
  <c r="BJ295" i="1" a="1"/>
  <c r="BJ295" i="1" s="1"/>
  <c r="BK295" i="1" a="1"/>
  <c r="BK295" i="1" s="1"/>
  <c r="BL295" i="1" a="1"/>
  <c r="BL295" i="1" s="1"/>
  <c r="BM295" i="1" a="1"/>
  <c r="BM295" i="1" s="1"/>
  <c r="BO295" i="1" a="1"/>
  <c r="BO295" i="1" s="1"/>
  <c r="BE296" i="1" a="1"/>
  <c r="BE296" i="1" s="1"/>
  <c r="BF296" i="1" a="1"/>
  <c r="BF296" i="1" s="1"/>
  <c r="BG296" i="1" a="1"/>
  <c r="BG296" i="1" s="1"/>
  <c r="BH296" i="1" a="1"/>
  <c r="BH296" i="1" s="1"/>
  <c r="BI296" i="1" a="1"/>
  <c r="BI296" i="1" s="1"/>
  <c r="BJ296" i="1" a="1"/>
  <c r="BJ296" i="1" s="1"/>
  <c r="BK296" i="1" a="1"/>
  <c r="BK296" i="1" s="1"/>
  <c r="BL296" i="1" a="1"/>
  <c r="BL296" i="1" s="1"/>
  <c r="BM296" i="1" a="1"/>
  <c r="BM296" i="1" s="1"/>
  <c r="BO296" i="1" a="1"/>
  <c r="BO296" i="1" s="1"/>
  <c r="BE297" i="1" a="1"/>
  <c r="BE297" i="1" s="1"/>
  <c r="BF297" i="1" a="1"/>
  <c r="BF297" i="1" s="1"/>
  <c r="BG297" i="1" a="1"/>
  <c r="BG297" i="1" s="1"/>
  <c r="BH297" i="1" a="1"/>
  <c r="BH297" i="1" s="1"/>
  <c r="BI297" i="1" a="1"/>
  <c r="BI297" i="1" s="1"/>
  <c r="BJ297" i="1" a="1"/>
  <c r="BJ297" i="1" s="1"/>
  <c r="BK297" i="1" a="1"/>
  <c r="BK297" i="1" s="1"/>
  <c r="BL297" i="1" a="1"/>
  <c r="BL297" i="1" s="1"/>
  <c r="BM297" i="1" a="1"/>
  <c r="BM297" i="1" s="1"/>
  <c r="BO297" i="1" a="1"/>
  <c r="BO297" i="1" s="1"/>
  <c r="BE298" i="1" a="1"/>
  <c r="BE298" i="1" s="1"/>
  <c r="BF298" i="1" a="1"/>
  <c r="BF298" i="1" s="1"/>
  <c r="BG298" i="1" a="1"/>
  <c r="BG298" i="1" s="1"/>
  <c r="BH298" i="1" a="1"/>
  <c r="BH298" i="1" s="1"/>
  <c r="BI298" i="1" a="1"/>
  <c r="BI298" i="1" s="1"/>
  <c r="BJ298" i="1" a="1"/>
  <c r="BJ298" i="1" s="1"/>
  <c r="BK298" i="1" a="1"/>
  <c r="BK298" i="1" s="1"/>
  <c r="BL298" i="1" a="1"/>
  <c r="BL298" i="1" s="1"/>
  <c r="BM298" i="1" a="1"/>
  <c r="BM298" i="1" s="1"/>
  <c r="BO298" i="1" a="1"/>
  <c r="BO298" i="1" s="1"/>
  <c r="BE299" i="1" a="1"/>
  <c r="BE299" i="1" s="1"/>
  <c r="BF299" i="1" a="1"/>
  <c r="BF299" i="1" s="1"/>
  <c r="BG299" i="1" a="1"/>
  <c r="BG299" i="1" s="1"/>
  <c r="BH299" i="1" a="1"/>
  <c r="BH299" i="1" s="1"/>
  <c r="BI299" i="1" a="1"/>
  <c r="BI299" i="1" s="1"/>
  <c r="BJ299" i="1" a="1"/>
  <c r="BJ299" i="1" s="1"/>
  <c r="BK299" i="1" a="1"/>
  <c r="BK299" i="1" s="1"/>
  <c r="BL299" i="1" a="1"/>
  <c r="BL299" i="1" s="1"/>
  <c r="BM299" i="1" a="1"/>
  <c r="BM299" i="1" s="1"/>
  <c r="BO299" i="1" a="1"/>
  <c r="BO299" i="1" s="1"/>
  <c r="BE300" i="1" a="1"/>
  <c r="BE300" i="1" s="1"/>
  <c r="BF300" i="1" a="1"/>
  <c r="BF300" i="1" s="1"/>
  <c r="BG300" i="1" a="1"/>
  <c r="BG300" i="1" s="1"/>
  <c r="BH300" i="1" a="1"/>
  <c r="BH300" i="1" s="1"/>
  <c r="BI300" i="1" a="1"/>
  <c r="BI300" i="1" s="1"/>
  <c r="BJ300" i="1" a="1"/>
  <c r="BJ300" i="1" s="1"/>
  <c r="BK300" i="1" a="1"/>
  <c r="BK300" i="1" s="1"/>
  <c r="BL300" i="1" a="1"/>
  <c r="BL300" i="1" s="1"/>
  <c r="BM300" i="1" a="1"/>
  <c r="BM300" i="1" s="1"/>
  <c r="BO300" i="1" a="1"/>
  <c r="BO300" i="1" s="1"/>
  <c r="BE301" i="1" a="1"/>
  <c r="BE301" i="1" s="1"/>
  <c r="BF301" i="1" a="1"/>
  <c r="BF301" i="1" s="1"/>
  <c r="BG301" i="1" a="1"/>
  <c r="BG301" i="1" s="1"/>
  <c r="BH301" i="1" a="1"/>
  <c r="BH301" i="1" s="1"/>
  <c r="BI301" i="1" a="1"/>
  <c r="BI301" i="1" s="1"/>
  <c r="BJ301" i="1" a="1"/>
  <c r="BJ301" i="1" s="1"/>
  <c r="BK301" i="1" a="1"/>
  <c r="BK301" i="1" s="1"/>
  <c r="BL301" i="1" a="1"/>
  <c r="BL301" i="1" s="1"/>
  <c r="BM301" i="1" a="1"/>
  <c r="BM301" i="1" s="1"/>
  <c r="BO301" i="1" a="1"/>
  <c r="BO301" i="1" s="1"/>
  <c r="BE302" i="1" a="1"/>
  <c r="BE302" i="1" s="1"/>
  <c r="BF302" i="1" a="1"/>
  <c r="BF302" i="1" s="1"/>
  <c r="BG302" i="1" a="1"/>
  <c r="BG302" i="1" s="1"/>
  <c r="BH302" i="1" a="1"/>
  <c r="BH302" i="1" s="1"/>
  <c r="BI302" i="1" a="1"/>
  <c r="BI302" i="1" s="1"/>
  <c r="BJ302" i="1" a="1"/>
  <c r="BJ302" i="1" s="1"/>
  <c r="BK302" i="1" a="1"/>
  <c r="BK302" i="1" s="1"/>
  <c r="BL302" i="1" a="1"/>
  <c r="BL302" i="1" s="1"/>
  <c r="BM302" i="1" a="1"/>
  <c r="BM302" i="1" s="1"/>
  <c r="BO302" i="1" a="1"/>
  <c r="BO302" i="1" s="1"/>
  <c r="BE303" i="1" a="1"/>
  <c r="BE303" i="1" s="1"/>
  <c r="BF303" i="1" a="1"/>
  <c r="BF303" i="1" s="1"/>
  <c r="BG303" i="1" a="1"/>
  <c r="BG303" i="1" s="1"/>
  <c r="BH303" i="1" a="1"/>
  <c r="BH303" i="1" s="1"/>
  <c r="BI303" i="1" a="1"/>
  <c r="BI303" i="1" s="1"/>
  <c r="BJ303" i="1" a="1"/>
  <c r="BJ303" i="1" s="1"/>
  <c r="BK303" i="1" a="1"/>
  <c r="BK303" i="1" s="1"/>
  <c r="BL303" i="1" a="1"/>
  <c r="BL303" i="1" s="1"/>
  <c r="BM303" i="1" a="1"/>
  <c r="BM303" i="1" s="1"/>
  <c r="BO303" i="1" a="1"/>
  <c r="BO303" i="1" s="1"/>
  <c r="BE304" i="1" a="1"/>
  <c r="BE304" i="1" s="1"/>
  <c r="BF304" i="1" a="1"/>
  <c r="BF304" i="1" s="1"/>
  <c r="BG304" i="1" a="1"/>
  <c r="BG304" i="1" s="1"/>
  <c r="BH304" i="1" a="1"/>
  <c r="BH304" i="1" s="1"/>
  <c r="BI304" i="1" a="1"/>
  <c r="BI304" i="1" s="1"/>
  <c r="BJ304" i="1" a="1"/>
  <c r="BJ304" i="1" s="1"/>
  <c r="BK304" i="1" a="1"/>
  <c r="BK304" i="1" s="1"/>
  <c r="BL304" i="1" a="1"/>
  <c r="BL304" i="1" s="1"/>
  <c r="BM304" i="1" a="1"/>
  <c r="BM304" i="1" s="1"/>
  <c r="BO304" i="1" a="1"/>
  <c r="BO304" i="1" s="1"/>
  <c r="BE305" i="1" a="1"/>
  <c r="BE305" i="1" s="1"/>
  <c r="BF305" i="1" a="1"/>
  <c r="BF305" i="1" s="1"/>
  <c r="BG305" i="1" a="1"/>
  <c r="BG305" i="1" s="1"/>
  <c r="BH305" i="1" a="1"/>
  <c r="BH305" i="1" s="1"/>
  <c r="BI305" i="1" a="1"/>
  <c r="BI305" i="1" s="1"/>
  <c r="BJ305" i="1" a="1"/>
  <c r="BJ305" i="1" s="1"/>
  <c r="BK305" i="1" a="1"/>
  <c r="BK305" i="1" s="1"/>
  <c r="BL305" i="1" a="1"/>
  <c r="BL305" i="1" s="1"/>
  <c r="BM305" i="1" a="1"/>
  <c r="BM305" i="1" s="1"/>
  <c r="BO305" i="1" a="1"/>
  <c r="BO305" i="1" s="1"/>
  <c r="BE306" i="1" a="1"/>
  <c r="BE306" i="1" s="1"/>
  <c r="BF306" i="1" a="1"/>
  <c r="BF306" i="1" s="1"/>
  <c r="BG306" i="1" a="1"/>
  <c r="BG306" i="1" s="1"/>
  <c r="BH306" i="1" a="1"/>
  <c r="BH306" i="1" s="1"/>
  <c r="BI306" i="1" a="1"/>
  <c r="BI306" i="1" s="1"/>
  <c r="BJ306" i="1" a="1"/>
  <c r="BJ306" i="1" s="1"/>
  <c r="BK306" i="1" a="1"/>
  <c r="BK306" i="1" s="1"/>
  <c r="BL306" i="1" a="1"/>
  <c r="BL306" i="1" s="1"/>
  <c r="BM306" i="1" a="1"/>
  <c r="BM306" i="1" s="1"/>
  <c r="BO306" i="1" a="1"/>
  <c r="BO306" i="1" s="1"/>
  <c r="BE307" i="1" a="1"/>
  <c r="BE307" i="1" s="1"/>
  <c r="BF307" i="1" a="1"/>
  <c r="BF307" i="1" s="1"/>
  <c r="BG307" i="1" a="1"/>
  <c r="BG307" i="1" s="1"/>
  <c r="BH307" i="1" a="1"/>
  <c r="BH307" i="1" s="1"/>
  <c r="BI307" i="1" a="1"/>
  <c r="BI307" i="1" s="1"/>
  <c r="BJ307" i="1" a="1"/>
  <c r="BJ307" i="1" s="1"/>
  <c r="BK307" i="1" a="1"/>
  <c r="BK307" i="1" s="1"/>
  <c r="BL307" i="1" a="1"/>
  <c r="BL307" i="1" s="1"/>
  <c r="BM307" i="1" a="1"/>
  <c r="BM307" i="1" s="1"/>
  <c r="BO307" i="1" a="1"/>
  <c r="BO307" i="1" s="1"/>
  <c r="BE308" i="1" a="1"/>
  <c r="BE308" i="1" s="1"/>
  <c r="BF308" i="1" a="1"/>
  <c r="BF308" i="1" s="1"/>
  <c r="BG308" i="1" a="1"/>
  <c r="BG308" i="1" s="1"/>
  <c r="BH308" i="1" a="1"/>
  <c r="BH308" i="1" s="1"/>
  <c r="BI308" i="1" a="1"/>
  <c r="BI308" i="1" s="1"/>
  <c r="BJ308" i="1" a="1"/>
  <c r="BJ308" i="1" s="1"/>
  <c r="BK308" i="1" a="1"/>
  <c r="BK308" i="1" s="1"/>
  <c r="BL308" i="1" a="1"/>
  <c r="BL308" i="1" s="1"/>
  <c r="BM308" i="1" a="1"/>
  <c r="BM308" i="1" s="1"/>
  <c r="BO308" i="1" a="1"/>
  <c r="BO308" i="1" s="1"/>
  <c r="BE309" i="1" a="1"/>
  <c r="BE309" i="1" s="1"/>
  <c r="BF309" i="1" a="1"/>
  <c r="BF309" i="1" s="1"/>
  <c r="BG309" i="1" a="1"/>
  <c r="BG309" i="1" s="1"/>
  <c r="BH309" i="1" a="1"/>
  <c r="BH309" i="1" s="1"/>
  <c r="BI309" i="1" a="1"/>
  <c r="BI309" i="1" s="1"/>
  <c r="BJ309" i="1" a="1"/>
  <c r="BJ309" i="1" s="1"/>
  <c r="BK309" i="1" a="1"/>
  <c r="BK309" i="1" s="1"/>
  <c r="BL309" i="1" a="1"/>
  <c r="BL309" i="1" s="1"/>
  <c r="BM309" i="1" a="1"/>
  <c r="BM309" i="1" s="1"/>
  <c r="BO309" i="1" a="1"/>
  <c r="BO309" i="1" s="1"/>
  <c r="BE310" i="1" a="1"/>
  <c r="BE310" i="1" s="1"/>
  <c r="BF310" i="1" a="1"/>
  <c r="BF310" i="1" s="1"/>
  <c r="BG310" i="1" a="1"/>
  <c r="BG310" i="1" s="1"/>
  <c r="BH310" i="1" a="1"/>
  <c r="BH310" i="1" s="1"/>
  <c r="BI310" i="1" a="1"/>
  <c r="BI310" i="1" s="1"/>
  <c r="BJ310" i="1" a="1"/>
  <c r="BJ310" i="1" s="1"/>
  <c r="BK310" i="1" a="1"/>
  <c r="BK310" i="1" s="1"/>
  <c r="BL310" i="1" a="1"/>
  <c r="BL310" i="1" s="1"/>
  <c r="BM310" i="1" a="1"/>
  <c r="BM310" i="1" s="1"/>
  <c r="BO310" i="1" a="1"/>
  <c r="BO310" i="1" s="1"/>
  <c r="BE311" i="1" a="1"/>
  <c r="BE311" i="1" s="1"/>
  <c r="BF311" i="1" a="1"/>
  <c r="BF311" i="1" s="1"/>
  <c r="BG311" i="1" a="1"/>
  <c r="BG311" i="1" s="1"/>
  <c r="BH311" i="1" a="1"/>
  <c r="BH311" i="1" s="1"/>
  <c r="BI311" i="1" a="1"/>
  <c r="BI311" i="1" s="1"/>
  <c r="BJ311" i="1" a="1"/>
  <c r="BJ311" i="1" s="1"/>
  <c r="BK311" i="1" a="1"/>
  <c r="BK311" i="1" s="1"/>
  <c r="BL311" i="1" a="1"/>
  <c r="BL311" i="1" s="1"/>
  <c r="BM311" i="1" a="1"/>
  <c r="BM311" i="1" s="1"/>
  <c r="BO311" i="1" a="1"/>
  <c r="BO311" i="1" s="1"/>
  <c r="BE312" i="1" a="1"/>
  <c r="BE312" i="1" s="1"/>
  <c r="BF312" i="1" a="1"/>
  <c r="BF312" i="1" s="1"/>
  <c r="BG312" i="1" a="1"/>
  <c r="BG312" i="1" s="1"/>
  <c r="BH312" i="1" a="1"/>
  <c r="BH312" i="1" s="1"/>
  <c r="BI312" i="1" a="1"/>
  <c r="BI312" i="1" s="1"/>
  <c r="BJ312" i="1" a="1"/>
  <c r="BJ312" i="1" s="1"/>
  <c r="BK312" i="1" a="1"/>
  <c r="BK312" i="1" s="1"/>
  <c r="BL312" i="1" a="1"/>
  <c r="BL312" i="1" s="1"/>
  <c r="BM312" i="1" a="1"/>
  <c r="BM312" i="1" s="1"/>
  <c r="BO312" i="1" a="1"/>
  <c r="BO312" i="1" s="1"/>
  <c r="BE313" i="1" a="1"/>
  <c r="BE313" i="1" s="1"/>
  <c r="BF313" i="1" a="1"/>
  <c r="BF313" i="1" s="1"/>
  <c r="BG313" i="1" a="1"/>
  <c r="BG313" i="1" s="1"/>
  <c r="BH313" i="1" a="1"/>
  <c r="BH313" i="1" s="1"/>
  <c r="BI313" i="1" a="1"/>
  <c r="BI313" i="1" s="1"/>
  <c r="BJ313" i="1" a="1"/>
  <c r="BJ313" i="1" s="1"/>
  <c r="BK313" i="1" a="1"/>
  <c r="BK313" i="1" s="1"/>
  <c r="BL313" i="1" a="1"/>
  <c r="BL313" i="1" s="1"/>
  <c r="BM313" i="1" a="1"/>
  <c r="BM313" i="1" s="1"/>
  <c r="BO313" i="1" a="1"/>
  <c r="BO313" i="1" s="1"/>
  <c r="BE314" i="1" a="1"/>
  <c r="BE314" i="1" s="1"/>
  <c r="BF314" i="1" a="1"/>
  <c r="BF314" i="1" s="1"/>
  <c r="BG314" i="1" a="1"/>
  <c r="BG314" i="1" s="1"/>
  <c r="BH314" i="1" a="1"/>
  <c r="BH314" i="1" s="1"/>
  <c r="BI314" i="1" a="1"/>
  <c r="BI314" i="1" s="1"/>
  <c r="BJ314" i="1" a="1"/>
  <c r="BJ314" i="1" s="1"/>
  <c r="BK314" i="1" a="1"/>
  <c r="BK314" i="1" s="1"/>
  <c r="BL314" i="1" a="1"/>
  <c r="BL314" i="1" s="1"/>
  <c r="BM314" i="1" a="1"/>
  <c r="BM314" i="1" s="1"/>
  <c r="BO314" i="1" a="1"/>
  <c r="BO314" i="1" s="1"/>
  <c r="BE315" i="1" a="1"/>
  <c r="BE315" i="1" s="1"/>
  <c r="BF315" i="1" a="1"/>
  <c r="BF315" i="1" s="1"/>
  <c r="BG315" i="1" a="1"/>
  <c r="BG315" i="1" s="1"/>
  <c r="BH315" i="1" a="1"/>
  <c r="BH315" i="1" s="1"/>
  <c r="BI315" i="1" a="1"/>
  <c r="BI315" i="1" s="1"/>
  <c r="BJ315" i="1" a="1"/>
  <c r="BJ315" i="1" s="1"/>
  <c r="BK315" i="1" a="1"/>
  <c r="BK315" i="1" s="1"/>
  <c r="BL315" i="1" a="1"/>
  <c r="BL315" i="1" s="1"/>
  <c r="BM315" i="1" a="1"/>
  <c r="BM315" i="1" s="1"/>
  <c r="BO315" i="1" a="1"/>
  <c r="BO315" i="1" s="1"/>
  <c r="BE316" i="1" a="1"/>
  <c r="BE316" i="1" s="1"/>
  <c r="BF316" i="1" a="1"/>
  <c r="BF316" i="1" s="1"/>
  <c r="BG316" i="1" a="1"/>
  <c r="BG316" i="1" s="1"/>
  <c r="BH316" i="1" a="1"/>
  <c r="BH316" i="1" s="1"/>
  <c r="BI316" i="1" a="1"/>
  <c r="BI316" i="1" s="1"/>
  <c r="BJ316" i="1" a="1"/>
  <c r="BJ316" i="1" s="1"/>
  <c r="BK316" i="1" a="1"/>
  <c r="BK316" i="1" s="1"/>
  <c r="BL316" i="1" a="1"/>
  <c r="BL316" i="1" s="1"/>
  <c r="BM316" i="1" a="1"/>
  <c r="BM316" i="1" s="1"/>
  <c r="BO316" i="1" a="1"/>
  <c r="BO316" i="1" s="1"/>
  <c r="BE317" i="1" a="1"/>
  <c r="BE317" i="1" s="1"/>
  <c r="BF317" i="1" a="1"/>
  <c r="BF317" i="1" s="1"/>
  <c r="BG317" i="1" a="1"/>
  <c r="BG317" i="1" s="1"/>
  <c r="BH317" i="1" a="1"/>
  <c r="BH317" i="1" s="1"/>
  <c r="BI317" i="1" a="1"/>
  <c r="BI317" i="1" s="1"/>
  <c r="BJ317" i="1" a="1"/>
  <c r="BJ317" i="1" s="1"/>
  <c r="BK317" i="1" a="1"/>
  <c r="BK317" i="1" s="1"/>
  <c r="BL317" i="1" a="1"/>
  <c r="BL317" i="1" s="1"/>
  <c r="BM317" i="1" a="1"/>
  <c r="BM317" i="1" s="1"/>
  <c r="BO317" i="1" a="1"/>
  <c r="BO317" i="1" s="1"/>
  <c r="BE318" i="1" a="1"/>
  <c r="BE318" i="1" s="1"/>
  <c r="BF318" i="1" a="1"/>
  <c r="BF318" i="1" s="1"/>
  <c r="BG318" i="1" a="1"/>
  <c r="BG318" i="1" s="1"/>
  <c r="BH318" i="1" a="1"/>
  <c r="BH318" i="1" s="1"/>
  <c r="BI318" i="1" a="1"/>
  <c r="BI318" i="1" s="1"/>
  <c r="BJ318" i="1" a="1"/>
  <c r="BJ318" i="1" s="1"/>
  <c r="BK318" i="1" a="1"/>
  <c r="BK318" i="1" s="1"/>
  <c r="BL318" i="1" a="1"/>
  <c r="BL318" i="1" s="1"/>
  <c r="BM318" i="1" a="1"/>
  <c r="BM318" i="1" s="1"/>
  <c r="BO318" i="1" a="1"/>
  <c r="BO318" i="1" s="1"/>
  <c r="BE319" i="1" a="1"/>
  <c r="BE319" i="1" s="1"/>
  <c r="BF319" i="1" a="1"/>
  <c r="BF319" i="1" s="1"/>
  <c r="BG319" i="1" a="1"/>
  <c r="BG319" i="1" s="1"/>
  <c r="BH319" i="1" a="1"/>
  <c r="BH319" i="1" s="1"/>
  <c r="BI319" i="1" a="1"/>
  <c r="BI319" i="1" s="1"/>
  <c r="BJ319" i="1" a="1"/>
  <c r="BJ319" i="1" s="1"/>
  <c r="BK319" i="1" a="1"/>
  <c r="BK319" i="1" s="1"/>
  <c r="BL319" i="1" a="1"/>
  <c r="BL319" i="1" s="1"/>
  <c r="BM319" i="1" a="1"/>
  <c r="BM319" i="1" s="1"/>
  <c r="BO319" i="1" a="1"/>
  <c r="BO319" i="1" s="1"/>
  <c r="BE320" i="1" a="1"/>
  <c r="BE320" i="1" s="1"/>
  <c r="BF320" i="1" a="1"/>
  <c r="BF320" i="1" s="1"/>
  <c r="BG320" i="1" a="1"/>
  <c r="BG320" i="1" s="1"/>
  <c r="BH320" i="1" a="1"/>
  <c r="BH320" i="1" s="1"/>
  <c r="BI320" i="1" a="1"/>
  <c r="BI320" i="1" s="1"/>
  <c r="BJ320" i="1" a="1"/>
  <c r="BJ320" i="1" s="1"/>
  <c r="BK320" i="1" a="1"/>
  <c r="BK320" i="1" s="1"/>
  <c r="BL320" i="1" a="1"/>
  <c r="BL320" i="1" s="1"/>
  <c r="BM320" i="1" a="1"/>
  <c r="BM320" i="1" s="1"/>
  <c r="BO320" i="1" a="1"/>
  <c r="BO320" i="1" s="1"/>
  <c r="BE321" i="1" a="1"/>
  <c r="BE321" i="1" s="1"/>
  <c r="BF321" i="1" a="1"/>
  <c r="BF321" i="1" s="1"/>
  <c r="BG321" i="1" a="1"/>
  <c r="BG321" i="1" s="1"/>
  <c r="BH321" i="1" a="1"/>
  <c r="BH321" i="1" s="1"/>
  <c r="BI321" i="1" a="1"/>
  <c r="BI321" i="1" s="1"/>
  <c r="BJ321" i="1" a="1"/>
  <c r="BJ321" i="1" s="1"/>
  <c r="BK321" i="1" a="1"/>
  <c r="BK321" i="1" s="1"/>
  <c r="BL321" i="1" a="1"/>
  <c r="BL321" i="1" s="1"/>
  <c r="BM321" i="1" a="1"/>
  <c r="BM321" i="1" s="1"/>
  <c r="BO321" i="1" a="1"/>
  <c r="BO321" i="1" s="1"/>
  <c r="BE322" i="1" a="1"/>
  <c r="BE322" i="1" s="1"/>
  <c r="BF322" i="1" a="1"/>
  <c r="BF322" i="1" s="1"/>
  <c r="BG322" i="1" a="1"/>
  <c r="BG322" i="1" s="1"/>
  <c r="BH322" i="1" a="1"/>
  <c r="BH322" i="1" s="1"/>
  <c r="BI322" i="1" a="1"/>
  <c r="BI322" i="1" s="1"/>
  <c r="BJ322" i="1" a="1"/>
  <c r="BJ322" i="1" s="1"/>
  <c r="BK322" i="1" a="1"/>
  <c r="BK322" i="1" s="1"/>
  <c r="BL322" i="1" a="1"/>
  <c r="BL322" i="1" s="1"/>
  <c r="BM322" i="1" a="1"/>
  <c r="BM322" i="1" s="1"/>
  <c r="BO322" i="1" a="1"/>
  <c r="BO322" i="1" s="1"/>
  <c r="BE323" i="1" a="1"/>
  <c r="BE323" i="1" s="1"/>
  <c r="BF323" i="1" a="1"/>
  <c r="BF323" i="1" s="1"/>
  <c r="BG323" i="1" a="1"/>
  <c r="BG323" i="1" s="1"/>
  <c r="BH323" i="1" a="1"/>
  <c r="BH323" i="1" s="1"/>
  <c r="BI323" i="1" a="1"/>
  <c r="BI323" i="1" s="1"/>
  <c r="BJ323" i="1" a="1"/>
  <c r="BJ323" i="1" s="1"/>
  <c r="BK323" i="1" a="1"/>
  <c r="BK323" i="1" s="1"/>
  <c r="BL323" i="1" a="1"/>
  <c r="BL323" i="1" s="1"/>
  <c r="BM323" i="1" a="1"/>
  <c r="BM323" i="1" s="1"/>
  <c r="BO323" i="1" a="1"/>
  <c r="BO323" i="1" s="1"/>
  <c r="BE324" i="1" a="1"/>
  <c r="BE324" i="1" s="1"/>
  <c r="BF324" i="1" a="1"/>
  <c r="BF324" i="1" s="1"/>
  <c r="BG324" i="1" a="1"/>
  <c r="BG324" i="1" s="1"/>
  <c r="BH324" i="1" a="1"/>
  <c r="BH324" i="1" s="1"/>
  <c r="BI324" i="1" a="1"/>
  <c r="BI324" i="1" s="1"/>
  <c r="BJ324" i="1" a="1"/>
  <c r="BJ324" i="1" s="1"/>
  <c r="BK324" i="1" a="1"/>
  <c r="BK324" i="1" s="1"/>
  <c r="BL324" i="1" a="1"/>
  <c r="BL324" i="1" s="1"/>
  <c r="BM324" i="1" a="1"/>
  <c r="BM324" i="1" s="1"/>
  <c r="BO324" i="1" a="1"/>
  <c r="BO324" i="1" s="1"/>
  <c r="BE325" i="1" a="1"/>
  <c r="BE325" i="1" s="1"/>
  <c r="BF325" i="1" a="1"/>
  <c r="BF325" i="1" s="1"/>
  <c r="BG325" i="1" a="1"/>
  <c r="BG325" i="1" s="1"/>
  <c r="BH325" i="1" a="1"/>
  <c r="BH325" i="1" s="1"/>
  <c r="BI325" i="1" a="1"/>
  <c r="BI325" i="1" s="1"/>
  <c r="BJ325" i="1" a="1"/>
  <c r="BJ325" i="1" s="1"/>
  <c r="BK325" i="1" a="1"/>
  <c r="BK325" i="1" s="1"/>
  <c r="BL325" i="1" a="1"/>
  <c r="BL325" i="1" s="1"/>
  <c r="BM325" i="1" a="1"/>
  <c r="BM325" i="1" s="1"/>
  <c r="BO325" i="1" a="1"/>
  <c r="BO325" i="1" s="1"/>
  <c r="BE326" i="1" a="1"/>
  <c r="BE326" i="1" s="1"/>
  <c r="BF326" i="1" a="1"/>
  <c r="BF326" i="1" s="1"/>
  <c r="BG326" i="1" a="1"/>
  <c r="BG326" i="1" s="1"/>
  <c r="BH326" i="1" a="1"/>
  <c r="BH326" i="1" s="1"/>
  <c r="BI326" i="1" a="1"/>
  <c r="BI326" i="1" s="1"/>
  <c r="BJ326" i="1" a="1"/>
  <c r="BJ326" i="1" s="1"/>
  <c r="BK326" i="1" a="1"/>
  <c r="BK326" i="1" s="1"/>
  <c r="BL326" i="1" a="1"/>
  <c r="BL326" i="1" s="1"/>
  <c r="BM326" i="1" a="1"/>
  <c r="BM326" i="1" s="1"/>
  <c r="BO326" i="1" a="1"/>
  <c r="BO326" i="1" s="1"/>
  <c r="BE327" i="1" a="1"/>
  <c r="BE327" i="1" s="1"/>
  <c r="BF327" i="1" a="1"/>
  <c r="BF327" i="1" s="1"/>
  <c r="BG327" i="1" a="1"/>
  <c r="BG327" i="1" s="1"/>
  <c r="BH327" i="1" a="1"/>
  <c r="BH327" i="1" s="1"/>
  <c r="BI327" i="1" a="1"/>
  <c r="BI327" i="1" s="1"/>
  <c r="BJ327" i="1" a="1"/>
  <c r="BJ327" i="1" s="1"/>
  <c r="BK327" i="1" a="1"/>
  <c r="BK327" i="1" s="1"/>
  <c r="BL327" i="1" a="1"/>
  <c r="BL327" i="1" s="1"/>
  <c r="BM327" i="1" a="1"/>
  <c r="BM327" i="1" s="1"/>
  <c r="BO327" i="1" a="1"/>
  <c r="BO327" i="1" s="1"/>
  <c r="BE328" i="1" a="1"/>
  <c r="BE328" i="1" s="1"/>
  <c r="BF328" i="1" a="1"/>
  <c r="BF328" i="1" s="1"/>
  <c r="BG328" i="1" a="1"/>
  <c r="BG328" i="1" s="1"/>
  <c r="BH328" i="1" a="1"/>
  <c r="BH328" i="1" s="1"/>
  <c r="BI328" i="1" a="1"/>
  <c r="BI328" i="1" s="1"/>
  <c r="BJ328" i="1" a="1"/>
  <c r="BJ328" i="1" s="1"/>
  <c r="BK328" i="1" a="1"/>
  <c r="BK328" i="1" s="1"/>
  <c r="BL328" i="1" a="1"/>
  <c r="BL328" i="1" s="1"/>
  <c r="BM328" i="1" a="1"/>
  <c r="BM328" i="1" s="1"/>
  <c r="BO328" i="1" a="1"/>
  <c r="BO328" i="1" s="1"/>
  <c r="BE329" i="1" a="1"/>
  <c r="BE329" i="1" s="1"/>
  <c r="BF329" i="1" a="1"/>
  <c r="BF329" i="1" s="1"/>
  <c r="BG329" i="1" a="1"/>
  <c r="BG329" i="1" s="1"/>
  <c r="BH329" i="1" a="1"/>
  <c r="BH329" i="1" s="1"/>
  <c r="BI329" i="1" a="1"/>
  <c r="BI329" i="1" s="1"/>
  <c r="BJ329" i="1" a="1"/>
  <c r="BJ329" i="1" s="1"/>
  <c r="BK329" i="1" a="1"/>
  <c r="BK329" i="1" s="1"/>
  <c r="BL329" i="1" a="1"/>
  <c r="BL329" i="1" s="1"/>
  <c r="BM329" i="1" a="1"/>
  <c r="BM329" i="1" s="1"/>
  <c r="BO329" i="1" a="1"/>
  <c r="BO329" i="1" s="1"/>
  <c r="BE330" i="1" a="1"/>
  <c r="BE330" i="1" s="1"/>
  <c r="BF330" i="1" a="1"/>
  <c r="BF330" i="1" s="1"/>
  <c r="BG330" i="1" a="1"/>
  <c r="BG330" i="1" s="1"/>
  <c r="BH330" i="1" a="1"/>
  <c r="BH330" i="1" s="1"/>
  <c r="BI330" i="1" a="1"/>
  <c r="BI330" i="1" s="1"/>
  <c r="BJ330" i="1" a="1"/>
  <c r="BJ330" i="1" s="1"/>
  <c r="BK330" i="1" a="1"/>
  <c r="BK330" i="1" s="1"/>
  <c r="BL330" i="1" a="1"/>
  <c r="BL330" i="1" s="1"/>
  <c r="BM330" i="1" a="1"/>
  <c r="BM330" i="1" s="1"/>
  <c r="BO330" i="1" a="1"/>
  <c r="BO330" i="1" s="1"/>
  <c r="BE331" i="1" a="1"/>
  <c r="BE331" i="1" s="1"/>
  <c r="BF331" i="1" a="1"/>
  <c r="BF331" i="1" s="1"/>
  <c r="BG331" i="1" a="1"/>
  <c r="BG331" i="1" s="1"/>
  <c r="BH331" i="1" a="1"/>
  <c r="BH331" i="1" s="1"/>
  <c r="BI331" i="1" a="1"/>
  <c r="BI331" i="1" s="1"/>
  <c r="BJ331" i="1" a="1"/>
  <c r="BJ331" i="1" s="1"/>
  <c r="BK331" i="1" a="1"/>
  <c r="BK331" i="1" s="1"/>
  <c r="BL331" i="1" a="1"/>
  <c r="BL331" i="1" s="1"/>
  <c r="BM331" i="1" a="1"/>
  <c r="BM331" i="1" s="1"/>
  <c r="BO331" i="1" a="1"/>
  <c r="BO331" i="1" s="1"/>
  <c r="BE332" i="1" a="1"/>
  <c r="BE332" i="1" s="1"/>
  <c r="BF332" i="1" a="1"/>
  <c r="BF332" i="1" s="1"/>
  <c r="BG332" i="1" a="1"/>
  <c r="BG332" i="1" s="1"/>
  <c r="BH332" i="1" a="1"/>
  <c r="BH332" i="1" s="1"/>
  <c r="BI332" i="1" a="1"/>
  <c r="BI332" i="1" s="1"/>
  <c r="BJ332" i="1" a="1"/>
  <c r="BJ332" i="1" s="1"/>
  <c r="BK332" i="1" a="1"/>
  <c r="BK332" i="1" s="1"/>
  <c r="BL332" i="1" a="1"/>
  <c r="BL332" i="1" s="1"/>
  <c r="BM332" i="1" a="1"/>
  <c r="BM332" i="1" s="1"/>
  <c r="BO332" i="1" a="1"/>
  <c r="BO332" i="1" s="1"/>
  <c r="BE333" i="1" a="1"/>
  <c r="BE333" i="1" s="1"/>
  <c r="BF333" i="1" a="1"/>
  <c r="BF333" i="1" s="1"/>
  <c r="BG333" i="1" a="1"/>
  <c r="BG333" i="1" s="1"/>
  <c r="BH333" i="1" a="1"/>
  <c r="BH333" i="1" s="1"/>
  <c r="BI333" i="1" a="1"/>
  <c r="BI333" i="1" s="1"/>
  <c r="BJ333" i="1" a="1"/>
  <c r="BJ333" i="1" s="1"/>
  <c r="BK333" i="1" a="1"/>
  <c r="BK333" i="1" s="1"/>
  <c r="BL333" i="1" a="1"/>
  <c r="BL333" i="1" s="1"/>
  <c r="BM333" i="1" a="1"/>
  <c r="BM333" i="1" s="1"/>
  <c r="BO333" i="1" a="1"/>
  <c r="BO333" i="1" s="1"/>
  <c r="BE334" i="1" a="1"/>
  <c r="BE334" i="1" s="1"/>
  <c r="BF334" i="1" a="1"/>
  <c r="BF334" i="1" s="1"/>
  <c r="BG334" i="1" a="1"/>
  <c r="BG334" i="1" s="1"/>
  <c r="BH334" i="1" a="1"/>
  <c r="BH334" i="1" s="1"/>
  <c r="BI334" i="1" a="1"/>
  <c r="BI334" i="1" s="1"/>
  <c r="BJ334" i="1" a="1"/>
  <c r="BJ334" i="1" s="1"/>
  <c r="BK334" i="1" a="1"/>
  <c r="BK334" i="1" s="1"/>
  <c r="BL334" i="1" a="1"/>
  <c r="BL334" i="1" s="1"/>
  <c r="BM334" i="1" a="1"/>
  <c r="BM334" i="1" s="1"/>
  <c r="BO334" i="1" a="1"/>
  <c r="BO334" i="1" s="1"/>
  <c r="BE335" i="1" a="1"/>
  <c r="BE335" i="1" s="1"/>
  <c r="BF335" i="1" a="1"/>
  <c r="BF335" i="1" s="1"/>
  <c r="BG335" i="1" a="1"/>
  <c r="BG335" i="1" s="1"/>
  <c r="BH335" i="1" a="1"/>
  <c r="BH335" i="1" s="1"/>
  <c r="BI335" i="1" a="1"/>
  <c r="BI335" i="1" s="1"/>
  <c r="BJ335" i="1" a="1"/>
  <c r="BJ335" i="1" s="1"/>
  <c r="BK335" i="1" a="1"/>
  <c r="BK335" i="1" s="1"/>
  <c r="BL335" i="1" a="1"/>
  <c r="BL335" i="1" s="1"/>
  <c r="BM335" i="1" a="1"/>
  <c r="BM335" i="1" s="1"/>
  <c r="BO335" i="1" a="1"/>
  <c r="BO335" i="1" s="1"/>
  <c r="BE336" i="1" a="1"/>
  <c r="BE336" i="1" s="1"/>
  <c r="BF336" i="1" a="1"/>
  <c r="BF336" i="1" s="1"/>
  <c r="BG336" i="1" a="1"/>
  <c r="BG336" i="1" s="1"/>
  <c r="BH336" i="1" a="1"/>
  <c r="BH336" i="1" s="1"/>
  <c r="BI336" i="1" a="1"/>
  <c r="BI336" i="1" s="1"/>
  <c r="BJ336" i="1" a="1"/>
  <c r="BJ336" i="1" s="1"/>
  <c r="BK336" i="1" a="1"/>
  <c r="BK336" i="1" s="1"/>
  <c r="BL336" i="1" a="1"/>
  <c r="BL336" i="1" s="1"/>
  <c r="BM336" i="1" a="1"/>
  <c r="BM336" i="1" s="1"/>
  <c r="BO336" i="1" a="1"/>
  <c r="BO336" i="1" s="1"/>
  <c r="BE337" i="1" a="1"/>
  <c r="BE337" i="1" s="1"/>
  <c r="BF337" i="1" a="1"/>
  <c r="BF337" i="1" s="1"/>
  <c r="BG337" i="1" a="1"/>
  <c r="BG337" i="1" s="1"/>
  <c r="BH337" i="1" a="1"/>
  <c r="BH337" i="1" s="1"/>
  <c r="BI337" i="1" a="1"/>
  <c r="BI337" i="1" s="1"/>
  <c r="BJ337" i="1" a="1"/>
  <c r="BJ337" i="1" s="1"/>
  <c r="BK337" i="1" a="1"/>
  <c r="BK337" i="1" s="1"/>
  <c r="BL337" i="1" a="1"/>
  <c r="BL337" i="1" s="1"/>
  <c r="BM337" i="1" a="1"/>
  <c r="BM337" i="1" s="1"/>
  <c r="BO337" i="1" a="1"/>
  <c r="BO337" i="1" s="1"/>
  <c r="BE338" i="1" a="1"/>
  <c r="BE338" i="1" s="1"/>
  <c r="BF338" i="1" a="1"/>
  <c r="BF338" i="1" s="1"/>
  <c r="BG338" i="1" a="1"/>
  <c r="BG338" i="1" s="1"/>
  <c r="BH338" i="1" a="1"/>
  <c r="BH338" i="1" s="1"/>
  <c r="BI338" i="1" a="1"/>
  <c r="BI338" i="1" s="1"/>
  <c r="BJ338" i="1" a="1"/>
  <c r="BJ338" i="1" s="1"/>
  <c r="BK338" i="1" a="1"/>
  <c r="BK338" i="1" s="1"/>
  <c r="BL338" i="1" a="1"/>
  <c r="BL338" i="1" s="1"/>
  <c r="BM338" i="1" a="1"/>
  <c r="BM338" i="1" s="1"/>
  <c r="BO338" i="1" a="1"/>
  <c r="BO338" i="1" s="1"/>
  <c r="BE339" i="1" a="1"/>
  <c r="BE339" i="1" s="1"/>
  <c r="BF339" i="1" a="1"/>
  <c r="BF339" i="1" s="1"/>
  <c r="BG339" i="1" a="1"/>
  <c r="BG339" i="1" s="1"/>
  <c r="BH339" i="1" a="1"/>
  <c r="BH339" i="1" s="1"/>
  <c r="BI339" i="1" a="1"/>
  <c r="BI339" i="1" s="1"/>
  <c r="BJ339" i="1" a="1"/>
  <c r="BJ339" i="1" s="1"/>
  <c r="BK339" i="1" a="1"/>
  <c r="BK339" i="1" s="1"/>
  <c r="BL339" i="1" a="1"/>
  <c r="BL339" i="1" s="1"/>
  <c r="BM339" i="1" a="1"/>
  <c r="BM339" i="1" s="1"/>
  <c r="BO339" i="1" a="1"/>
  <c r="BO339" i="1" s="1"/>
  <c r="BE340" i="1" a="1"/>
  <c r="BE340" i="1" s="1"/>
  <c r="BF340" i="1" a="1"/>
  <c r="BF340" i="1" s="1"/>
  <c r="BG340" i="1" a="1"/>
  <c r="BG340" i="1" s="1"/>
  <c r="BH340" i="1" a="1"/>
  <c r="BH340" i="1" s="1"/>
  <c r="BI340" i="1" a="1"/>
  <c r="BI340" i="1" s="1"/>
  <c r="BJ340" i="1" a="1"/>
  <c r="BJ340" i="1" s="1"/>
  <c r="BK340" i="1" a="1"/>
  <c r="BK340" i="1" s="1"/>
  <c r="BL340" i="1" a="1"/>
  <c r="BL340" i="1" s="1"/>
  <c r="BM340" i="1" a="1"/>
  <c r="BM340" i="1" s="1"/>
  <c r="BO340" i="1" a="1"/>
  <c r="BO340" i="1" s="1"/>
  <c r="BE341" i="1" a="1"/>
  <c r="BE341" i="1" s="1"/>
  <c r="BF341" i="1" a="1"/>
  <c r="BF341" i="1" s="1"/>
  <c r="BG341" i="1" a="1"/>
  <c r="BG341" i="1" s="1"/>
  <c r="BH341" i="1" a="1"/>
  <c r="BH341" i="1" s="1"/>
  <c r="BI341" i="1" a="1"/>
  <c r="BI341" i="1" s="1"/>
  <c r="BJ341" i="1" a="1"/>
  <c r="BJ341" i="1" s="1"/>
  <c r="BK341" i="1" a="1"/>
  <c r="BK341" i="1" s="1"/>
  <c r="BL341" i="1" a="1"/>
  <c r="BL341" i="1" s="1"/>
  <c r="BM341" i="1" a="1"/>
  <c r="BM341" i="1" s="1"/>
  <c r="BO341" i="1" a="1"/>
  <c r="BO341" i="1" s="1"/>
  <c r="BE342" i="1" a="1"/>
  <c r="BE342" i="1" s="1"/>
  <c r="BF342" i="1" a="1"/>
  <c r="BF342" i="1" s="1"/>
  <c r="BG342" i="1" a="1"/>
  <c r="BG342" i="1" s="1"/>
  <c r="BH342" i="1" a="1"/>
  <c r="BH342" i="1" s="1"/>
  <c r="BI342" i="1" a="1"/>
  <c r="BI342" i="1" s="1"/>
  <c r="BJ342" i="1" a="1"/>
  <c r="BJ342" i="1" s="1"/>
  <c r="BK342" i="1" a="1"/>
  <c r="BK342" i="1" s="1"/>
  <c r="BL342" i="1" a="1"/>
  <c r="BL342" i="1" s="1"/>
  <c r="BM342" i="1" a="1"/>
  <c r="BM342" i="1" s="1"/>
  <c r="BO342" i="1" a="1"/>
  <c r="BO342" i="1" s="1"/>
  <c r="BE343" i="1" a="1"/>
  <c r="BE343" i="1" s="1"/>
  <c r="BF343" i="1" a="1"/>
  <c r="BF343" i="1" s="1"/>
  <c r="BG343" i="1" a="1"/>
  <c r="BG343" i="1" s="1"/>
  <c r="BH343" i="1" a="1"/>
  <c r="BH343" i="1" s="1"/>
  <c r="BI343" i="1" a="1"/>
  <c r="BI343" i="1" s="1"/>
  <c r="BJ343" i="1" a="1"/>
  <c r="BJ343" i="1" s="1"/>
  <c r="BK343" i="1" a="1"/>
  <c r="BK343" i="1" s="1"/>
  <c r="BL343" i="1" a="1"/>
  <c r="BL343" i="1" s="1"/>
  <c r="BM343" i="1" a="1"/>
  <c r="BM343" i="1" s="1"/>
  <c r="BO343" i="1" a="1"/>
  <c r="BO343" i="1" s="1"/>
  <c r="BE344" i="1" a="1"/>
  <c r="BE344" i="1" s="1"/>
  <c r="BF344" i="1" a="1"/>
  <c r="BF344" i="1" s="1"/>
  <c r="BG344" i="1" a="1"/>
  <c r="BG344" i="1" s="1"/>
  <c r="BH344" i="1" a="1"/>
  <c r="BH344" i="1" s="1"/>
  <c r="BI344" i="1" a="1"/>
  <c r="BI344" i="1" s="1"/>
  <c r="BJ344" i="1" a="1"/>
  <c r="BJ344" i="1" s="1"/>
  <c r="BK344" i="1" a="1"/>
  <c r="BK344" i="1" s="1"/>
  <c r="BL344" i="1" a="1"/>
  <c r="BL344" i="1" s="1"/>
  <c r="BM344" i="1" a="1"/>
  <c r="BM344" i="1" s="1"/>
  <c r="BO344" i="1" a="1"/>
  <c r="BO344" i="1" s="1"/>
  <c r="BE345" i="1" a="1"/>
  <c r="BE345" i="1" s="1"/>
  <c r="BF345" i="1" a="1"/>
  <c r="BF345" i="1" s="1"/>
  <c r="BG345" i="1" a="1"/>
  <c r="BG345" i="1" s="1"/>
  <c r="BH345" i="1" a="1"/>
  <c r="BH345" i="1" s="1"/>
  <c r="BI345" i="1" a="1"/>
  <c r="BI345" i="1" s="1"/>
  <c r="BJ345" i="1" a="1"/>
  <c r="BJ345" i="1" s="1"/>
  <c r="BK345" i="1" a="1"/>
  <c r="BK345" i="1" s="1"/>
  <c r="BL345" i="1" a="1"/>
  <c r="BL345" i="1" s="1"/>
  <c r="BM345" i="1" a="1"/>
  <c r="BM345" i="1" s="1"/>
  <c r="BO345" i="1" a="1"/>
  <c r="BO345" i="1" s="1"/>
  <c r="BE346" i="1" a="1"/>
  <c r="BE346" i="1" s="1"/>
  <c r="BF346" i="1" a="1"/>
  <c r="BF346" i="1" s="1"/>
  <c r="BG346" i="1" a="1"/>
  <c r="BG346" i="1" s="1"/>
  <c r="BH346" i="1" a="1"/>
  <c r="BH346" i="1" s="1"/>
  <c r="BI346" i="1" a="1"/>
  <c r="BI346" i="1" s="1"/>
  <c r="BJ346" i="1" a="1"/>
  <c r="BJ346" i="1" s="1"/>
  <c r="BK346" i="1" a="1"/>
  <c r="BK346" i="1" s="1"/>
  <c r="BL346" i="1" a="1"/>
  <c r="BL346" i="1" s="1"/>
  <c r="BM346" i="1" a="1"/>
  <c r="BM346" i="1" s="1"/>
  <c r="BO346" i="1" a="1"/>
  <c r="BO346" i="1" s="1"/>
  <c r="BE347" i="1" a="1"/>
  <c r="BE347" i="1" s="1"/>
  <c r="BF347" i="1" a="1"/>
  <c r="BF347" i="1" s="1"/>
  <c r="BG347" i="1" a="1"/>
  <c r="BG347" i="1" s="1"/>
  <c r="BH347" i="1" a="1"/>
  <c r="BH347" i="1" s="1"/>
  <c r="BI347" i="1" a="1"/>
  <c r="BI347" i="1" s="1"/>
  <c r="BJ347" i="1" a="1"/>
  <c r="BJ347" i="1" s="1"/>
  <c r="BK347" i="1" a="1"/>
  <c r="BK347" i="1" s="1"/>
  <c r="BL347" i="1" a="1"/>
  <c r="BL347" i="1" s="1"/>
  <c r="BM347" i="1" a="1"/>
  <c r="BM347" i="1" s="1"/>
  <c r="BO347" i="1" a="1"/>
  <c r="BO347" i="1" s="1"/>
  <c r="BE348" i="1" a="1"/>
  <c r="BE348" i="1" s="1"/>
  <c r="BF348" i="1" a="1"/>
  <c r="BF348" i="1" s="1"/>
  <c r="BG348" i="1" a="1"/>
  <c r="BG348" i="1" s="1"/>
  <c r="BH348" i="1" a="1"/>
  <c r="BH348" i="1" s="1"/>
  <c r="BI348" i="1" a="1"/>
  <c r="BI348" i="1" s="1"/>
  <c r="BJ348" i="1" a="1"/>
  <c r="BJ348" i="1" s="1"/>
  <c r="BK348" i="1" a="1"/>
  <c r="BK348" i="1" s="1"/>
  <c r="BL348" i="1" a="1"/>
  <c r="BL348" i="1" s="1"/>
  <c r="BM348" i="1" a="1"/>
  <c r="BM348" i="1" s="1"/>
  <c r="BO348" i="1" a="1"/>
  <c r="BO348" i="1" s="1"/>
  <c r="BE349" i="1" a="1"/>
  <c r="BE349" i="1" s="1"/>
  <c r="BF349" i="1" a="1"/>
  <c r="BF349" i="1" s="1"/>
  <c r="BG349" i="1" a="1"/>
  <c r="BG349" i="1" s="1"/>
  <c r="BH349" i="1" a="1"/>
  <c r="BH349" i="1" s="1"/>
  <c r="BI349" i="1" a="1"/>
  <c r="BI349" i="1" s="1"/>
  <c r="BJ349" i="1" a="1"/>
  <c r="BJ349" i="1" s="1"/>
  <c r="BK349" i="1" a="1"/>
  <c r="BK349" i="1" s="1"/>
  <c r="BL349" i="1" a="1"/>
  <c r="BL349" i="1" s="1"/>
  <c r="BM349" i="1" a="1"/>
  <c r="BM349" i="1" s="1"/>
  <c r="BO349" i="1" a="1"/>
  <c r="BO349" i="1" s="1"/>
  <c r="BE350" i="1" a="1"/>
  <c r="BE350" i="1" s="1"/>
  <c r="BF350" i="1" a="1"/>
  <c r="BF350" i="1" s="1"/>
  <c r="BG350" i="1" a="1"/>
  <c r="BG350" i="1" s="1"/>
  <c r="BH350" i="1" a="1"/>
  <c r="BH350" i="1" s="1"/>
  <c r="BI350" i="1" a="1"/>
  <c r="BI350" i="1" s="1"/>
  <c r="BJ350" i="1" a="1"/>
  <c r="BJ350" i="1" s="1"/>
  <c r="BK350" i="1" a="1"/>
  <c r="BK350" i="1" s="1"/>
  <c r="BL350" i="1" a="1"/>
  <c r="BL350" i="1" s="1"/>
  <c r="BM350" i="1" a="1"/>
  <c r="BM350" i="1" s="1"/>
  <c r="BO350" i="1" a="1"/>
  <c r="BO350" i="1" s="1"/>
  <c r="BE351" i="1" a="1"/>
  <c r="BE351" i="1" s="1"/>
  <c r="BF351" i="1" a="1"/>
  <c r="BF351" i="1" s="1"/>
  <c r="BG351" i="1" a="1"/>
  <c r="BG351" i="1" s="1"/>
  <c r="BH351" i="1" a="1"/>
  <c r="BH351" i="1" s="1"/>
  <c r="BI351" i="1" a="1"/>
  <c r="BI351" i="1" s="1"/>
  <c r="BJ351" i="1" a="1"/>
  <c r="BJ351" i="1" s="1"/>
  <c r="BK351" i="1" a="1"/>
  <c r="BK351" i="1" s="1"/>
  <c r="BL351" i="1" a="1"/>
  <c r="BL351" i="1" s="1"/>
  <c r="BM351" i="1" a="1"/>
  <c r="BM351" i="1" s="1"/>
  <c r="BO351" i="1" a="1"/>
  <c r="BO351" i="1" s="1"/>
  <c r="BE352" i="1" a="1"/>
  <c r="BE352" i="1" s="1"/>
  <c r="BF352" i="1" a="1"/>
  <c r="BF352" i="1" s="1"/>
  <c r="BG352" i="1" a="1"/>
  <c r="BG352" i="1" s="1"/>
  <c r="BH352" i="1" a="1"/>
  <c r="BH352" i="1" s="1"/>
  <c r="BI352" i="1" a="1"/>
  <c r="BI352" i="1" s="1"/>
  <c r="BJ352" i="1" a="1"/>
  <c r="BJ352" i="1" s="1"/>
  <c r="BK352" i="1" a="1"/>
  <c r="BK352" i="1" s="1"/>
  <c r="BL352" i="1" a="1"/>
  <c r="BL352" i="1" s="1"/>
  <c r="BM352" i="1" a="1"/>
  <c r="BM352" i="1" s="1"/>
  <c r="BO352" i="1" a="1"/>
  <c r="BO352" i="1" s="1"/>
  <c r="BE353" i="1" a="1"/>
  <c r="BE353" i="1" s="1"/>
  <c r="BF353" i="1" a="1"/>
  <c r="BF353" i="1" s="1"/>
  <c r="BG353" i="1" a="1"/>
  <c r="BG353" i="1" s="1"/>
  <c r="BH353" i="1" a="1"/>
  <c r="BH353" i="1" s="1"/>
  <c r="BI353" i="1" a="1"/>
  <c r="BI353" i="1" s="1"/>
  <c r="BJ353" i="1" a="1"/>
  <c r="BJ353" i="1" s="1"/>
  <c r="BK353" i="1" a="1"/>
  <c r="BK353" i="1" s="1"/>
  <c r="BL353" i="1" a="1"/>
  <c r="BL353" i="1" s="1"/>
  <c r="BM353" i="1" a="1"/>
  <c r="BM353" i="1" s="1"/>
  <c r="BO353" i="1" a="1"/>
  <c r="BO353" i="1" s="1"/>
  <c r="BE354" i="1" a="1"/>
  <c r="BE354" i="1" s="1"/>
  <c r="BF354" i="1" a="1"/>
  <c r="BF354" i="1" s="1"/>
  <c r="BG354" i="1" a="1"/>
  <c r="BG354" i="1" s="1"/>
  <c r="BH354" i="1" a="1"/>
  <c r="BH354" i="1" s="1"/>
  <c r="BI354" i="1" a="1"/>
  <c r="BI354" i="1" s="1"/>
  <c r="BJ354" i="1" a="1"/>
  <c r="BJ354" i="1" s="1"/>
  <c r="BK354" i="1" a="1"/>
  <c r="BK354" i="1" s="1"/>
  <c r="BL354" i="1" a="1"/>
  <c r="BL354" i="1" s="1"/>
  <c r="BM354" i="1" a="1"/>
  <c r="BM354" i="1" s="1"/>
  <c r="BO354" i="1" a="1"/>
  <c r="BO354" i="1" s="1"/>
  <c r="BE355" i="1" a="1"/>
  <c r="BE355" i="1" s="1"/>
  <c r="BF355" i="1" a="1"/>
  <c r="BF355" i="1" s="1"/>
  <c r="BG355" i="1" a="1"/>
  <c r="BG355" i="1" s="1"/>
  <c r="BH355" i="1" a="1"/>
  <c r="BH355" i="1" s="1"/>
  <c r="BI355" i="1" a="1"/>
  <c r="BI355" i="1" s="1"/>
  <c r="BJ355" i="1" a="1"/>
  <c r="BJ355" i="1" s="1"/>
  <c r="BK355" i="1" a="1"/>
  <c r="BK355" i="1" s="1"/>
  <c r="BL355" i="1" a="1"/>
  <c r="BL355" i="1" s="1"/>
  <c r="BM355" i="1" a="1"/>
  <c r="BM355" i="1" s="1"/>
  <c r="BO355" i="1" a="1"/>
  <c r="BO355" i="1" s="1"/>
  <c r="BE356" i="1" a="1"/>
  <c r="BE356" i="1" s="1"/>
  <c r="BF356" i="1" a="1"/>
  <c r="BF356" i="1" s="1"/>
  <c r="BG356" i="1" a="1"/>
  <c r="BG356" i="1" s="1"/>
  <c r="BH356" i="1" a="1"/>
  <c r="BH356" i="1" s="1"/>
  <c r="BI356" i="1" a="1"/>
  <c r="BI356" i="1" s="1"/>
  <c r="BJ356" i="1" a="1"/>
  <c r="BJ356" i="1" s="1"/>
  <c r="BK356" i="1" a="1"/>
  <c r="BK356" i="1" s="1"/>
  <c r="BL356" i="1" a="1"/>
  <c r="BL356" i="1" s="1"/>
  <c r="BM356" i="1" a="1"/>
  <c r="BM356" i="1" s="1"/>
  <c r="BO356" i="1" a="1"/>
  <c r="BO356" i="1" s="1"/>
  <c r="BE357" i="1" a="1"/>
  <c r="BE357" i="1" s="1"/>
  <c r="BF357" i="1" a="1"/>
  <c r="BF357" i="1" s="1"/>
  <c r="BG357" i="1" a="1"/>
  <c r="BG357" i="1" s="1"/>
  <c r="BH357" i="1" a="1"/>
  <c r="BH357" i="1" s="1"/>
  <c r="BI357" i="1" a="1"/>
  <c r="BI357" i="1" s="1"/>
  <c r="BJ357" i="1" a="1"/>
  <c r="BJ357" i="1" s="1"/>
  <c r="BK357" i="1" a="1"/>
  <c r="BK357" i="1" s="1"/>
  <c r="BL357" i="1" a="1"/>
  <c r="BL357" i="1" s="1"/>
  <c r="BM357" i="1" a="1"/>
  <c r="BM357" i="1" s="1"/>
  <c r="BO357" i="1" a="1"/>
  <c r="BO357" i="1" s="1"/>
  <c r="BE358" i="1" a="1"/>
  <c r="BE358" i="1" s="1"/>
  <c r="BF358" i="1" a="1"/>
  <c r="BF358" i="1" s="1"/>
  <c r="BG358" i="1" a="1"/>
  <c r="BG358" i="1" s="1"/>
  <c r="BH358" i="1" a="1"/>
  <c r="BH358" i="1" s="1"/>
  <c r="BI358" i="1" a="1"/>
  <c r="BI358" i="1" s="1"/>
  <c r="BJ358" i="1" a="1"/>
  <c r="BJ358" i="1" s="1"/>
  <c r="BK358" i="1" a="1"/>
  <c r="BK358" i="1" s="1"/>
  <c r="BL358" i="1" a="1"/>
  <c r="BL358" i="1" s="1"/>
  <c r="BM358" i="1" a="1"/>
  <c r="BM358" i="1" s="1"/>
  <c r="BO358" i="1" a="1"/>
  <c r="BO358" i="1" s="1"/>
  <c r="BE359" i="1" a="1"/>
  <c r="BE359" i="1" s="1"/>
  <c r="BF359" i="1" a="1"/>
  <c r="BF359" i="1" s="1"/>
  <c r="BG359" i="1" a="1"/>
  <c r="BG359" i="1" s="1"/>
  <c r="BH359" i="1" a="1"/>
  <c r="BH359" i="1" s="1"/>
  <c r="BI359" i="1" a="1"/>
  <c r="BI359" i="1" s="1"/>
  <c r="BJ359" i="1" a="1"/>
  <c r="BJ359" i="1" s="1"/>
  <c r="BK359" i="1" a="1"/>
  <c r="BK359" i="1" s="1"/>
  <c r="BL359" i="1" a="1"/>
  <c r="BL359" i="1" s="1"/>
  <c r="BM359" i="1" a="1"/>
  <c r="BM359" i="1" s="1"/>
  <c r="BO359" i="1" a="1"/>
  <c r="BO359" i="1" s="1"/>
  <c r="BE360" i="1" a="1"/>
  <c r="BE360" i="1" s="1"/>
  <c r="BF360" i="1" a="1"/>
  <c r="BF360" i="1" s="1"/>
  <c r="BG360" i="1" a="1"/>
  <c r="BG360" i="1" s="1"/>
  <c r="BH360" i="1" a="1"/>
  <c r="BH360" i="1" s="1"/>
  <c r="BI360" i="1" a="1"/>
  <c r="BI360" i="1" s="1"/>
  <c r="BJ360" i="1" a="1"/>
  <c r="BJ360" i="1" s="1"/>
  <c r="BK360" i="1" a="1"/>
  <c r="BK360" i="1" s="1"/>
  <c r="BL360" i="1" a="1"/>
  <c r="BL360" i="1" s="1"/>
  <c r="BM360" i="1" a="1"/>
  <c r="BM360" i="1" s="1"/>
  <c r="BO360" i="1" a="1"/>
  <c r="BO360" i="1" s="1"/>
  <c r="BE361" i="1" a="1"/>
  <c r="BE361" i="1" s="1"/>
  <c r="BF361" i="1" a="1"/>
  <c r="BF361" i="1" s="1"/>
  <c r="BG361" i="1" a="1"/>
  <c r="BG361" i="1" s="1"/>
  <c r="BH361" i="1" a="1"/>
  <c r="BH361" i="1" s="1"/>
  <c r="BI361" i="1" a="1"/>
  <c r="BI361" i="1" s="1"/>
  <c r="BJ361" i="1" a="1"/>
  <c r="BJ361" i="1" s="1"/>
  <c r="BK361" i="1" a="1"/>
  <c r="BK361" i="1" s="1"/>
  <c r="BL361" i="1" a="1"/>
  <c r="BL361" i="1" s="1"/>
  <c r="BM361" i="1" a="1"/>
  <c r="BM361" i="1" s="1"/>
  <c r="BO361" i="1" a="1"/>
  <c r="BO361" i="1" s="1"/>
  <c r="BE362" i="1" a="1"/>
  <c r="BE362" i="1" s="1"/>
  <c r="BF362" i="1" a="1"/>
  <c r="BF362" i="1" s="1"/>
  <c r="BG362" i="1" a="1"/>
  <c r="BG362" i="1" s="1"/>
  <c r="BH362" i="1" a="1"/>
  <c r="BH362" i="1" s="1"/>
  <c r="BI362" i="1" a="1"/>
  <c r="BI362" i="1" s="1"/>
  <c r="BJ362" i="1" a="1"/>
  <c r="BJ362" i="1" s="1"/>
  <c r="BK362" i="1" a="1"/>
  <c r="BK362" i="1" s="1"/>
  <c r="BL362" i="1" a="1"/>
  <c r="BL362" i="1" s="1"/>
  <c r="BM362" i="1" a="1"/>
  <c r="BM362" i="1" s="1"/>
  <c r="BO362" i="1" a="1"/>
  <c r="BO362" i="1" s="1"/>
  <c r="BE363" i="1" a="1"/>
  <c r="BE363" i="1" s="1"/>
  <c r="BF363" i="1" a="1"/>
  <c r="BF363" i="1" s="1"/>
  <c r="BG363" i="1" a="1"/>
  <c r="BG363" i="1" s="1"/>
  <c r="BH363" i="1" a="1"/>
  <c r="BH363" i="1" s="1"/>
  <c r="BI363" i="1" a="1"/>
  <c r="BI363" i="1" s="1"/>
  <c r="BJ363" i="1" a="1"/>
  <c r="BJ363" i="1" s="1"/>
  <c r="BK363" i="1" a="1"/>
  <c r="BK363" i="1" s="1"/>
  <c r="BL363" i="1" a="1"/>
  <c r="BL363" i="1" s="1"/>
  <c r="BM363" i="1" a="1"/>
  <c r="BM363" i="1" s="1"/>
  <c r="BO363" i="1" a="1"/>
  <c r="BO363" i="1" s="1"/>
  <c r="BE364" i="1" a="1"/>
  <c r="BE364" i="1" s="1"/>
  <c r="BF364" i="1" a="1"/>
  <c r="BF364" i="1" s="1"/>
  <c r="BG364" i="1" a="1"/>
  <c r="BG364" i="1" s="1"/>
  <c r="BH364" i="1" a="1"/>
  <c r="BH364" i="1" s="1"/>
  <c r="BI364" i="1" a="1"/>
  <c r="BI364" i="1" s="1"/>
  <c r="BJ364" i="1" a="1"/>
  <c r="BJ364" i="1" s="1"/>
  <c r="BK364" i="1" a="1"/>
  <c r="BK364" i="1" s="1"/>
  <c r="BL364" i="1" a="1"/>
  <c r="BL364" i="1" s="1"/>
  <c r="BM364" i="1" a="1"/>
  <c r="BM364" i="1" s="1"/>
  <c r="BO364" i="1" a="1"/>
  <c r="BO364" i="1" s="1"/>
  <c r="BE365" i="1" a="1"/>
  <c r="BE365" i="1" s="1"/>
  <c r="BF365" i="1" a="1"/>
  <c r="BF365" i="1" s="1"/>
  <c r="BG365" i="1" a="1"/>
  <c r="BG365" i="1" s="1"/>
  <c r="BH365" i="1" a="1"/>
  <c r="BH365" i="1" s="1"/>
  <c r="BI365" i="1" a="1"/>
  <c r="BI365" i="1" s="1"/>
  <c r="BJ365" i="1" a="1"/>
  <c r="BJ365" i="1" s="1"/>
  <c r="BK365" i="1" a="1"/>
  <c r="BK365" i="1" s="1"/>
  <c r="BL365" i="1" a="1"/>
  <c r="BL365" i="1" s="1"/>
  <c r="BM365" i="1" a="1"/>
  <c r="BM365" i="1" s="1"/>
  <c r="BO365" i="1" a="1"/>
  <c r="BO365" i="1" s="1"/>
  <c r="BE366" i="1" a="1"/>
  <c r="BE366" i="1" s="1"/>
  <c r="BF366" i="1" a="1"/>
  <c r="BF366" i="1" s="1"/>
  <c r="BG366" i="1" a="1"/>
  <c r="BG366" i="1" s="1"/>
  <c r="BH366" i="1" a="1"/>
  <c r="BH366" i="1" s="1"/>
  <c r="BI366" i="1" a="1"/>
  <c r="BI366" i="1" s="1"/>
  <c r="BJ366" i="1" a="1"/>
  <c r="BJ366" i="1" s="1"/>
  <c r="BK366" i="1" a="1"/>
  <c r="BK366" i="1" s="1"/>
  <c r="BL366" i="1" a="1"/>
  <c r="BL366" i="1" s="1"/>
  <c r="BM366" i="1" a="1"/>
  <c r="BM366" i="1" s="1"/>
  <c r="BO366" i="1" a="1"/>
  <c r="BO366" i="1" s="1"/>
  <c r="BE367" i="1" a="1"/>
  <c r="BE367" i="1" s="1"/>
  <c r="BF367" i="1" a="1"/>
  <c r="BF367" i="1" s="1"/>
  <c r="BG367" i="1" a="1"/>
  <c r="BG367" i="1" s="1"/>
  <c r="BH367" i="1" a="1"/>
  <c r="BH367" i="1" s="1"/>
  <c r="BI367" i="1" a="1"/>
  <c r="BI367" i="1" s="1"/>
  <c r="BJ367" i="1" a="1"/>
  <c r="BJ367" i="1" s="1"/>
  <c r="BK367" i="1" a="1"/>
  <c r="BK367" i="1" s="1"/>
  <c r="BL367" i="1" a="1"/>
  <c r="BL367" i="1" s="1"/>
  <c r="BM367" i="1" a="1"/>
  <c r="BM367" i="1" s="1"/>
  <c r="BO367" i="1" a="1"/>
  <c r="BO367" i="1" s="1"/>
  <c r="BE368" i="1" a="1"/>
  <c r="BE368" i="1" s="1"/>
  <c r="BF368" i="1" a="1"/>
  <c r="BF368" i="1" s="1"/>
  <c r="BG368" i="1" a="1"/>
  <c r="BG368" i="1" s="1"/>
  <c r="BH368" i="1" a="1"/>
  <c r="BH368" i="1" s="1"/>
  <c r="BI368" i="1" a="1"/>
  <c r="BI368" i="1" s="1"/>
  <c r="BJ368" i="1" a="1"/>
  <c r="BJ368" i="1" s="1"/>
  <c r="BK368" i="1" a="1"/>
  <c r="BK368" i="1" s="1"/>
  <c r="BL368" i="1" a="1"/>
  <c r="BL368" i="1" s="1"/>
  <c r="BM368" i="1" a="1"/>
  <c r="BM368" i="1" s="1"/>
  <c r="BO368" i="1" a="1"/>
  <c r="BO368" i="1" s="1"/>
  <c r="BE369" i="1" a="1"/>
  <c r="BE369" i="1" s="1"/>
  <c r="BF369" i="1" a="1"/>
  <c r="BF369" i="1" s="1"/>
  <c r="BG369" i="1" a="1"/>
  <c r="BG369" i="1" s="1"/>
  <c r="BH369" i="1" a="1"/>
  <c r="BH369" i="1" s="1"/>
  <c r="BI369" i="1" a="1"/>
  <c r="BI369" i="1" s="1"/>
  <c r="BJ369" i="1" a="1"/>
  <c r="BJ369" i="1" s="1"/>
  <c r="BK369" i="1" a="1"/>
  <c r="BK369" i="1" s="1"/>
  <c r="BL369" i="1" a="1"/>
  <c r="BL369" i="1" s="1"/>
  <c r="BM369" i="1" a="1"/>
  <c r="BM369" i="1" s="1"/>
  <c r="BO369" i="1" a="1"/>
  <c r="BO369" i="1" s="1"/>
  <c r="BE370" i="1" a="1"/>
  <c r="BE370" i="1" s="1"/>
  <c r="BF370" i="1" a="1"/>
  <c r="BF370" i="1" s="1"/>
  <c r="BG370" i="1" a="1"/>
  <c r="BG370" i="1" s="1"/>
  <c r="BH370" i="1" a="1"/>
  <c r="BH370" i="1" s="1"/>
  <c r="BI370" i="1" a="1"/>
  <c r="BI370" i="1" s="1"/>
  <c r="BJ370" i="1" a="1"/>
  <c r="BJ370" i="1" s="1"/>
  <c r="BK370" i="1" a="1"/>
  <c r="BK370" i="1" s="1"/>
  <c r="BL370" i="1" a="1"/>
  <c r="BL370" i="1" s="1"/>
  <c r="BM370" i="1" a="1"/>
  <c r="BM370" i="1" s="1"/>
  <c r="BO370" i="1" a="1"/>
  <c r="BO370" i="1" s="1"/>
  <c r="BE371" i="1" a="1"/>
  <c r="BE371" i="1" s="1"/>
  <c r="BF371" i="1" a="1"/>
  <c r="BF371" i="1" s="1"/>
  <c r="BG371" i="1" a="1"/>
  <c r="BG371" i="1" s="1"/>
  <c r="BH371" i="1" a="1"/>
  <c r="BH371" i="1" s="1"/>
  <c r="BI371" i="1" a="1"/>
  <c r="BI371" i="1" s="1"/>
  <c r="BJ371" i="1" a="1"/>
  <c r="BJ371" i="1" s="1"/>
  <c r="BK371" i="1" a="1"/>
  <c r="BK371" i="1" s="1"/>
  <c r="BL371" i="1" a="1"/>
  <c r="BL371" i="1" s="1"/>
  <c r="BM371" i="1" a="1"/>
  <c r="BM371" i="1" s="1"/>
  <c r="BO371" i="1" a="1"/>
  <c r="BO371" i="1" s="1"/>
  <c r="BE372" i="1" a="1"/>
  <c r="BE372" i="1" s="1"/>
  <c r="BF372" i="1" a="1"/>
  <c r="BF372" i="1" s="1"/>
  <c r="BG372" i="1" a="1"/>
  <c r="BG372" i="1" s="1"/>
  <c r="BH372" i="1" a="1"/>
  <c r="BH372" i="1" s="1"/>
  <c r="BI372" i="1" a="1"/>
  <c r="BI372" i="1" s="1"/>
  <c r="BJ372" i="1" a="1"/>
  <c r="BJ372" i="1" s="1"/>
  <c r="BK372" i="1" a="1"/>
  <c r="BK372" i="1" s="1"/>
  <c r="BL372" i="1" a="1"/>
  <c r="BL372" i="1" s="1"/>
  <c r="BM372" i="1" a="1"/>
  <c r="BM372" i="1" s="1"/>
  <c r="BO372" i="1" a="1"/>
  <c r="BO372" i="1" s="1"/>
  <c r="BE373" i="1" a="1"/>
  <c r="BE373" i="1" s="1"/>
  <c r="BF373" i="1" a="1"/>
  <c r="BF373" i="1" s="1"/>
  <c r="BG373" i="1" a="1"/>
  <c r="BG373" i="1" s="1"/>
  <c r="BH373" i="1" a="1"/>
  <c r="BH373" i="1" s="1"/>
  <c r="BI373" i="1" a="1"/>
  <c r="BI373" i="1" s="1"/>
  <c r="BJ373" i="1" a="1"/>
  <c r="BJ373" i="1" s="1"/>
  <c r="BK373" i="1" a="1"/>
  <c r="BK373" i="1" s="1"/>
  <c r="BL373" i="1" a="1"/>
  <c r="BL373" i="1" s="1"/>
  <c r="BM373" i="1" a="1"/>
  <c r="BM373" i="1" s="1"/>
  <c r="BO373" i="1" a="1"/>
  <c r="BO373" i="1" s="1"/>
  <c r="BE374" i="1" a="1"/>
  <c r="BE374" i="1" s="1"/>
  <c r="BF374" i="1" a="1"/>
  <c r="BF374" i="1" s="1"/>
  <c r="BG374" i="1" a="1"/>
  <c r="BG374" i="1" s="1"/>
  <c r="BH374" i="1" a="1"/>
  <c r="BH374" i="1" s="1"/>
  <c r="BI374" i="1" a="1"/>
  <c r="BI374" i="1" s="1"/>
  <c r="BJ374" i="1" a="1"/>
  <c r="BJ374" i="1"/>
  <c r="BK374" i="1" a="1"/>
  <c r="BK374" i="1" s="1"/>
  <c r="BL374" i="1" a="1"/>
  <c r="BL374" i="1" s="1"/>
  <c r="BM374" i="1" a="1"/>
  <c r="BM374" i="1" s="1"/>
  <c r="BO374" i="1" a="1"/>
  <c r="BO374" i="1" s="1"/>
  <c r="BE375" i="1" a="1"/>
  <c r="BE375" i="1" s="1"/>
  <c r="BF375" i="1" a="1"/>
  <c r="BF375" i="1" s="1"/>
  <c r="BG375" i="1" a="1"/>
  <c r="BG375" i="1" s="1"/>
  <c r="BH375" i="1" a="1"/>
  <c r="BH375" i="1" s="1"/>
  <c r="BI375" i="1" a="1"/>
  <c r="BI375" i="1" s="1"/>
  <c r="BJ375" i="1" a="1"/>
  <c r="BJ375" i="1" s="1"/>
  <c r="BK375" i="1" a="1"/>
  <c r="BK375" i="1" s="1"/>
  <c r="BL375" i="1" a="1"/>
  <c r="BL375" i="1" s="1"/>
  <c r="BM375" i="1" a="1"/>
  <c r="BM375" i="1" s="1"/>
  <c r="BO375" i="1" a="1"/>
  <c r="BO375" i="1" s="1"/>
  <c r="BE376" i="1" a="1"/>
  <c r="BE376" i="1" s="1"/>
  <c r="BF376" i="1" a="1"/>
  <c r="BF376" i="1" s="1"/>
  <c r="BG376" i="1" a="1"/>
  <c r="BG376" i="1" s="1"/>
  <c r="BH376" i="1" a="1"/>
  <c r="BH376" i="1" s="1"/>
  <c r="BI376" i="1" a="1"/>
  <c r="BI376" i="1" s="1"/>
  <c r="BJ376" i="1" a="1"/>
  <c r="BJ376" i="1" s="1"/>
  <c r="BK376" i="1" a="1"/>
  <c r="BK376" i="1" s="1"/>
  <c r="BL376" i="1" a="1"/>
  <c r="BL376" i="1" s="1"/>
  <c r="BM376" i="1" a="1"/>
  <c r="BM376" i="1" s="1"/>
  <c r="BO376" i="1" a="1"/>
  <c r="BO376" i="1" s="1"/>
  <c r="BE377" i="1" a="1"/>
  <c r="BE377" i="1" s="1"/>
  <c r="BF377" i="1" a="1"/>
  <c r="BF377" i="1" s="1"/>
  <c r="BG377" i="1" a="1"/>
  <c r="BG377" i="1" s="1"/>
  <c r="BH377" i="1" a="1"/>
  <c r="BH377" i="1" s="1"/>
  <c r="BI377" i="1" a="1"/>
  <c r="BI377" i="1" s="1"/>
  <c r="BJ377" i="1" a="1"/>
  <c r="BJ377" i="1" s="1"/>
  <c r="BK377" i="1" a="1"/>
  <c r="BK377" i="1" s="1"/>
  <c r="BL377" i="1" a="1"/>
  <c r="BL377" i="1" s="1"/>
  <c r="BM377" i="1" a="1"/>
  <c r="BM377" i="1" s="1"/>
  <c r="BO377" i="1" a="1"/>
  <c r="BO377" i="1" s="1"/>
  <c r="BE378" i="1" a="1"/>
  <c r="BE378" i="1" s="1"/>
  <c r="BF378" i="1" a="1"/>
  <c r="BF378" i="1" s="1"/>
  <c r="BG378" i="1" a="1"/>
  <c r="BG378" i="1" s="1"/>
  <c r="BH378" i="1" a="1"/>
  <c r="BH378" i="1" s="1"/>
  <c r="BI378" i="1" a="1"/>
  <c r="BI378" i="1" s="1"/>
  <c r="BJ378" i="1" a="1"/>
  <c r="BJ378" i="1" s="1"/>
  <c r="BK378" i="1" a="1"/>
  <c r="BK378" i="1" s="1"/>
  <c r="BL378" i="1" a="1"/>
  <c r="BL378" i="1" s="1"/>
  <c r="BM378" i="1" a="1"/>
  <c r="BM378" i="1" s="1"/>
  <c r="BO378" i="1" a="1"/>
  <c r="BO378" i="1" s="1"/>
  <c r="BE379" i="1" a="1"/>
  <c r="BE379" i="1" s="1"/>
  <c r="BF379" i="1" a="1"/>
  <c r="BF379" i="1" s="1"/>
  <c r="BG379" i="1" a="1"/>
  <c r="BG379" i="1" s="1"/>
  <c r="BH379" i="1" a="1"/>
  <c r="BH379" i="1" s="1"/>
  <c r="BI379" i="1" a="1"/>
  <c r="BI379" i="1" s="1"/>
  <c r="BJ379" i="1" a="1"/>
  <c r="BJ379" i="1" s="1"/>
  <c r="BK379" i="1" a="1"/>
  <c r="BK379" i="1" s="1"/>
  <c r="BL379" i="1" a="1"/>
  <c r="BL379" i="1" s="1"/>
  <c r="BM379" i="1" a="1"/>
  <c r="BM379" i="1" s="1"/>
  <c r="BO379" i="1" a="1"/>
  <c r="BO379" i="1" s="1"/>
  <c r="BE380" i="1" a="1"/>
  <c r="BE380" i="1" s="1"/>
  <c r="BF380" i="1" a="1"/>
  <c r="BF380" i="1" s="1"/>
  <c r="BG380" i="1" a="1"/>
  <c r="BG380" i="1" s="1"/>
  <c r="BH380" i="1" a="1"/>
  <c r="BH380" i="1" s="1"/>
  <c r="BI380" i="1" a="1"/>
  <c r="BI380" i="1" s="1"/>
  <c r="BJ380" i="1" a="1"/>
  <c r="BJ380" i="1"/>
  <c r="BK380" i="1" a="1"/>
  <c r="BK380" i="1" s="1"/>
  <c r="BL380" i="1" a="1"/>
  <c r="BL380" i="1" s="1"/>
  <c r="BM380" i="1" a="1"/>
  <c r="BM380" i="1" s="1"/>
  <c r="BO380" i="1" a="1"/>
  <c r="BO380" i="1" s="1"/>
  <c r="BE381" i="1" a="1"/>
  <c r="BE381" i="1" s="1"/>
  <c r="BF381" i="1" a="1"/>
  <c r="BF381" i="1" s="1"/>
  <c r="BG381" i="1" a="1"/>
  <c r="BG381" i="1" s="1"/>
  <c r="BH381" i="1" a="1"/>
  <c r="BH381" i="1" s="1"/>
  <c r="BI381" i="1" a="1"/>
  <c r="BI381" i="1" s="1"/>
  <c r="BJ381" i="1" a="1"/>
  <c r="BJ381" i="1" s="1"/>
  <c r="BK381" i="1" a="1"/>
  <c r="BK381" i="1" s="1"/>
  <c r="BL381" i="1" a="1"/>
  <c r="BL381" i="1" s="1"/>
  <c r="BM381" i="1" a="1"/>
  <c r="BM381" i="1" s="1"/>
  <c r="BO381" i="1" a="1"/>
  <c r="BO381" i="1" s="1"/>
  <c r="BE382" i="1" a="1"/>
  <c r="BE382" i="1" s="1"/>
  <c r="BF382" i="1" a="1"/>
  <c r="BF382" i="1" s="1"/>
  <c r="BG382" i="1" a="1"/>
  <c r="BG382" i="1" s="1"/>
  <c r="BH382" i="1" a="1"/>
  <c r="BH382" i="1" s="1"/>
  <c r="BI382" i="1" a="1"/>
  <c r="BI382" i="1" s="1"/>
  <c r="BJ382" i="1" a="1"/>
  <c r="BJ382" i="1" s="1"/>
  <c r="BK382" i="1" a="1"/>
  <c r="BK382" i="1" s="1"/>
  <c r="BL382" i="1" a="1"/>
  <c r="BL382" i="1" s="1"/>
  <c r="BM382" i="1" a="1"/>
  <c r="BM382" i="1" s="1"/>
  <c r="BO382" i="1" a="1"/>
  <c r="BO382" i="1" s="1"/>
  <c r="BE383" i="1" a="1"/>
  <c r="BE383" i="1" s="1"/>
  <c r="BF383" i="1" a="1"/>
  <c r="BF383" i="1" s="1"/>
  <c r="BG383" i="1" a="1"/>
  <c r="BG383" i="1" s="1"/>
  <c r="BH383" i="1" a="1"/>
  <c r="BH383" i="1" s="1"/>
  <c r="BI383" i="1" a="1"/>
  <c r="BI383" i="1" s="1"/>
  <c r="BJ383" i="1" a="1"/>
  <c r="BJ383" i="1" s="1"/>
  <c r="BK383" i="1" a="1"/>
  <c r="BK383" i="1" s="1"/>
  <c r="BL383" i="1" a="1"/>
  <c r="BL383" i="1" s="1"/>
  <c r="BM383" i="1" a="1"/>
  <c r="BM383" i="1" s="1"/>
  <c r="BO383" i="1" a="1"/>
  <c r="BO383" i="1" s="1"/>
  <c r="BE384" i="1" a="1"/>
  <c r="BE384" i="1" s="1"/>
  <c r="BF384" i="1" a="1"/>
  <c r="BF384" i="1" s="1"/>
  <c r="BG384" i="1" a="1"/>
  <c r="BG384" i="1" s="1"/>
  <c r="BH384" i="1" a="1"/>
  <c r="BH384" i="1" s="1"/>
  <c r="BI384" i="1" a="1"/>
  <c r="BI384" i="1" s="1"/>
  <c r="BJ384" i="1" a="1"/>
  <c r="BJ384" i="1" s="1"/>
  <c r="BK384" i="1" a="1"/>
  <c r="BK384" i="1" s="1"/>
  <c r="BL384" i="1" a="1"/>
  <c r="BL384" i="1" s="1"/>
  <c r="BM384" i="1" a="1"/>
  <c r="BM384" i="1" s="1"/>
  <c r="BO384" i="1" a="1"/>
  <c r="BO384" i="1" s="1"/>
  <c r="BE385" i="1" a="1"/>
  <c r="BE385" i="1" s="1"/>
  <c r="BF385" i="1" a="1"/>
  <c r="BF385" i="1" s="1"/>
  <c r="BG385" i="1" a="1"/>
  <c r="BG385" i="1" s="1"/>
  <c r="BH385" i="1" a="1"/>
  <c r="BH385" i="1" s="1"/>
  <c r="BI385" i="1" a="1"/>
  <c r="BI385" i="1" s="1"/>
  <c r="BJ385" i="1" a="1"/>
  <c r="BJ385" i="1" s="1"/>
  <c r="BK385" i="1" a="1"/>
  <c r="BK385" i="1" s="1"/>
  <c r="BL385" i="1" a="1"/>
  <c r="BL385" i="1" s="1"/>
  <c r="BM385" i="1" a="1"/>
  <c r="BM385" i="1" s="1"/>
  <c r="BO385" i="1" a="1"/>
  <c r="BO385" i="1" s="1"/>
  <c r="BE386" i="1" a="1"/>
  <c r="BE386" i="1" s="1"/>
  <c r="BF386" i="1" a="1"/>
  <c r="BF386" i="1" s="1"/>
  <c r="BG386" i="1" a="1"/>
  <c r="BG386" i="1" s="1"/>
  <c r="BH386" i="1" a="1"/>
  <c r="BH386" i="1" s="1"/>
  <c r="BI386" i="1" a="1"/>
  <c r="BI386" i="1" s="1"/>
  <c r="BJ386" i="1" a="1"/>
  <c r="BJ386" i="1" s="1"/>
  <c r="BK386" i="1" a="1"/>
  <c r="BK386" i="1" s="1"/>
  <c r="BL386" i="1" a="1"/>
  <c r="BL386" i="1" s="1"/>
  <c r="BM386" i="1" a="1"/>
  <c r="BM386" i="1" s="1"/>
  <c r="BO386" i="1" a="1"/>
  <c r="BO386" i="1" s="1"/>
  <c r="BE387" i="1" a="1"/>
  <c r="BE387" i="1" s="1"/>
  <c r="BF387" i="1" a="1"/>
  <c r="BF387" i="1" s="1"/>
  <c r="BG387" i="1" a="1"/>
  <c r="BG387" i="1" s="1"/>
  <c r="BH387" i="1" a="1"/>
  <c r="BH387" i="1" s="1"/>
  <c r="BI387" i="1" a="1"/>
  <c r="BI387" i="1" s="1"/>
  <c r="BJ387" i="1" a="1"/>
  <c r="BJ387" i="1" s="1"/>
  <c r="BK387" i="1" a="1"/>
  <c r="BK387" i="1" s="1"/>
  <c r="BL387" i="1" a="1"/>
  <c r="BL387" i="1" s="1"/>
  <c r="BM387" i="1" a="1"/>
  <c r="BM387" i="1" s="1"/>
  <c r="BO387" i="1" a="1"/>
  <c r="BO387" i="1" s="1"/>
  <c r="BE388" i="1" a="1"/>
  <c r="BE388" i="1" s="1"/>
  <c r="BF388" i="1" a="1"/>
  <c r="BF388" i="1" s="1"/>
  <c r="BG388" i="1" a="1"/>
  <c r="BG388" i="1" s="1"/>
  <c r="BH388" i="1" a="1"/>
  <c r="BH388" i="1" s="1"/>
  <c r="BI388" i="1" a="1"/>
  <c r="BI388" i="1" s="1"/>
  <c r="BJ388" i="1" a="1"/>
  <c r="BJ388" i="1" s="1"/>
  <c r="BK388" i="1" a="1"/>
  <c r="BK388" i="1" s="1"/>
  <c r="BL388" i="1" a="1"/>
  <c r="BL388" i="1" s="1"/>
  <c r="BM388" i="1" a="1"/>
  <c r="BM388" i="1" s="1"/>
  <c r="BO388" i="1" a="1"/>
  <c r="BO388" i="1" s="1"/>
  <c r="BE389" i="1" a="1"/>
  <c r="BE389" i="1" s="1"/>
  <c r="BF389" i="1" a="1"/>
  <c r="BF389" i="1" s="1"/>
  <c r="BG389" i="1" a="1"/>
  <c r="BG389" i="1" s="1"/>
  <c r="BH389" i="1" a="1"/>
  <c r="BH389" i="1" s="1"/>
  <c r="BI389" i="1" a="1"/>
  <c r="BI389" i="1" s="1"/>
  <c r="BJ389" i="1" a="1"/>
  <c r="BJ389" i="1" s="1"/>
  <c r="BK389" i="1" a="1"/>
  <c r="BK389" i="1" s="1"/>
  <c r="BL389" i="1" a="1"/>
  <c r="BL389" i="1" s="1"/>
  <c r="BM389" i="1" a="1"/>
  <c r="BM389" i="1" s="1"/>
  <c r="BO389" i="1" a="1"/>
  <c r="BO389" i="1" s="1"/>
  <c r="BE390" i="1" a="1"/>
  <c r="BE390" i="1" s="1"/>
  <c r="BF390" i="1" a="1"/>
  <c r="BF390" i="1" s="1"/>
  <c r="BG390" i="1" a="1"/>
  <c r="BG390" i="1" s="1"/>
  <c r="BH390" i="1" a="1"/>
  <c r="BH390" i="1" s="1"/>
  <c r="BI390" i="1" a="1"/>
  <c r="BI390" i="1" s="1"/>
  <c r="BJ390" i="1" a="1"/>
  <c r="BJ390" i="1" s="1"/>
  <c r="BK390" i="1" a="1"/>
  <c r="BK390" i="1" s="1"/>
  <c r="BL390" i="1" a="1"/>
  <c r="BL390" i="1" s="1"/>
  <c r="BM390" i="1" a="1"/>
  <c r="BM390" i="1" s="1"/>
  <c r="BO390" i="1" a="1"/>
  <c r="BO390" i="1" s="1"/>
  <c r="BE391" i="1" a="1"/>
  <c r="BE391" i="1" s="1"/>
  <c r="BF391" i="1" a="1"/>
  <c r="BF391" i="1" s="1"/>
  <c r="BG391" i="1" a="1"/>
  <c r="BG391" i="1" s="1"/>
  <c r="BH391" i="1" a="1"/>
  <c r="BH391" i="1" s="1"/>
  <c r="BI391" i="1" a="1"/>
  <c r="BI391" i="1" s="1"/>
  <c r="BJ391" i="1" a="1"/>
  <c r="BJ391" i="1" s="1"/>
  <c r="BK391" i="1" a="1"/>
  <c r="BK391" i="1" s="1"/>
  <c r="BL391" i="1" a="1"/>
  <c r="BL391" i="1" s="1"/>
  <c r="BM391" i="1" a="1"/>
  <c r="BM391" i="1" s="1"/>
  <c r="BO391" i="1" a="1"/>
  <c r="BO391" i="1" s="1"/>
  <c r="BE392" i="1" a="1"/>
  <c r="BE392" i="1" s="1"/>
  <c r="BF392" i="1" a="1"/>
  <c r="BF392" i="1" s="1"/>
  <c r="BG392" i="1" a="1"/>
  <c r="BG392" i="1" s="1"/>
  <c r="BH392" i="1" a="1"/>
  <c r="BH392" i="1" s="1"/>
  <c r="BI392" i="1" a="1"/>
  <c r="BI392" i="1" s="1"/>
  <c r="BJ392" i="1" a="1"/>
  <c r="BJ392" i="1" s="1"/>
  <c r="BK392" i="1" a="1"/>
  <c r="BK392" i="1" s="1"/>
  <c r="BL392" i="1" a="1"/>
  <c r="BL392" i="1" s="1"/>
  <c r="BM392" i="1" a="1"/>
  <c r="BM392" i="1" s="1"/>
  <c r="BO392" i="1" a="1"/>
  <c r="BO392" i="1" s="1"/>
  <c r="BE393" i="1" a="1"/>
  <c r="BE393" i="1" s="1"/>
  <c r="BF393" i="1" a="1"/>
  <c r="BF393" i="1" s="1"/>
  <c r="BG393" i="1" a="1"/>
  <c r="BG393" i="1" s="1"/>
  <c r="BH393" i="1" a="1"/>
  <c r="BH393" i="1" s="1"/>
  <c r="BI393" i="1" a="1"/>
  <c r="BI393" i="1" s="1"/>
  <c r="BJ393" i="1" a="1"/>
  <c r="BJ393" i="1" s="1"/>
  <c r="BK393" i="1" a="1"/>
  <c r="BK393" i="1" s="1"/>
  <c r="BL393" i="1" a="1"/>
  <c r="BL393" i="1" s="1"/>
  <c r="BM393" i="1" a="1"/>
  <c r="BM393" i="1" s="1"/>
  <c r="BO393" i="1" a="1"/>
  <c r="BO393" i="1" s="1"/>
  <c r="BE394" i="1" a="1"/>
  <c r="BE394" i="1" s="1"/>
  <c r="BF394" i="1" a="1"/>
  <c r="BF394" i="1" s="1"/>
  <c r="BG394" i="1" a="1"/>
  <c r="BG394" i="1" s="1"/>
  <c r="BH394" i="1" a="1"/>
  <c r="BH394" i="1" s="1"/>
  <c r="BI394" i="1" a="1"/>
  <c r="BI394" i="1" s="1"/>
  <c r="BJ394" i="1" a="1"/>
  <c r="BJ394" i="1" s="1"/>
  <c r="BK394" i="1" a="1"/>
  <c r="BK394" i="1" s="1"/>
  <c r="BL394" i="1" a="1"/>
  <c r="BL394" i="1" s="1"/>
  <c r="BM394" i="1" a="1"/>
  <c r="BM394" i="1" s="1"/>
  <c r="BO394" i="1" a="1"/>
  <c r="BO394" i="1" s="1"/>
  <c r="BE395" i="1" a="1"/>
  <c r="BE395" i="1" s="1"/>
  <c r="BF395" i="1" a="1"/>
  <c r="BF395" i="1" s="1"/>
  <c r="BG395" i="1" a="1"/>
  <c r="BG395" i="1" s="1"/>
  <c r="BH395" i="1" a="1"/>
  <c r="BH395" i="1" s="1"/>
  <c r="BI395" i="1" a="1"/>
  <c r="BI395" i="1" s="1"/>
  <c r="BJ395" i="1" a="1"/>
  <c r="BJ395" i="1" s="1"/>
  <c r="BK395" i="1" a="1"/>
  <c r="BK395" i="1" s="1"/>
  <c r="BL395" i="1" a="1"/>
  <c r="BL395" i="1" s="1"/>
  <c r="BM395" i="1" a="1"/>
  <c r="BM395" i="1" s="1"/>
  <c r="BO395" i="1" a="1"/>
  <c r="BO395" i="1" s="1"/>
  <c r="BE396" i="1" a="1"/>
  <c r="BE396" i="1" s="1"/>
  <c r="BF396" i="1" a="1"/>
  <c r="BF396" i="1" s="1"/>
  <c r="BG396" i="1" a="1"/>
  <c r="BG396" i="1" s="1"/>
  <c r="BH396" i="1" a="1"/>
  <c r="BH396" i="1" s="1"/>
  <c r="BI396" i="1" a="1"/>
  <c r="BI396" i="1" s="1"/>
  <c r="BJ396" i="1" a="1"/>
  <c r="BJ396" i="1" s="1"/>
  <c r="BK396" i="1" a="1"/>
  <c r="BK396" i="1" s="1"/>
  <c r="BL396" i="1" a="1"/>
  <c r="BL396" i="1" s="1"/>
  <c r="BM396" i="1" a="1"/>
  <c r="BM396" i="1" s="1"/>
  <c r="BO396" i="1" a="1"/>
  <c r="BO396" i="1" s="1"/>
  <c r="BE397" i="1" a="1"/>
  <c r="BE397" i="1" s="1"/>
  <c r="BF397" i="1" a="1"/>
  <c r="BF397" i="1" s="1"/>
  <c r="BG397" i="1" a="1"/>
  <c r="BG397" i="1" s="1"/>
  <c r="BH397" i="1" a="1"/>
  <c r="BH397" i="1" s="1"/>
  <c r="BI397" i="1" a="1"/>
  <c r="BI397" i="1" s="1"/>
  <c r="BJ397" i="1" a="1"/>
  <c r="BJ397" i="1" s="1"/>
  <c r="BK397" i="1" a="1"/>
  <c r="BK397" i="1" s="1"/>
  <c r="BL397" i="1" a="1"/>
  <c r="BL397" i="1" s="1"/>
  <c r="BM397" i="1" a="1"/>
  <c r="BM397" i="1" s="1"/>
  <c r="BO397" i="1" a="1"/>
  <c r="BO397" i="1" s="1"/>
  <c r="BE398" i="1" a="1"/>
  <c r="BE398" i="1" s="1"/>
  <c r="BF398" i="1" a="1"/>
  <c r="BF398" i="1" s="1"/>
  <c r="BG398" i="1" a="1"/>
  <c r="BG398" i="1" s="1"/>
  <c r="BH398" i="1" a="1"/>
  <c r="BH398" i="1" s="1"/>
  <c r="BI398" i="1" a="1"/>
  <c r="BI398" i="1" s="1"/>
  <c r="BJ398" i="1" a="1"/>
  <c r="BJ398" i="1" s="1"/>
  <c r="BK398" i="1" a="1"/>
  <c r="BK398" i="1" s="1"/>
  <c r="BL398" i="1" a="1"/>
  <c r="BL398" i="1" s="1"/>
  <c r="BM398" i="1" a="1"/>
  <c r="BM398" i="1" s="1"/>
  <c r="BO398" i="1" a="1"/>
  <c r="BO398" i="1" s="1"/>
  <c r="BE399" i="1" a="1"/>
  <c r="BE399" i="1" s="1"/>
  <c r="BF399" i="1" a="1"/>
  <c r="BF399" i="1" s="1"/>
  <c r="BG399" i="1" a="1"/>
  <c r="BG399" i="1" s="1"/>
  <c r="BH399" i="1" a="1"/>
  <c r="BH399" i="1" s="1"/>
  <c r="BI399" i="1" a="1"/>
  <c r="BI399" i="1" s="1"/>
  <c r="BJ399" i="1" a="1"/>
  <c r="BJ399" i="1" s="1"/>
  <c r="BK399" i="1" a="1"/>
  <c r="BK399" i="1" s="1"/>
  <c r="BL399" i="1" a="1"/>
  <c r="BL399" i="1" s="1"/>
  <c r="BM399" i="1" a="1"/>
  <c r="BM399" i="1" s="1"/>
  <c r="BO399" i="1" a="1"/>
  <c r="BO399" i="1" s="1"/>
  <c r="BE400" i="1" a="1"/>
  <c r="BE400" i="1" s="1"/>
  <c r="BF400" i="1" a="1"/>
  <c r="BF400" i="1" s="1"/>
  <c r="BG400" i="1" a="1"/>
  <c r="BG400" i="1" s="1"/>
  <c r="BH400" i="1" a="1"/>
  <c r="BH400" i="1" s="1"/>
  <c r="BI400" i="1" a="1"/>
  <c r="BI400" i="1" s="1"/>
  <c r="BJ400" i="1" a="1"/>
  <c r="BJ400" i="1" s="1"/>
  <c r="BK400" i="1" a="1"/>
  <c r="BK400" i="1" s="1"/>
  <c r="BL400" i="1" a="1"/>
  <c r="BL400" i="1" s="1"/>
  <c r="BM400" i="1" a="1"/>
  <c r="BM400" i="1" s="1"/>
  <c r="BO400" i="1" a="1"/>
  <c r="BO400" i="1" s="1"/>
  <c r="BE401" i="1" a="1"/>
  <c r="BE401" i="1" s="1"/>
  <c r="BF401" i="1" a="1"/>
  <c r="BF401" i="1" s="1"/>
  <c r="BG401" i="1" a="1"/>
  <c r="BG401" i="1" s="1"/>
  <c r="BH401" i="1" a="1"/>
  <c r="BH401" i="1" s="1"/>
  <c r="BI401" i="1" a="1"/>
  <c r="BI401" i="1" s="1"/>
  <c r="BJ401" i="1" a="1"/>
  <c r="BJ401" i="1" s="1"/>
  <c r="BK401" i="1" a="1"/>
  <c r="BK401" i="1" s="1"/>
  <c r="BL401" i="1" a="1"/>
  <c r="BL401" i="1" s="1"/>
  <c r="BM401" i="1" a="1"/>
  <c r="BM401" i="1" s="1"/>
  <c r="BO401" i="1" a="1"/>
  <c r="BO401" i="1" s="1"/>
  <c r="BE402" i="1" a="1"/>
  <c r="BE402" i="1" s="1"/>
  <c r="BF402" i="1" a="1"/>
  <c r="BF402" i="1" s="1"/>
  <c r="BG402" i="1" a="1"/>
  <c r="BG402" i="1" s="1"/>
  <c r="BH402" i="1" a="1"/>
  <c r="BH402" i="1" s="1"/>
  <c r="BI402" i="1" a="1"/>
  <c r="BI402" i="1" s="1"/>
  <c r="BJ402" i="1" a="1"/>
  <c r="BJ402" i="1" s="1"/>
  <c r="BK402" i="1" a="1"/>
  <c r="BK402" i="1" s="1"/>
  <c r="BL402" i="1" a="1"/>
  <c r="BL402" i="1" s="1"/>
  <c r="BM402" i="1" a="1"/>
  <c r="BM402" i="1" s="1"/>
  <c r="BO402" i="1" a="1"/>
  <c r="BO402" i="1" s="1"/>
  <c r="BE403" i="1" a="1"/>
  <c r="BE403" i="1" s="1"/>
  <c r="BF403" i="1" a="1"/>
  <c r="BF403" i="1" s="1"/>
  <c r="BG403" i="1" a="1"/>
  <c r="BG403" i="1" s="1"/>
  <c r="BH403" i="1" a="1"/>
  <c r="BH403" i="1" s="1"/>
  <c r="BI403" i="1" a="1"/>
  <c r="BI403" i="1" s="1"/>
  <c r="BJ403" i="1" a="1"/>
  <c r="BJ403" i="1" s="1"/>
  <c r="BK403" i="1" a="1"/>
  <c r="BK403" i="1" s="1"/>
  <c r="BL403" i="1" a="1"/>
  <c r="BL403" i="1" s="1"/>
  <c r="BM403" i="1" a="1"/>
  <c r="BM403" i="1" s="1"/>
  <c r="BO403" i="1" a="1"/>
  <c r="BO403" i="1" s="1"/>
  <c r="BE404" i="1" a="1"/>
  <c r="BE404" i="1" s="1"/>
  <c r="BF404" i="1" a="1"/>
  <c r="BF404" i="1" s="1"/>
  <c r="BG404" i="1" a="1"/>
  <c r="BG404" i="1" s="1"/>
  <c r="BH404" i="1" a="1"/>
  <c r="BH404" i="1" s="1"/>
  <c r="BI404" i="1" a="1"/>
  <c r="BI404" i="1" s="1"/>
  <c r="BJ404" i="1" a="1"/>
  <c r="BJ404" i="1" s="1"/>
  <c r="BK404" i="1" a="1"/>
  <c r="BK404" i="1" s="1"/>
  <c r="BL404" i="1" a="1"/>
  <c r="BL404" i="1" s="1"/>
  <c r="BM404" i="1" a="1"/>
  <c r="BM404" i="1" s="1"/>
  <c r="BO404" i="1" a="1"/>
  <c r="BO404" i="1" s="1"/>
  <c r="BE405" i="1" a="1"/>
  <c r="BE405" i="1" s="1"/>
  <c r="BF405" i="1" a="1"/>
  <c r="BF405" i="1" s="1"/>
  <c r="BG405" i="1" a="1"/>
  <c r="BG405" i="1" s="1"/>
  <c r="BH405" i="1" a="1"/>
  <c r="BH405" i="1" s="1"/>
  <c r="BI405" i="1" a="1"/>
  <c r="BI405" i="1" s="1"/>
  <c r="BJ405" i="1" a="1"/>
  <c r="BJ405" i="1" s="1"/>
  <c r="BK405" i="1" a="1"/>
  <c r="BK405" i="1" s="1"/>
  <c r="BL405" i="1" a="1"/>
  <c r="BL405" i="1" s="1"/>
  <c r="BM405" i="1" a="1"/>
  <c r="BM405" i="1" s="1"/>
  <c r="BO405" i="1" a="1"/>
  <c r="BO405" i="1" s="1"/>
  <c r="BE406" i="1" a="1"/>
  <c r="BE406" i="1" s="1"/>
  <c r="BF406" i="1" a="1"/>
  <c r="BF406" i="1" s="1"/>
  <c r="BG406" i="1" a="1"/>
  <c r="BG406" i="1" s="1"/>
  <c r="BH406" i="1" a="1"/>
  <c r="BH406" i="1" s="1"/>
  <c r="BI406" i="1" a="1"/>
  <c r="BI406" i="1" s="1"/>
  <c r="BJ406" i="1" a="1"/>
  <c r="BJ406" i="1" s="1"/>
  <c r="BK406" i="1" a="1"/>
  <c r="BK406" i="1" s="1"/>
  <c r="BL406" i="1" a="1"/>
  <c r="BL406" i="1" s="1"/>
  <c r="BM406" i="1" a="1"/>
  <c r="BM406" i="1" s="1"/>
  <c r="BO406" i="1" a="1"/>
  <c r="BO406" i="1" s="1"/>
  <c r="BE407" i="1" a="1"/>
  <c r="BE407" i="1" s="1"/>
  <c r="BF407" i="1" a="1"/>
  <c r="BF407" i="1" s="1"/>
  <c r="BG407" i="1" a="1"/>
  <c r="BG407" i="1" s="1"/>
  <c r="BH407" i="1" a="1"/>
  <c r="BH407" i="1" s="1"/>
  <c r="BI407" i="1" a="1"/>
  <c r="BI407" i="1" s="1"/>
  <c r="BJ407" i="1" a="1"/>
  <c r="BJ407" i="1" s="1"/>
  <c r="BK407" i="1" a="1"/>
  <c r="BK407" i="1" s="1"/>
  <c r="BL407" i="1" a="1"/>
  <c r="BL407" i="1" s="1"/>
  <c r="BM407" i="1" a="1"/>
  <c r="BM407" i="1" s="1"/>
  <c r="BO407" i="1" a="1"/>
  <c r="BO407" i="1" s="1"/>
  <c r="BE408" i="1" a="1"/>
  <c r="BE408" i="1" s="1"/>
  <c r="BF408" i="1" a="1"/>
  <c r="BF408" i="1" s="1"/>
  <c r="BG408" i="1" a="1"/>
  <c r="BG408" i="1" s="1"/>
  <c r="BH408" i="1" a="1"/>
  <c r="BH408" i="1" s="1"/>
  <c r="BI408" i="1" a="1"/>
  <c r="BI408" i="1" s="1"/>
  <c r="BJ408" i="1" a="1"/>
  <c r="BJ408" i="1" s="1"/>
  <c r="BK408" i="1" a="1"/>
  <c r="BK408" i="1" s="1"/>
  <c r="BL408" i="1" a="1"/>
  <c r="BL408" i="1" s="1"/>
  <c r="BM408" i="1" a="1"/>
  <c r="BM408" i="1" s="1"/>
  <c r="BO408" i="1" a="1"/>
  <c r="BO408" i="1" s="1"/>
  <c r="BE409" i="1" a="1"/>
  <c r="BE409" i="1" s="1"/>
  <c r="BF409" i="1" a="1"/>
  <c r="BF409" i="1" s="1"/>
  <c r="BG409" i="1" a="1"/>
  <c r="BG409" i="1" s="1"/>
  <c r="BH409" i="1" a="1"/>
  <c r="BH409" i="1" s="1"/>
  <c r="BI409" i="1" a="1"/>
  <c r="BI409" i="1" s="1"/>
  <c r="BJ409" i="1" a="1"/>
  <c r="BJ409" i="1" s="1"/>
  <c r="BK409" i="1" a="1"/>
  <c r="BK409" i="1" s="1"/>
  <c r="BL409" i="1" a="1"/>
  <c r="BL409" i="1" s="1"/>
  <c r="BM409" i="1" a="1"/>
  <c r="BM409" i="1" s="1"/>
  <c r="BO409" i="1" a="1"/>
  <c r="BO409" i="1" s="1"/>
  <c r="BE410" i="1" a="1"/>
  <c r="BE410" i="1" s="1"/>
  <c r="BF410" i="1" a="1"/>
  <c r="BF410" i="1" s="1"/>
  <c r="BG410" i="1" a="1"/>
  <c r="BG410" i="1" s="1"/>
  <c r="BH410" i="1" a="1"/>
  <c r="BH410" i="1" s="1"/>
  <c r="BI410" i="1" a="1"/>
  <c r="BI410" i="1" s="1"/>
  <c r="BJ410" i="1" a="1"/>
  <c r="BJ410" i="1" s="1"/>
  <c r="BK410" i="1" a="1"/>
  <c r="BK410" i="1" s="1"/>
  <c r="BL410" i="1" a="1"/>
  <c r="BL410" i="1" s="1"/>
  <c r="BM410" i="1" a="1"/>
  <c r="BM410" i="1" s="1"/>
  <c r="BO410" i="1" a="1"/>
  <c r="BO410" i="1" s="1"/>
  <c r="BE411" i="1" a="1"/>
  <c r="BE411" i="1" s="1"/>
  <c r="BF411" i="1" a="1"/>
  <c r="BF411" i="1" s="1"/>
  <c r="BG411" i="1" a="1"/>
  <c r="BG411" i="1" s="1"/>
  <c r="BH411" i="1" a="1"/>
  <c r="BH411" i="1" s="1"/>
  <c r="BI411" i="1" a="1"/>
  <c r="BI411" i="1" s="1"/>
  <c r="BJ411" i="1" a="1"/>
  <c r="BJ411" i="1" s="1"/>
  <c r="BK411" i="1" a="1"/>
  <c r="BK411" i="1" s="1"/>
  <c r="BL411" i="1" a="1"/>
  <c r="BL411" i="1" s="1"/>
  <c r="BM411" i="1" a="1"/>
  <c r="BM411" i="1" s="1"/>
  <c r="BO411" i="1" a="1"/>
  <c r="BO411" i="1" s="1"/>
  <c r="BE412" i="1" a="1"/>
  <c r="BE412" i="1" s="1"/>
  <c r="BF412" i="1" a="1"/>
  <c r="BF412" i="1" s="1"/>
  <c r="BG412" i="1" a="1"/>
  <c r="BG412" i="1" s="1"/>
  <c r="BH412" i="1" a="1"/>
  <c r="BH412" i="1" s="1"/>
  <c r="BI412" i="1" a="1"/>
  <c r="BI412" i="1" s="1"/>
  <c r="BJ412" i="1" a="1"/>
  <c r="BJ412" i="1" s="1"/>
  <c r="BK412" i="1" a="1"/>
  <c r="BK412" i="1" s="1"/>
  <c r="BL412" i="1" a="1"/>
  <c r="BL412" i="1" s="1"/>
  <c r="BM412" i="1" a="1"/>
  <c r="BM412" i="1" s="1"/>
  <c r="BO412" i="1" a="1"/>
  <c r="BO412" i="1" s="1"/>
  <c r="BE413" i="1" a="1"/>
  <c r="BE413" i="1" s="1"/>
  <c r="BF413" i="1" a="1"/>
  <c r="BF413" i="1" s="1"/>
  <c r="BG413" i="1" a="1"/>
  <c r="BG413" i="1" s="1"/>
  <c r="BH413" i="1" a="1"/>
  <c r="BH413" i="1" s="1"/>
  <c r="BI413" i="1" a="1"/>
  <c r="BI413" i="1" s="1"/>
  <c r="BJ413" i="1" a="1"/>
  <c r="BJ413" i="1" s="1"/>
  <c r="BK413" i="1" a="1"/>
  <c r="BK413" i="1" s="1"/>
  <c r="BL413" i="1" a="1"/>
  <c r="BL413" i="1" s="1"/>
  <c r="BM413" i="1" a="1"/>
  <c r="BM413" i="1" s="1"/>
  <c r="BO413" i="1" a="1"/>
  <c r="BO413" i="1" s="1"/>
  <c r="BE414" i="1" a="1"/>
  <c r="BE414" i="1" s="1"/>
  <c r="BF414" i="1" a="1"/>
  <c r="BF414" i="1" s="1"/>
  <c r="BG414" i="1" a="1"/>
  <c r="BG414" i="1" s="1"/>
  <c r="BH414" i="1" a="1"/>
  <c r="BH414" i="1" s="1"/>
  <c r="BI414" i="1" a="1"/>
  <c r="BI414" i="1" s="1"/>
  <c r="BJ414" i="1" a="1"/>
  <c r="BJ414" i="1" s="1"/>
  <c r="BK414" i="1" a="1"/>
  <c r="BK414" i="1" s="1"/>
  <c r="BL414" i="1" a="1"/>
  <c r="BL414" i="1" s="1"/>
  <c r="BM414" i="1" a="1"/>
  <c r="BM414" i="1" s="1"/>
  <c r="BO414" i="1" a="1"/>
  <c r="BO414" i="1" s="1"/>
  <c r="BE415" i="1" a="1"/>
  <c r="BE415" i="1" s="1"/>
  <c r="BF415" i="1" a="1"/>
  <c r="BF415" i="1" s="1"/>
  <c r="BG415" i="1" a="1"/>
  <c r="BG415" i="1" s="1"/>
  <c r="BH415" i="1" a="1"/>
  <c r="BH415" i="1" s="1"/>
  <c r="BI415" i="1" a="1"/>
  <c r="BI415" i="1" s="1"/>
  <c r="BJ415" i="1" a="1"/>
  <c r="BJ415" i="1" s="1"/>
  <c r="BK415" i="1" a="1"/>
  <c r="BK415" i="1" s="1"/>
  <c r="BL415" i="1" a="1"/>
  <c r="BL415" i="1" s="1"/>
  <c r="BM415" i="1" a="1"/>
  <c r="BM415" i="1" s="1"/>
  <c r="BO415" i="1" a="1"/>
  <c r="BO415" i="1" s="1"/>
  <c r="BE416" i="1" a="1"/>
  <c r="BE416" i="1" s="1"/>
  <c r="BF416" i="1" a="1"/>
  <c r="BF416" i="1" s="1"/>
  <c r="BG416" i="1" a="1"/>
  <c r="BG416" i="1" s="1"/>
  <c r="BH416" i="1" a="1"/>
  <c r="BH416" i="1" s="1"/>
  <c r="BI416" i="1" a="1"/>
  <c r="BI416" i="1" s="1"/>
  <c r="BJ416" i="1" a="1"/>
  <c r="BJ416" i="1" s="1"/>
  <c r="BK416" i="1" a="1"/>
  <c r="BK416" i="1" s="1"/>
  <c r="BL416" i="1" a="1"/>
  <c r="BL416" i="1" s="1"/>
  <c r="BM416" i="1" a="1"/>
  <c r="BM416" i="1" s="1"/>
  <c r="BO416" i="1" a="1"/>
  <c r="BO416" i="1" s="1"/>
  <c r="BE417" i="1" a="1"/>
  <c r="BE417" i="1" s="1"/>
  <c r="BF417" i="1" a="1"/>
  <c r="BF417" i="1" s="1"/>
  <c r="BG417" i="1" a="1"/>
  <c r="BG417" i="1" s="1"/>
  <c r="BH417" i="1" a="1"/>
  <c r="BH417" i="1" s="1"/>
  <c r="BI417" i="1" a="1"/>
  <c r="BI417" i="1" s="1"/>
  <c r="BJ417" i="1" a="1"/>
  <c r="BJ417" i="1" s="1"/>
  <c r="BK417" i="1" a="1"/>
  <c r="BK417" i="1" s="1"/>
  <c r="BL417" i="1" a="1"/>
  <c r="BL417" i="1" s="1"/>
  <c r="BM417" i="1" a="1"/>
  <c r="BM417" i="1" s="1"/>
  <c r="BO417" i="1" a="1"/>
  <c r="BO417" i="1" s="1"/>
  <c r="BE418" i="1" a="1"/>
  <c r="BE418" i="1" s="1"/>
  <c r="BF418" i="1" a="1"/>
  <c r="BF418" i="1" s="1"/>
  <c r="BG418" i="1" a="1"/>
  <c r="BG418" i="1" s="1"/>
  <c r="BH418" i="1" a="1"/>
  <c r="BH418" i="1" s="1"/>
  <c r="BI418" i="1" a="1"/>
  <c r="BI418" i="1" s="1"/>
  <c r="BJ418" i="1" a="1"/>
  <c r="BJ418" i="1" s="1"/>
  <c r="BK418" i="1" a="1"/>
  <c r="BK418" i="1" s="1"/>
  <c r="BL418" i="1" a="1"/>
  <c r="BL418" i="1" s="1"/>
  <c r="BM418" i="1" a="1"/>
  <c r="BM418" i="1" s="1"/>
  <c r="BO418" i="1" a="1"/>
  <c r="BO418" i="1" s="1"/>
  <c r="BE419" i="1" a="1"/>
  <c r="BE419" i="1" s="1"/>
  <c r="BF419" i="1" a="1"/>
  <c r="BF419" i="1" s="1"/>
  <c r="BG419" i="1" a="1"/>
  <c r="BG419" i="1" s="1"/>
  <c r="BH419" i="1" a="1"/>
  <c r="BH419" i="1" s="1"/>
  <c r="BI419" i="1" a="1"/>
  <c r="BI419" i="1" s="1"/>
  <c r="BJ419" i="1" a="1"/>
  <c r="BJ419" i="1" s="1"/>
  <c r="BK419" i="1" a="1"/>
  <c r="BK419" i="1" s="1"/>
  <c r="BL419" i="1" a="1"/>
  <c r="BL419" i="1" s="1"/>
  <c r="BM419" i="1" a="1"/>
  <c r="BM419" i="1" s="1"/>
  <c r="BO419" i="1" a="1"/>
  <c r="BO419" i="1" s="1"/>
  <c r="BE420" i="1" a="1"/>
  <c r="BE420" i="1" s="1"/>
  <c r="BF420" i="1" a="1"/>
  <c r="BF420" i="1" s="1"/>
  <c r="BG420" i="1" a="1"/>
  <c r="BG420" i="1" s="1"/>
  <c r="BH420" i="1" a="1"/>
  <c r="BH420" i="1" s="1"/>
  <c r="BI420" i="1" a="1"/>
  <c r="BI420" i="1" s="1"/>
  <c r="BJ420" i="1" a="1"/>
  <c r="BJ420" i="1" s="1"/>
  <c r="BK420" i="1" a="1"/>
  <c r="BK420" i="1" s="1"/>
  <c r="BL420" i="1" a="1"/>
  <c r="BL420" i="1" s="1"/>
  <c r="BM420" i="1" a="1"/>
  <c r="BM420" i="1" s="1"/>
  <c r="BO420" i="1" a="1"/>
  <c r="BO420" i="1" s="1"/>
  <c r="BE421" i="1" a="1"/>
  <c r="BE421" i="1" s="1"/>
  <c r="BF421" i="1" a="1"/>
  <c r="BF421" i="1" s="1"/>
  <c r="BG421" i="1" a="1"/>
  <c r="BG421" i="1" s="1"/>
  <c r="BH421" i="1" a="1"/>
  <c r="BH421" i="1" s="1"/>
  <c r="BI421" i="1" a="1"/>
  <c r="BI421" i="1" s="1"/>
  <c r="BJ421" i="1" a="1"/>
  <c r="BJ421" i="1" s="1"/>
  <c r="BK421" i="1" a="1"/>
  <c r="BK421" i="1" s="1"/>
  <c r="BL421" i="1" a="1"/>
  <c r="BL421" i="1" s="1"/>
  <c r="BM421" i="1" a="1"/>
  <c r="BM421" i="1" s="1"/>
  <c r="BO421" i="1" a="1"/>
  <c r="BO421" i="1" s="1"/>
  <c r="BE422" i="1" a="1"/>
  <c r="BE422" i="1" s="1"/>
  <c r="BF422" i="1" a="1"/>
  <c r="BF422" i="1" s="1"/>
  <c r="BG422" i="1" a="1"/>
  <c r="BG422" i="1" s="1"/>
  <c r="BH422" i="1" a="1"/>
  <c r="BH422" i="1" s="1"/>
  <c r="BI422" i="1" a="1"/>
  <c r="BI422" i="1" s="1"/>
  <c r="BJ422" i="1" a="1"/>
  <c r="BJ422" i="1" s="1"/>
  <c r="BK422" i="1" a="1"/>
  <c r="BK422" i="1" s="1"/>
  <c r="BL422" i="1" a="1"/>
  <c r="BL422" i="1" s="1"/>
  <c r="BM422" i="1" a="1"/>
  <c r="BM422" i="1" s="1"/>
  <c r="BO422" i="1" a="1"/>
  <c r="BO422" i="1" s="1"/>
  <c r="BE423" i="1" a="1"/>
  <c r="BE423" i="1" s="1"/>
  <c r="BF423" i="1" a="1"/>
  <c r="BF423" i="1" s="1"/>
  <c r="BG423" i="1" a="1"/>
  <c r="BG423" i="1" s="1"/>
  <c r="BH423" i="1" a="1"/>
  <c r="BH423" i="1" s="1"/>
  <c r="BI423" i="1" a="1"/>
  <c r="BI423" i="1" s="1"/>
  <c r="BJ423" i="1" a="1"/>
  <c r="BJ423" i="1" s="1"/>
  <c r="BK423" i="1" a="1"/>
  <c r="BK423" i="1" s="1"/>
  <c r="BL423" i="1" a="1"/>
  <c r="BL423" i="1" s="1"/>
  <c r="BM423" i="1" a="1"/>
  <c r="BM423" i="1" s="1"/>
  <c r="BO423" i="1" a="1"/>
  <c r="BO423" i="1" s="1"/>
  <c r="BE424" i="1" a="1"/>
  <c r="BE424" i="1" s="1"/>
  <c r="BF424" i="1" a="1"/>
  <c r="BF424" i="1" s="1"/>
  <c r="BG424" i="1" a="1"/>
  <c r="BG424" i="1" s="1"/>
  <c r="BH424" i="1" a="1"/>
  <c r="BH424" i="1" s="1"/>
  <c r="BI424" i="1" a="1"/>
  <c r="BI424" i="1" s="1"/>
  <c r="BJ424" i="1" a="1"/>
  <c r="BJ424" i="1" s="1"/>
  <c r="BK424" i="1" a="1"/>
  <c r="BK424" i="1" s="1"/>
  <c r="BL424" i="1" a="1"/>
  <c r="BL424" i="1" s="1"/>
  <c r="BM424" i="1" a="1"/>
  <c r="BM424" i="1" s="1"/>
  <c r="BO424" i="1" a="1"/>
  <c r="BO424" i="1" s="1"/>
  <c r="BE425" i="1" a="1"/>
  <c r="BE425" i="1" s="1"/>
  <c r="BF425" i="1" a="1"/>
  <c r="BF425" i="1" s="1"/>
  <c r="BG425" i="1" a="1"/>
  <c r="BG425" i="1" s="1"/>
  <c r="BH425" i="1" a="1"/>
  <c r="BH425" i="1" s="1"/>
  <c r="BI425" i="1" a="1"/>
  <c r="BI425" i="1" s="1"/>
  <c r="BJ425" i="1" a="1"/>
  <c r="BJ425" i="1" s="1"/>
  <c r="BK425" i="1" a="1"/>
  <c r="BK425" i="1" s="1"/>
  <c r="BL425" i="1" a="1"/>
  <c r="BL425" i="1" s="1"/>
  <c r="BM425" i="1" a="1"/>
  <c r="BM425" i="1" s="1"/>
  <c r="BO425" i="1" a="1"/>
  <c r="BO425" i="1" s="1"/>
  <c r="BE426" i="1" a="1"/>
  <c r="BE426" i="1" s="1"/>
  <c r="BF426" i="1" a="1"/>
  <c r="BF426" i="1" s="1"/>
  <c r="BG426" i="1" a="1"/>
  <c r="BG426" i="1" s="1"/>
  <c r="BH426" i="1" a="1"/>
  <c r="BH426" i="1" s="1"/>
  <c r="BI426" i="1" a="1"/>
  <c r="BI426" i="1" s="1"/>
  <c r="BJ426" i="1" a="1"/>
  <c r="BJ426" i="1" s="1"/>
  <c r="BK426" i="1" a="1"/>
  <c r="BK426" i="1" s="1"/>
  <c r="BL426" i="1" a="1"/>
  <c r="BL426" i="1" s="1"/>
  <c r="BM426" i="1" a="1"/>
  <c r="BM426" i="1" s="1"/>
  <c r="BO426" i="1" a="1"/>
  <c r="BO426" i="1" s="1"/>
  <c r="BE427" i="1" a="1"/>
  <c r="BE427" i="1" s="1"/>
  <c r="BF427" i="1" a="1"/>
  <c r="BF427" i="1" s="1"/>
  <c r="BG427" i="1" a="1"/>
  <c r="BG427" i="1" s="1"/>
  <c r="BH427" i="1" a="1"/>
  <c r="BH427" i="1" s="1"/>
  <c r="BI427" i="1" a="1"/>
  <c r="BI427" i="1" s="1"/>
  <c r="BJ427" i="1" a="1"/>
  <c r="BJ427" i="1" s="1"/>
  <c r="BK427" i="1" a="1"/>
  <c r="BK427" i="1" s="1"/>
  <c r="BL427" i="1" a="1"/>
  <c r="BL427" i="1" s="1"/>
  <c r="BM427" i="1" a="1"/>
  <c r="BM427" i="1" s="1"/>
  <c r="BO427" i="1" a="1"/>
  <c r="BO427" i="1" s="1"/>
  <c r="BE428" i="1" a="1"/>
  <c r="BE428" i="1" s="1"/>
  <c r="BF428" i="1" a="1"/>
  <c r="BF428" i="1" s="1"/>
  <c r="BG428" i="1" a="1"/>
  <c r="BG428" i="1" s="1"/>
  <c r="BH428" i="1" a="1"/>
  <c r="BH428" i="1" s="1"/>
  <c r="BI428" i="1" a="1"/>
  <c r="BI428" i="1" s="1"/>
  <c r="BJ428" i="1" a="1"/>
  <c r="BJ428" i="1" s="1"/>
  <c r="BK428" i="1" a="1"/>
  <c r="BK428" i="1" s="1"/>
  <c r="BL428" i="1" a="1"/>
  <c r="BL428" i="1" s="1"/>
  <c r="BM428" i="1" a="1"/>
  <c r="BM428" i="1" s="1"/>
  <c r="BO428" i="1" a="1"/>
  <c r="BO428" i="1" s="1"/>
  <c r="BE429" i="1" a="1"/>
  <c r="BE429" i="1" s="1"/>
  <c r="BF429" i="1" a="1"/>
  <c r="BF429" i="1" s="1"/>
  <c r="BG429" i="1" a="1"/>
  <c r="BG429" i="1" s="1"/>
  <c r="BH429" i="1" a="1"/>
  <c r="BH429" i="1" s="1"/>
  <c r="BI429" i="1" a="1"/>
  <c r="BI429" i="1" s="1"/>
  <c r="BJ429" i="1" a="1"/>
  <c r="BJ429" i="1" s="1"/>
  <c r="BK429" i="1" a="1"/>
  <c r="BK429" i="1" s="1"/>
  <c r="BL429" i="1" a="1"/>
  <c r="BL429" i="1" s="1"/>
  <c r="BM429" i="1" a="1"/>
  <c r="BM429" i="1" s="1"/>
  <c r="BO429" i="1" a="1"/>
  <c r="BO429" i="1" s="1"/>
  <c r="BE430" i="1" a="1"/>
  <c r="BE430" i="1" s="1"/>
  <c r="BF430" i="1" a="1"/>
  <c r="BF430" i="1" s="1"/>
  <c r="BG430" i="1" a="1"/>
  <c r="BG430" i="1" s="1"/>
  <c r="BH430" i="1" a="1"/>
  <c r="BH430" i="1" s="1"/>
  <c r="BI430" i="1" a="1"/>
  <c r="BI430" i="1" s="1"/>
  <c r="BJ430" i="1" a="1"/>
  <c r="BJ430" i="1" s="1"/>
  <c r="BK430" i="1" a="1"/>
  <c r="BK430" i="1" s="1"/>
  <c r="BL430" i="1" a="1"/>
  <c r="BL430" i="1" s="1"/>
  <c r="BM430" i="1" a="1"/>
  <c r="BM430" i="1" s="1"/>
  <c r="BO430" i="1" a="1"/>
  <c r="BO430" i="1" s="1"/>
  <c r="BE431" i="1" a="1"/>
  <c r="BE431" i="1" s="1"/>
  <c r="BF431" i="1" a="1"/>
  <c r="BF431" i="1" s="1"/>
  <c r="BG431" i="1" a="1"/>
  <c r="BG431" i="1" s="1"/>
  <c r="BH431" i="1" a="1"/>
  <c r="BH431" i="1" s="1"/>
  <c r="BI431" i="1" a="1"/>
  <c r="BI431" i="1" s="1"/>
  <c r="BJ431" i="1" a="1"/>
  <c r="BJ431" i="1" s="1"/>
  <c r="BK431" i="1" a="1"/>
  <c r="BK431" i="1" s="1"/>
  <c r="BL431" i="1" a="1"/>
  <c r="BL431" i="1" s="1"/>
  <c r="BM431" i="1" a="1"/>
  <c r="BM431" i="1" s="1"/>
  <c r="BO431" i="1" a="1"/>
  <c r="BO431" i="1" s="1"/>
  <c r="BE432" i="1" a="1"/>
  <c r="BE432" i="1" s="1"/>
  <c r="BF432" i="1" a="1"/>
  <c r="BF432" i="1" s="1"/>
  <c r="BG432" i="1" a="1"/>
  <c r="BG432" i="1" s="1"/>
  <c r="BH432" i="1" a="1"/>
  <c r="BH432" i="1" s="1"/>
  <c r="BI432" i="1" a="1"/>
  <c r="BI432" i="1" s="1"/>
  <c r="BJ432" i="1" a="1"/>
  <c r="BJ432" i="1" s="1"/>
  <c r="BK432" i="1" a="1"/>
  <c r="BK432" i="1" s="1"/>
  <c r="BL432" i="1" a="1"/>
  <c r="BL432" i="1" s="1"/>
  <c r="BM432" i="1" a="1"/>
  <c r="BM432" i="1" s="1"/>
  <c r="BO432" i="1" a="1"/>
  <c r="BO432" i="1" s="1"/>
  <c r="BE433" i="1" a="1"/>
  <c r="BE433" i="1" s="1"/>
  <c r="BF433" i="1" a="1"/>
  <c r="BF433" i="1" s="1"/>
  <c r="BG433" i="1" a="1"/>
  <c r="BG433" i="1" s="1"/>
  <c r="BH433" i="1" a="1"/>
  <c r="BH433" i="1" s="1"/>
  <c r="BI433" i="1" a="1"/>
  <c r="BI433" i="1" s="1"/>
  <c r="BJ433" i="1" a="1"/>
  <c r="BJ433" i="1" s="1"/>
  <c r="BK433" i="1" a="1"/>
  <c r="BK433" i="1" s="1"/>
  <c r="BL433" i="1" a="1"/>
  <c r="BL433" i="1" s="1"/>
  <c r="BM433" i="1" a="1"/>
  <c r="BM433" i="1" s="1"/>
  <c r="BO433" i="1" a="1"/>
  <c r="BO433" i="1" s="1"/>
  <c r="BE434" i="1" a="1"/>
  <c r="BE434" i="1" s="1"/>
  <c r="BF434" i="1" a="1"/>
  <c r="BF434" i="1" s="1"/>
  <c r="BG434" i="1" a="1"/>
  <c r="BG434" i="1" s="1"/>
  <c r="BH434" i="1" a="1"/>
  <c r="BH434" i="1" s="1"/>
  <c r="BI434" i="1" a="1"/>
  <c r="BI434" i="1" s="1"/>
  <c r="BJ434" i="1" a="1"/>
  <c r="BJ434" i="1" s="1"/>
  <c r="BK434" i="1" a="1"/>
  <c r="BK434" i="1" s="1"/>
  <c r="BL434" i="1" a="1"/>
  <c r="BL434" i="1" s="1"/>
  <c r="BM434" i="1" a="1"/>
  <c r="BM434" i="1" s="1"/>
  <c r="BO434" i="1" a="1"/>
  <c r="BO434" i="1" s="1"/>
  <c r="BE435" i="1" a="1"/>
  <c r="BE435" i="1" s="1"/>
  <c r="BF435" i="1" a="1"/>
  <c r="BF435" i="1" s="1"/>
  <c r="BG435" i="1" a="1"/>
  <c r="BG435" i="1" s="1"/>
  <c r="BH435" i="1" a="1"/>
  <c r="BH435" i="1" s="1"/>
  <c r="BI435" i="1" a="1"/>
  <c r="BI435" i="1" s="1"/>
  <c r="BJ435" i="1" a="1"/>
  <c r="BJ435" i="1" s="1"/>
  <c r="BK435" i="1" a="1"/>
  <c r="BK435" i="1" s="1"/>
  <c r="BL435" i="1" a="1"/>
  <c r="BL435" i="1" s="1"/>
  <c r="BM435" i="1" a="1"/>
  <c r="BM435" i="1" s="1"/>
  <c r="BO435" i="1" a="1"/>
  <c r="BO435" i="1" s="1"/>
  <c r="BE436" i="1" a="1"/>
  <c r="BE436" i="1" s="1"/>
  <c r="BF436" i="1" a="1"/>
  <c r="BF436" i="1" s="1"/>
  <c r="BG436" i="1" a="1"/>
  <c r="BG436" i="1" s="1"/>
  <c r="BH436" i="1" a="1"/>
  <c r="BH436" i="1" s="1"/>
  <c r="BI436" i="1" a="1"/>
  <c r="BI436" i="1" s="1"/>
  <c r="BJ436" i="1" a="1"/>
  <c r="BJ436" i="1" s="1"/>
  <c r="BK436" i="1" a="1"/>
  <c r="BK436" i="1" s="1"/>
  <c r="BL436" i="1" a="1"/>
  <c r="BL436" i="1" s="1"/>
  <c r="BM436" i="1" a="1"/>
  <c r="BM436" i="1" s="1"/>
  <c r="BO436" i="1" a="1"/>
  <c r="BO436" i="1" s="1"/>
  <c r="BE437" i="1" a="1"/>
  <c r="BE437" i="1" s="1"/>
  <c r="BF437" i="1" a="1"/>
  <c r="BF437" i="1" s="1"/>
  <c r="BG437" i="1" a="1"/>
  <c r="BG437" i="1" s="1"/>
  <c r="BH437" i="1" a="1"/>
  <c r="BH437" i="1" s="1"/>
  <c r="BI437" i="1" a="1"/>
  <c r="BI437" i="1" s="1"/>
  <c r="BJ437" i="1" a="1"/>
  <c r="BJ437" i="1" s="1"/>
  <c r="BK437" i="1" a="1"/>
  <c r="BK437" i="1" s="1"/>
  <c r="BL437" i="1" a="1"/>
  <c r="BL437" i="1" s="1"/>
  <c r="BM437" i="1" a="1"/>
  <c r="BM437" i="1" s="1"/>
  <c r="BO437" i="1" a="1"/>
  <c r="BO437" i="1" s="1"/>
  <c r="BE438" i="1" a="1"/>
  <c r="BE438" i="1" s="1"/>
  <c r="BF438" i="1" a="1"/>
  <c r="BF438" i="1" s="1"/>
  <c r="BG438" i="1" a="1"/>
  <c r="BG438" i="1" s="1"/>
  <c r="BH438" i="1" a="1"/>
  <c r="BH438" i="1" s="1"/>
  <c r="BI438" i="1" a="1"/>
  <c r="BI438" i="1" s="1"/>
  <c r="BJ438" i="1" a="1"/>
  <c r="BJ438" i="1" s="1"/>
  <c r="BK438" i="1" a="1"/>
  <c r="BK438" i="1" s="1"/>
  <c r="BL438" i="1" a="1"/>
  <c r="BL438" i="1" s="1"/>
  <c r="BM438" i="1" a="1"/>
  <c r="BM438" i="1" s="1"/>
  <c r="BO438" i="1" a="1"/>
  <c r="BO438" i="1" s="1"/>
  <c r="BE439" i="1" a="1"/>
  <c r="BE439" i="1" s="1"/>
  <c r="BF439" i="1" a="1"/>
  <c r="BF439" i="1" s="1"/>
  <c r="BG439" i="1" a="1"/>
  <c r="BG439" i="1" s="1"/>
  <c r="BH439" i="1" a="1"/>
  <c r="BH439" i="1" s="1"/>
  <c r="BI439" i="1" a="1"/>
  <c r="BI439" i="1" s="1"/>
  <c r="BJ439" i="1" a="1"/>
  <c r="BJ439" i="1" s="1"/>
  <c r="BK439" i="1" a="1"/>
  <c r="BK439" i="1" s="1"/>
  <c r="BL439" i="1" a="1"/>
  <c r="BL439" i="1" s="1"/>
  <c r="BM439" i="1" a="1"/>
  <c r="BM439" i="1" s="1"/>
  <c r="BO439" i="1" a="1"/>
  <c r="BO439" i="1" s="1"/>
  <c r="BE440" i="1" a="1"/>
  <c r="BE440" i="1" s="1"/>
  <c r="BF440" i="1" a="1"/>
  <c r="BF440" i="1" s="1"/>
  <c r="BG440" i="1" a="1"/>
  <c r="BG440" i="1" s="1"/>
  <c r="BH440" i="1" a="1"/>
  <c r="BH440" i="1" s="1"/>
  <c r="BI440" i="1" a="1"/>
  <c r="BI440" i="1" s="1"/>
  <c r="BJ440" i="1" a="1"/>
  <c r="BJ440" i="1" s="1"/>
  <c r="BK440" i="1" a="1"/>
  <c r="BK440" i="1" s="1"/>
  <c r="BL440" i="1" a="1"/>
  <c r="BL440" i="1" s="1"/>
  <c r="BM440" i="1" a="1"/>
  <c r="BM440" i="1" s="1"/>
  <c r="BO440" i="1" a="1"/>
  <c r="BO440" i="1" s="1"/>
  <c r="BE441" i="1" a="1"/>
  <c r="BE441" i="1"/>
  <c r="BF441" i="1" a="1"/>
  <c r="BF441" i="1" s="1"/>
  <c r="BG441" i="1" a="1"/>
  <c r="BG441" i="1" s="1"/>
  <c r="BH441" i="1" a="1"/>
  <c r="BH441" i="1" s="1"/>
  <c r="BI441" i="1" a="1"/>
  <c r="BI441" i="1" s="1"/>
  <c r="BJ441" i="1" a="1"/>
  <c r="BJ441" i="1" s="1"/>
  <c r="BK441" i="1" a="1"/>
  <c r="BK441" i="1" s="1"/>
  <c r="BL441" i="1" a="1"/>
  <c r="BL441" i="1" s="1"/>
  <c r="BM441" i="1" a="1"/>
  <c r="BM441" i="1" s="1"/>
  <c r="BO441" i="1" a="1"/>
  <c r="BO441" i="1" s="1"/>
  <c r="BE442" i="1" a="1"/>
  <c r="BE442" i="1" s="1"/>
  <c r="BF442" i="1" a="1"/>
  <c r="BF442" i="1" s="1"/>
  <c r="BG442" i="1" a="1"/>
  <c r="BG442" i="1" s="1"/>
  <c r="BH442" i="1" a="1"/>
  <c r="BH442" i="1" s="1"/>
  <c r="BI442" i="1" a="1"/>
  <c r="BI442" i="1" s="1"/>
  <c r="BJ442" i="1" a="1"/>
  <c r="BJ442" i="1" s="1"/>
  <c r="BK442" i="1" a="1"/>
  <c r="BK442" i="1" s="1"/>
  <c r="BL442" i="1" a="1"/>
  <c r="BL442" i="1" s="1"/>
  <c r="BM442" i="1" a="1"/>
  <c r="BM442" i="1" s="1"/>
  <c r="BO442" i="1" a="1"/>
  <c r="BO442" i="1" s="1"/>
  <c r="BE443" i="1" a="1"/>
  <c r="BE443" i="1" s="1"/>
  <c r="BF443" i="1" a="1"/>
  <c r="BF443" i="1" s="1"/>
  <c r="BG443" i="1" a="1"/>
  <c r="BG443" i="1" s="1"/>
  <c r="BH443" i="1" a="1"/>
  <c r="BH443" i="1" s="1"/>
  <c r="BI443" i="1" a="1"/>
  <c r="BI443" i="1" s="1"/>
  <c r="BJ443" i="1" a="1"/>
  <c r="BJ443" i="1" s="1"/>
  <c r="BK443" i="1" a="1"/>
  <c r="BK443" i="1" s="1"/>
  <c r="BL443" i="1" a="1"/>
  <c r="BL443" i="1" s="1"/>
  <c r="BM443" i="1" a="1"/>
  <c r="BM443" i="1" s="1"/>
  <c r="BO443" i="1" a="1"/>
  <c r="BO443" i="1" s="1"/>
  <c r="BE444" i="1" a="1"/>
  <c r="BE444" i="1" s="1"/>
  <c r="BF444" i="1" a="1"/>
  <c r="BF444" i="1" s="1"/>
  <c r="BG444" i="1" a="1"/>
  <c r="BG444" i="1" s="1"/>
  <c r="BH444" i="1" a="1"/>
  <c r="BH444" i="1" s="1"/>
  <c r="BI444" i="1" a="1"/>
  <c r="BI444" i="1" s="1"/>
  <c r="BJ444" i="1" a="1"/>
  <c r="BJ444" i="1" s="1"/>
  <c r="BK444" i="1" a="1"/>
  <c r="BK444" i="1" s="1"/>
  <c r="BL444" i="1" a="1"/>
  <c r="BL444" i="1" s="1"/>
  <c r="BM444" i="1" a="1"/>
  <c r="BM444" i="1" s="1"/>
  <c r="BO444" i="1" a="1"/>
  <c r="BO444" i="1" s="1"/>
  <c r="BE445" i="1" a="1"/>
  <c r="BE445" i="1" s="1"/>
  <c r="BF445" i="1" a="1"/>
  <c r="BF445" i="1" s="1"/>
  <c r="BG445" i="1" a="1"/>
  <c r="BG445" i="1" s="1"/>
  <c r="BH445" i="1" a="1"/>
  <c r="BH445" i="1" s="1"/>
  <c r="BI445" i="1" a="1"/>
  <c r="BI445" i="1" s="1"/>
  <c r="BJ445" i="1" a="1"/>
  <c r="BJ445" i="1" s="1"/>
  <c r="BK445" i="1" a="1"/>
  <c r="BK445" i="1" s="1"/>
  <c r="BL445" i="1" a="1"/>
  <c r="BL445" i="1" s="1"/>
  <c r="BM445" i="1" a="1"/>
  <c r="BM445" i="1" s="1"/>
  <c r="BO445" i="1" a="1"/>
  <c r="BO445" i="1" s="1"/>
  <c r="BE446" i="1" a="1"/>
  <c r="BE446" i="1" s="1"/>
  <c r="BF446" i="1" a="1"/>
  <c r="BF446" i="1" s="1"/>
  <c r="BG446" i="1" a="1"/>
  <c r="BG446" i="1" s="1"/>
  <c r="BH446" i="1" a="1"/>
  <c r="BH446" i="1" s="1"/>
  <c r="BI446" i="1" a="1"/>
  <c r="BI446" i="1" s="1"/>
  <c r="BJ446" i="1" a="1"/>
  <c r="BJ446" i="1" s="1"/>
  <c r="BK446" i="1" a="1"/>
  <c r="BK446" i="1" s="1"/>
  <c r="BL446" i="1" a="1"/>
  <c r="BL446" i="1" s="1"/>
  <c r="BM446" i="1" a="1"/>
  <c r="BM446" i="1" s="1"/>
  <c r="BO446" i="1" a="1"/>
  <c r="BO446" i="1" s="1"/>
  <c r="BE447" i="1" a="1"/>
  <c r="BE447" i="1" s="1"/>
  <c r="BF447" i="1" a="1"/>
  <c r="BF447" i="1" s="1"/>
  <c r="BG447" i="1" a="1"/>
  <c r="BG447" i="1" s="1"/>
  <c r="BH447" i="1" a="1"/>
  <c r="BH447" i="1" s="1"/>
  <c r="BI447" i="1" a="1"/>
  <c r="BI447" i="1" s="1"/>
  <c r="BJ447" i="1" a="1"/>
  <c r="BJ447" i="1" s="1"/>
  <c r="BK447" i="1" a="1"/>
  <c r="BK447" i="1" s="1"/>
  <c r="BL447" i="1" a="1"/>
  <c r="BL447" i="1" s="1"/>
  <c r="BM447" i="1" a="1"/>
  <c r="BM447" i="1" s="1"/>
  <c r="BO447" i="1" a="1"/>
  <c r="BO447" i="1" s="1"/>
  <c r="BE448" i="1" a="1"/>
  <c r="BE448" i="1" s="1"/>
  <c r="BF448" i="1" a="1"/>
  <c r="BF448" i="1" s="1"/>
  <c r="BG448" i="1" a="1"/>
  <c r="BG448" i="1" s="1"/>
  <c r="BH448" i="1" a="1"/>
  <c r="BH448" i="1" s="1"/>
  <c r="BI448" i="1" a="1"/>
  <c r="BI448" i="1" s="1"/>
  <c r="BJ448" i="1" a="1"/>
  <c r="BJ448" i="1" s="1"/>
  <c r="BK448" i="1" a="1"/>
  <c r="BK448" i="1" s="1"/>
  <c r="BL448" i="1" a="1"/>
  <c r="BL448" i="1" s="1"/>
  <c r="BM448" i="1" a="1"/>
  <c r="BM448" i="1" s="1"/>
  <c r="BO448" i="1" a="1"/>
  <c r="BO448" i="1" s="1"/>
  <c r="BE449" i="1" a="1"/>
  <c r="BE449" i="1" s="1"/>
  <c r="BF449" i="1" a="1"/>
  <c r="BF449" i="1" s="1"/>
  <c r="BG449" i="1" a="1"/>
  <c r="BG449" i="1" s="1"/>
  <c r="BH449" i="1" a="1"/>
  <c r="BH449" i="1" s="1"/>
  <c r="BI449" i="1" a="1"/>
  <c r="BI449" i="1" s="1"/>
  <c r="BJ449" i="1" a="1"/>
  <c r="BJ449" i="1" s="1"/>
  <c r="BK449" i="1" a="1"/>
  <c r="BK449" i="1" s="1"/>
  <c r="BL449" i="1" a="1"/>
  <c r="BL449" i="1" s="1"/>
  <c r="BM449" i="1" a="1"/>
  <c r="BM449" i="1" s="1"/>
  <c r="BO449" i="1" a="1"/>
  <c r="BO449" i="1" s="1"/>
  <c r="BE450" i="1" a="1"/>
  <c r="BE450" i="1" s="1"/>
  <c r="BF450" i="1" a="1"/>
  <c r="BF450" i="1" s="1"/>
  <c r="BG450" i="1" a="1"/>
  <c r="BG450" i="1" s="1"/>
  <c r="BH450" i="1" a="1"/>
  <c r="BH450" i="1" s="1"/>
  <c r="BI450" i="1" a="1"/>
  <c r="BI450" i="1" s="1"/>
  <c r="BJ450" i="1" a="1"/>
  <c r="BJ450" i="1" s="1"/>
  <c r="BK450" i="1" a="1"/>
  <c r="BK450" i="1" s="1"/>
  <c r="BL450" i="1" a="1"/>
  <c r="BL450" i="1" s="1"/>
  <c r="BM450" i="1" a="1"/>
  <c r="BM450" i="1" s="1"/>
  <c r="BO450" i="1" a="1"/>
  <c r="BO450" i="1" s="1"/>
  <c r="BE451" i="1" a="1"/>
  <c r="BE451" i="1" s="1"/>
  <c r="BF451" i="1" a="1"/>
  <c r="BF451" i="1" s="1"/>
  <c r="BG451" i="1" a="1"/>
  <c r="BG451" i="1" s="1"/>
  <c r="BH451" i="1" a="1"/>
  <c r="BH451" i="1" s="1"/>
  <c r="BI451" i="1" a="1"/>
  <c r="BI451" i="1" s="1"/>
  <c r="BJ451" i="1" a="1"/>
  <c r="BJ451" i="1" s="1"/>
  <c r="BK451" i="1" a="1"/>
  <c r="BK451" i="1" s="1"/>
  <c r="BL451" i="1" a="1"/>
  <c r="BL451" i="1" s="1"/>
  <c r="BM451" i="1" a="1"/>
  <c r="BM451" i="1" s="1"/>
  <c r="BO451" i="1" a="1"/>
  <c r="BO451" i="1" s="1"/>
  <c r="BE452" i="1" a="1"/>
  <c r="BE452" i="1" s="1"/>
  <c r="BF452" i="1" a="1"/>
  <c r="BF452" i="1" s="1"/>
  <c r="BG452" i="1" a="1"/>
  <c r="BG452" i="1" s="1"/>
  <c r="BH452" i="1" a="1"/>
  <c r="BH452" i="1" s="1"/>
  <c r="BI452" i="1" a="1"/>
  <c r="BI452" i="1" s="1"/>
  <c r="BJ452" i="1" a="1"/>
  <c r="BJ452" i="1" s="1"/>
  <c r="BK452" i="1" a="1"/>
  <c r="BK452" i="1" s="1"/>
  <c r="BL452" i="1" a="1"/>
  <c r="BL452" i="1" s="1"/>
  <c r="BM452" i="1" a="1"/>
  <c r="BM452" i="1" s="1"/>
  <c r="BO452" i="1" a="1"/>
  <c r="BO452" i="1" s="1"/>
  <c r="BE453" i="1" a="1"/>
  <c r="BE453" i="1" s="1"/>
  <c r="BF453" i="1" a="1"/>
  <c r="BF453" i="1" s="1"/>
  <c r="BG453" i="1" a="1"/>
  <c r="BG453" i="1" s="1"/>
  <c r="BH453" i="1" a="1"/>
  <c r="BH453" i="1" s="1"/>
  <c r="BI453" i="1" a="1"/>
  <c r="BI453" i="1" s="1"/>
  <c r="BJ453" i="1" a="1"/>
  <c r="BJ453" i="1" s="1"/>
  <c r="BK453" i="1" a="1"/>
  <c r="BK453" i="1" s="1"/>
  <c r="BL453" i="1" a="1"/>
  <c r="BL453" i="1" s="1"/>
  <c r="BM453" i="1" a="1"/>
  <c r="BM453" i="1" s="1"/>
  <c r="BO453" i="1" a="1"/>
  <c r="BO453" i="1" s="1"/>
  <c r="BE454" i="1" a="1"/>
  <c r="BE454" i="1" s="1"/>
  <c r="BF454" i="1" a="1"/>
  <c r="BF454" i="1" s="1"/>
  <c r="BG454" i="1" a="1"/>
  <c r="BG454" i="1" s="1"/>
  <c r="BH454" i="1" a="1"/>
  <c r="BH454" i="1" s="1"/>
  <c r="BI454" i="1" a="1"/>
  <c r="BI454" i="1" s="1"/>
  <c r="BJ454" i="1" a="1"/>
  <c r="BJ454" i="1" s="1"/>
  <c r="BK454" i="1" a="1"/>
  <c r="BK454" i="1" s="1"/>
  <c r="BL454" i="1" a="1"/>
  <c r="BL454" i="1" s="1"/>
  <c r="BM454" i="1" a="1"/>
  <c r="BM454" i="1" s="1"/>
  <c r="BO454" i="1" a="1"/>
  <c r="BO454" i="1" s="1"/>
  <c r="BE455" i="1" a="1"/>
  <c r="BE455" i="1" s="1"/>
  <c r="BF455" i="1" a="1"/>
  <c r="BF455" i="1" s="1"/>
  <c r="BG455" i="1" a="1"/>
  <c r="BG455" i="1" s="1"/>
  <c r="BH455" i="1" a="1"/>
  <c r="BH455" i="1" s="1"/>
  <c r="BI455" i="1" a="1"/>
  <c r="BI455" i="1" s="1"/>
  <c r="BJ455" i="1" a="1"/>
  <c r="BJ455" i="1" s="1"/>
  <c r="BK455" i="1" a="1"/>
  <c r="BK455" i="1" s="1"/>
  <c r="BL455" i="1" a="1"/>
  <c r="BL455" i="1" s="1"/>
  <c r="BM455" i="1" a="1"/>
  <c r="BM455" i="1" s="1"/>
  <c r="BO455" i="1" a="1"/>
  <c r="BO455" i="1" s="1"/>
  <c r="BE456" i="1" a="1"/>
  <c r="BE456" i="1" s="1"/>
  <c r="BF456" i="1" a="1"/>
  <c r="BF456" i="1" s="1"/>
  <c r="BG456" i="1" a="1"/>
  <c r="BG456" i="1" s="1"/>
  <c r="BH456" i="1" a="1"/>
  <c r="BH456" i="1" s="1"/>
  <c r="BI456" i="1" a="1"/>
  <c r="BI456" i="1" s="1"/>
  <c r="BJ456" i="1" a="1"/>
  <c r="BJ456" i="1" s="1"/>
  <c r="BK456" i="1" a="1"/>
  <c r="BK456" i="1" s="1"/>
  <c r="BL456" i="1" a="1"/>
  <c r="BL456" i="1" s="1"/>
  <c r="BM456" i="1" a="1"/>
  <c r="BM456" i="1" s="1"/>
  <c r="BO456" i="1" a="1"/>
  <c r="BO456" i="1" s="1"/>
  <c r="BE457" i="1" a="1"/>
  <c r="BE457" i="1" s="1"/>
  <c r="BF457" i="1" a="1"/>
  <c r="BF457" i="1" s="1"/>
  <c r="BG457" i="1" a="1"/>
  <c r="BG457" i="1" s="1"/>
  <c r="BH457" i="1" a="1"/>
  <c r="BH457" i="1" s="1"/>
  <c r="BI457" i="1" a="1"/>
  <c r="BI457" i="1" s="1"/>
  <c r="BJ457" i="1" a="1"/>
  <c r="BJ457" i="1" s="1"/>
  <c r="BK457" i="1" a="1"/>
  <c r="BK457" i="1" s="1"/>
  <c r="BL457" i="1" a="1"/>
  <c r="BL457" i="1" s="1"/>
  <c r="BM457" i="1" a="1"/>
  <c r="BM457" i="1" s="1"/>
  <c r="BO457" i="1" a="1"/>
  <c r="BO457" i="1" s="1"/>
  <c r="BE458" i="1" a="1"/>
  <c r="BE458" i="1" s="1"/>
  <c r="BF458" i="1" a="1"/>
  <c r="BF458" i="1" s="1"/>
  <c r="BG458" i="1" a="1"/>
  <c r="BG458" i="1" s="1"/>
  <c r="BH458" i="1" a="1"/>
  <c r="BH458" i="1" s="1"/>
  <c r="BI458" i="1" a="1"/>
  <c r="BI458" i="1" s="1"/>
  <c r="BJ458" i="1" a="1"/>
  <c r="BJ458" i="1" s="1"/>
  <c r="BK458" i="1" a="1"/>
  <c r="BK458" i="1" s="1"/>
  <c r="BL458" i="1" a="1"/>
  <c r="BL458" i="1" s="1"/>
  <c r="BM458" i="1" a="1"/>
  <c r="BM458" i="1" s="1"/>
  <c r="BO458" i="1" a="1"/>
  <c r="BO458" i="1" s="1"/>
  <c r="BE459" i="1" a="1"/>
  <c r="BE459" i="1" s="1"/>
  <c r="BF459" i="1" a="1"/>
  <c r="BF459" i="1" s="1"/>
  <c r="BG459" i="1" a="1"/>
  <c r="BG459" i="1" s="1"/>
  <c r="BH459" i="1" a="1"/>
  <c r="BH459" i="1" s="1"/>
  <c r="BI459" i="1" a="1"/>
  <c r="BI459" i="1" s="1"/>
  <c r="BJ459" i="1" a="1"/>
  <c r="BJ459" i="1" s="1"/>
  <c r="BK459" i="1" a="1"/>
  <c r="BK459" i="1" s="1"/>
  <c r="BL459" i="1" a="1"/>
  <c r="BL459" i="1" s="1"/>
  <c r="BM459" i="1" a="1"/>
  <c r="BM459" i="1" s="1"/>
  <c r="BO459" i="1" a="1"/>
  <c r="BO459" i="1" s="1"/>
  <c r="BE460" i="1" a="1"/>
  <c r="BE460" i="1" s="1"/>
  <c r="BF460" i="1" a="1"/>
  <c r="BF460" i="1" s="1"/>
  <c r="BG460" i="1" a="1"/>
  <c r="BG460" i="1" s="1"/>
  <c r="BH460" i="1" a="1"/>
  <c r="BH460" i="1" s="1"/>
  <c r="BI460" i="1" a="1"/>
  <c r="BI460" i="1" s="1"/>
  <c r="BJ460" i="1" a="1"/>
  <c r="BJ460" i="1" s="1"/>
  <c r="BK460" i="1" a="1"/>
  <c r="BK460" i="1" s="1"/>
  <c r="BL460" i="1" a="1"/>
  <c r="BL460" i="1" s="1"/>
  <c r="BM460" i="1" a="1"/>
  <c r="BM460" i="1" s="1"/>
  <c r="BO460" i="1" a="1"/>
  <c r="BO460" i="1" s="1"/>
  <c r="BE461" i="1" a="1"/>
  <c r="BE461" i="1" s="1"/>
  <c r="BF461" i="1" a="1"/>
  <c r="BF461" i="1" s="1"/>
  <c r="BG461" i="1" a="1"/>
  <c r="BG461" i="1" s="1"/>
  <c r="BH461" i="1" a="1"/>
  <c r="BH461" i="1" s="1"/>
  <c r="BI461" i="1" a="1"/>
  <c r="BI461" i="1" s="1"/>
  <c r="BJ461" i="1" a="1"/>
  <c r="BJ461" i="1" s="1"/>
  <c r="BK461" i="1" a="1"/>
  <c r="BK461" i="1" s="1"/>
  <c r="BL461" i="1" a="1"/>
  <c r="BL461" i="1" s="1"/>
  <c r="BM461" i="1" a="1"/>
  <c r="BM461" i="1" s="1"/>
  <c r="BO461" i="1" a="1"/>
  <c r="BO461" i="1" s="1"/>
  <c r="BE462" i="1" a="1"/>
  <c r="BE462" i="1" s="1"/>
  <c r="BF462" i="1" a="1"/>
  <c r="BF462" i="1" s="1"/>
  <c r="BG462" i="1" a="1"/>
  <c r="BG462" i="1" s="1"/>
  <c r="BH462" i="1" a="1"/>
  <c r="BH462" i="1" s="1"/>
  <c r="BI462" i="1" a="1"/>
  <c r="BI462" i="1" s="1"/>
  <c r="BJ462" i="1" a="1"/>
  <c r="BJ462" i="1" s="1"/>
  <c r="BK462" i="1" a="1"/>
  <c r="BK462" i="1" s="1"/>
  <c r="BL462" i="1" a="1"/>
  <c r="BL462" i="1" s="1"/>
  <c r="BM462" i="1" a="1"/>
  <c r="BM462" i="1" s="1"/>
  <c r="BO462" i="1" a="1"/>
  <c r="BO462" i="1" s="1"/>
  <c r="BE463" i="1" a="1"/>
  <c r="BE463" i="1" s="1"/>
  <c r="BF463" i="1" a="1"/>
  <c r="BF463" i="1" s="1"/>
  <c r="BG463" i="1" a="1"/>
  <c r="BG463" i="1" s="1"/>
  <c r="BH463" i="1" a="1"/>
  <c r="BH463" i="1" s="1"/>
  <c r="BI463" i="1" a="1"/>
  <c r="BI463" i="1" s="1"/>
  <c r="BJ463" i="1" a="1"/>
  <c r="BJ463" i="1" s="1"/>
  <c r="BK463" i="1" a="1"/>
  <c r="BK463" i="1" s="1"/>
  <c r="BL463" i="1" a="1"/>
  <c r="BL463" i="1" s="1"/>
  <c r="BM463" i="1" a="1"/>
  <c r="BM463" i="1" s="1"/>
  <c r="BO463" i="1" a="1"/>
  <c r="BO463" i="1" s="1"/>
  <c r="BE464" i="1" a="1"/>
  <c r="BE464" i="1" s="1"/>
  <c r="BF464" i="1" a="1"/>
  <c r="BF464" i="1" s="1"/>
  <c r="BG464" i="1" a="1"/>
  <c r="BG464" i="1" s="1"/>
  <c r="BH464" i="1" a="1"/>
  <c r="BH464" i="1" s="1"/>
  <c r="BI464" i="1" a="1"/>
  <c r="BI464" i="1" s="1"/>
  <c r="BJ464" i="1" a="1"/>
  <c r="BJ464" i="1" s="1"/>
  <c r="BK464" i="1" a="1"/>
  <c r="BK464" i="1" s="1"/>
  <c r="BL464" i="1" a="1"/>
  <c r="BL464" i="1" s="1"/>
  <c r="BM464" i="1" a="1"/>
  <c r="BM464" i="1" s="1"/>
  <c r="BO464" i="1" a="1"/>
  <c r="BO464" i="1" s="1"/>
  <c r="BE465" i="1" a="1"/>
  <c r="BE465" i="1" s="1"/>
  <c r="BF465" i="1" a="1"/>
  <c r="BF465" i="1" s="1"/>
  <c r="BG465" i="1" a="1"/>
  <c r="BG465" i="1" s="1"/>
  <c r="BH465" i="1" a="1"/>
  <c r="BH465" i="1" s="1"/>
  <c r="BI465" i="1" a="1"/>
  <c r="BI465" i="1" s="1"/>
  <c r="BJ465" i="1" a="1"/>
  <c r="BJ465" i="1" s="1"/>
  <c r="BK465" i="1" a="1"/>
  <c r="BK465" i="1" s="1"/>
  <c r="BL465" i="1" a="1"/>
  <c r="BL465" i="1" s="1"/>
  <c r="BM465" i="1" a="1"/>
  <c r="BM465" i="1" s="1"/>
  <c r="BO465" i="1" a="1"/>
  <c r="BO465" i="1" s="1"/>
  <c r="BE466" i="1" a="1"/>
  <c r="BE466" i="1" s="1"/>
  <c r="BF466" i="1" a="1"/>
  <c r="BF466" i="1" s="1"/>
  <c r="BG466" i="1" a="1"/>
  <c r="BG466" i="1" s="1"/>
  <c r="BH466" i="1" a="1"/>
  <c r="BH466" i="1" s="1"/>
  <c r="BI466" i="1" a="1"/>
  <c r="BI466" i="1" s="1"/>
  <c r="BJ466" i="1" a="1"/>
  <c r="BJ466" i="1" s="1"/>
  <c r="BK466" i="1" a="1"/>
  <c r="BK466" i="1" s="1"/>
  <c r="BL466" i="1" a="1"/>
  <c r="BL466" i="1" s="1"/>
  <c r="BM466" i="1" a="1"/>
  <c r="BM466" i="1" s="1"/>
  <c r="BO466" i="1" a="1"/>
  <c r="BO466" i="1" s="1"/>
  <c r="BE467" i="1" a="1"/>
  <c r="BE467" i="1" s="1"/>
  <c r="BF467" i="1" a="1"/>
  <c r="BF467" i="1" s="1"/>
  <c r="BG467" i="1" a="1"/>
  <c r="BG467" i="1" s="1"/>
  <c r="BH467" i="1" a="1"/>
  <c r="BH467" i="1" s="1"/>
  <c r="BI467" i="1" a="1"/>
  <c r="BI467" i="1" s="1"/>
  <c r="BJ467" i="1" a="1"/>
  <c r="BJ467" i="1" s="1"/>
  <c r="BK467" i="1" a="1"/>
  <c r="BK467" i="1" s="1"/>
  <c r="BL467" i="1" a="1"/>
  <c r="BL467" i="1" s="1"/>
  <c r="BM467" i="1" a="1"/>
  <c r="BM467" i="1" s="1"/>
  <c r="BO467" i="1" a="1"/>
  <c r="BO467" i="1" s="1"/>
  <c r="BE468" i="1" a="1"/>
  <c r="BE468" i="1" s="1"/>
  <c r="BF468" i="1" a="1"/>
  <c r="BF468" i="1" s="1"/>
  <c r="BG468" i="1" a="1"/>
  <c r="BG468" i="1" s="1"/>
  <c r="BH468" i="1" a="1"/>
  <c r="BH468" i="1" s="1"/>
  <c r="BI468" i="1" a="1"/>
  <c r="BI468" i="1" s="1"/>
  <c r="BJ468" i="1" a="1"/>
  <c r="BJ468" i="1" s="1"/>
  <c r="BK468" i="1" a="1"/>
  <c r="BK468" i="1" s="1"/>
  <c r="BL468" i="1" a="1"/>
  <c r="BL468" i="1" s="1"/>
  <c r="BM468" i="1" a="1"/>
  <c r="BM468" i="1" s="1"/>
  <c r="BO468" i="1" a="1"/>
  <c r="BO468" i="1" s="1"/>
  <c r="BE469" i="1" a="1"/>
  <c r="BE469" i="1" s="1"/>
  <c r="BF469" i="1" a="1"/>
  <c r="BF469" i="1" s="1"/>
  <c r="BG469" i="1" a="1"/>
  <c r="BG469" i="1" s="1"/>
  <c r="BH469" i="1" a="1"/>
  <c r="BH469" i="1" s="1"/>
  <c r="BI469" i="1" a="1"/>
  <c r="BI469" i="1" s="1"/>
  <c r="BJ469" i="1" a="1"/>
  <c r="BJ469" i="1" s="1"/>
  <c r="BK469" i="1" a="1"/>
  <c r="BK469" i="1" s="1"/>
  <c r="BL469" i="1" a="1"/>
  <c r="BL469" i="1" s="1"/>
  <c r="BM469" i="1" a="1"/>
  <c r="BM469" i="1" s="1"/>
  <c r="BO469" i="1" a="1"/>
  <c r="BO469" i="1" s="1"/>
  <c r="BE470" i="1" a="1"/>
  <c r="BE470" i="1" s="1"/>
  <c r="BF470" i="1" a="1"/>
  <c r="BF470" i="1" s="1"/>
  <c r="BG470" i="1" a="1"/>
  <c r="BG470" i="1" s="1"/>
  <c r="BH470" i="1" a="1"/>
  <c r="BH470" i="1" s="1"/>
  <c r="BI470" i="1" a="1"/>
  <c r="BI470" i="1" s="1"/>
  <c r="BJ470" i="1" a="1"/>
  <c r="BJ470" i="1" s="1"/>
  <c r="BK470" i="1" a="1"/>
  <c r="BK470" i="1" s="1"/>
  <c r="BL470" i="1" a="1"/>
  <c r="BL470" i="1" s="1"/>
  <c r="BM470" i="1" a="1"/>
  <c r="BM470" i="1" s="1"/>
  <c r="BO470" i="1" a="1"/>
  <c r="BO470" i="1" s="1"/>
  <c r="BE471" i="1" a="1"/>
  <c r="BE471" i="1" s="1"/>
  <c r="BF471" i="1" a="1"/>
  <c r="BF471" i="1" s="1"/>
  <c r="BG471" i="1" a="1"/>
  <c r="BG471" i="1" s="1"/>
  <c r="BH471" i="1" a="1"/>
  <c r="BH471" i="1" s="1"/>
  <c r="BI471" i="1" a="1"/>
  <c r="BI471" i="1" s="1"/>
  <c r="BJ471" i="1" a="1"/>
  <c r="BJ471" i="1" s="1"/>
  <c r="BK471" i="1" a="1"/>
  <c r="BK471" i="1" s="1"/>
  <c r="BL471" i="1" a="1"/>
  <c r="BL471" i="1" s="1"/>
  <c r="BM471" i="1" a="1"/>
  <c r="BM471" i="1" s="1"/>
  <c r="BO471" i="1" a="1"/>
  <c r="BO471" i="1" s="1"/>
  <c r="BE472" i="1" a="1"/>
  <c r="BE472" i="1" s="1"/>
  <c r="BF472" i="1" a="1"/>
  <c r="BF472" i="1" s="1"/>
  <c r="BG472" i="1" a="1"/>
  <c r="BG472" i="1" s="1"/>
  <c r="BH472" i="1" a="1"/>
  <c r="BH472" i="1" s="1"/>
  <c r="BI472" i="1" a="1"/>
  <c r="BI472" i="1" s="1"/>
  <c r="BJ472" i="1" a="1"/>
  <c r="BJ472" i="1" s="1"/>
  <c r="BK472" i="1" a="1"/>
  <c r="BK472" i="1" s="1"/>
  <c r="BL472" i="1" a="1"/>
  <c r="BL472" i="1" s="1"/>
  <c r="BM472" i="1" a="1"/>
  <c r="BM472" i="1" s="1"/>
  <c r="BO472" i="1" a="1"/>
  <c r="BO472" i="1" s="1"/>
  <c r="BE473" i="1" a="1"/>
  <c r="BE473" i="1" s="1"/>
  <c r="BF473" i="1" a="1"/>
  <c r="BF473" i="1" s="1"/>
  <c r="BG473" i="1" a="1"/>
  <c r="BG473" i="1" s="1"/>
  <c r="BH473" i="1" a="1"/>
  <c r="BH473" i="1" s="1"/>
  <c r="BI473" i="1" a="1"/>
  <c r="BI473" i="1" s="1"/>
  <c r="BJ473" i="1" a="1"/>
  <c r="BJ473" i="1" s="1"/>
  <c r="BK473" i="1" a="1"/>
  <c r="BK473" i="1" s="1"/>
  <c r="BL473" i="1" a="1"/>
  <c r="BL473" i="1" s="1"/>
  <c r="BM473" i="1" a="1"/>
  <c r="BM473" i="1" s="1"/>
  <c r="BO473" i="1" a="1"/>
  <c r="BO473" i="1" s="1"/>
  <c r="BE474" i="1" a="1"/>
  <c r="BE474" i="1" s="1"/>
  <c r="BF474" i="1" a="1"/>
  <c r="BF474" i="1" s="1"/>
  <c r="BG474" i="1" a="1"/>
  <c r="BG474" i="1" s="1"/>
  <c r="BH474" i="1" a="1"/>
  <c r="BH474" i="1" s="1"/>
  <c r="BI474" i="1" a="1"/>
  <c r="BI474" i="1" s="1"/>
  <c r="BJ474" i="1" a="1"/>
  <c r="BJ474" i="1" s="1"/>
  <c r="BK474" i="1" a="1"/>
  <c r="BK474" i="1" s="1"/>
  <c r="BL474" i="1" a="1"/>
  <c r="BL474" i="1" s="1"/>
  <c r="BM474" i="1" a="1"/>
  <c r="BM474" i="1" s="1"/>
  <c r="BO474" i="1" a="1"/>
  <c r="BO474" i="1" s="1"/>
  <c r="BE475" i="1" a="1"/>
  <c r="BE475" i="1" s="1"/>
  <c r="BF475" i="1" a="1"/>
  <c r="BF475" i="1" s="1"/>
  <c r="BG475" i="1" a="1"/>
  <c r="BG475" i="1" s="1"/>
  <c r="BH475" i="1" a="1"/>
  <c r="BH475" i="1" s="1"/>
  <c r="BI475" i="1" a="1"/>
  <c r="BI475" i="1" s="1"/>
  <c r="BJ475" i="1" a="1"/>
  <c r="BJ475" i="1" s="1"/>
  <c r="BK475" i="1" a="1"/>
  <c r="BK475" i="1" s="1"/>
  <c r="BL475" i="1" a="1"/>
  <c r="BL475" i="1" s="1"/>
  <c r="BM475" i="1" a="1"/>
  <c r="BM475" i="1" s="1"/>
  <c r="BO475" i="1" a="1"/>
  <c r="BO475" i="1" s="1"/>
  <c r="BE476" i="1" a="1"/>
  <c r="BE476" i="1" s="1"/>
  <c r="BF476" i="1" a="1"/>
  <c r="BF476" i="1" s="1"/>
  <c r="BG476" i="1" a="1"/>
  <c r="BG476" i="1" s="1"/>
  <c r="BH476" i="1" a="1"/>
  <c r="BH476" i="1" s="1"/>
  <c r="BI476" i="1" a="1"/>
  <c r="BI476" i="1" s="1"/>
  <c r="BJ476" i="1" a="1"/>
  <c r="BJ476" i="1" s="1"/>
  <c r="BK476" i="1" a="1"/>
  <c r="BK476" i="1" s="1"/>
  <c r="BL476" i="1" a="1"/>
  <c r="BL476" i="1" s="1"/>
  <c r="BM476" i="1" a="1"/>
  <c r="BM476" i="1" s="1"/>
  <c r="BO476" i="1" a="1"/>
  <c r="BO476" i="1" s="1"/>
  <c r="BE477" i="1" a="1"/>
  <c r="BE477" i="1" s="1"/>
  <c r="BF477" i="1" a="1"/>
  <c r="BF477" i="1" s="1"/>
  <c r="BG477" i="1" a="1"/>
  <c r="BG477" i="1" s="1"/>
  <c r="BH477" i="1" a="1"/>
  <c r="BH477" i="1" s="1"/>
  <c r="BI477" i="1" a="1"/>
  <c r="BI477" i="1" s="1"/>
  <c r="BJ477" i="1" a="1"/>
  <c r="BJ477" i="1" s="1"/>
  <c r="BK477" i="1" a="1"/>
  <c r="BK477" i="1" s="1"/>
  <c r="BL477" i="1" a="1"/>
  <c r="BL477" i="1" s="1"/>
  <c r="BM477" i="1" a="1"/>
  <c r="BM477" i="1" s="1"/>
  <c r="BO477" i="1" a="1"/>
  <c r="BO477" i="1" s="1"/>
  <c r="BE478" i="1" a="1"/>
  <c r="BE478" i="1" s="1"/>
  <c r="BF478" i="1" a="1"/>
  <c r="BF478" i="1" s="1"/>
  <c r="BG478" i="1" a="1"/>
  <c r="BG478" i="1" s="1"/>
  <c r="BH478" i="1" a="1"/>
  <c r="BH478" i="1" s="1"/>
  <c r="BI478" i="1" a="1"/>
  <c r="BI478" i="1" s="1"/>
  <c r="BJ478" i="1" a="1"/>
  <c r="BJ478" i="1" s="1"/>
  <c r="BK478" i="1" a="1"/>
  <c r="BK478" i="1" s="1"/>
  <c r="BL478" i="1" a="1"/>
  <c r="BL478" i="1" s="1"/>
  <c r="BM478" i="1" a="1"/>
  <c r="BM478" i="1" s="1"/>
  <c r="BO478" i="1" a="1"/>
  <c r="BO478" i="1" s="1"/>
  <c r="BE479" i="1" a="1"/>
  <c r="BE479" i="1" s="1"/>
  <c r="BF479" i="1" a="1"/>
  <c r="BF479" i="1" s="1"/>
  <c r="BG479" i="1" a="1"/>
  <c r="BG479" i="1" s="1"/>
  <c r="BH479" i="1" a="1"/>
  <c r="BH479" i="1" s="1"/>
  <c r="BI479" i="1" a="1"/>
  <c r="BI479" i="1" s="1"/>
  <c r="BJ479" i="1" a="1"/>
  <c r="BJ479" i="1" s="1"/>
  <c r="BK479" i="1" a="1"/>
  <c r="BK479" i="1" s="1"/>
  <c r="BL479" i="1" a="1"/>
  <c r="BL479" i="1" s="1"/>
  <c r="BM479" i="1" a="1"/>
  <c r="BM479" i="1" s="1"/>
  <c r="BO479" i="1" a="1"/>
  <c r="BO479" i="1" s="1"/>
  <c r="BE480" i="1" a="1"/>
  <c r="BE480" i="1" s="1"/>
  <c r="BF480" i="1" a="1"/>
  <c r="BF480" i="1" s="1"/>
  <c r="BG480" i="1" a="1"/>
  <c r="BG480" i="1" s="1"/>
  <c r="BH480" i="1" a="1"/>
  <c r="BH480" i="1" s="1"/>
  <c r="BI480" i="1" a="1"/>
  <c r="BI480" i="1" s="1"/>
  <c r="BJ480" i="1" a="1"/>
  <c r="BJ480" i="1" s="1"/>
  <c r="BK480" i="1" a="1"/>
  <c r="BK480" i="1" s="1"/>
  <c r="BL480" i="1" a="1"/>
  <c r="BL480" i="1" s="1"/>
  <c r="BM480" i="1" a="1"/>
  <c r="BM480" i="1" s="1"/>
  <c r="BO480" i="1" a="1"/>
  <c r="BO480" i="1" s="1"/>
  <c r="BE481" i="1" a="1"/>
  <c r="BE481" i="1" s="1"/>
  <c r="BF481" i="1" a="1"/>
  <c r="BF481" i="1" s="1"/>
  <c r="BG481" i="1" a="1"/>
  <c r="BG481" i="1" s="1"/>
  <c r="BH481" i="1" a="1"/>
  <c r="BH481" i="1" s="1"/>
  <c r="BI481" i="1" a="1"/>
  <c r="BI481" i="1" s="1"/>
  <c r="BJ481" i="1" a="1"/>
  <c r="BJ481" i="1" s="1"/>
  <c r="BK481" i="1" a="1"/>
  <c r="BK481" i="1" s="1"/>
  <c r="BL481" i="1" a="1"/>
  <c r="BL481" i="1" s="1"/>
  <c r="BM481" i="1" a="1"/>
  <c r="BM481" i="1" s="1"/>
  <c r="BO481" i="1" a="1"/>
  <c r="BO481" i="1" s="1"/>
  <c r="BE482" i="1" a="1"/>
  <c r="BE482" i="1" s="1"/>
  <c r="BF482" i="1" a="1"/>
  <c r="BF482" i="1" s="1"/>
  <c r="BG482" i="1" a="1"/>
  <c r="BG482" i="1" s="1"/>
  <c r="BH482" i="1" a="1"/>
  <c r="BH482" i="1" s="1"/>
  <c r="BI482" i="1" a="1"/>
  <c r="BI482" i="1" s="1"/>
  <c r="BJ482" i="1" a="1"/>
  <c r="BJ482" i="1" s="1"/>
  <c r="BK482" i="1" a="1"/>
  <c r="BK482" i="1" s="1"/>
  <c r="BL482" i="1" a="1"/>
  <c r="BL482" i="1" s="1"/>
  <c r="BM482" i="1" a="1"/>
  <c r="BM482" i="1" s="1"/>
  <c r="BO482" i="1" a="1"/>
  <c r="BO482" i="1" s="1"/>
  <c r="BE483" i="1" a="1"/>
  <c r="BE483" i="1" s="1"/>
  <c r="BF483" i="1" a="1"/>
  <c r="BF483" i="1" s="1"/>
  <c r="BG483" i="1" a="1"/>
  <c r="BG483" i="1" s="1"/>
  <c r="BH483" i="1" a="1"/>
  <c r="BH483" i="1" s="1"/>
  <c r="BI483" i="1" a="1"/>
  <c r="BI483" i="1" s="1"/>
  <c r="BJ483" i="1" a="1"/>
  <c r="BJ483" i="1" s="1"/>
  <c r="BK483" i="1" a="1"/>
  <c r="BK483" i="1" s="1"/>
  <c r="BL483" i="1" a="1"/>
  <c r="BL483" i="1" s="1"/>
  <c r="BM483" i="1" a="1"/>
  <c r="BM483" i="1" s="1"/>
  <c r="BO483" i="1" a="1"/>
  <c r="BO483" i="1" s="1"/>
  <c r="BE484" i="1" a="1"/>
  <c r="BE484" i="1" s="1"/>
  <c r="BF484" i="1" a="1"/>
  <c r="BF484" i="1" s="1"/>
  <c r="BG484" i="1" a="1"/>
  <c r="BG484" i="1" s="1"/>
  <c r="BH484" i="1" a="1"/>
  <c r="BH484" i="1" s="1"/>
  <c r="BI484" i="1" a="1"/>
  <c r="BI484" i="1" s="1"/>
  <c r="BJ484" i="1" a="1"/>
  <c r="BJ484" i="1" s="1"/>
  <c r="BK484" i="1" a="1"/>
  <c r="BK484" i="1" s="1"/>
  <c r="BL484" i="1" a="1"/>
  <c r="BL484" i="1" s="1"/>
  <c r="BM484" i="1" a="1"/>
  <c r="BM484" i="1" s="1"/>
  <c r="BO484" i="1" a="1"/>
  <c r="BO484" i="1" s="1"/>
  <c r="BE485" i="1" a="1"/>
  <c r="BE485" i="1" s="1"/>
  <c r="BF485" i="1" a="1"/>
  <c r="BF485" i="1" s="1"/>
  <c r="BG485" i="1" a="1"/>
  <c r="BG485" i="1" s="1"/>
  <c r="BH485" i="1" a="1"/>
  <c r="BH485" i="1" s="1"/>
  <c r="BI485" i="1" a="1"/>
  <c r="BI485" i="1" s="1"/>
  <c r="BJ485" i="1" a="1"/>
  <c r="BJ485" i="1" s="1"/>
  <c r="BK485" i="1" a="1"/>
  <c r="BK485" i="1" s="1"/>
  <c r="BL485" i="1" a="1"/>
  <c r="BL485" i="1" s="1"/>
  <c r="BM485" i="1" a="1"/>
  <c r="BM485" i="1" s="1"/>
  <c r="BO485" i="1" a="1"/>
  <c r="BO485" i="1" s="1"/>
  <c r="BE486" i="1" a="1"/>
  <c r="BE486" i="1" s="1"/>
  <c r="BF486" i="1" a="1"/>
  <c r="BF486" i="1" s="1"/>
  <c r="BG486" i="1" a="1"/>
  <c r="BG486" i="1" s="1"/>
  <c r="BH486" i="1" a="1"/>
  <c r="BH486" i="1" s="1"/>
  <c r="BI486" i="1" a="1"/>
  <c r="BI486" i="1" s="1"/>
  <c r="BJ486" i="1" a="1"/>
  <c r="BJ486" i="1" s="1"/>
  <c r="BK486" i="1" a="1"/>
  <c r="BK486" i="1" s="1"/>
  <c r="BL486" i="1" a="1"/>
  <c r="BL486" i="1" s="1"/>
  <c r="BM486" i="1" a="1"/>
  <c r="BM486" i="1" s="1"/>
  <c r="BO486" i="1" a="1"/>
  <c r="BO486" i="1" s="1"/>
  <c r="BE487" i="1" a="1"/>
  <c r="BE487" i="1" s="1"/>
  <c r="BF487" i="1" a="1"/>
  <c r="BF487" i="1" s="1"/>
  <c r="BG487" i="1" a="1"/>
  <c r="BG487" i="1" s="1"/>
  <c r="BH487" i="1" a="1"/>
  <c r="BH487" i="1" s="1"/>
  <c r="BI487" i="1" a="1"/>
  <c r="BI487" i="1" s="1"/>
  <c r="BJ487" i="1" a="1"/>
  <c r="BJ487" i="1" s="1"/>
  <c r="BK487" i="1" a="1"/>
  <c r="BK487" i="1" s="1"/>
  <c r="BL487" i="1" a="1"/>
  <c r="BL487" i="1" s="1"/>
  <c r="BM487" i="1" a="1"/>
  <c r="BM487" i="1" s="1"/>
  <c r="BO487" i="1" a="1"/>
  <c r="BO487" i="1" s="1"/>
  <c r="AV4" i="1" a="1"/>
  <c r="AV4" i="1" s="1"/>
  <c r="AW4" i="1" a="1"/>
  <c r="AW4" i="1" s="1"/>
  <c r="AX4" i="1" a="1"/>
  <c r="AX4" i="1" s="1"/>
  <c r="AY4" i="1" a="1"/>
  <c r="AY4" i="1" s="1"/>
  <c r="AZ4" i="1" a="1"/>
  <c r="AZ4" i="1" s="1"/>
  <c r="BA4" i="1" a="1"/>
  <c r="BA4" i="1" s="1"/>
  <c r="BB4" i="1" a="1"/>
  <c r="BB4" i="1" s="1"/>
  <c r="AV5" i="1" a="1"/>
  <c r="AV5" i="1" s="1"/>
  <c r="AW5" i="1" a="1"/>
  <c r="AW5" i="1" s="1"/>
  <c r="AX5" i="1" a="1"/>
  <c r="AX5" i="1" s="1"/>
  <c r="AY5" i="1" a="1"/>
  <c r="AY5" i="1" s="1"/>
  <c r="AZ5" i="1" a="1"/>
  <c r="AZ5" i="1" s="1"/>
  <c r="BA5" i="1" a="1"/>
  <c r="BA5" i="1" s="1"/>
  <c r="BB5" i="1" a="1"/>
  <c r="BB5" i="1" s="1"/>
  <c r="AV6" i="1" a="1"/>
  <c r="AV6" i="1" s="1"/>
  <c r="AW6" i="1" a="1"/>
  <c r="AW6" i="1" s="1"/>
  <c r="AX6" i="1" a="1"/>
  <c r="AX6" i="1" s="1"/>
  <c r="AY6" i="1" a="1"/>
  <c r="AY6" i="1" s="1"/>
  <c r="AZ6" i="1" a="1"/>
  <c r="AZ6" i="1" s="1"/>
  <c r="BA6" i="1" a="1"/>
  <c r="BA6" i="1" s="1"/>
  <c r="BB6" i="1" a="1"/>
  <c r="BB6" i="1" s="1"/>
  <c r="AV7" i="1" a="1"/>
  <c r="AV7" i="1" s="1"/>
  <c r="AW7" i="1" a="1"/>
  <c r="AW7" i="1" s="1"/>
  <c r="AX7" i="1" a="1"/>
  <c r="AX7" i="1" s="1"/>
  <c r="AY7" i="1" a="1"/>
  <c r="AY7" i="1" s="1"/>
  <c r="AZ7" i="1" a="1"/>
  <c r="AZ7" i="1" s="1"/>
  <c r="BA7" i="1" a="1"/>
  <c r="BA7" i="1" s="1"/>
  <c r="BB7" i="1" a="1"/>
  <c r="BB7" i="1" s="1"/>
  <c r="AV8" i="1" a="1"/>
  <c r="AV8" i="1" s="1"/>
  <c r="AW8" i="1" a="1"/>
  <c r="AW8" i="1" s="1"/>
  <c r="AX8" i="1" a="1"/>
  <c r="AX8" i="1" s="1"/>
  <c r="AY8" i="1" a="1"/>
  <c r="AY8" i="1" s="1"/>
  <c r="AZ8" i="1" a="1"/>
  <c r="AZ8" i="1" s="1"/>
  <c r="BA8" i="1" a="1"/>
  <c r="BA8" i="1" s="1"/>
  <c r="BB8" i="1" a="1"/>
  <c r="BB8" i="1" s="1"/>
  <c r="AV9" i="1" a="1"/>
  <c r="AV9" i="1" s="1"/>
  <c r="AW9" i="1" a="1"/>
  <c r="AW9" i="1" s="1"/>
  <c r="AX9" i="1" a="1"/>
  <c r="AX9" i="1" s="1"/>
  <c r="AY9" i="1" a="1"/>
  <c r="AY9" i="1" s="1"/>
  <c r="AZ9" i="1" a="1"/>
  <c r="AZ9" i="1" s="1"/>
  <c r="BA9" i="1" a="1"/>
  <c r="BA9" i="1" s="1"/>
  <c r="BB9" i="1" a="1"/>
  <c r="BB9" i="1" s="1"/>
  <c r="AV10" i="1" a="1"/>
  <c r="AV10" i="1" s="1"/>
  <c r="AW10" i="1" a="1"/>
  <c r="AW10" i="1" s="1"/>
  <c r="AX10" i="1" a="1"/>
  <c r="AX10" i="1" s="1"/>
  <c r="AY10" i="1" a="1"/>
  <c r="AY10" i="1" s="1"/>
  <c r="AZ10" i="1" a="1"/>
  <c r="AZ10" i="1" s="1"/>
  <c r="BA10" i="1" a="1"/>
  <c r="BA10" i="1" s="1"/>
  <c r="BB10" i="1" a="1"/>
  <c r="BB10" i="1" s="1"/>
  <c r="AV11" i="1" a="1"/>
  <c r="AV11" i="1" s="1"/>
  <c r="AW11" i="1" a="1"/>
  <c r="AW11" i="1" s="1"/>
  <c r="AX11" i="1" a="1"/>
  <c r="AX11" i="1" s="1"/>
  <c r="AY11" i="1" a="1"/>
  <c r="AY11" i="1" s="1"/>
  <c r="AZ11" i="1" a="1"/>
  <c r="AZ11" i="1" s="1"/>
  <c r="BA11" i="1" a="1"/>
  <c r="BA11" i="1" s="1"/>
  <c r="BB11" i="1" a="1"/>
  <c r="BB11" i="1" s="1"/>
  <c r="AV12" i="1" a="1"/>
  <c r="AV12" i="1" s="1"/>
  <c r="AW12" i="1" a="1"/>
  <c r="AW12" i="1" s="1"/>
  <c r="AX12" i="1" a="1"/>
  <c r="AX12" i="1" s="1"/>
  <c r="AY12" i="1" a="1"/>
  <c r="AY12" i="1" s="1"/>
  <c r="AZ12" i="1" a="1"/>
  <c r="AZ12" i="1" s="1"/>
  <c r="BA12" i="1" a="1"/>
  <c r="BA12" i="1" s="1"/>
  <c r="BB12" i="1" a="1"/>
  <c r="BB12" i="1" s="1"/>
  <c r="AV13" i="1" a="1"/>
  <c r="AV13" i="1" s="1"/>
  <c r="AW13" i="1" a="1"/>
  <c r="AW13" i="1" s="1"/>
  <c r="AX13" i="1" a="1"/>
  <c r="AX13" i="1" s="1"/>
  <c r="AY13" i="1" a="1"/>
  <c r="AY13" i="1" s="1"/>
  <c r="AZ13" i="1" a="1"/>
  <c r="AZ13" i="1" s="1"/>
  <c r="BA13" i="1" a="1"/>
  <c r="BA13" i="1" s="1"/>
  <c r="BB13" i="1" a="1"/>
  <c r="BB13" i="1" s="1"/>
  <c r="AV14" i="1" a="1"/>
  <c r="AV14" i="1" s="1"/>
  <c r="AW14" i="1" a="1"/>
  <c r="AW14" i="1" s="1"/>
  <c r="AX14" i="1" a="1"/>
  <c r="AX14" i="1" s="1"/>
  <c r="AY14" i="1" a="1"/>
  <c r="AY14" i="1" s="1"/>
  <c r="AZ14" i="1" a="1"/>
  <c r="AZ14" i="1" s="1"/>
  <c r="BA14" i="1" a="1"/>
  <c r="BA14" i="1" s="1"/>
  <c r="BB14" i="1" a="1"/>
  <c r="BB14" i="1" s="1"/>
  <c r="AV15" i="1" a="1"/>
  <c r="AV15" i="1" s="1"/>
  <c r="AW15" i="1" a="1"/>
  <c r="AW15" i="1" s="1"/>
  <c r="AX15" i="1" a="1"/>
  <c r="AX15" i="1" s="1"/>
  <c r="AY15" i="1" a="1"/>
  <c r="AY15" i="1" s="1"/>
  <c r="AZ15" i="1" a="1"/>
  <c r="AZ15" i="1" s="1"/>
  <c r="BA15" i="1" a="1"/>
  <c r="BA15" i="1" s="1"/>
  <c r="BB15" i="1" a="1"/>
  <c r="BB15" i="1" s="1"/>
  <c r="AV16" i="1" a="1"/>
  <c r="AV16" i="1" s="1"/>
  <c r="AW16" i="1" a="1"/>
  <c r="AW16" i="1" s="1"/>
  <c r="AX16" i="1" a="1"/>
  <c r="AX16" i="1" s="1"/>
  <c r="AY16" i="1" a="1"/>
  <c r="AY16" i="1" s="1"/>
  <c r="AZ16" i="1" a="1"/>
  <c r="AZ16" i="1" s="1"/>
  <c r="BA16" i="1" a="1"/>
  <c r="BA16" i="1" s="1"/>
  <c r="BB16" i="1" a="1"/>
  <c r="BB16" i="1" s="1"/>
  <c r="AV17" i="1" a="1"/>
  <c r="AV17" i="1" s="1"/>
  <c r="AW17" i="1" a="1"/>
  <c r="AW17" i="1" s="1"/>
  <c r="AX17" i="1" a="1"/>
  <c r="AX17" i="1" s="1"/>
  <c r="AY17" i="1" a="1"/>
  <c r="AY17" i="1" s="1"/>
  <c r="AZ17" i="1" a="1"/>
  <c r="AZ17" i="1" s="1"/>
  <c r="BA17" i="1" a="1"/>
  <c r="BA17" i="1" s="1"/>
  <c r="BB17" i="1" a="1"/>
  <c r="BB17" i="1" s="1"/>
  <c r="AV18" i="1" a="1"/>
  <c r="AV18" i="1" s="1"/>
  <c r="AW18" i="1" a="1"/>
  <c r="AW18" i="1" s="1"/>
  <c r="AX18" i="1" a="1"/>
  <c r="AX18" i="1" s="1"/>
  <c r="AY18" i="1" a="1"/>
  <c r="AY18" i="1" s="1"/>
  <c r="AZ18" i="1" a="1"/>
  <c r="AZ18" i="1" s="1"/>
  <c r="BA18" i="1" a="1"/>
  <c r="BA18" i="1" s="1"/>
  <c r="BB18" i="1" a="1"/>
  <c r="BB18" i="1" s="1"/>
  <c r="AV19" i="1" a="1"/>
  <c r="AV19" i="1" s="1"/>
  <c r="AW19" i="1" a="1"/>
  <c r="AW19" i="1" s="1"/>
  <c r="AX19" i="1" a="1"/>
  <c r="AX19" i="1" s="1"/>
  <c r="AY19" i="1" a="1"/>
  <c r="AY19" i="1" s="1"/>
  <c r="AZ19" i="1" a="1"/>
  <c r="AZ19" i="1" s="1"/>
  <c r="BA19" i="1" a="1"/>
  <c r="BA19" i="1" s="1"/>
  <c r="BB19" i="1" a="1"/>
  <c r="BB19" i="1" s="1"/>
  <c r="AV20" i="1" a="1"/>
  <c r="AV20" i="1" s="1"/>
  <c r="AW20" i="1" a="1"/>
  <c r="AW20" i="1" s="1"/>
  <c r="AX20" i="1" a="1"/>
  <c r="AX20" i="1" s="1"/>
  <c r="AY20" i="1" a="1"/>
  <c r="AY20" i="1" s="1"/>
  <c r="AZ20" i="1" a="1"/>
  <c r="AZ20" i="1" s="1"/>
  <c r="BA20" i="1" a="1"/>
  <c r="BA20" i="1" s="1"/>
  <c r="BB20" i="1" a="1"/>
  <c r="BB20" i="1" s="1"/>
  <c r="AV21" i="1" a="1"/>
  <c r="AV21" i="1" s="1"/>
  <c r="AW21" i="1" a="1"/>
  <c r="AW21" i="1" s="1"/>
  <c r="AX21" i="1" a="1"/>
  <c r="AX21" i="1" s="1"/>
  <c r="AY21" i="1" a="1"/>
  <c r="AY21" i="1" s="1"/>
  <c r="AZ21" i="1" a="1"/>
  <c r="AZ21" i="1" s="1"/>
  <c r="BA21" i="1" a="1"/>
  <c r="BA21" i="1" s="1"/>
  <c r="BB21" i="1" a="1"/>
  <c r="BB21" i="1" s="1"/>
  <c r="AV22" i="1" a="1"/>
  <c r="AV22" i="1" s="1"/>
  <c r="AW22" i="1" a="1"/>
  <c r="AW22" i="1" s="1"/>
  <c r="AX22" i="1" a="1"/>
  <c r="AX22" i="1" s="1"/>
  <c r="AY22" i="1" a="1"/>
  <c r="AY22" i="1" s="1"/>
  <c r="AZ22" i="1" a="1"/>
  <c r="AZ22" i="1" s="1"/>
  <c r="BA22" i="1" a="1"/>
  <c r="BA22" i="1" s="1"/>
  <c r="BB22" i="1" a="1"/>
  <c r="BB22" i="1" s="1"/>
  <c r="AV23" i="1" a="1"/>
  <c r="AV23" i="1" s="1"/>
  <c r="AW23" i="1" a="1"/>
  <c r="AW23" i="1" s="1"/>
  <c r="AX23" i="1" a="1"/>
  <c r="AX23" i="1" s="1"/>
  <c r="AY23" i="1" a="1"/>
  <c r="AY23" i="1" s="1"/>
  <c r="AZ23" i="1" a="1"/>
  <c r="AZ23" i="1" s="1"/>
  <c r="BA23" i="1" a="1"/>
  <c r="BA23" i="1" s="1"/>
  <c r="BB23" i="1" a="1"/>
  <c r="BB23" i="1" s="1"/>
  <c r="AV24" i="1" a="1"/>
  <c r="AV24" i="1" s="1"/>
  <c r="AW24" i="1" a="1"/>
  <c r="AW24" i="1" s="1"/>
  <c r="AX24" i="1" a="1"/>
  <c r="AX24" i="1" s="1"/>
  <c r="AY24" i="1" a="1"/>
  <c r="AY24" i="1" s="1"/>
  <c r="AZ24" i="1" a="1"/>
  <c r="AZ24" i="1" s="1"/>
  <c r="BA24" i="1" a="1"/>
  <c r="BA24" i="1" s="1"/>
  <c r="BB24" i="1" a="1"/>
  <c r="BB24" i="1" s="1"/>
  <c r="AV25" i="1" a="1"/>
  <c r="AV25" i="1" s="1"/>
  <c r="AW25" i="1" a="1"/>
  <c r="AW25" i="1" s="1"/>
  <c r="AX25" i="1" a="1"/>
  <c r="AX25" i="1" s="1"/>
  <c r="AY25" i="1" a="1"/>
  <c r="AY25" i="1" s="1"/>
  <c r="AZ25" i="1" a="1"/>
  <c r="AZ25" i="1" s="1"/>
  <c r="BA25" i="1" a="1"/>
  <c r="BA25" i="1" s="1"/>
  <c r="BB25" i="1" a="1"/>
  <c r="BB25" i="1" s="1"/>
  <c r="AV26" i="1" a="1"/>
  <c r="AV26" i="1" s="1"/>
  <c r="AW26" i="1" a="1"/>
  <c r="AW26" i="1" s="1"/>
  <c r="AX26" i="1" a="1"/>
  <c r="AX26" i="1" s="1"/>
  <c r="AY26" i="1" a="1"/>
  <c r="AY26" i="1" s="1"/>
  <c r="AZ26" i="1" a="1"/>
  <c r="AZ26" i="1" s="1"/>
  <c r="BA26" i="1" a="1"/>
  <c r="BA26" i="1" s="1"/>
  <c r="BB26" i="1" a="1"/>
  <c r="BB26" i="1" s="1"/>
  <c r="AV27" i="1" a="1"/>
  <c r="AV27" i="1" s="1"/>
  <c r="AW27" i="1" a="1"/>
  <c r="AW27" i="1" s="1"/>
  <c r="AX27" i="1" a="1"/>
  <c r="AX27" i="1" s="1"/>
  <c r="AY27" i="1" a="1"/>
  <c r="AY27" i="1" s="1"/>
  <c r="AZ27" i="1" a="1"/>
  <c r="AZ27" i="1" s="1"/>
  <c r="BA27" i="1" a="1"/>
  <c r="BA27" i="1" s="1"/>
  <c r="BB27" i="1" a="1"/>
  <c r="BB27" i="1" s="1"/>
  <c r="AV28" i="1" a="1"/>
  <c r="AV28" i="1" s="1"/>
  <c r="AW28" i="1" a="1"/>
  <c r="AW28" i="1" s="1"/>
  <c r="AX28" i="1" a="1"/>
  <c r="AX28" i="1" s="1"/>
  <c r="AY28" i="1" a="1"/>
  <c r="AY28" i="1" s="1"/>
  <c r="AZ28" i="1" a="1"/>
  <c r="AZ28" i="1" s="1"/>
  <c r="BA28" i="1" a="1"/>
  <c r="BA28" i="1" s="1"/>
  <c r="BB28" i="1" a="1"/>
  <c r="BB28" i="1" s="1"/>
  <c r="AV29" i="1" a="1"/>
  <c r="AV29" i="1" s="1"/>
  <c r="AW29" i="1" a="1"/>
  <c r="AW29" i="1" s="1"/>
  <c r="AX29" i="1" a="1"/>
  <c r="AX29" i="1" s="1"/>
  <c r="AY29" i="1" a="1"/>
  <c r="AY29" i="1" s="1"/>
  <c r="AZ29" i="1" a="1"/>
  <c r="AZ29" i="1" s="1"/>
  <c r="BA29" i="1" a="1"/>
  <c r="BA29" i="1" s="1"/>
  <c r="BB29" i="1" a="1"/>
  <c r="BB29" i="1" s="1"/>
  <c r="AV30" i="1" a="1"/>
  <c r="AV30" i="1" s="1"/>
  <c r="AW30" i="1" a="1"/>
  <c r="AW30" i="1" s="1"/>
  <c r="AX30" i="1" a="1"/>
  <c r="AX30" i="1" s="1"/>
  <c r="AY30" i="1" a="1"/>
  <c r="AY30" i="1" s="1"/>
  <c r="AZ30" i="1" a="1"/>
  <c r="AZ30" i="1" s="1"/>
  <c r="BA30" i="1" a="1"/>
  <c r="BA30" i="1" s="1"/>
  <c r="BB30" i="1" a="1"/>
  <c r="BB30" i="1" s="1"/>
  <c r="AV31" i="1" a="1"/>
  <c r="AV31" i="1" s="1"/>
  <c r="AW31" i="1" a="1"/>
  <c r="AW31" i="1" s="1"/>
  <c r="AX31" i="1" a="1"/>
  <c r="AX31" i="1" s="1"/>
  <c r="AY31" i="1" a="1"/>
  <c r="AY31" i="1" s="1"/>
  <c r="AZ31" i="1" a="1"/>
  <c r="AZ31" i="1" s="1"/>
  <c r="BA31" i="1" a="1"/>
  <c r="BA31" i="1" s="1"/>
  <c r="BB31" i="1" a="1"/>
  <c r="BB31" i="1" s="1"/>
  <c r="AV32" i="1" a="1"/>
  <c r="AV32" i="1" s="1"/>
  <c r="AW32" i="1" a="1"/>
  <c r="AW32" i="1" s="1"/>
  <c r="AX32" i="1" a="1"/>
  <c r="AX32" i="1" s="1"/>
  <c r="AY32" i="1" a="1"/>
  <c r="AY32" i="1" s="1"/>
  <c r="AZ32" i="1" a="1"/>
  <c r="AZ32" i="1" s="1"/>
  <c r="BA32" i="1" a="1"/>
  <c r="BA32" i="1" s="1"/>
  <c r="BB32" i="1" a="1"/>
  <c r="BB32" i="1" s="1"/>
  <c r="AV33" i="1" a="1"/>
  <c r="AV33" i="1" s="1"/>
  <c r="AW33" i="1" a="1"/>
  <c r="AW33" i="1" s="1"/>
  <c r="AX33" i="1" a="1"/>
  <c r="AX33" i="1" s="1"/>
  <c r="AY33" i="1" a="1"/>
  <c r="AY33" i="1" s="1"/>
  <c r="AZ33" i="1" a="1"/>
  <c r="AZ33" i="1" s="1"/>
  <c r="BA33" i="1" a="1"/>
  <c r="BA33" i="1" s="1"/>
  <c r="BB33" i="1" a="1"/>
  <c r="BB33" i="1" s="1"/>
  <c r="AV34" i="1" a="1"/>
  <c r="AV34" i="1" s="1"/>
  <c r="AW34" i="1" a="1"/>
  <c r="AW34" i="1" s="1"/>
  <c r="AX34" i="1" a="1"/>
  <c r="AX34" i="1" s="1"/>
  <c r="AY34" i="1" a="1"/>
  <c r="AY34" i="1" s="1"/>
  <c r="AZ34" i="1" a="1"/>
  <c r="AZ34" i="1" s="1"/>
  <c r="BA34" i="1" a="1"/>
  <c r="BA34" i="1" s="1"/>
  <c r="BB34" i="1" a="1"/>
  <c r="BB34" i="1" s="1"/>
  <c r="AV35" i="1" a="1"/>
  <c r="AV35" i="1" s="1"/>
  <c r="AW35" i="1" a="1"/>
  <c r="AW35" i="1" s="1"/>
  <c r="AX35" i="1" a="1"/>
  <c r="AX35" i="1" s="1"/>
  <c r="AY35" i="1" a="1"/>
  <c r="AY35" i="1" s="1"/>
  <c r="AZ35" i="1" a="1"/>
  <c r="AZ35" i="1" s="1"/>
  <c r="BA35" i="1" a="1"/>
  <c r="BA35" i="1" s="1"/>
  <c r="BB35" i="1" a="1"/>
  <c r="BB35" i="1" s="1"/>
  <c r="AV36" i="1" a="1"/>
  <c r="AV36" i="1" s="1"/>
  <c r="AW36" i="1" a="1"/>
  <c r="AW36" i="1" s="1"/>
  <c r="AX36" i="1" a="1"/>
  <c r="AX36" i="1" s="1"/>
  <c r="AY36" i="1" a="1"/>
  <c r="AY36" i="1" s="1"/>
  <c r="AZ36" i="1" a="1"/>
  <c r="AZ36" i="1" s="1"/>
  <c r="BA36" i="1" a="1"/>
  <c r="BA36" i="1" s="1"/>
  <c r="BB36" i="1" a="1"/>
  <c r="BB36" i="1" s="1"/>
  <c r="AV37" i="1" a="1"/>
  <c r="AV37" i="1" s="1"/>
  <c r="AW37" i="1" a="1"/>
  <c r="AW37" i="1" s="1"/>
  <c r="AX37" i="1" a="1"/>
  <c r="AX37" i="1" s="1"/>
  <c r="AY37" i="1" a="1"/>
  <c r="AY37" i="1" s="1"/>
  <c r="AZ37" i="1" a="1"/>
  <c r="AZ37" i="1" s="1"/>
  <c r="BA37" i="1" a="1"/>
  <c r="BA37" i="1" s="1"/>
  <c r="BB37" i="1" a="1"/>
  <c r="BB37" i="1" s="1"/>
  <c r="AV38" i="1" a="1"/>
  <c r="AV38" i="1" s="1"/>
  <c r="AW38" i="1" a="1"/>
  <c r="AW38" i="1" s="1"/>
  <c r="AX38" i="1" a="1"/>
  <c r="AX38" i="1" s="1"/>
  <c r="AY38" i="1" a="1"/>
  <c r="AY38" i="1" s="1"/>
  <c r="AZ38" i="1" a="1"/>
  <c r="AZ38" i="1" s="1"/>
  <c r="BA38" i="1" a="1"/>
  <c r="BA38" i="1" s="1"/>
  <c r="BB38" i="1" a="1"/>
  <c r="BB38" i="1" s="1"/>
  <c r="AV39" i="1" a="1"/>
  <c r="AV39" i="1" s="1"/>
  <c r="AW39" i="1" a="1"/>
  <c r="AW39" i="1" s="1"/>
  <c r="AX39" i="1" a="1"/>
  <c r="AX39" i="1" s="1"/>
  <c r="AY39" i="1" a="1"/>
  <c r="AY39" i="1" s="1"/>
  <c r="AZ39" i="1" a="1"/>
  <c r="AZ39" i="1" s="1"/>
  <c r="BA39" i="1" a="1"/>
  <c r="BA39" i="1" s="1"/>
  <c r="BB39" i="1" a="1"/>
  <c r="BB39" i="1" s="1"/>
  <c r="AV40" i="1" a="1"/>
  <c r="AV40" i="1" s="1"/>
  <c r="AW40" i="1" a="1"/>
  <c r="AW40" i="1" s="1"/>
  <c r="AX40" i="1" a="1"/>
  <c r="AX40" i="1" s="1"/>
  <c r="AY40" i="1" a="1"/>
  <c r="AY40" i="1" s="1"/>
  <c r="AZ40" i="1" a="1"/>
  <c r="AZ40" i="1" s="1"/>
  <c r="BA40" i="1" a="1"/>
  <c r="BA40" i="1" s="1"/>
  <c r="BB40" i="1" a="1"/>
  <c r="BB40" i="1" s="1"/>
  <c r="AV41" i="1" a="1"/>
  <c r="AV41" i="1" s="1"/>
  <c r="AW41" i="1" a="1"/>
  <c r="AW41" i="1" s="1"/>
  <c r="AX41" i="1" a="1"/>
  <c r="AX41" i="1" s="1"/>
  <c r="AY41" i="1" a="1"/>
  <c r="AY41" i="1" s="1"/>
  <c r="AZ41" i="1" a="1"/>
  <c r="AZ41" i="1" s="1"/>
  <c r="BA41" i="1" a="1"/>
  <c r="BA41" i="1" s="1"/>
  <c r="BB41" i="1" a="1"/>
  <c r="BB41" i="1" s="1"/>
  <c r="AV42" i="1" a="1"/>
  <c r="AV42" i="1" s="1"/>
  <c r="AW42" i="1" a="1"/>
  <c r="AW42" i="1" s="1"/>
  <c r="AX42" i="1" a="1"/>
  <c r="AX42" i="1" s="1"/>
  <c r="AY42" i="1" a="1"/>
  <c r="AY42" i="1" s="1"/>
  <c r="AZ42" i="1" a="1"/>
  <c r="AZ42" i="1" s="1"/>
  <c r="BA42" i="1" a="1"/>
  <c r="BA42" i="1" s="1"/>
  <c r="BB42" i="1" a="1"/>
  <c r="BB42" i="1" s="1"/>
  <c r="AV43" i="1" a="1"/>
  <c r="AV43" i="1" s="1"/>
  <c r="AW43" i="1" a="1"/>
  <c r="AW43" i="1" s="1"/>
  <c r="AX43" i="1" a="1"/>
  <c r="AX43" i="1" s="1"/>
  <c r="AY43" i="1" a="1"/>
  <c r="AY43" i="1" s="1"/>
  <c r="AZ43" i="1" a="1"/>
  <c r="AZ43" i="1" s="1"/>
  <c r="BA43" i="1" a="1"/>
  <c r="BA43" i="1" s="1"/>
  <c r="BB43" i="1" a="1"/>
  <c r="BB43" i="1" s="1"/>
  <c r="AV44" i="1" a="1"/>
  <c r="AV44" i="1" s="1"/>
  <c r="AW44" i="1" a="1"/>
  <c r="AW44" i="1" s="1"/>
  <c r="AX44" i="1" a="1"/>
  <c r="AX44" i="1" s="1"/>
  <c r="AY44" i="1" a="1"/>
  <c r="AY44" i="1" s="1"/>
  <c r="AZ44" i="1" a="1"/>
  <c r="AZ44" i="1" s="1"/>
  <c r="BA44" i="1" a="1"/>
  <c r="BA44" i="1" s="1"/>
  <c r="BB44" i="1" a="1"/>
  <c r="BB44" i="1" s="1"/>
  <c r="AV45" i="1" a="1"/>
  <c r="AV45" i="1" s="1"/>
  <c r="AW45" i="1" a="1"/>
  <c r="AW45" i="1" s="1"/>
  <c r="AX45" i="1" a="1"/>
  <c r="AX45" i="1" s="1"/>
  <c r="AY45" i="1" a="1"/>
  <c r="AY45" i="1" s="1"/>
  <c r="AZ45" i="1" a="1"/>
  <c r="AZ45" i="1" s="1"/>
  <c r="BA45" i="1" a="1"/>
  <c r="BA45" i="1" s="1"/>
  <c r="BB45" i="1" a="1"/>
  <c r="BB45" i="1" s="1"/>
  <c r="AV46" i="1" a="1"/>
  <c r="AV46" i="1" s="1"/>
  <c r="AW46" i="1" a="1"/>
  <c r="AW46" i="1" s="1"/>
  <c r="AX46" i="1" a="1"/>
  <c r="AX46" i="1" s="1"/>
  <c r="AY46" i="1" a="1"/>
  <c r="AY46" i="1" s="1"/>
  <c r="AZ46" i="1" a="1"/>
  <c r="AZ46" i="1" s="1"/>
  <c r="BA46" i="1" a="1"/>
  <c r="BA46" i="1" s="1"/>
  <c r="BB46" i="1" a="1"/>
  <c r="BB46" i="1" s="1"/>
  <c r="AV47" i="1" a="1"/>
  <c r="AV47" i="1" s="1"/>
  <c r="AW47" i="1" a="1"/>
  <c r="AW47" i="1" s="1"/>
  <c r="AX47" i="1" a="1"/>
  <c r="AX47" i="1" s="1"/>
  <c r="AY47" i="1" a="1"/>
  <c r="AY47" i="1" s="1"/>
  <c r="AZ47" i="1" a="1"/>
  <c r="AZ47" i="1" s="1"/>
  <c r="BA47" i="1" a="1"/>
  <c r="BA47" i="1" s="1"/>
  <c r="BB47" i="1" a="1"/>
  <c r="BB47" i="1" s="1"/>
  <c r="AV48" i="1" a="1"/>
  <c r="AV48" i="1" s="1"/>
  <c r="AW48" i="1" a="1"/>
  <c r="AW48" i="1" s="1"/>
  <c r="AX48" i="1" a="1"/>
  <c r="AX48" i="1" s="1"/>
  <c r="AY48" i="1" a="1"/>
  <c r="AY48" i="1" s="1"/>
  <c r="AZ48" i="1" a="1"/>
  <c r="AZ48" i="1" s="1"/>
  <c r="BA48" i="1" a="1"/>
  <c r="BA48" i="1" s="1"/>
  <c r="BB48" i="1" a="1"/>
  <c r="BB48" i="1" s="1"/>
  <c r="AV49" i="1" a="1"/>
  <c r="AV49" i="1" s="1"/>
  <c r="AW49" i="1" a="1"/>
  <c r="AW49" i="1" s="1"/>
  <c r="AX49" i="1" a="1"/>
  <c r="AX49" i="1" s="1"/>
  <c r="AY49" i="1" a="1"/>
  <c r="AY49" i="1" s="1"/>
  <c r="AZ49" i="1" a="1"/>
  <c r="AZ49" i="1" s="1"/>
  <c r="BA49" i="1" a="1"/>
  <c r="BA49" i="1" s="1"/>
  <c r="BB49" i="1" a="1"/>
  <c r="BB49" i="1" s="1"/>
  <c r="AV50" i="1" a="1"/>
  <c r="AV50" i="1" s="1"/>
  <c r="AW50" i="1" a="1"/>
  <c r="AW50" i="1" s="1"/>
  <c r="AX50" i="1" a="1"/>
  <c r="AX50" i="1" s="1"/>
  <c r="AY50" i="1" a="1"/>
  <c r="AY50" i="1" s="1"/>
  <c r="AZ50" i="1" a="1"/>
  <c r="AZ50" i="1" s="1"/>
  <c r="BA50" i="1" a="1"/>
  <c r="BA50" i="1" s="1"/>
  <c r="BB50" i="1" a="1"/>
  <c r="BB50" i="1" s="1"/>
  <c r="AV51" i="1" a="1"/>
  <c r="AV51" i="1" s="1"/>
  <c r="AW51" i="1" a="1"/>
  <c r="AW51" i="1" s="1"/>
  <c r="AX51" i="1" a="1"/>
  <c r="AX51" i="1" s="1"/>
  <c r="AY51" i="1" a="1"/>
  <c r="AY51" i="1" s="1"/>
  <c r="AZ51" i="1" a="1"/>
  <c r="AZ51" i="1" s="1"/>
  <c r="BA51" i="1" a="1"/>
  <c r="BA51" i="1" s="1"/>
  <c r="BB51" i="1" a="1"/>
  <c r="BB51" i="1" s="1"/>
  <c r="AV52" i="1" a="1"/>
  <c r="AV52" i="1" s="1"/>
  <c r="AW52" i="1" a="1"/>
  <c r="AW52" i="1" s="1"/>
  <c r="AX52" i="1" a="1"/>
  <c r="AX52" i="1" s="1"/>
  <c r="AY52" i="1" a="1"/>
  <c r="AY52" i="1" s="1"/>
  <c r="AZ52" i="1" a="1"/>
  <c r="AZ52" i="1" s="1"/>
  <c r="BA52" i="1" a="1"/>
  <c r="BA52" i="1" s="1"/>
  <c r="BB52" i="1" a="1"/>
  <c r="BB52" i="1" s="1"/>
  <c r="AV53" i="1" a="1"/>
  <c r="AV53" i="1" s="1"/>
  <c r="AW53" i="1" a="1"/>
  <c r="AW53" i="1" s="1"/>
  <c r="AX53" i="1" a="1"/>
  <c r="AX53" i="1" s="1"/>
  <c r="AY53" i="1" a="1"/>
  <c r="AY53" i="1" s="1"/>
  <c r="AZ53" i="1" a="1"/>
  <c r="AZ53" i="1" s="1"/>
  <c r="BA53" i="1" a="1"/>
  <c r="BA53" i="1" s="1"/>
  <c r="BB53" i="1" a="1"/>
  <c r="BB53" i="1" s="1"/>
  <c r="AV54" i="1" a="1"/>
  <c r="AV54" i="1" s="1"/>
  <c r="AW54" i="1" a="1"/>
  <c r="AW54" i="1" s="1"/>
  <c r="AX54" i="1" a="1"/>
  <c r="AX54" i="1" s="1"/>
  <c r="AY54" i="1" a="1"/>
  <c r="AY54" i="1" s="1"/>
  <c r="AZ54" i="1" a="1"/>
  <c r="AZ54" i="1" s="1"/>
  <c r="BA54" i="1" a="1"/>
  <c r="BA54" i="1" s="1"/>
  <c r="BB54" i="1" a="1"/>
  <c r="BB54" i="1" s="1"/>
  <c r="AV55" i="1" a="1"/>
  <c r="AV55" i="1" s="1"/>
  <c r="AW55" i="1" a="1"/>
  <c r="AW55" i="1" s="1"/>
  <c r="AX55" i="1" a="1"/>
  <c r="AX55" i="1" s="1"/>
  <c r="AY55" i="1" a="1"/>
  <c r="AY55" i="1" s="1"/>
  <c r="AZ55" i="1" a="1"/>
  <c r="AZ55" i="1" s="1"/>
  <c r="BA55" i="1" a="1"/>
  <c r="BA55" i="1" s="1"/>
  <c r="BB55" i="1" a="1"/>
  <c r="BB55" i="1" s="1"/>
  <c r="AV56" i="1" a="1"/>
  <c r="AV56" i="1" s="1"/>
  <c r="AW56" i="1" a="1"/>
  <c r="AW56" i="1" s="1"/>
  <c r="AX56" i="1" a="1"/>
  <c r="AX56" i="1" s="1"/>
  <c r="AY56" i="1" a="1"/>
  <c r="AY56" i="1" s="1"/>
  <c r="AZ56" i="1" a="1"/>
  <c r="AZ56" i="1" s="1"/>
  <c r="BA56" i="1" a="1"/>
  <c r="BA56" i="1" s="1"/>
  <c r="BB56" i="1" a="1"/>
  <c r="BB56" i="1" s="1"/>
  <c r="AV57" i="1" a="1"/>
  <c r="AV57" i="1" s="1"/>
  <c r="AW57" i="1" a="1"/>
  <c r="AW57" i="1" s="1"/>
  <c r="AX57" i="1" a="1"/>
  <c r="AX57" i="1" s="1"/>
  <c r="AY57" i="1" a="1"/>
  <c r="AY57" i="1" s="1"/>
  <c r="AZ57" i="1" a="1"/>
  <c r="AZ57" i="1" s="1"/>
  <c r="BA57" i="1" a="1"/>
  <c r="BA57" i="1" s="1"/>
  <c r="BB57" i="1" a="1"/>
  <c r="BB57" i="1" s="1"/>
  <c r="AV58" i="1" a="1"/>
  <c r="AV58" i="1" s="1"/>
  <c r="AW58" i="1" a="1"/>
  <c r="AW58" i="1" s="1"/>
  <c r="AX58" i="1" a="1"/>
  <c r="AX58" i="1" s="1"/>
  <c r="AY58" i="1" a="1"/>
  <c r="AY58" i="1" s="1"/>
  <c r="AZ58" i="1" a="1"/>
  <c r="AZ58" i="1" s="1"/>
  <c r="BA58" i="1" a="1"/>
  <c r="BA58" i="1" s="1"/>
  <c r="BB58" i="1" a="1"/>
  <c r="BB58" i="1" s="1"/>
  <c r="AV59" i="1" a="1"/>
  <c r="AV59" i="1" s="1"/>
  <c r="AW59" i="1" a="1"/>
  <c r="AW59" i="1" s="1"/>
  <c r="AX59" i="1" a="1"/>
  <c r="AX59" i="1" s="1"/>
  <c r="AY59" i="1" a="1"/>
  <c r="AY59" i="1" s="1"/>
  <c r="AZ59" i="1" a="1"/>
  <c r="AZ59" i="1" s="1"/>
  <c r="BA59" i="1" a="1"/>
  <c r="BA59" i="1" s="1"/>
  <c r="BB59" i="1" a="1"/>
  <c r="BB59" i="1" s="1"/>
  <c r="AV60" i="1" a="1"/>
  <c r="AV60" i="1" s="1"/>
  <c r="AW60" i="1" a="1"/>
  <c r="AW60" i="1" s="1"/>
  <c r="AX60" i="1" a="1"/>
  <c r="AX60" i="1" s="1"/>
  <c r="AY60" i="1" a="1"/>
  <c r="AY60" i="1" s="1"/>
  <c r="AZ60" i="1" a="1"/>
  <c r="AZ60" i="1" s="1"/>
  <c r="BA60" i="1" a="1"/>
  <c r="BA60" i="1" s="1"/>
  <c r="BB60" i="1" a="1"/>
  <c r="BB60" i="1" s="1"/>
  <c r="AV61" i="1" a="1"/>
  <c r="AV61" i="1" s="1"/>
  <c r="AW61" i="1" a="1"/>
  <c r="AW61" i="1" s="1"/>
  <c r="AX61" i="1" a="1"/>
  <c r="AX61" i="1" s="1"/>
  <c r="AY61" i="1" a="1"/>
  <c r="AY61" i="1" s="1"/>
  <c r="AZ61" i="1" a="1"/>
  <c r="AZ61" i="1" s="1"/>
  <c r="BA61" i="1" a="1"/>
  <c r="BA61" i="1" s="1"/>
  <c r="BB61" i="1" a="1"/>
  <c r="BB61" i="1" s="1"/>
  <c r="AV62" i="1" a="1"/>
  <c r="AV62" i="1" s="1"/>
  <c r="AW62" i="1" a="1"/>
  <c r="AW62" i="1" s="1"/>
  <c r="AX62" i="1" a="1"/>
  <c r="AX62" i="1" s="1"/>
  <c r="AY62" i="1" a="1"/>
  <c r="AY62" i="1" s="1"/>
  <c r="AZ62" i="1" a="1"/>
  <c r="AZ62" i="1" s="1"/>
  <c r="BA62" i="1" a="1"/>
  <c r="BA62" i="1" s="1"/>
  <c r="BB62" i="1" a="1"/>
  <c r="BB62" i="1" s="1"/>
  <c r="AV63" i="1" a="1"/>
  <c r="AV63" i="1" s="1"/>
  <c r="AW63" i="1" a="1"/>
  <c r="AW63" i="1" s="1"/>
  <c r="AX63" i="1" a="1"/>
  <c r="AX63" i="1" s="1"/>
  <c r="AY63" i="1" a="1"/>
  <c r="AY63" i="1" s="1"/>
  <c r="AZ63" i="1" a="1"/>
  <c r="AZ63" i="1" s="1"/>
  <c r="BA63" i="1" a="1"/>
  <c r="BA63" i="1" s="1"/>
  <c r="BB63" i="1" a="1"/>
  <c r="BB63" i="1" s="1"/>
  <c r="AV64" i="1" a="1"/>
  <c r="AV64" i="1" s="1"/>
  <c r="AW64" i="1" a="1"/>
  <c r="AW64" i="1" s="1"/>
  <c r="AX64" i="1" a="1"/>
  <c r="AX64" i="1" s="1"/>
  <c r="AY64" i="1" a="1"/>
  <c r="AY64" i="1" s="1"/>
  <c r="AZ64" i="1" a="1"/>
  <c r="AZ64" i="1" s="1"/>
  <c r="BA64" i="1" a="1"/>
  <c r="BA64" i="1" s="1"/>
  <c r="BB64" i="1" a="1"/>
  <c r="BB64" i="1" s="1"/>
  <c r="AV65" i="1" a="1"/>
  <c r="AV65" i="1" s="1"/>
  <c r="AW65" i="1" a="1"/>
  <c r="AW65" i="1" s="1"/>
  <c r="AX65" i="1" a="1"/>
  <c r="AX65" i="1" s="1"/>
  <c r="AY65" i="1" a="1"/>
  <c r="AY65" i="1" s="1"/>
  <c r="AZ65" i="1" a="1"/>
  <c r="AZ65" i="1" s="1"/>
  <c r="BA65" i="1" a="1"/>
  <c r="BA65" i="1" s="1"/>
  <c r="BB65" i="1" a="1"/>
  <c r="BB65" i="1" s="1"/>
  <c r="AV66" i="1" a="1"/>
  <c r="AV66" i="1" s="1"/>
  <c r="AW66" i="1" a="1"/>
  <c r="AW66" i="1" s="1"/>
  <c r="AX66" i="1" a="1"/>
  <c r="AX66" i="1" s="1"/>
  <c r="AY66" i="1" a="1"/>
  <c r="AY66" i="1" s="1"/>
  <c r="AZ66" i="1" a="1"/>
  <c r="AZ66" i="1" s="1"/>
  <c r="BA66" i="1" a="1"/>
  <c r="BA66" i="1" s="1"/>
  <c r="BB66" i="1" a="1"/>
  <c r="BB66" i="1" s="1"/>
  <c r="AV67" i="1" a="1"/>
  <c r="AV67" i="1" s="1"/>
  <c r="AW67" i="1" a="1"/>
  <c r="AW67" i="1" s="1"/>
  <c r="AX67" i="1" a="1"/>
  <c r="AX67" i="1" s="1"/>
  <c r="AY67" i="1" a="1"/>
  <c r="AY67" i="1" s="1"/>
  <c r="AZ67" i="1" a="1"/>
  <c r="AZ67" i="1" s="1"/>
  <c r="BA67" i="1" a="1"/>
  <c r="BA67" i="1" s="1"/>
  <c r="BB67" i="1" a="1"/>
  <c r="BB67" i="1" s="1"/>
  <c r="AV68" i="1" a="1"/>
  <c r="AV68" i="1" s="1"/>
  <c r="AW68" i="1" a="1"/>
  <c r="AW68" i="1" s="1"/>
  <c r="AX68" i="1" a="1"/>
  <c r="AX68" i="1" s="1"/>
  <c r="AY68" i="1" a="1"/>
  <c r="AY68" i="1" s="1"/>
  <c r="AZ68" i="1" a="1"/>
  <c r="AZ68" i="1" s="1"/>
  <c r="BA68" i="1" a="1"/>
  <c r="BA68" i="1" s="1"/>
  <c r="BB68" i="1" a="1"/>
  <c r="BB68" i="1" s="1"/>
  <c r="AV69" i="1" a="1"/>
  <c r="AV69" i="1" s="1"/>
  <c r="AW69" i="1" a="1"/>
  <c r="AW69" i="1" s="1"/>
  <c r="AX69" i="1" a="1"/>
  <c r="AX69" i="1" s="1"/>
  <c r="AY69" i="1" a="1"/>
  <c r="AY69" i="1" s="1"/>
  <c r="AZ69" i="1" a="1"/>
  <c r="AZ69" i="1" s="1"/>
  <c r="BA69" i="1" a="1"/>
  <c r="BA69" i="1" s="1"/>
  <c r="BB69" i="1" a="1"/>
  <c r="BB69" i="1" s="1"/>
  <c r="AV70" i="1" a="1"/>
  <c r="AV70" i="1" s="1"/>
  <c r="AW70" i="1" a="1"/>
  <c r="AW70" i="1" s="1"/>
  <c r="AX70" i="1" a="1"/>
  <c r="AX70" i="1" s="1"/>
  <c r="AY70" i="1" a="1"/>
  <c r="AY70" i="1" s="1"/>
  <c r="AZ70" i="1" a="1"/>
  <c r="AZ70" i="1" s="1"/>
  <c r="BA70" i="1" a="1"/>
  <c r="BA70" i="1" s="1"/>
  <c r="BB70" i="1" a="1"/>
  <c r="BB70" i="1" s="1"/>
  <c r="AV71" i="1" a="1"/>
  <c r="AV71" i="1" s="1"/>
  <c r="AW71" i="1" a="1"/>
  <c r="AW71" i="1" s="1"/>
  <c r="AX71" i="1" a="1"/>
  <c r="AX71" i="1" s="1"/>
  <c r="AY71" i="1" a="1"/>
  <c r="AY71" i="1" s="1"/>
  <c r="AZ71" i="1" a="1"/>
  <c r="AZ71" i="1" s="1"/>
  <c r="BA71" i="1" a="1"/>
  <c r="BA71" i="1" s="1"/>
  <c r="BB71" i="1" a="1"/>
  <c r="BB71" i="1" s="1"/>
  <c r="AV72" i="1" a="1"/>
  <c r="AV72" i="1" s="1"/>
  <c r="AW72" i="1" a="1"/>
  <c r="AW72" i="1" s="1"/>
  <c r="AX72" i="1" a="1"/>
  <c r="AX72" i="1" s="1"/>
  <c r="AY72" i="1" a="1"/>
  <c r="AY72" i="1" s="1"/>
  <c r="AZ72" i="1" a="1"/>
  <c r="AZ72" i="1" s="1"/>
  <c r="BA72" i="1" a="1"/>
  <c r="BA72" i="1" s="1"/>
  <c r="BB72" i="1" a="1"/>
  <c r="BB72" i="1" s="1"/>
  <c r="AV73" i="1" a="1"/>
  <c r="AV73" i="1" s="1"/>
  <c r="AW73" i="1" a="1"/>
  <c r="AW73" i="1" s="1"/>
  <c r="AX73" i="1" a="1"/>
  <c r="AX73" i="1" s="1"/>
  <c r="AY73" i="1" a="1"/>
  <c r="AY73" i="1" s="1"/>
  <c r="AZ73" i="1" a="1"/>
  <c r="AZ73" i="1" s="1"/>
  <c r="BA73" i="1" a="1"/>
  <c r="BA73" i="1" s="1"/>
  <c r="BB73" i="1" a="1"/>
  <c r="BB73" i="1" s="1"/>
  <c r="AV74" i="1" a="1"/>
  <c r="AV74" i="1" s="1"/>
  <c r="AW74" i="1" a="1"/>
  <c r="AW74" i="1" s="1"/>
  <c r="AX74" i="1" a="1"/>
  <c r="AX74" i="1" s="1"/>
  <c r="AY74" i="1" a="1"/>
  <c r="AY74" i="1" s="1"/>
  <c r="AZ74" i="1" a="1"/>
  <c r="AZ74" i="1" s="1"/>
  <c r="BA74" i="1" a="1"/>
  <c r="BA74" i="1" s="1"/>
  <c r="BB74" i="1" a="1"/>
  <c r="BB74" i="1" s="1"/>
  <c r="AV75" i="1" a="1"/>
  <c r="AV75" i="1" s="1"/>
  <c r="AW75" i="1" a="1"/>
  <c r="AW75" i="1" s="1"/>
  <c r="AX75" i="1" a="1"/>
  <c r="AX75" i="1" s="1"/>
  <c r="AY75" i="1" a="1"/>
  <c r="AY75" i="1" s="1"/>
  <c r="AZ75" i="1" a="1"/>
  <c r="AZ75" i="1" s="1"/>
  <c r="BA75" i="1" a="1"/>
  <c r="BA75" i="1" s="1"/>
  <c r="BB75" i="1" a="1"/>
  <c r="BB75" i="1" s="1"/>
  <c r="AV76" i="1" a="1"/>
  <c r="AV76" i="1" s="1"/>
  <c r="AW76" i="1" a="1"/>
  <c r="AW76" i="1" s="1"/>
  <c r="AX76" i="1" a="1"/>
  <c r="AX76" i="1" s="1"/>
  <c r="AY76" i="1" a="1"/>
  <c r="AY76" i="1" s="1"/>
  <c r="AZ76" i="1" a="1"/>
  <c r="AZ76" i="1" s="1"/>
  <c r="BA76" i="1" a="1"/>
  <c r="BA76" i="1" s="1"/>
  <c r="BB76" i="1" a="1"/>
  <c r="BB76" i="1" s="1"/>
  <c r="AV77" i="1" a="1"/>
  <c r="AV77" i="1" s="1"/>
  <c r="AW77" i="1" a="1"/>
  <c r="AW77" i="1" s="1"/>
  <c r="AX77" i="1" a="1"/>
  <c r="AX77" i="1" s="1"/>
  <c r="AY77" i="1" a="1"/>
  <c r="AY77" i="1" s="1"/>
  <c r="AZ77" i="1" a="1"/>
  <c r="AZ77" i="1" s="1"/>
  <c r="BA77" i="1" a="1"/>
  <c r="BA77" i="1" s="1"/>
  <c r="BB77" i="1" a="1"/>
  <c r="BB77" i="1" s="1"/>
  <c r="AV78" i="1" a="1"/>
  <c r="AV78" i="1" s="1"/>
  <c r="AW78" i="1" a="1"/>
  <c r="AW78" i="1" s="1"/>
  <c r="AX78" i="1" a="1"/>
  <c r="AX78" i="1" s="1"/>
  <c r="AY78" i="1" a="1"/>
  <c r="AY78" i="1" s="1"/>
  <c r="AZ78" i="1" a="1"/>
  <c r="AZ78" i="1" s="1"/>
  <c r="BA78" i="1" a="1"/>
  <c r="BA78" i="1" s="1"/>
  <c r="BB78" i="1" a="1"/>
  <c r="BB78" i="1" s="1"/>
  <c r="AV79" i="1" a="1"/>
  <c r="AV79" i="1" s="1"/>
  <c r="AW79" i="1" a="1"/>
  <c r="AW79" i="1" s="1"/>
  <c r="AX79" i="1" a="1"/>
  <c r="AX79" i="1" s="1"/>
  <c r="AY79" i="1" a="1"/>
  <c r="AY79" i="1" s="1"/>
  <c r="AZ79" i="1" a="1"/>
  <c r="AZ79" i="1" s="1"/>
  <c r="BA79" i="1" a="1"/>
  <c r="BA79" i="1" s="1"/>
  <c r="BB79" i="1" a="1"/>
  <c r="BB79" i="1" s="1"/>
  <c r="AV80" i="1" a="1"/>
  <c r="AV80" i="1" s="1"/>
  <c r="AW80" i="1" a="1"/>
  <c r="AW80" i="1" s="1"/>
  <c r="AX80" i="1" a="1"/>
  <c r="AX80" i="1" s="1"/>
  <c r="AY80" i="1" a="1"/>
  <c r="AY80" i="1" s="1"/>
  <c r="AZ80" i="1" a="1"/>
  <c r="AZ80" i="1" s="1"/>
  <c r="BA80" i="1" a="1"/>
  <c r="BA80" i="1" s="1"/>
  <c r="BB80" i="1" a="1"/>
  <c r="BB80" i="1" s="1"/>
  <c r="AV81" i="1" a="1"/>
  <c r="AV81" i="1" s="1"/>
  <c r="AW81" i="1" a="1"/>
  <c r="AW81" i="1" s="1"/>
  <c r="AX81" i="1" a="1"/>
  <c r="AX81" i="1" s="1"/>
  <c r="AY81" i="1" a="1"/>
  <c r="AY81" i="1" s="1"/>
  <c r="AZ81" i="1" a="1"/>
  <c r="AZ81" i="1" s="1"/>
  <c r="BA81" i="1" a="1"/>
  <c r="BA81" i="1" s="1"/>
  <c r="BB81" i="1" a="1"/>
  <c r="BB81" i="1" s="1"/>
  <c r="AV82" i="1" a="1"/>
  <c r="AV82" i="1" s="1"/>
  <c r="AW82" i="1" a="1"/>
  <c r="AW82" i="1" s="1"/>
  <c r="AX82" i="1" a="1"/>
  <c r="AX82" i="1" s="1"/>
  <c r="AY82" i="1" a="1"/>
  <c r="AY82" i="1" s="1"/>
  <c r="AZ82" i="1" a="1"/>
  <c r="AZ82" i="1" s="1"/>
  <c r="BA82" i="1" a="1"/>
  <c r="BA82" i="1" s="1"/>
  <c r="BB82" i="1" a="1"/>
  <c r="BB82" i="1" s="1"/>
  <c r="AV83" i="1" a="1"/>
  <c r="AV83" i="1" s="1"/>
  <c r="AW83" i="1" a="1"/>
  <c r="AW83" i="1" s="1"/>
  <c r="AX83" i="1" a="1"/>
  <c r="AX83" i="1" s="1"/>
  <c r="AY83" i="1" a="1"/>
  <c r="AY83" i="1" s="1"/>
  <c r="AZ83" i="1" a="1"/>
  <c r="AZ83" i="1" s="1"/>
  <c r="BA83" i="1" a="1"/>
  <c r="BA83" i="1" s="1"/>
  <c r="BB83" i="1" a="1"/>
  <c r="BB83" i="1" s="1"/>
  <c r="AV84" i="1" a="1"/>
  <c r="AV84" i="1" s="1"/>
  <c r="AW84" i="1" a="1"/>
  <c r="AW84" i="1" s="1"/>
  <c r="AX84" i="1" a="1"/>
  <c r="AX84" i="1" s="1"/>
  <c r="AY84" i="1" a="1"/>
  <c r="AY84" i="1" s="1"/>
  <c r="AZ84" i="1" a="1"/>
  <c r="AZ84" i="1" s="1"/>
  <c r="BA84" i="1" a="1"/>
  <c r="BA84" i="1" s="1"/>
  <c r="BB84" i="1" a="1"/>
  <c r="BB84" i="1" s="1"/>
  <c r="AV85" i="1" a="1"/>
  <c r="AV85" i="1" s="1"/>
  <c r="AW85" i="1" a="1"/>
  <c r="AW85" i="1" s="1"/>
  <c r="AX85" i="1" a="1"/>
  <c r="AX85" i="1" s="1"/>
  <c r="AY85" i="1" a="1"/>
  <c r="AY85" i="1" s="1"/>
  <c r="AZ85" i="1" a="1"/>
  <c r="AZ85" i="1" s="1"/>
  <c r="BA85" i="1" a="1"/>
  <c r="BA85" i="1" s="1"/>
  <c r="BB85" i="1" a="1"/>
  <c r="BB85" i="1" s="1"/>
  <c r="AV86" i="1" a="1"/>
  <c r="AV86" i="1" s="1"/>
  <c r="AW86" i="1" a="1"/>
  <c r="AW86" i="1" s="1"/>
  <c r="AX86" i="1" a="1"/>
  <c r="AX86" i="1" s="1"/>
  <c r="AY86" i="1" a="1"/>
  <c r="AY86" i="1" s="1"/>
  <c r="AZ86" i="1" a="1"/>
  <c r="AZ86" i="1" s="1"/>
  <c r="BA86" i="1" a="1"/>
  <c r="BA86" i="1" s="1"/>
  <c r="BB86" i="1" a="1"/>
  <c r="BB86" i="1" s="1"/>
  <c r="AV87" i="1" a="1"/>
  <c r="AV87" i="1" s="1"/>
  <c r="AW87" i="1" a="1"/>
  <c r="AW87" i="1" s="1"/>
  <c r="AX87" i="1" a="1"/>
  <c r="AX87" i="1" s="1"/>
  <c r="AY87" i="1" a="1"/>
  <c r="AY87" i="1" s="1"/>
  <c r="AZ87" i="1" a="1"/>
  <c r="AZ87" i="1" s="1"/>
  <c r="BA87" i="1" a="1"/>
  <c r="BA87" i="1" s="1"/>
  <c r="BB87" i="1" a="1"/>
  <c r="BB87" i="1" s="1"/>
  <c r="AV88" i="1" a="1"/>
  <c r="AV88" i="1" s="1"/>
  <c r="AW88" i="1" a="1"/>
  <c r="AW88" i="1" s="1"/>
  <c r="AX88" i="1" a="1"/>
  <c r="AX88" i="1" s="1"/>
  <c r="AY88" i="1" a="1"/>
  <c r="AY88" i="1" s="1"/>
  <c r="AZ88" i="1" a="1"/>
  <c r="AZ88" i="1" s="1"/>
  <c r="BA88" i="1" a="1"/>
  <c r="BA88" i="1" s="1"/>
  <c r="BB88" i="1" a="1"/>
  <c r="BB88" i="1" s="1"/>
  <c r="AV89" i="1" a="1"/>
  <c r="AV89" i="1" s="1"/>
  <c r="AW89" i="1" a="1"/>
  <c r="AW89" i="1" s="1"/>
  <c r="AX89" i="1" a="1"/>
  <c r="AX89" i="1" s="1"/>
  <c r="AY89" i="1" a="1"/>
  <c r="AY89" i="1" s="1"/>
  <c r="AZ89" i="1" a="1"/>
  <c r="AZ89" i="1" s="1"/>
  <c r="BA89" i="1" a="1"/>
  <c r="BA89" i="1" s="1"/>
  <c r="BB89" i="1" a="1"/>
  <c r="BB89" i="1" s="1"/>
  <c r="AV90" i="1" a="1"/>
  <c r="AV90" i="1" s="1"/>
  <c r="AW90" i="1" a="1"/>
  <c r="AW90" i="1" s="1"/>
  <c r="AX90" i="1" a="1"/>
  <c r="AX90" i="1" s="1"/>
  <c r="AY90" i="1" a="1"/>
  <c r="AY90" i="1" s="1"/>
  <c r="AZ90" i="1" a="1"/>
  <c r="AZ90" i="1" s="1"/>
  <c r="BA90" i="1" a="1"/>
  <c r="BA90" i="1" s="1"/>
  <c r="BB90" i="1" a="1"/>
  <c r="BB90" i="1" s="1"/>
  <c r="AV91" i="1" a="1"/>
  <c r="AV91" i="1" s="1"/>
  <c r="AW91" i="1" a="1"/>
  <c r="AW91" i="1" s="1"/>
  <c r="AX91" i="1" a="1"/>
  <c r="AX91" i="1" s="1"/>
  <c r="AY91" i="1" a="1"/>
  <c r="AY91" i="1" s="1"/>
  <c r="AZ91" i="1" a="1"/>
  <c r="AZ91" i="1" s="1"/>
  <c r="BA91" i="1" a="1"/>
  <c r="BA91" i="1" s="1"/>
  <c r="BB91" i="1" a="1"/>
  <c r="BB91" i="1" s="1"/>
  <c r="AV92" i="1" a="1"/>
  <c r="AV92" i="1" s="1"/>
  <c r="AW92" i="1" a="1"/>
  <c r="AW92" i="1" s="1"/>
  <c r="AX92" i="1" a="1"/>
  <c r="AX92" i="1" s="1"/>
  <c r="AY92" i="1" a="1"/>
  <c r="AY92" i="1" s="1"/>
  <c r="AZ92" i="1" a="1"/>
  <c r="AZ92" i="1" s="1"/>
  <c r="BA92" i="1" a="1"/>
  <c r="BA92" i="1" s="1"/>
  <c r="BB92" i="1" a="1"/>
  <c r="BB92" i="1" s="1"/>
  <c r="AV93" i="1" a="1"/>
  <c r="AV93" i="1" s="1"/>
  <c r="AW93" i="1" a="1"/>
  <c r="AW93" i="1" s="1"/>
  <c r="AX93" i="1" a="1"/>
  <c r="AX93" i="1" s="1"/>
  <c r="AY93" i="1" a="1"/>
  <c r="AY93" i="1" s="1"/>
  <c r="AZ93" i="1" a="1"/>
  <c r="AZ93" i="1" s="1"/>
  <c r="BA93" i="1" a="1"/>
  <c r="BA93" i="1" s="1"/>
  <c r="BB93" i="1" a="1"/>
  <c r="BB93" i="1" s="1"/>
  <c r="AV94" i="1" a="1"/>
  <c r="AV94" i="1" s="1"/>
  <c r="AW94" i="1" a="1"/>
  <c r="AW94" i="1" s="1"/>
  <c r="AX94" i="1" a="1"/>
  <c r="AX94" i="1" s="1"/>
  <c r="AY94" i="1" a="1"/>
  <c r="AY94" i="1" s="1"/>
  <c r="AZ94" i="1" a="1"/>
  <c r="AZ94" i="1" s="1"/>
  <c r="BA94" i="1" a="1"/>
  <c r="BA94" i="1" s="1"/>
  <c r="BB94" i="1" a="1"/>
  <c r="BB94" i="1" s="1"/>
  <c r="AV95" i="1" a="1"/>
  <c r="AV95" i="1" s="1"/>
  <c r="AW95" i="1" a="1"/>
  <c r="AW95" i="1" s="1"/>
  <c r="AX95" i="1" a="1"/>
  <c r="AX95" i="1" s="1"/>
  <c r="AY95" i="1" a="1"/>
  <c r="AY95" i="1" s="1"/>
  <c r="AZ95" i="1" a="1"/>
  <c r="AZ95" i="1" s="1"/>
  <c r="BA95" i="1" a="1"/>
  <c r="BA95" i="1" s="1"/>
  <c r="BB95" i="1" a="1"/>
  <c r="BB95" i="1" s="1"/>
  <c r="AV96" i="1" a="1"/>
  <c r="AV96" i="1" s="1"/>
  <c r="AW96" i="1" a="1"/>
  <c r="AW96" i="1" s="1"/>
  <c r="AX96" i="1" a="1"/>
  <c r="AX96" i="1" s="1"/>
  <c r="AY96" i="1" a="1"/>
  <c r="AY96" i="1" s="1"/>
  <c r="AZ96" i="1" a="1"/>
  <c r="AZ96" i="1" s="1"/>
  <c r="BA96" i="1" a="1"/>
  <c r="BA96" i="1" s="1"/>
  <c r="BB96" i="1" a="1"/>
  <c r="BB96" i="1" s="1"/>
  <c r="AV97" i="1" a="1"/>
  <c r="AV97" i="1" s="1"/>
  <c r="AW97" i="1" a="1"/>
  <c r="AW97" i="1" s="1"/>
  <c r="AX97" i="1" a="1"/>
  <c r="AX97" i="1" s="1"/>
  <c r="AY97" i="1" a="1"/>
  <c r="AY97" i="1" s="1"/>
  <c r="AZ97" i="1" a="1"/>
  <c r="AZ97" i="1" s="1"/>
  <c r="BA97" i="1" a="1"/>
  <c r="BA97" i="1" s="1"/>
  <c r="BB97" i="1" a="1"/>
  <c r="BB97" i="1" s="1"/>
  <c r="AV98" i="1" a="1"/>
  <c r="AV98" i="1" s="1"/>
  <c r="AW98" i="1" a="1"/>
  <c r="AW98" i="1" s="1"/>
  <c r="AX98" i="1" a="1"/>
  <c r="AX98" i="1" s="1"/>
  <c r="AY98" i="1" a="1"/>
  <c r="AY98" i="1" s="1"/>
  <c r="AZ98" i="1" a="1"/>
  <c r="AZ98" i="1" s="1"/>
  <c r="BA98" i="1" a="1"/>
  <c r="BA98" i="1" s="1"/>
  <c r="BB98" i="1" a="1"/>
  <c r="BB98" i="1" s="1"/>
  <c r="AV99" i="1" a="1"/>
  <c r="AV99" i="1" s="1"/>
  <c r="AW99" i="1" a="1"/>
  <c r="AW99" i="1" s="1"/>
  <c r="AX99" i="1" a="1"/>
  <c r="AX99" i="1" s="1"/>
  <c r="AY99" i="1" a="1"/>
  <c r="AY99" i="1" s="1"/>
  <c r="AZ99" i="1" a="1"/>
  <c r="AZ99" i="1" s="1"/>
  <c r="BA99" i="1" a="1"/>
  <c r="BA99" i="1" s="1"/>
  <c r="BB99" i="1" a="1"/>
  <c r="BB99" i="1" s="1"/>
  <c r="AV100" i="1" a="1"/>
  <c r="AV100" i="1" s="1"/>
  <c r="AW100" i="1" a="1"/>
  <c r="AW100" i="1" s="1"/>
  <c r="AX100" i="1" a="1"/>
  <c r="AX100" i="1" s="1"/>
  <c r="AY100" i="1" a="1"/>
  <c r="AY100" i="1" s="1"/>
  <c r="AZ100" i="1" a="1"/>
  <c r="AZ100" i="1" s="1"/>
  <c r="BA100" i="1" a="1"/>
  <c r="BA100" i="1" s="1"/>
  <c r="BB100" i="1" a="1"/>
  <c r="BB100" i="1" s="1"/>
  <c r="AV101" i="1" a="1"/>
  <c r="AV101" i="1" s="1"/>
  <c r="AW101" i="1" a="1"/>
  <c r="AW101" i="1" s="1"/>
  <c r="AX101" i="1" a="1"/>
  <c r="AX101" i="1" s="1"/>
  <c r="AY101" i="1" a="1"/>
  <c r="AY101" i="1" s="1"/>
  <c r="AZ101" i="1" a="1"/>
  <c r="AZ101" i="1" s="1"/>
  <c r="BA101" i="1" a="1"/>
  <c r="BA101" i="1" s="1"/>
  <c r="BB101" i="1" a="1"/>
  <c r="BB101" i="1" s="1"/>
  <c r="AV102" i="1" a="1"/>
  <c r="AV102" i="1" s="1"/>
  <c r="AW102" i="1" a="1"/>
  <c r="AW102" i="1" s="1"/>
  <c r="AX102" i="1" a="1"/>
  <c r="AX102" i="1" s="1"/>
  <c r="AY102" i="1" a="1"/>
  <c r="AY102" i="1" s="1"/>
  <c r="AZ102" i="1" a="1"/>
  <c r="AZ102" i="1" s="1"/>
  <c r="BA102" i="1" a="1"/>
  <c r="BA102" i="1" s="1"/>
  <c r="BB102" i="1" a="1"/>
  <c r="BB102" i="1" s="1"/>
  <c r="AV103" i="1" a="1"/>
  <c r="AV103" i="1" s="1"/>
  <c r="AW103" i="1" a="1"/>
  <c r="AW103" i="1" s="1"/>
  <c r="AX103" i="1" a="1"/>
  <c r="AX103" i="1" s="1"/>
  <c r="AY103" i="1" a="1"/>
  <c r="AY103" i="1" s="1"/>
  <c r="AZ103" i="1" a="1"/>
  <c r="AZ103" i="1" s="1"/>
  <c r="BA103" i="1" a="1"/>
  <c r="BA103" i="1" s="1"/>
  <c r="BB103" i="1" a="1"/>
  <c r="BB103" i="1" s="1"/>
  <c r="AV104" i="1" a="1"/>
  <c r="AV104" i="1" s="1"/>
  <c r="AW104" i="1" a="1"/>
  <c r="AW104" i="1" s="1"/>
  <c r="AX104" i="1" a="1"/>
  <c r="AX104" i="1" s="1"/>
  <c r="AY104" i="1" a="1"/>
  <c r="AY104" i="1" s="1"/>
  <c r="AZ104" i="1" a="1"/>
  <c r="AZ104" i="1" s="1"/>
  <c r="BA104" i="1" a="1"/>
  <c r="BA104" i="1" s="1"/>
  <c r="BB104" i="1" a="1"/>
  <c r="BB104" i="1" s="1"/>
  <c r="AV105" i="1" a="1"/>
  <c r="AV105" i="1" s="1"/>
  <c r="AW105" i="1" a="1"/>
  <c r="AW105" i="1" s="1"/>
  <c r="AX105" i="1" a="1"/>
  <c r="AX105" i="1" s="1"/>
  <c r="AY105" i="1" a="1"/>
  <c r="AY105" i="1" s="1"/>
  <c r="AZ105" i="1" a="1"/>
  <c r="AZ105" i="1" s="1"/>
  <c r="BA105" i="1" a="1"/>
  <c r="BA105" i="1" s="1"/>
  <c r="BB105" i="1" a="1"/>
  <c r="BB105" i="1" s="1"/>
  <c r="AV106" i="1" a="1"/>
  <c r="AV106" i="1" s="1"/>
  <c r="AW106" i="1" a="1"/>
  <c r="AW106" i="1" s="1"/>
  <c r="AX106" i="1" a="1"/>
  <c r="AX106" i="1" s="1"/>
  <c r="AY106" i="1" a="1"/>
  <c r="AY106" i="1" s="1"/>
  <c r="AZ106" i="1" a="1"/>
  <c r="AZ106" i="1" s="1"/>
  <c r="BA106" i="1" a="1"/>
  <c r="BA106" i="1" s="1"/>
  <c r="BB106" i="1" a="1"/>
  <c r="BB106" i="1" s="1"/>
  <c r="AV107" i="1" a="1"/>
  <c r="AV107" i="1" s="1"/>
  <c r="AW107" i="1" a="1"/>
  <c r="AW107" i="1" s="1"/>
  <c r="AX107" i="1" a="1"/>
  <c r="AX107" i="1" s="1"/>
  <c r="AY107" i="1" a="1"/>
  <c r="AY107" i="1" s="1"/>
  <c r="AZ107" i="1" a="1"/>
  <c r="AZ107" i="1" s="1"/>
  <c r="BA107" i="1" a="1"/>
  <c r="BA107" i="1" s="1"/>
  <c r="BB107" i="1" a="1"/>
  <c r="BB107" i="1" s="1"/>
  <c r="AV108" i="1" a="1"/>
  <c r="AV108" i="1" s="1"/>
  <c r="AW108" i="1" a="1"/>
  <c r="AW108" i="1" s="1"/>
  <c r="AX108" i="1" a="1"/>
  <c r="AX108" i="1" s="1"/>
  <c r="AY108" i="1" a="1"/>
  <c r="AY108" i="1" s="1"/>
  <c r="AZ108" i="1" a="1"/>
  <c r="AZ108" i="1" s="1"/>
  <c r="BA108" i="1" a="1"/>
  <c r="BA108" i="1" s="1"/>
  <c r="BB108" i="1" a="1"/>
  <c r="BB108" i="1" s="1"/>
  <c r="AV109" i="1" a="1"/>
  <c r="AV109" i="1" s="1"/>
  <c r="AW109" i="1" a="1"/>
  <c r="AW109" i="1" s="1"/>
  <c r="AX109" i="1" a="1"/>
  <c r="AX109" i="1" s="1"/>
  <c r="AY109" i="1" a="1"/>
  <c r="AY109" i="1" s="1"/>
  <c r="AZ109" i="1" a="1"/>
  <c r="AZ109" i="1" s="1"/>
  <c r="BA109" i="1" a="1"/>
  <c r="BA109" i="1" s="1"/>
  <c r="BB109" i="1" a="1"/>
  <c r="BB109" i="1" s="1"/>
  <c r="AV110" i="1" a="1"/>
  <c r="AV110" i="1" s="1"/>
  <c r="AW110" i="1" a="1"/>
  <c r="AW110" i="1" s="1"/>
  <c r="AX110" i="1" a="1"/>
  <c r="AX110" i="1" s="1"/>
  <c r="AY110" i="1" a="1"/>
  <c r="AY110" i="1" s="1"/>
  <c r="AZ110" i="1" a="1"/>
  <c r="AZ110" i="1" s="1"/>
  <c r="BA110" i="1" a="1"/>
  <c r="BA110" i="1" s="1"/>
  <c r="BB110" i="1" a="1"/>
  <c r="BB110" i="1" s="1"/>
  <c r="AV111" i="1" a="1"/>
  <c r="AV111" i="1" s="1"/>
  <c r="AW111" i="1" a="1"/>
  <c r="AW111" i="1" s="1"/>
  <c r="AX111" i="1" a="1"/>
  <c r="AX111" i="1" s="1"/>
  <c r="AY111" i="1" a="1"/>
  <c r="AY111" i="1" s="1"/>
  <c r="AZ111" i="1" a="1"/>
  <c r="AZ111" i="1" s="1"/>
  <c r="BA111" i="1" a="1"/>
  <c r="BA111" i="1" s="1"/>
  <c r="BB111" i="1" a="1"/>
  <c r="BB111" i="1" s="1"/>
  <c r="AV112" i="1" a="1"/>
  <c r="AV112" i="1" s="1"/>
  <c r="AW112" i="1" a="1"/>
  <c r="AW112" i="1" s="1"/>
  <c r="AX112" i="1" a="1"/>
  <c r="AX112" i="1" s="1"/>
  <c r="AY112" i="1" a="1"/>
  <c r="AY112" i="1" s="1"/>
  <c r="AZ112" i="1" a="1"/>
  <c r="AZ112" i="1" s="1"/>
  <c r="BA112" i="1" a="1"/>
  <c r="BA112" i="1" s="1"/>
  <c r="BB112" i="1" a="1"/>
  <c r="BB112" i="1" s="1"/>
  <c r="AV113" i="1" a="1"/>
  <c r="AV113" i="1" s="1"/>
  <c r="AW113" i="1" a="1"/>
  <c r="AW113" i="1" s="1"/>
  <c r="AX113" i="1" a="1"/>
  <c r="AX113" i="1" s="1"/>
  <c r="AY113" i="1" a="1"/>
  <c r="AY113" i="1" s="1"/>
  <c r="AZ113" i="1" a="1"/>
  <c r="AZ113" i="1" s="1"/>
  <c r="BA113" i="1" a="1"/>
  <c r="BA113" i="1" s="1"/>
  <c r="BB113" i="1" a="1"/>
  <c r="BB113" i="1" s="1"/>
  <c r="AV114" i="1" a="1"/>
  <c r="AV114" i="1" s="1"/>
  <c r="AW114" i="1" a="1"/>
  <c r="AW114" i="1"/>
  <c r="AX114" i="1" a="1"/>
  <c r="AX114" i="1" s="1"/>
  <c r="AY114" i="1" a="1"/>
  <c r="AY114" i="1" s="1"/>
  <c r="AZ114" i="1" a="1"/>
  <c r="AZ114" i="1" s="1"/>
  <c r="BA114" i="1" a="1"/>
  <c r="BA114" i="1" s="1"/>
  <c r="BB114" i="1" a="1"/>
  <c r="BB114" i="1" s="1"/>
  <c r="AV115" i="1" a="1"/>
  <c r="AV115" i="1" s="1"/>
  <c r="AW115" i="1" a="1"/>
  <c r="AW115" i="1" s="1"/>
  <c r="AX115" i="1" a="1"/>
  <c r="AX115" i="1" s="1"/>
  <c r="AY115" i="1" a="1"/>
  <c r="AY115" i="1" s="1"/>
  <c r="AZ115" i="1" a="1"/>
  <c r="AZ115" i="1" s="1"/>
  <c r="BA115" i="1" a="1"/>
  <c r="BA115" i="1" s="1"/>
  <c r="BB115" i="1" a="1"/>
  <c r="BB115" i="1" s="1"/>
  <c r="AV116" i="1" a="1"/>
  <c r="AV116" i="1" s="1"/>
  <c r="AW116" i="1" a="1"/>
  <c r="AW116" i="1" s="1"/>
  <c r="AX116" i="1" a="1"/>
  <c r="AX116" i="1" s="1"/>
  <c r="AY116" i="1" a="1"/>
  <c r="AY116" i="1" s="1"/>
  <c r="AZ116" i="1" a="1"/>
  <c r="AZ116" i="1" s="1"/>
  <c r="BA116" i="1" a="1"/>
  <c r="BA116" i="1" s="1"/>
  <c r="BB116" i="1" a="1"/>
  <c r="BB116" i="1" s="1"/>
  <c r="AV117" i="1" a="1"/>
  <c r="AV117" i="1" s="1"/>
  <c r="AW117" i="1" a="1"/>
  <c r="AW117" i="1" s="1"/>
  <c r="AX117" i="1" a="1"/>
  <c r="AX117" i="1" s="1"/>
  <c r="AY117" i="1" a="1"/>
  <c r="AY117" i="1" s="1"/>
  <c r="AZ117" i="1" a="1"/>
  <c r="AZ117" i="1" s="1"/>
  <c r="BA117" i="1" a="1"/>
  <c r="BA117" i="1" s="1"/>
  <c r="BB117" i="1" a="1"/>
  <c r="BB117" i="1" s="1"/>
  <c r="AV118" i="1" a="1"/>
  <c r="AV118" i="1" s="1"/>
  <c r="AW118" i="1" a="1"/>
  <c r="AW118" i="1" s="1"/>
  <c r="AX118" i="1" a="1"/>
  <c r="AX118" i="1" s="1"/>
  <c r="AY118" i="1" a="1"/>
  <c r="AY118" i="1" s="1"/>
  <c r="AZ118" i="1" a="1"/>
  <c r="AZ118" i="1" s="1"/>
  <c r="BA118" i="1" a="1"/>
  <c r="BA118" i="1" s="1"/>
  <c r="BB118" i="1" a="1"/>
  <c r="BB118" i="1" s="1"/>
  <c r="AV119" i="1" a="1"/>
  <c r="AV119" i="1" s="1"/>
  <c r="AW119" i="1" a="1"/>
  <c r="AW119" i="1" s="1"/>
  <c r="AX119" i="1" a="1"/>
  <c r="AX119" i="1" s="1"/>
  <c r="AY119" i="1" a="1"/>
  <c r="AY119" i="1" s="1"/>
  <c r="AZ119" i="1" a="1"/>
  <c r="AZ119" i="1" s="1"/>
  <c r="BA119" i="1" a="1"/>
  <c r="BA119" i="1" s="1"/>
  <c r="BB119" i="1" a="1"/>
  <c r="BB119" i="1" s="1"/>
  <c r="AV120" i="1" a="1"/>
  <c r="AV120" i="1" s="1"/>
  <c r="AW120" i="1" a="1"/>
  <c r="AW120" i="1" s="1"/>
  <c r="AX120" i="1" a="1"/>
  <c r="AX120" i="1" s="1"/>
  <c r="AY120" i="1" a="1"/>
  <c r="AY120" i="1" s="1"/>
  <c r="AZ120" i="1" a="1"/>
  <c r="AZ120" i="1" s="1"/>
  <c r="BA120" i="1" a="1"/>
  <c r="BA120" i="1" s="1"/>
  <c r="BB120" i="1" a="1"/>
  <c r="BB120" i="1" s="1"/>
  <c r="AV121" i="1" a="1"/>
  <c r="AV121" i="1" s="1"/>
  <c r="AW121" i="1" a="1"/>
  <c r="AW121" i="1" s="1"/>
  <c r="AX121" i="1" a="1"/>
  <c r="AX121" i="1" s="1"/>
  <c r="AY121" i="1" a="1"/>
  <c r="AY121" i="1" s="1"/>
  <c r="AZ121" i="1" a="1"/>
  <c r="AZ121" i="1" s="1"/>
  <c r="BA121" i="1" a="1"/>
  <c r="BA121" i="1" s="1"/>
  <c r="BB121" i="1" a="1"/>
  <c r="BB121" i="1" s="1"/>
  <c r="AV122" i="1" a="1"/>
  <c r="AV122" i="1" s="1"/>
  <c r="AW122" i="1" a="1"/>
  <c r="AW122" i="1" s="1"/>
  <c r="AX122" i="1" a="1"/>
  <c r="AX122" i="1" s="1"/>
  <c r="AY122" i="1" a="1"/>
  <c r="AY122" i="1" s="1"/>
  <c r="AZ122" i="1" a="1"/>
  <c r="AZ122" i="1" s="1"/>
  <c r="BA122" i="1" a="1"/>
  <c r="BA122" i="1" s="1"/>
  <c r="BB122" i="1" a="1"/>
  <c r="BB122" i="1" s="1"/>
  <c r="AV123" i="1" a="1"/>
  <c r="AV123" i="1" s="1"/>
  <c r="AW123" i="1" a="1"/>
  <c r="AW123" i="1" s="1"/>
  <c r="AX123" i="1" a="1"/>
  <c r="AX123" i="1" s="1"/>
  <c r="AY123" i="1" a="1"/>
  <c r="AY123" i="1" s="1"/>
  <c r="AZ123" i="1" a="1"/>
  <c r="AZ123" i="1" s="1"/>
  <c r="BA123" i="1" a="1"/>
  <c r="BA123" i="1" s="1"/>
  <c r="BB123" i="1" a="1"/>
  <c r="BB123" i="1" s="1"/>
  <c r="AV124" i="1" a="1"/>
  <c r="AV124" i="1" s="1"/>
  <c r="AW124" i="1" a="1"/>
  <c r="AW124" i="1" s="1"/>
  <c r="AX124" i="1" a="1"/>
  <c r="AX124" i="1" s="1"/>
  <c r="AY124" i="1" a="1"/>
  <c r="AY124" i="1" s="1"/>
  <c r="AZ124" i="1" a="1"/>
  <c r="AZ124" i="1" s="1"/>
  <c r="BA124" i="1" a="1"/>
  <c r="BA124" i="1" s="1"/>
  <c r="BB124" i="1" a="1"/>
  <c r="BB124" i="1" s="1"/>
  <c r="AV125" i="1" a="1"/>
  <c r="AV125" i="1" s="1"/>
  <c r="AW125" i="1" a="1"/>
  <c r="AW125" i="1" s="1"/>
  <c r="AX125" i="1" a="1"/>
  <c r="AX125" i="1" s="1"/>
  <c r="AY125" i="1" a="1"/>
  <c r="AY125" i="1" s="1"/>
  <c r="AZ125" i="1" a="1"/>
  <c r="AZ125" i="1" s="1"/>
  <c r="BA125" i="1" a="1"/>
  <c r="BA125" i="1" s="1"/>
  <c r="BB125" i="1" a="1"/>
  <c r="BB125" i="1" s="1"/>
  <c r="AV126" i="1" a="1"/>
  <c r="AV126" i="1" s="1"/>
  <c r="AW126" i="1" a="1"/>
  <c r="AW126" i="1" s="1"/>
  <c r="AX126" i="1" a="1"/>
  <c r="AX126" i="1" s="1"/>
  <c r="AY126" i="1" a="1"/>
  <c r="AY126" i="1" s="1"/>
  <c r="AZ126" i="1" a="1"/>
  <c r="AZ126" i="1" s="1"/>
  <c r="BA126" i="1" a="1"/>
  <c r="BA126" i="1" s="1"/>
  <c r="BB126" i="1" a="1"/>
  <c r="BB126" i="1" s="1"/>
  <c r="AV127" i="1" a="1"/>
  <c r="AV127" i="1" s="1"/>
  <c r="AW127" i="1" a="1"/>
  <c r="AW127" i="1" s="1"/>
  <c r="AX127" i="1" a="1"/>
  <c r="AX127" i="1" s="1"/>
  <c r="AY127" i="1" a="1"/>
  <c r="AY127" i="1" s="1"/>
  <c r="AZ127" i="1" a="1"/>
  <c r="AZ127" i="1" s="1"/>
  <c r="BA127" i="1" a="1"/>
  <c r="BA127" i="1" s="1"/>
  <c r="BB127" i="1" a="1"/>
  <c r="BB127" i="1" s="1"/>
  <c r="AV128" i="1" a="1"/>
  <c r="AV128" i="1" s="1"/>
  <c r="AW128" i="1" a="1"/>
  <c r="AW128" i="1" s="1"/>
  <c r="AX128" i="1" a="1"/>
  <c r="AX128" i="1" s="1"/>
  <c r="AY128" i="1" a="1"/>
  <c r="AY128" i="1" s="1"/>
  <c r="AZ128" i="1" a="1"/>
  <c r="AZ128" i="1" s="1"/>
  <c r="BA128" i="1" a="1"/>
  <c r="BA128" i="1" s="1"/>
  <c r="BB128" i="1" a="1"/>
  <c r="BB128" i="1" s="1"/>
  <c r="AV129" i="1" a="1"/>
  <c r="AV129" i="1" s="1"/>
  <c r="AW129" i="1" a="1"/>
  <c r="AW129" i="1" s="1"/>
  <c r="AX129" i="1" a="1"/>
  <c r="AX129" i="1" s="1"/>
  <c r="AY129" i="1" a="1"/>
  <c r="AY129" i="1" s="1"/>
  <c r="AZ129" i="1" a="1"/>
  <c r="AZ129" i="1" s="1"/>
  <c r="BA129" i="1" a="1"/>
  <c r="BA129" i="1" s="1"/>
  <c r="BB129" i="1" a="1"/>
  <c r="BB129" i="1" s="1"/>
  <c r="AV130" i="1" a="1"/>
  <c r="AV130" i="1" s="1"/>
  <c r="AW130" i="1" a="1"/>
  <c r="AW130" i="1" s="1"/>
  <c r="AX130" i="1" a="1"/>
  <c r="AX130" i="1" s="1"/>
  <c r="AY130" i="1" a="1"/>
  <c r="AY130" i="1" s="1"/>
  <c r="AZ130" i="1" a="1"/>
  <c r="AZ130" i="1" s="1"/>
  <c r="BA130" i="1" a="1"/>
  <c r="BA130" i="1" s="1"/>
  <c r="BB130" i="1" a="1"/>
  <c r="BB130" i="1" s="1"/>
  <c r="AV131" i="1" a="1"/>
  <c r="AV131" i="1" s="1"/>
  <c r="AW131" i="1" a="1"/>
  <c r="AW131" i="1" s="1"/>
  <c r="AX131" i="1" a="1"/>
  <c r="AX131" i="1" s="1"/>
  <c r="AY131" i="1" a="1"/>
  <c r="AY131" i="1" s="1"/>
  <c r="AZ131" i="1" a="1"/>
  <c r="AZ131" i="1" s="1"/>
  <c r="BA131" i="1" a="1"/>
  <c r="BA131" i="1" s="1"/>
  <c r="BB131" i="1" a="1"/>
  <c r="BB131" i="1" s="1"/>
  <c r="AV132" i="1" a="1"/>
  <c r="AV132" i="1" s="1"/>
  <c r="AW132" i="1" a="1"/>
  <c r="AW132" i="1" s="1"/>
  <c r="AX132" i="1" a="1"/>
  <c r="AX132" i="1" s="1"/>
  <c r="AY132" i="1" a="1"/>
  <c r="AY132" i="1" s="1"/>
  <c r="AZ132" i="1" a="1"/>
  <c r="AZ132" i="1" s="1"/>
  <c r="BA132" i="1" a="1"/>
  <c r="BA132" i="1" s="1"/>
  <c r="BB132" i="1" a="1"/>
  <c r="BB132" i="1" s="1"/>
  <c r="AV133" i="1" a="1"/>
  <c r="AV133" i="1" s="1"/>
  <c r="AW133" i="1" a="1"/>
  <c r="AW133" i="1" s="1"/>
  <c r="AX133" i="1" a="1"/>
  <c r="AX133" i="1" s="1"/>
  <c r="AY133" i="1" a="1"/>
  <c r="AY133" i="1" s="1"/>
  <c r="AZ133" i="1" a="1"/>
  <c r="AZ133" i="1" s="1"/>
  <c r="BA133" i="1" a="1"/>
  <c r="BA133" i="1" s="1"/>
  <c r="BB133" i="1" a="1"/>
  <c r="BB133" i="1" s="1"/>
  <c r="AV134" i="1" a="1"/>
  <c r="AV134" i="1" s="1"/>
  <c r="AW134" i="1" a="1"/>
  <c r="AW134" i="1" s="1"/>
  <c r="AX134" i="1" a="1"/>
  <c r="AX134" i="1" s="1"/>
  <c r="AY134" i="1" a="1"/>
  <c r="AY134" i="1" s="1"/>
  <c r="AZ134" i="1" a="1"/>
  <c r="AZ134" i="1" s="1"/>
  <c r="BA134" i="1" a="1"/>
  <c r="BA134" i="1" s="1"/>
  <c r="BB134" i="1" a="1"/>
  <c r="BB134" i="1" s="1"/>
  <c r="AV135" i="1" a="1"/>
  <c r="AV135" i="1" s="1"/>
  <c r="AW135" i="1" a="1"/>
  <c r="AW135" i="1" s="1"/>
  <c r="AX135" i="1" a="1"/>
  <c r="AX135" i="1" s="1"/>
  <c r="AY135" i="1" a="1"/>
  <c r="AY135" i="1" s="1"/>
  <c r="AZ135" i="1" a="1"/>
  <c r="AZ135" i="1" s="1"/>
  <c r="BA135" i="1" a="1"/>
  <c r="BA135" i="1" s="1"/>
  <c r="BB135" i="1" a="1"/>
  <c r="BB135" i="1" s="1"/>
  <c r="AV136" i="1" a="1"/>
  <c r="AV136" i="1" s="1"/>
  <c r="AW136" i="1" a="1"/>
  <c r="AW136" i="1" s="1"/>
  <c r="AX136" i="1" a="1"/>
  <c r="AX136" i="1" s="1"/>
  <c r="AY136" i="1" a="1"/>
  <c r="AY136" i="1" s="1"/>
  <c r="AZ136" i="1" a="1"/>
  <c r="AZ136" i="1" s="1"/>
  <c r="BA136" i="1" a="1"/>
  <c r="BA136" i="1" s="1"/>
  <c r="BB136" i="1" a="1"/>
  <c r="BB136" i="1" s="1"/>
  <c r="AV137" i="1" a="1"/>
  <c r="AV137" i="1" s="1"/>
  <c r="AW137" i="1" a="1"/>
  <c r="AW137" i="1" s="1"/>
  <c r="AX137" i="1" a="1"/>
  <c r="AX137" i="1" s="1"/>
  <c r="AY137" i="1" a="1"/>
  <c r="AY137" i="1" s="1"/>
  <c r="AZ137" i="1" a="1"/>
  <c r="AZ137" i="1" s="1"/>
  <c r="BA137" i="1" a="1"/>
  <c r="BA137" i="1" s="1"/>
  <c r="BB137" i="1" a="1"/>
  <c r="BB137" i="1" s="1"/>
  <c r="AV138" i="1" a="1"/>
  <c r="AV138" i="1" s="1"/>
  <c r="AW138" i="1" a="1"/>
  <c r="AW138" i="1" s="1"/>
  <c r="AX138" i="1" a="1"/>
  <c r="AX138" i="1" s="1"/>
  <c r="AY138" i="1" a="1"/>
  <c r="AY138" i="1" s="1"/>
  <c r="AZ138" i="1" a="1"/>
  <c r="AZ138" i="1" s="1"/>
  <c r="BA138" i="1" a="1"/>
  <c r="BA138" i="1" s="1"/>
  <c r="BB138" i="1" a="1"/>
  <c r="BB138" i="1" s="1"/>
  <c r="AV139" i="1" a="1"/>
  <c r="AV139" i="1" s="1"/>
  <c r="AW139" i="1" a="1"/>
  <c r="AW139" i="1" s="1"/>
  <c r="AX139" i="1" a="1"/>
  <c r="AX139" i="1" s="1"/>
  <c r="AY139" i="1" a="1"/>
  <c r="AY139" i="1" s="1"/>
  <c r="AZ139" i="1" a="1"/>
  <c r="AZ139" i="1" s="1"/>
  <c r="BA139" i="1" a="1"/>
  <c r="BA139" i="1" s="1"/>
  <c r="BB139" i="1" a="1"/>
  <c r="BB139" i="1" s="1"/>
  <c r="AV140" i="1" a="1"/>
  <c r="AV140" i="1" s="1"/>
  <c r="AW140" i="1" a="1"/>
  <c r="AW140" i="1" s="1"/>
  <c r="AX140" i="1" a="1"/>
  <c r="AX140" i="1" s="1"/>
  <c r="AY140" i="1" a="1"/>
  <c r="AY140" i="1" s="1"/>
  <c r="AZ140" i="1" a="1"/>
  <c r="AZ140" i="1" s="1"/>
  <c r="BA140" i="1" a="1"/>
  <c r="BA140" i="1" s="1"/>
  <c r="BB140" i="1" a="1"/>
  <c r="BB140" i="1" s="1"/>
  <c r="AV141" i="1" a="1"/>
  <c r="AV141" i="1" s="1"/>
  <c r="AW141" i="1" a="1"/>
  <c r="AW141" i="1" s="1"/>
  <c r="AX141" i="1" a="1"/>
  <c r="AX141" i="1" s="1"/>
  <c r="AY141" i="1" a="1"/>
  <c r="AY141" i="1" s="1"/>
  <c r="AZ141" i="1" a="1"/>
  <c r="AZ141" i="1" s="1"/>
  <c r="BA141" i="1" a="1"/>
  <c r="BA141" i="1" s="1"/>
  <c r="BB141" i="1" a="1"/>
  <c r="BB141" i="1" s="1"/>
  <c r="AV142" i="1" a="1"/>
  <c r="AV142" i="1" s="1"/>
  <c r="AW142" i="1" a="1"/>
  <c r="AW142" i="1" s="1"/>
  <c r="AX142" i="1" a="1"/>
  <c r="AX142" i="1" s="1"/>
  <c r="AY142" i="1" a="1"/>
  <c r="AY142" i="1" s="1"/>
  <c r="AZ142" i="1" a="1"/>
  <c r="AZ142" i="1" s="1"/>
  <c r="BA142" i="1" a="1"/>
  <c r="BA142" i="1" s="1"/>
  <c r="BB142" i="1" a="1"/>
  <c r="BB142" i="1" s="1"/>
  <c r="AV143" i="1" a="1"/>
  <c r="AV143" i="1" s="1"/>
  <c r="AW143" i="1" a="1"/>
  <c r="AW143" i="1" s="1"/>
  <c r="AX143" i="1" a="1"/>
  <c r="AX143" i="1" s="1"/>
  <c r="AY143" i="1" a="1"/>
  <c r="AY143" i="1" s="1"/>
  <c r="AZ143" i="1" a="1"/>
  <c r="AZ143" i="1" s="1"/>
  <c r="BA143" i="1" a="1"/>
  <c r="BA143" i="1" s="1"/>
  <c r="BB143" i="1" a="1"/>
  <c r="BB143" i="1" s="1"/>
  <c r="AV144" i="1" a="1"/>
  <c r="AV144" i="1" s="1"/>
  <c r="AW144" i="1" a="1"/>
  <c r="AW144" i="1" s="1"/>
  <c r="AX144" i="1" a="1"/>
  <c r="AX144" i="1" s="1"/>
  <c r="AY144" i="1" a="1"/>
  <c r="AY144" i="1" s="1"/>
  <c r="AZ144" i="1" a="1"/>
  <c r="AZ144" i="1" s="1"/>
  <c r="BA144" i="1" a="1"/>
  <c r="BA144" i="1" s="1"/>
  <c r="BB144" i="1" a="1"/>
  <c r="BB144" i="1" s="1"/>
  <c r="AV145" i="1" a="1"/>
  <c r="AV145" i="1" s="1"/>
  <c r="AW145" i="1" a="1"/>
  <c r="AW145" i="1" s="1"/>
  <c r="AX145" i="1" a="1"/>
  <c r="AX145" i="1" s="1"/>
  <c r="AY145" i="1" a="1"/>
  <c r="AY145" i="1" s="1"/>
  <c r="AZ145" i="1" a="1"/>
  <c r="AZ145" i="1" s="1"/>
  <c r="BA145" i="1" a="1"/>
  <c r="BA145" i="1" s="1"/>
  <c r="BB145" i="1" a="1"/>
  <c r="BB145" i="1" s="1"/>
  <c r="AV146" i="1" a="1"/>
  <c r="AV146" i="1" s="1"/>
  <c r="AW146" i="1" a="1"/>
  <c r="AW146" i="1" s="1"/>
  <c r="AX146" i="1" a="1"/>
  <c r="AX146" i="1" s="1"/>
  <c r="AY146" i="1" a="1"/>
  <c r="AY146" i="1" s="1"/>
  <c r="AZ146" i="1" a="1"/>
  <c r="AZ146" i="1" s="1"/>
  <c r="BA146" i="1" a="1"/>
  <c r="BA146" i="1" s="1"/>
  <c r="BB146" i="1" a="1"/>
  <c r="BB146" i="1" s="1"/>
  <c r="AV147" i="1" a="1"/>
  <c r="AV147" i="1" s="1"/>
  <c r="AW147" i="1" a="1"/>
  <c r="AW147" i="1" s="1"/>
  <c r="AX147" i="1" a="1"/>
  <c r="AX147" i="1" s="1"/>
  <c r="AY147" i="1" a="1"/>
  <c r="AY147" i="1" s="1"/>
  <c r="AZ147" i="1" a="1"/>
  <c r="AZ147" i="1" s="1"/>
  <c r="BA147" i="1" a="1"/>
  <c r="BA147" i="1" s="1"/>
  <c r="BB147" i="1" a="1"/>
  <c r="BB147" i="1" s="1"/>
  <c r="AV148" i="1" a="1"/>
  <c r="AV148" i="1" s="1"/>
  <c r="AW148" i="1" a="1"/>
  <c r="AW148" i="1" s="1"/>
  <c r="AX148" i="1" a="1"/>
  <c r="AX148" i="1" s="1"/>
  <c r="AY148" i="1" a="1"/>
  <c r="AY148" i="1" s="1"/>
  <c r="AZ148" i="1" a="1"/>
  <c r="AZ148" i="1" s="1"/>
  <c r="BA148" i="1" a="1"/>
  <c r="BA148" i="1" s="1"/>
  <c r="BB148" i="1" a="1"/>
  <c r="BB148" i="1" s="1"/>
  <c r="AV149" i="1" a="1"/>
  <c r="AV149" i="1" s="1"/>
  <c r="AW149" i="1" a="1"/>
  <c r="AW149" i="1" s="1"/>
  <c r="AX149" i="1" a="1"/>
  <c r="AX149" i="1" s="1"/>
  <c r="AY149" i="1" a="1"/>
  <c r="AY149" i="1" s="1"/>
  <c r="AZ149" i="1" a="1"/>
  <c r="AZ149" i="1" s="1"/>
  <c r="BA149" i="1" a="1"/>
  <c r="BA149" i="1" s="1"/>
  <c r="BB149" i="1" a="1"/>
  <c r="BB149" i="1" s="1"/>
  <c r="AV150" i="1" a="1"/>
  <c r="AV150" i="1" s="1"/>
  <c r="AW150" i="1" a="1"/>
  <c r="AW150" i="1" s="1"/>
  <c r="AX150" i="1" a="1"/>
  <c r="AX150" i="1" s="1"/>
  <c r="AY150" i="1" a="1"/>
  <c r="AY150" i="1" s="1"/>
  <c r="AZ150" i="1" a="1"/>
  <c r="AZ150" i="1" s="1"/>
  <c r="BA150" i="1" a="1"/>
  <c r="BA150" i="1" s="1"/>
  <c r="BB150" i="1" a="1"/>
  <c r="BB150" i="1" s="1"/>
  <c r="AV151" i="1" a="1"/>
  <c r="AV151" i="1" s="1"/>
  <c r="AW151" i="1" a="1"/>
  <c r="AW151" i="1" s="1"/>
  <c r="AX151" i="1" a="1"/>
  <c r="AX151" i="1" s="1"/>
  <c r="AY151" i="1" a="1"/>
  <c r="AY151" i="1" s="1"/>
  <c r="AZ151" i="1" a="1"/>
  <c r="AZ151" i="1" s="1"/>
  <c r="BA151" i="1" a="1"/>
  <c r="BA151" i="1" s="1"/>
  <c r="BB151" i="1" a="1"/>
  <c r="BB151" i="1" s="1"/>
  <c r="AV152" i="1" a="1"/>
  <c r="AV152" i="1" s="1"/>
  <c r="AW152" i="1" a="1"/>
  <c r="AW152" i="1" s="1"/>
  <c r="AX152" i="1" a="1"/>
  <c r="AX152" i="1" s="1"/>
  <c r="AY152" i="1" a="1"/>
  <c r="AY152" i="1" s="1"/>
  <c r="AZ152" i="1" a="1"/>
  <c r="AZ152" i="1" s="1"/>
  <c r="BA152" i="1" a="1"/>
  <c r="BA152" i="1" s="1"/>
  <c r="BB152" i="1" a="1"/>
  <c r="BB152" i="1" s="1"/>
  <c r="AV153" i="1" a="1"/>
  <c r="AV153" i="1" s="1"/>
  <c r="AW153" i="1" a="1"/>
  <c r="AW153" i="1" s="1"/>
  <c r="AX153" i="1" a="1"/>
  <c r="AX153" i="1" s="1"/>
  <c r="AY153" i="1" a="1"/>
  <c r="AY153" i="1" s="1"/>
  <c r="AZ153" i="1" a="1"/>
  <c r="AZ153" i="1" s="1"/>
  <c r="BA153" i="1" a="1"/>
  <c r="BA153" i="1" s="1"/>
  <c r="BB153" i="1" a="1"/>
  <c r="BB153" i="1" s="1"/>
  <c r="AV154" i="1" a="1"/>
  <c r="AV154" i="1" s="1"/>
  <c r="AW154" i="1" a="1"/>
  <c r="AW154" i="1" s="1"/>
  <c r="AX154" i="1" a="1"/>
  <c r="AX154" i="1" s="1"/>
  <c r="AY154" i="1" a="1"/>
  <c r="AY154" i="1" s="1"/>
  <c r="AZ154" i="1" a="1"/>
  <c r="AZ154" i="1" s="1"/>
  <c r="BA154" i="1" a="1"/>
  <c r="BA154" i="1" s="1"/>
  <c r="BB154" i="1" a="1"/>
  <c r="BB154" i="1" s="1"/>
  <c r="AV155" i="1" a="1"/>
  <c r="AV155" i="1" s="1"/>
  <c r="AW155" i="1" a="1"/>
  <c r="AW155" i="1" s="1"/>
  <c r="AX155" i="1" a="1"/>
  <c r="AX155" i="1" s="1"/>
  <c r="AY155" i="1" a="1"/>
  <c r="AY155" i="1" s="1"/>
  <c r="AZ155" i="1" a="1"/>
  <c r="AZ155" i="1" s="1"/>
  <c r="BA155" i="1" a="1"/>
  <c r="BA155" i="1" s="1"/>
  <c r="BB155" i="1" a="1"/>
  <c r="BB155" i="1" s="1"/>
  <c r="AV156" i="1" a="1"/>
  <c r="AV156" i="1" s="1"/>
  <c r="AW156" i="1" a="1"/>
  <c r="AW156" i="1" s="1"/>
  <c r="AX156" i="1" a="1"/>
  <c r="AX156" i="1" s="1"/>
  <c r="AY156" i="1" a="1"/>
  <c r="AY156" i="1" s="1"/>
  <c r="AZ156" i="1" a="1"/>
  <c r="AZ156" i="1" s="1"/>
  <c r="BA156" i="1" a="1"/>
  <c r="BA156" i="1" s="1"/>
  <c r="BB156" i="1" a="1"/>
  <c r="BB156" i="1" s="1"/>
  <c r="AV157" i="1" a="1"/>
  <c r="AV157" i="1" s="1"/>
  <c r="AW157" i="1" a="1"/>
  <c r="AW157" i="1" s="1"/>
  <c r="AX157" i="1" a="1"/>
  <c r="AX157" i="1" s="1"/>
  <c r="AY157" i="1" a="1"/>
  <c r="AY157" i="1" s="1"/>
  <c r="AZ157" i="1" a="1"/>
  <c r="AZ157" i="1" s="1"/>
  <c r="BA157" i="1" a="1"/>
  <c r="BA157" i="1" s="1"/>
  <c r="BB157" i="1" a="1"/>
  <c r="BB157" i="1" s="1"/>
  <c r="AV158" i="1" a="1"/>
  <c r="AV158" i="1" s="1"/>
  <c r="AW158" i="1" a="1"/>
  <c r="AW158" i="1" s="1"/>
  <c r="AX158" i="1" a="1"/>
  <c r="AX158" i="1" s="1"/>
  <c r="AY158" i="1" a="1"/>
  <c r="AY158" i="1" s="1"/>
  <c r="AZ158" i="1" a="1"/>
  <c r="AZ158" i="1" s="1"/>
  <c r="BA158" i="1" a="1"/>
  <c r="BA158" i="1" s="1"/>
  <c r="BB158" i="1" a="1"/>
  <c r="BB158" i="1" s="1"/>
  <c r="AV159" i="1" a="1"/>
  <c r="AV159" i="1" s="1"/>
  <c r="AW159" i="1" a="1"/>
  <c r="AW159" i="1" s="1"/>
  <c r="AX159" i="1" a="1"/>
  <c r="AX159" i="1" s="1"/>
  <c r="AY159" i="1" a="1"/>
  <c r="AY159" i="1" s="1"/>
  <c r="AZ159" i="1" a="1"/>
  <c r="AZ159" i="1" s="1"/>
  <c r="BA159" i="1" a="1"/>
  <c r="BA159" i="1" s="1"/>
  <c r="BB159" i="1" a="1"/>
  <c r="BB159" i="1" s="1"/>
  <c r="AV160" i="1" a="1"/>
  <c r="AV160" i="1" s="1"/>
  <c r="AW160" i="1" a="1"/>
  <c r="AW160" i="1" s="1"/>
  <c r="AX160" i="1" a="1"/>
  <c r="AX160" i="1" s="1"/>
  <c r="AY160" i="1" a="1"/>
  <c r="AY160" i="1" s="1"/>
  <c r="AZ160" i="1" a="1"/>
  <c r="AZ160" i="1" s="1"/>
  <c r="BA160" i="1" a="1"/>
  <c r="BA160" i="1" s="1"/>
  <c r="BB160" i="1" a="1"/>
  <c r="BB160" i="1" s="1"/>
  <c r="AV161" i="1" a="1"/>
  <c r="AV161" i="1" s="1"/>
  <c r="AW161" i="1" a="1"/>
  <c r="AW161" i="1" s="1"/>
  <c r="AX161" i="1" a="1"/>
  <c r="AX161" i="1" s="1"/>
  <c r="AY161" i="1" a="1"/>
  <c r="AY161" i="1" s="1"/>
  <c r="AZ161" i="1" a="1"/>
  <c r="AZ161" i="1" s="1"/>
  <c r="BA161" i="1" a="1"/>
  <c r="BA161" i="1" s="1"/>
  <c r="BB161" i="1" a="1"/>
  <c r="BB161" i="1" s="1"/>
  <c r="AV162" i="1" a="1"/>
  <c r="AV162" i="1" s="1"/>
  <c r="AW162" i="1" a="1"/>
  <c r="AW162" i="1" s="1"/>
  <c r="AX162" i="1" a="1"/>
  <c r="AX162" i="1" s="1"/>
  <c r="AY162" i="1" a="1"/>
  <c r="AY162" i="1" s="1"/>
  <c r="AZ162" i="1" a="1"/>
  <c r="AZ162" i="1" s="1"/>
  <c r="BA162" i="1" a="1"/>
  <c r="BA162" i="1" s="1"/>
  <c r="BB162" i="1" a="1"/>
  <c r="BB162" i="1" s="1"/>
  <c r="AV163" i="1" a="1"/>
  <c r="AV163" i="1" s="1"/>
  <c r="AW163" i="1" a="1"/>
  <c r="AW163" i="1" s="1"/>
  <c r="AX163" i="1" a="1"/>
  <c r="AX163" i="1" s="1"/>
  <c r="AY163" i="1" a="1"/>
  <c r="AY163" i="1" s="1"/>
  <c r="AZ163" i="1" a="1"/>
  <c r="AZ163" i="1" s="1"/>
  <c r="BA163" i="1" a="1"/>
  <c r="BA163" i="1" s="1"/>
  <c r="BB163" i="1" a="1"/>
  <c r="BB163" i="1" s="1"/>
  <c r="AV164" i="1" a="1"/>
  <c r="AV164" i="1" s="1"/>
  <c r="AW164" i="1" a="1"/>
  <c r="AW164" i="1" s="1"/>
  <c r="AX164" i="1" a="1"/>
  <c r="AX164" i="1" s="1"/>
  <c r="AY164" i="1" a="1"/>
  <c r="AY164" i="1" s="1"/>
  <c r="AZ164" i="1" a="1"/>
  <c r="AZ164" i="1" s="1"/>
  <c r="BA164" i="1" a="1"/>
  <c r="BA164" i="1" s="1"/>
  <c r="BB164" i="1" a="1"/>
  <c r="BB164" i="1" s="1"/>
  <c r="AV165" i="1" a="1"/>
  <c r="AV165" i="1" s="1"/>
  <c r="AW165" i="1" a="1"/>
  <c r="AW165" i="1" s="1"/>
  <c r="AX165" i="1" a="1"/>
  <c r="AX165" i="1" s="1"/>
  <c r="AY165" i="1" a="1"/>
  <c r="AY165" i="1" s="1"/>
  <c r="AZ165" i="1" a="1"/>
  <c r="AZ165" i="1" s="1"/>
  <c r="BA165" i="1" a="1"/>
  <c r="BA165" i="1" s="1"/>
  <c r="BB165" i="1" a="1"/>
  <c r="BB165" i="1" s="1"/>
  <c r="AV166" i="1" a="1"/>
  <c r="AV166" i="1" s="1"/>
  <c r="AW166" i="1" a="1"/>
  <c r="AW166" i="1" s="1"/>
  <c r="AX166" i="1" a="1"/>
  <c r="AX166" i="1" s="1"/>
  <c r="AY166" i="1" a="1"/>
  <c r="AY166" i="1" s="1"/>
  <c r="AZ166" i="1" a="1"/>
  <c r="AZ166" i="1" s="1"/>
  <c r="BA166" i="1" a="1"/>
  <c r="BA166" i="1" s="1"/>
  <c r="BB166" i="1" a="1"/>
  <c r="BB166" i="1" s="1"/>
  <c r="AV167" i="1" a="1"/>
  <c r="AV167" i="1" s="1"/>
  <c r="AW167" i="1" a="1"/>
  <c r="AW167" i="1" s="1"/>
  <c r="AX167" i="1" a="1"/>
  <c r="AX167" i="1" s="1"/>
  <c r="AY167" i="1" a="1"/>
  <c r="AY167" i="1" s="1"/>
  <c r="AZ167" i="1" a="1"/>
  <c r="AZ167" i="1" s="1"/>
  <c r="BA167" i="1" a="1"/>
  <c r="BA167" i="1" s="1"/>
  <c r="BB167" i="1" a="1"/>
  <c r="BB167" i="1" s="1"/>
  <c r="AV168" i="1" a="1"/>
  <c r="AV168" i="1" s="1"/>
  <c r="AW168" i="1" a="1"/>
  <c r="AW168" i="1" s="1"/>
  <c r="AX168" i="1" a="1"/>
  <c r="AX168" i="1" s="1"/>
  <c r="AY168" i="1" a="1"/>
  <c r="AY168" i="1" s="1"/>
  <c r="AZ168" i="1" a="1"/>
  <c r="AZ168" i="1" s="1"/>
  <c r="BA168" i="1" a="1"/>
  <c r="BA168" i="1" s="1"/>
  <c r="BB168" i="1" a="1"/>
  <c r="BB168" i="1" s="1"/>
  <c r="AV169" i="1" a="1"/>
  <c r="AV169" i="1" s="1"/>
  <c r="AW169" i="1" a="1"/>
  <c r="AW169" i="1" s="1"/>
  <c r="AX169" i="1" a="1"/>
  <c r="AX169" i="1" s="1"/>
  <c r="AY169" i="1" a="1"/>
  <c r="AY169" i="1" s="1"/>
  <c r="AZ169" i="1" a="1"/>
  <c r="AZ169" i="1" s="1"/>
  <c r="BA169" i="1" a="1"/>
  <c r="BA169" i="1" s="1"/>
  <c r="BB169" i="1" a="1"/>
  <c r="BB169" i="1" s="1"/>
  <c r="AV170" i="1" a="1"/>
  <c r="AV170" i="1" s="1"/>
  <c r="AW170" i="1" a="1"/>
  <c r="AW170" i="1" s="1"/>
  <c r="AX170" i="1" a="1"/>
  <c r="AX170" i="1" s="1"/>
  <c r="AY170" i="1" a="1"/>
  <c r="AY170" i="1" s="1"/>
  <c r="AZ170" i="1" a="1"/>
  <c r="AZ170" i="1" s="1"/>
  <c r="BA170" i="1" a="1"/>
  <c r="BA170" i="1" s="1"/>
  <c r="BB170" i="1" a="1"/>
  <c r="BB170" i="1" s="1"/>
  <c r="AV171" i="1" a="1"/>
  <c r="AV171" i="1" s="1"/>
  <c r="AW171" i="1" a="1"/>
  <c r="AW171" i="1" s="1"/>
  <c r="AX171" i="1" a="1"/>
  <c r="AX171" i="1" s="1"/>
  <c r="AY171" i="1" a="1"/>
  <c r="AY171" i="1" s="1"/>
  <c r="AZ171" i="1" a="1"/>
  <c r="AZ171" i="1" s="1"/>
  <c r="BA171" i="1" a="1"/>
  <c r="BA171" i="1" s="1"/>
  <c r="BB171" i="1" a="1"/>
  <c r="BB171" i="1" s="1"/>
  <c r="AV172" i="1" a="1"/>
  <c r="AV172" i="1" s="1"/>
  <c r="AW172" i="1" a="1"/>
  <c r="AW172" i="1" s="1"/>
  <c r="AX172" i="1" a="1"/>
  <c r="AX172" i="1" s="1"/>
  <c r="AY172" i="1" a="1"/>
  <c r="AY172" i="1" s="1"/>
  <c r="AZ172" i="1" a="1"/>
  <c r="AZ172" i="1" s="1"/>
  <c r="BA172" i="1" a="1"/>
  <c r="BA172" i="1" s="1"/>
  <c r="BB172" i="1" a="1"/>
  <c r="BB172" i="1" s="1"/>
  <c r="AV173" i="1" a="1"/>
  <c r="AV173" i="1" s="1"/>
  <c r="AW173" i="1" a="1"/>
  <c r="AW173" i="1" s="1"/>
  <c r="AX173" i="1" a="1"/>
  <c r="AX173" i="1" s="1"/>
  <c r="AY173" i="1" a="1"/>
  <c r="AY173" i="1" s="1"/>
  <c r="AZ173" i="1" a="1"/>
  <c r="AZ173" i="1" s="1"/>
  <c r="BA173" i="1" a="1"/>
  <c r="BA173" i="1" s="1"/>
  <c r="BB173" i="1" a="1"/>
  <c r="BB173" i="1" s="1"/>
  <c r="AV174" i="1" a="1"/>
  <c r="AV174" i="1" s="1"/>
  <c r="AW174" i="1" a="1"/>
  <c r="AW174" i="1" s="1"/>
  <c r="AX174" i="1" a="1"/>
  <c r="AX174" i="1" s="1"/>
  <c r="AY174" i="1" a="1"/>
  <c r="AY174" i="1" s="1"/>
  <c r="AZ174" i="1" a="1"/>
  <c r="AZ174" i="1" s="1"/>
  <c r="BA174" i="1" a="1"/>
  <c r="BA174" i="1" s="1"/>
  <c r="BB174" i="1" a="1"/>
  <c r="BB174" i="1" s="1"/>
  <c r="AV175" i="1" a="1"/>
  <c r="AV175" i="1" s="1"/>
  <c r="AW175" i="1" a="1"/>
  <c r="AW175" i="1" s="1"/>
  <c r="AX175" i="1" a="1"/>
  <c r="AX175" i="1" s="1"/>
  <c r="AY175" i="1" a="1"/>
  <c r="AY175" i="1" s="1"/>
  <c r="AZ175" i="1" a="1"/>
  <c r="AZ175" i="1" s="1"/>
  <c r="BA175" i="1" a="1"/>
  <c r="BA175" i="1" s="1"/>
  <c r="BB175" i="1" a="1"/>
  <c r="BB175" i="1" s="1"/>
  <c r="AV176" i="1" a="1"/>
  <c r="AV176" i="1" s="1"/>
  <c r="AW176" i="1" a="1"/>
  <c r="AW176" i="1" s="1"/>
  <c r="AX176" i="1" a="1"/>
  <c r="AX176" i="1" s="1"/>
  <c r="AY176" i="1" a="1"/>
  <c r="AY176" i="1" s="1"/>
  <c r="AZ176" i="1" a="1"/>
  <c r="AZ176" i="1" s="1"/>
  <c r="BA176" i="1" a="1"/>
  <c r="BA176" i="1" s="1"/>
  <c r="BB176" i="1" a="1"/>
  <c r="BB176" i="1" s="1"/>
  <c r="AV177" i="1" a="1"/>
  <c r="AV177" i="1" s="1"/>
  <c r="AW177" i="1" a="1"/>
  <c r="AW177" i="1" s="1"/>
  <c r="AX177" i="1" a="1"/>
  <c r="AX177" i="1" s="1"/>
  <c r="AY177" i="1" a="1"/>
  <c r="AY177" i="1" s="1"/>
  <c r="AZ177" i="1" a="1"/>
  <c r="AZ177" i="1" s="1"/>
  <c r="BA177" i="1" a="1"/>
  <c r="BA177" i="1" s="1"/>
  <c r="BB177" i="1" a="1"/>
  <c r="BB177" i="1" s="1"/>
  <c r="AV178" i="1" a="1"/>
  <c r="AV178" i="1" s="1"/>
  <c r="AW178" i="1" a="1"/>
  <c r="AW178" i="1" s="1"/>
  <c r="AX178" i="1" a="1"/>
  <c r="AX178" i="1" s="1"/>
  <c r="AY178" i="1" a="1"/>
  <c r="AY178" i="1" s="1"/>
  <c r="AZ178" i="1" a="1"/>
  <c r="AZ178" i="1" s="1"/>
  <c r="BA178" i="1" a="1"/>
  <c r="BA178" i="1" s="1"/>
  <c r="BB178" i="1" a="1"/>
  <c r="BB178" i="1" s="1"/>
  <c r="AV179" i="1" a="1"/>
  <c r="AV179" i="1" s="1"/>
  <c r="AW179" i="1" a="1"/>
  <c r="AW179" i="1" s="1"/>
  <c r="AX179" i="1" a="1"/>
  <c r="AX179" i="1" s="1"/>
  <c r="AY179" i="1" a="1"/>
  <c r="AY179" i="1" s="1"/>
  <c r="AZ179" i="1" a="1"/>
  <c r="AZ179" i="1" s="1"/>
  <c r="BA179" i="1" a="1"/>
  <c r="BA179" i="1" s="1"/>
  <c r="BB179" i="1" a="1"/>
  <c r="BB179" i="1" s="1"/>
  <c r="AV180" i="1" a="1"/>
  <c r="AV180" i="1" s="1"/>
  <c r="AW180" i="1" a="1"/>
  <c r="AW180" i="1" s="1"/>
  <c r="AX180" i="1" a="1"/>
  <c r="AX180" i="1" s="1"/>
  <c r="AY180" i="1" a="1"/>
  <c r="AY180" i="1" s="1"/>
  <c r="AZ180" i="1" a="1"/>
  <c r="AZ180" i="1" s="1"/>
  <c r="BA180" i="1" a="1"/>
  <c r="BA180" i="1" s="1"/>
  <c r="BB180" i="1" a="1"/>
  <c r="BB180" i="1" s="1"/>
  <c r="AV181" i="1" a="1"/>
  <c r="AV181" i="1" s="1"/>
  <c r="AW181" i="1" a="1"/>
  <c r="AW181" i="1" s="1"/>
  <c r="AX181" i="1" a="1"/>
  <c r="AX181" i="1" s="1"/>
  <c r="AY181" i="1" a="1"/>
  <c r="AY181" i="1" s="1"/>
  <c r="AZ181" i="1" a="1"/>
  <c r="AZ181" i="1" s="1"/>
  <c r="BA181" i="1" a="1"/>
  <c r="BA181" i="1" s="1"/>
  <c r="BB181" i="1" a="1"/>
  <c r="BB181" i="1" s="1"/>
  <c r="AV182" i="1" a="1"/>
  <c r="AV182" i="1" s="1"/>
  <c r="AW182" i="1" a="1"/>
  <c r="AW182" i="1" s="1"/>
  <c r="AX182" i="1" a="1"/>
  <c r="AX182" i="1" s="1"/>
  <c r="AY182" i="1" a="1"/>
  <c r="AY182" i="1" s="1"/>
  <c r="AZ182" i="1" a="1"/>
  <c r="AZ182" i="1" s="1"/>
  <c r="BA182" i="1" a="1"/>
  <c r="BA182" i="1" s="1"/>
  <c r="BB182" i="1" a="1"/>
  <c r="BB182" i="1" s="1"/>
  <c r="AV183" i="1" a="1"/>
  <c r="AV183" i="1" s="1"/>
  <c r="AW183" i="1" a="1"/>
  <c r="AW183" i="1" s="1"/>
  <c r="AX183" i="1" a="1"/>
  <c r="AX183" i="1" s="1"/>
  <c r="AY183" i="1" a="1"/>
  <c r="AY183" i="1" s="1"/>
  <c r="AZ183" i="1" a="1"/>
  <c r="AZ183" i="1" s="1"/>
  <c r="BA183" i="1" a="1"/>
  <c r="BA183" i="1" s="1"/>
  <c r="BB183" i="1" a="1"/>
  <c r="BB183" i="1" s="1"/>
  <c r="AV184" i="1" a="1"/>
  <c r="AV184" i="1" s="1"/>
  <c r="AW184" i="1" a="1"/>
  <c r="AW184" i="1" s="1"/>
  <c r="AX184" i="1" a="1"/>
  <c r="AX184" i="1" s="1"/>
  <c r="AY184" i="1" a="1"/>
  <c r="AY184" i="1" s="1"/>
  <c r="AZ184" i="1" a="1"/>
  <c r="AZ184" i="1" s="1"/>
  <c r="BA184" i="1" a="1"/>
  <c r="BA184" i="1" s="1"/>
  <c r="BB184" i="1" a="1"/>
  <c r="BB184" i="1" s="1"/>
  <c r="AV185" i="1" a="1"/>
  <c r="AV185" i="1" s="1"/>
  <c r="AW185" i="1" a="1"/>
  <c r="AW185" i="1" s="1"/>
  <c r="AX185" i="1" a="1"/>
  <c r="AX185" i="1" s="1"/>
  <c r="AY185" i="1" a="1"/>
  <c r="AY185" i="1" s="1"/>
  <c r="AZ185" i="1" a="1"/>
  <c r="AZ185" i="1" s="1"/>
  <c r="BA185" i="1" a="1"/>
  <c r="BA185" i="1" s="1"/>
  <c r="BB185" i="1" a="1"/>
  <c r="BB185" i="1" s="1"/>
  <c r="AV186" i="1" a="1"/>
  <c r="AV186" i="1" s="1"/>
  <c r="AW186" i="1" a="1"/>
  <c r="AW186" i="1" s="1"/>
  <c r="AX186" i="1" a="1"/>
  <c r="AX186" i="1" s="1"/>
  <c r="AY186" i="1" a="1"/>
  <c r="AY186" i="1" s="1"/>
  <c r="AZ186" i="1" a="1"/>
  <c r="AZ186" i="1" s="1"/>
  <c r="BA186" i="1" a="1"/>
  <c r="BA186" i="1" s="1"/>
  <c r="BB186" i="1" a="1"/>
  <c r="BB186" i="1" s="1"/>
  <c r="AV187" i="1" a="1"/>
  <c r="AV187" i="1" s="1"/>
  <c r="AW187" i="1" a="1"/>
  <c r="AW187" i="1" s="1"/>
  <c r="AX187" i="1" a="1"/>
  <c r="AX187" i="1" s="1"/>
  <c r="AY187" i="1" a="1"/>
  <c r="AY187" i="1" s="1"/>
  <c r="AZ187" i="1" a="1"/>
  <c r="AZ187" i="1" s="1"/>
  <c r="BA187" i="1" a="1"/>
  <c r="BA187" i="1" s="1"/>
  <c r="BB187" i="1" a="1"/>
  <c r="BB187" i="1" s="1"/>
  <c r="AV188" i="1" a="1"/>
  <c r="AV188" i="1" s="1"/>
  <c r="AW188" i="1" a="1"/>
  <c r="AW188" i="1" s="1"/>
  <c r="AX188" i="1" a="1"/>
  <c r="AX188" i="1" s="1"/>
  <c r="AY188" i="1" a="1"/>
  <c r="AY188" i="1" s="1"/>
  <c r="AZ188" i="1" a="1"/>
  <c r="AZ188" i="1" s="1"/>
  <c r="BA188" i="1" a="1"/>
  <c r="BA188" i="1" s="1"/>
  <c r="BB188" i="1" a="1"/>
  <c r="BB188" i="1" s="1"/>
  <c r="AV189" i="1" a="1"/>
  <c r="AV189" i="1" s="1"/>
  <c r="AW189" i="1" a="1"/>
  <c r="AW189" i="1" s="1"/>
  <c r="AX189" i="1" a="1"/>
  <c r="AX189" i="1" s="1"/>
  <c r="AY189" i="1" a="1"/>
  <c r="AY189" i="1" s="1"/>
  <c r="AZ189" i="1" a="1"/>
  <c r="AZ189" i="1" s="1"/>
  <c r="BA189" i="1" a="1"/>
  <c r="BA189" i="1" s="1"/>
  <c r="BB189" i="1" a="1"/>
  <c r="BB189" i="1" s="1"/>
  <c r="AV190" i="1" a="1"/>
  <c r="AV190" i="1" s="1"/>
  <c r="AW190" i="1" a="1"/>
  <c r="AW190" i="1" s="1"/>
  <c r="AX190" i="1" a="1"/>
  <c r="AX190" i="1" s="1"/>
  <c r="AY190" i="1" a="1"/>
  <c r="AY190" i="1" s="1"/>
  <c r="AZ190" i="1" a="1"/>
  <c r="AZ190" i="1" s="1"/>
  <c r="BA190" i="1" a="1"/>
  <c r="BA190" i="1" s="1"/>
  <c r="BB190" i="1" a="1"/>
  <c r="BB190" i="1" s="1"/>
  <c r="AV191" i="1" a="1"/>
  <c r="AV191" i="1" s="1"/>
  <c r="AW191" i="1" a="1"/>
  <c r="AW191" i="1" s="1"/>
  <c r="AX191" i="1" a="1"/>
  <c r="AX191" i="1" s="1"/>
  <c r="AY191" i="1" a="1"/>
  <c r="AY191" i="1" s="1"/>
  <c r="AZ191" i="1" a="1"/>
  <c r="AZ191" i="1" s="1"/>
  <c r="BA191" i="1" a="1"/>
  <c r="BA191" i="1" s="1"/>
  <c r="BB191" i="1" a="1"/>
  <c r="BB191" i="1" s="1"/>
  <c r="AV192" i="1" a="1"/>
  <c r="AV192" i="1" s="1"/>
  <c r="AW192" i="1" a="1"/>
  <c r="AW192" i="1" s="1"/>
  <c r="AX192" i="1" a="1"/>
  <c r="AX192" i="1" s="1"/>
  <c r="AY192" i="1" a="1"/>
  <c r="AY192" i="1" s="1"/>
  <c r="AZ192" i="1" a="1"/>
  <c r="AZ192" i="1" s="1"/>
  <c r="BA192" i="1" a="1"/>
  <c r="BA192" i="1" s="1"/>
  <c r="BB192" i="1" a="1"/>
  <c r="BB192" i="1" s="1"/>
  <c r="AV193" i="1" a="1"/>
  <c r="AV193" i="1" s="1"/>
  <c r="AW193" i="1" a="1"/>
  <c r="AW193" i="1" s="1"/>
  <c r="AX193" i="1" a="1"/>
  <c r="AX193" i="1" s="1"/>
  <c r="AY193" i="1" a="1"/>
  <c r="AY193" i="1" s="1"/>
  <c r="AZ193" i="1" a="1"/>
  <c r="AZ193" i="1" s="1"/>
  <c r="BA193" i="1" a="1"/>
  <c r="BA193" i="1" s="1"/>
  <c r="BB193" i="1" a="1"/>
  <c r="BB193" i="1" s="1"/>
  <c r="AV194" i="1" a="1"/>
  <c r="AV194" i="1" s="1"/>
  <c r="AW194" i="1" a="1"/>
  <c r="AW194" i="1" s="1"/>
  <c r="AX194" i="1" a="1"/>
  <c r="AX194" i="1" s="1"/>
  <c r="AY194" i="1" a="1"/>
  <c r="AY194" i="1" s="1"/>
  <c r="AZ194" i="1" a="1"/>
  <c r="AZ194" i="1" s="1"/>
  <c r="BA194" i="1" a="1"/>
  <c r="BA194" i="1" s="1"/>
  <c r="BB194" i="1" a="1"/>
  <c r="BB194" i="1" s="1"/>
  <c r="AV195" i="1" a="1"/>
  <c r="AV195" i="1" s="1"/>
  <c r="AW195" i="1" a="1"/>
  <c r="AW195" i="1" s="1"/>
  <c r="AX195" i="1" a="1"/>
  <c r="AX195" i="1" s="1"/>
  <c r="AY195" i="1" a="1"/>
  <c r="AY195" i="1" s="1"/>
  <c r="AZ195" i="1" a="1"/>
  <c r="AZ195" i="1" s="1"/>
  <c r="BA195" i="1" a="1"/>
  <c r="BA195" i="1" s="1"/>
  <c r="BB195" i="1" a="1"/>
  <c r="BB195" i="1" s="1"/>
  <c r="AV196" i="1" a="1"/>
  <c r="AV196" i="1" s="1"/>
  <c r="AW196" i="1" a="1"/>
  <c r="AW196" i="1" s="1"/>
  <c r="AX196" i="1" a="1"/>
  <c r="AX196" i="1" s="1"/>
  <c r="AY196" i="1" a="1"/>
  <c r="AY196" i="1" s="1"/>
  <c r="AZ196" i="1" a="1"/>
  <c r="AZ196" i="1" s="1"/>
  <c r="BA196" i="1" a="1"/>
  <c r="BA196" i="1" s="1"/>
  <c r="BB196" i="1" a="1"/>
  <c r="BB196" i="1" s="1"/>
  <c r="AV197" i="1" a="1"/>
  <c r="AV197" i="1" s="1"/>
  <c r="AW197" i="1" a="1"/>
  <c r="AW197" i="1" s="1"/>
  <c r="AX197" i="1" a="1"/>
  <c r="AX197" i="1" s="1"/>
  <c r="AY197" i="1" a="1"/>
  <c r="AY197" i="1" s="1"/>
  <c r="AZ197" i="1" a="1"/>
  <c r="AZ197" i="1" s="1"/>
  <c r="BA197" i="1" a="1"/>
  <c r="BA197" i="1" s="1"/>
  <c r="BB197" i="1" a="1"/>
  <c r="BB197" i="1" s="1"/>
  <c r="AV198" i="1" a="1"/>
  <c r="AV198" i="1" s="1"/>
  <c r="AW198" i="1" a="1"/>
  <c r="AW198" i="1" s="1"/>
  <c r="AX198" i="1" a="1"/>
  <c r="AX198" i="1" s="1"/>
  <c r="AY198" i="1" a="1"/>
  <c r="AY198" i="1" s="1"/>
  <c r="AZ198" i="1" a="1"/>
  <c r="AZ198" i="1" s="1"/>
  <c r="BA198" i="1" a="1"/>
  <c r="BA198" i="1" s="1"/>
  <c r="BB198" i="1" a="1"/>
  <c r="BB198" i="1" s="1"/>
  <c r="AV199" i="1" a="1"/>
  <c r="AV199" i="1" s="1"/>
  <c r="AW199" i="1" a="1"/>
  <c r="AW199" i="1" s="1"/>
  <c r="AX199" i="1" a="1"/>
  <c r="AX199" i="1" s="1"/>
  <c r="AY199" i="1" a="1"/>
  <c r="AY199" i="1" s="1"/>
  <c r="AZ199" i="1" a="1"/>
  <c r="AZ199" i="1" s="1"/>
  <c r="BA199" i="1" a="1"/>
  <c r="BA199" i="1" s="1"/>
  <c r="BB199" i="1" a="1"/>
  <c r="BB199" i="1" s="1"/>
  <c r="AV200" i="1" a="1"/>
  <c r="AV200" i="1" s="1"/>
  <c r="AW200" i="1" a="1"/>
  <c r="AW200" i="1" s="1"/>
  <c r="AX200" i="1" a="1"/>
  <c r="AX200" i="1" s="1"/>
  <c r="AY200" i="1" a="1"/>
  <c r="AY200" i="1" s="1"/>
  <c r="AZ200" i="1" a="1"/>
  <c r="AZ200" i="1" s="1"/>
  <c r="BA200" i="1" a="1"/>
  <c r="BA200" i="1" s="1"/>
  <c r="BB200" i="1" a="1"/>
  <c r="BB200" i="1" s="1"/>
  <c r="AV201" i="1" a="1"/>
  <c r="AV201" i="1" s="1"/>
  <c r="AW201" i="1" a="1"/>
  <c r="AW201" i="1" s="1"/>
  <c r="AX201" i="1" a="1"/>
  <c r="AX201" i="1" s="1"/>
  <c r="AY201" i="1" a="1"/>
  <c r="AY201" i="1" s="1"/>
  <c r="AZ201" i="1" a="1"/>
  <c r="AZ201" i="1" s="1"/>
  <c r="BA201" i="1" a="1"/>
  <c r="BA201" i="1" s="1"/>
  <c r="BB201" i="1" a="1"/>
  <c r="BB201" i="1" s="1"/>
  <c r="AV202" i="1" a="1"/>
  <c r="AV202" i="1" s="1"/>
  <c r="AW202" i="1" a="1"/>
  <c r="AW202" i="1" s="1"/>
  <c r="AX202" i="1" a="1"/>
  <c r="AX202" i="1" s="1"/>
  <c r="AY202" i="1" a="1"/>
  <c r="AY202" i="1" s="1"/>
  <c r="AZ202" i="1" a="1"/>
  <c r="AZ202" i="1" s="1"/>
  <c r="BA202" i="1" a="1"/>
  <c r="BA202" i="1" s="1"/>
  <c r="BB202" i="1" a="1"/>
  <c r="BB202" i="1" s="1"/>
  <c r="AV203" i="1" a="1"/>
  <c r="AV203" i="1" s="1"/>
  <c r="AW203" i="1" a="1"/>
  <c r="AW203" i="1" s="1"/>
  <c r="AX203" i="1" a="1"/>
  <c r="AX203" i="1" s="1"/>
  <c r="AY203" i="1" a="1"/>
  <c r="AY203" i="1" s="1"/>
  <c r="AZ203" i="1" a="1"/>
  <c r="AZ203" i="1" s="1"/>
  <c r="BA203" i="1" a="1"/>
  <c r="BA203" i="1" s="1"/>
  <c r="BB203" i="1" a="1"/>
  <c r="BB203" i="1" s="1"/>
  <c r="AV204" i="1" a="1"/>
  <c r="AV204" i="1" s="1"/>
  <c r="AW204" i="1" a="1"/>
  <c r="AW204" i="1" s="1"/>
  <c r="AX204" i="1" a="1"/>
  <c r="AX204" i="1" s="1"/>
  <c r="AY204" i="1" a="1"/>
  <c r="AY204" i="1" s="1"/>
  <c r="AZ204" i="1" a="1"/>
  <c r="AZ204" i="1" s="1"/>
  <c r="BA204" i="1" a="1"/>
  <c r="BA204" i="1" s="1"/>
  <c r="BB204" i="1" a="1"/>
  <c r="BB204" i="1" s="1"/>
  <c r="AV205" i="1" a="1"/>
  <c r="AV205" i="1" s="1"/>
  <c r="AW205" i="1" a="1"/>
  <c r="AW205" i="1" s="1"/>
  <c r="AX205" i="1" a="1"/>
  <c r="AX205" i="1" s="1"/>
  <c r="AY205" i="1" a="1"/>
  <c r="AY205" i="1" s="1"/>
  <c r="AZ205" i="1" a="1"/>
  <c r="AZ205" i="1" s="1"/>
  <c r="BA205" i="1" a="1"/>
  <c r="BA205" i="1" s="1"/>
  <c r="BB205" i="1" a="1"/>
  <c r="BB205" i="1" s="1"/>
  <c r="AV206" i="1" a="1"/>
  <c r="AV206" i="1" s="1"/>
  <c r="AW206" i="1" a="1"/>
  <c r="AW206" i="1" s="1"/>
  <c r="AX206" i="1" a="1"/>
  <c r="AX206" i="1" s="1"/>
  <c r="AY206" i="1" a="1"/>
  <c r="AY206" i="1" s="1"/>
  <c r="AZ206" i="1" a="1"/>
  <c r="AZ206" i="1" s="1"/>
  <c r="BA206" i="1" a="1"/>
  <c r="BA206" i="1" s="1"/>
  <c r="BB206" i="1" a="1"/>
  <c r="BB206" i="1" s="1"/>
  <c r="AV207" i="1" a="1"/>
  <c r="AV207" i="1" s="1"/>
  <c r="AW207" i="1" a="1"/>
  <c r="AW207" i="1" s="1"/>
  <c r="AX207" i="1" a="1"/>
  <c r="AX207" i="1" s="1"/>
  <c r="AY207" i="1" a="1"/>
  <c r="AY207" i="1" s="1"/>
  <c r="AZ207" i="1" a="1"/>
  <c r="AZ207" i="1" s="1"/>
  <c r="BA207" i="1" a="1"/>
  <c r="BA207" i="1" s="1"/>
  <c r="BB207" i="1" a="1"/>
  <c r="BB207" i="1" s="1"/>
  <c r="AV208" i="1" a="1"/>
  <c r="AV208" i="1" s="1"/>
  <c r="AW208" i="1" a="1"/>
  <c r="AW208" i="1" s="1"/>
  <c r="AX208" i="1" a="1"/>
  <c r="AX208" i="1" s="1"/>
  <c r="AY208" i="1" a="1"/>
  <c r="AY208" i="1" s="1"/>
  <c r="AZ208" i="1" a="1"/>
  <c r="AZ208" i="1" s="1"/>
  <c r="BA208" i="1" a="1"/>
  <c r="BA208" i="1" s="1"/>
  <c r="BB208" i="1" a="1"/>
  <c r="BB208" i="1" s="1"/>
  <c r="AV209" i="1" a="1"/>
  <c r="AV209" i="1" s="1"/>
  <c r="AW209" i="1" a="1"/>
  <c r="AW209" i="1" s="1"/>
  <c r="AX209" i="1" a="1"/>
  <c r="AX209" i="1" s="1"/>
  <c r="AY209" i="1" a="1"/>
  <c r="AY209" i="1" s="1"/>
  <c r="AZ209" i="1" a="1"/>
  <c r="AZ209" i="1" s="1"/>
  <c r="BA209" i="1" a="1"/>
  <c r="BA209" i="1" s="1"/>
  <c r="BB209" i="1" a="1"/>
  <c r="BB209" i="1" s="1"/>
  <c r="AV210" i="1" a="1"/>
  <c r="AV210" i="1" s="1"/>
  <c r="AW210" i="1" a="1"/>
  <c r="AW210" i="1" s="1"/>
  <c r="AX210" i="1" a="1"/>
  <c r="AX210" i="1" s="1"/>
  <c r="AY210" i="1" a="1"/>
  <c r="AY210" i="1" s="1"/>
  <c r="AZ210" i="1" a="1"/>
  <c r="AZ210" i="1" s="1"/>
  <c r="BA210" i="1" a="1"/>
  <c r="BA210" i="1" s="1"/>
  <c r="BB210" i="1" a="1"/>
  <c r="BB210" i="1" s="1"/>
  <c r="AV211" i="1" a="1"/>
  <c r="AV211" i="1" s="1"/>
  <c r="AW211" i="1" a="1"/>
  <c r="AW211" i="1" s="1"/>
  <c r="AX211" i="1" a="1"/>
  <c r="AX211" i="1" s="1"/>
  <c r="AY211" i="1" a="1"/>
  <c r="AY211" i="1" s="1"/>
  <c r="AZ211" i="1" a="1"/>
  <c r="AZ211" i="1" s="1"/>
  <c r="BA211" i="1" a="1"/>
  <c r="BA211" i="1" s="1"/>
  <c r="BB211" i="1" a="1"/>
  <c r="BB211" i="1" s="1"/>
  <c r="AV212" i="1" a="1"/>
  <c r="AV212" i="1" s="1"/>
  <c r="AW212" i="1" a="1"/>
  <c r="AW212" i="1" s="1"/>
  <c r="AX212" i="1" a="1"/>
  <c r="AX212" i="1" s="1"/>
  <c r="AY212" i="1" a="1"/>
  <c r="AY212" i="1" s="1"/>
  <c r="AZ212" i="1" a="1"/>
  <c r="AZ212" i="1" s="1"/>
  <c r="BA212" i="1" a="1"/>
  <c r="BA212" i="1" s="1"/>
  <c r="BB212" i="1" a="1"/>
  <c r="BB212" i="1" s="1"/>
  <c r="AV213" i="1" a="1"/>
  <c r="AV213" i="1" s="1"/>
  <c r="AW213" i="1" a="1"/>
  <c r="AW213" i="1" s="1"/>
  <c r="AX213" i="1" a="1"/>
  <c r="AX213" i="1" s="1"/>
  <c r="AY213" i="1" a="1"/>
  <c r="AY213" i="1" s="1"/>
  <c r="AZ213" i="1" a="1"/>
  <c r="AZ213" i="1" s="1"/>
  <c r="BA213" i="1" a="1"/>
  <c r="BA213" i="1" s="1"/>
  <c r="BB213" i="1" a="1"/>
  <c r="BB213" i="1" s="1"/>
  <c r="AV214" i="1" a="1"/>
  <c r="AV214" i="1" s="1"/>
  <c r="AW214" i="1" a="1"/>
  <c r="AW214" i="1" s="1"/>
  <c r="AX214" i="1" a="1"/>
  <c r="AX214" i="1" s="1"/>
  <c r="AY214" i="1" a="1"/>
  <c r="AY214" i="1" s="1"/>
  <c r="AZ214" i="1" a="1"/>
  <c r="AZ214" i="1" s="1"/>
  <c r="BA214" i="1" a="1"/>
  <c r="BA214" i="1" s="1"/>
  <c r="BB214" i="1" a="1"/>
  <c r="BB214" i="1" s="1"/>
  <c r="AV215" i="1" a="1"/>
  <c r="AV215" i="1" s="1"/>
  <c r="AW215" i="1" a="1"/>
  <c r="AW215" i="1" s="1"/>
  <c r="AX215" i="1" a="1"/>
  <c r="AX215" i="1" s="1"/>
  <c r="AY215" i="1" a="1"/>
  <c r="AY215" i="1" s="1"/>
  <c r="AZ215" i="1" a="1"/>
  <c r="AZ215" i="1" s="1"/>
  <c r="BA215" i="1" a="1"/>
  <c r="BA215" i="1" s="1"/>
  <c r="BB215" i="1" a="1"/>
  <c r="BB215" i="1" s="1"/>
  <c r="AV216" i="1" a="1"/>
  <c r="AV216" i="1" s="1"/>
  <c r="AW216" i="1" a="1"/>
  <c r="AW216" i="1" s="1"/>
  <c r="AX216" i="1" a="1"/>
  <c r="AX216" i="1" s="1"/>
  <c r="AY216" i="1" a="1"/>
  <c r="AY216" i="1" s="1"/>
  <c r="AZ216" i="1" a="1"/>
  <c r="AZ216" i="1" s="1"/>
  <c r="BA216" i="1" a="1"/>
  <c r="BA216" i="1" s="1"/>
  <c r="BB216" i="1" a="1"/>
  <c r="BB216" i="1" s="1"/>
  <c r="AV217" i="1" a="1"/>
  <c r="AV217" i="1" s="1"/>
  <c r="AW217" i="1" a="1"/>
  <c r="AW217" i="1" s="1"/>
  <c r="AX217" i="1" a="1"/>
  <c r="AX217" i="1" s="1"/>
  <c r="AY217" i="1" a="1"/>
  <c r="AY217" i="1" s="1"/>
  <c r="AZ217" i="1" a="1"/>
  <c r="AZ217" i="1" s="1"/>
  <c r="BA217" i="1" a="1"/>
  <c r="BA217" i="1" s="1"/>
  <c r="BB217" i="1" a="1"/>
  <c r="BB217" i="1" s="1"/>
  <c r="AV218" i="1" a="1"/>
  <c r="AV218" i="1" s="1"/>
  <c r="AW218" i="1" a="1"/>
  <c r="AW218" i="1" s="1"/>
  <c r="AX218" i="1" a="1"/>
  <c r="AX218" i="1" s="1"/>
  <c r="AY218" i="1" a="1"/>
  <c r="AY218" i="1" s="1"/>
  <c r="AZ218" i="1" a="1"/>
  <c r="AZ218" i="1" s="1"/>
  <c r="BA218" i="1" a="1"/>
  <c r="BA218" i="1" s="1"/>
  <c r="BB218" i="1" a="1"/>
  <c r="BB218" i="1" s="1"/>
  <c r="AV219" i="1" a="1"/>
  <c r="AV219" i="1" s="1"/>
  <c r="AW219" i="1" a="1"/>
  <c r="AW219" i="1" s="1"/>
  <c r="AX219" i="1" a="1"/>
  <c r="AX219" i="1" s="1"/>
  <c r="AY219" i="1" a="1"/>
  <c r="AY219" i="1" s="1"/>
  <c r="AZ219" i="1" a="1"/>
  <c r="AZ219" i="1" s="1"/>
  <c r="BA219" i="1" a="1"/>
  <c r="BA219" i="1" s="1"/>
  <c r="BB219" i="1" a="1"/>
  <c r="BB219" i="1" s="1"/>
  <c r="AV220" i="1" a="1"/>
  <c r="AV220" i="1" s="1"/>
  <c r="AW220" i="1" a="1"/>
  <c r="AW220" i="1" s="1"/>
  <c r="AX220" i="1" a="1"/>
  <c r="AX220" i="1" s="1"/>
  <c r="AY220" i="1" a="1"/>
  <c r="AY220" i="1" s="1"/>
  <c r="AZ220" i="1" a="1"/>
  <c r="AZ220" i="1" s="1"/>
  <c r="BA220" i="1" a="1"/>
  <c r="BA220" i="1" s="1"/>
  <c r="BB220" i="1" a="1"/>
  <c r="BB220" i="1" s="1"/>
  <c r="AV221" i="1" a="1"/>
  <c r="AV221" i="1" s="1"/>
  <c r="AW221" i="1" a="1"/>
  <c r="AW221" i="1" s="1"/>
  <c r="AX221" i="1" a="1"/>
  <c r="AX221" i="1" s="1"/>
  <c r="AY221" i="1" a="1"/>
  <c r="AY221" i="1" s="1"/>
  <c r="AZ221" i="1" a="1"/>
  <c r="AZ221" i="1" s="1"/>
  <c r="BA221" i="1" a="1"/>
  <c r="BA221" i="1" s="1"/>
  <c r="BB221" i="1" a="1"/>
  <c r="BB221" i="1" s="1"/>
  <c r="AV222" i="1" a="1"/>
  <c r="AV222" i="1" s="1"/>
  <c r="AW222" i="1" a="1"/>
  <c r="AW222" i="1" s="1"/>
  <c r="AX222" i="1" a="1"/>
  <c r="AX222" i="1" s="1"/>
  <c r="AY222" i="1" a="1"/>
  <c r="AY222" i="1" s="1"/>
  <c r="AZ222" i="1" a="1"/>
  <c r="AZ222" i="1" s="1"/>
  <c r="BA222" i="1" a="1"/>
  <c r="BA222" i="1" s="1"/>
  <c r="BB222" i="1" a="1"/>
  <c r="BB222" i="1" s="1"/>
  <c r="AV223" i="1" a="1"/>
  <c r="AV223" i="1" s="1"/>
  <c r="AW223" i="1" a="1"/>
  <c r="AW223" i="1" s="1"/>
  <c r="AX223" i="1" a="1"/>
  <c r="AX223" i="1" s="1"/>
  <c r="AY223" i="1" a="1"/>
  <c r="AY223" i="1" s="1"/>
  <c r="AZ223" i="1" a="1"/>
  <c r="AZ223" i="1" s="1"/>
  <c r="BA223" i="1" a="1"/>
  <c r="BA223" i="1" s="1"/>
  <c r="BB223" i="1" a="1"/>
  <c r="BB223" i="1" s="1"/>
  <c r="AV224" i="1" a="1"/>
  <c r="AV224" i="1" s="1"/>
  <c r="AW224" i="1" a="1"/>
  <c r="AW224" i="1" s="1"/>
  <c r="AX224" i="1" a="1"/>
  <c r="AX224" i="1" s="1"/>
  <c r="AY224" i="1" a="1"/>
  <c r="AY224" i="1" s="1"/>
  <c r="AZ224" i="1" a="1"/>
  <c r="AZ224" i="1" s="1"/>
  <c r="BA224" i="1" a="1"/>
  <c r="BA224" i="1" s="1"/>
  <c r="BB224" i="1" a="1"/>
  <c r="BB224" i="1" s="1"/>
  <c r="AV225" i="1" a="1"/>
  <c r="AV225" i="1" s="1"/>
  <c r="AW225" i="1" a="1"/>
  <c r="AW225" i="1" s="1"/>
  <c r="AX225" i="1" a="1"/>
  <c r="AX225" i="1" s="1"/>
  <c r="AY225" i="1" a="1"/>
  <c r="AY225" i="1" s="1"/>
  <c r="AZ225" i="1" a="1"/>
  <c r="AZ225" i="1" s="1"/>
  <c r="BA225" i="1" a="1"/>
  <c r="BA225" i="1" s="1"/>
  <c r="BB225" i="1" a="1"/>
  <c r="BB225" i="1" s="1"/>
  <c r="AV226" i="1" a="1"/>
  <c r="AV226" i="1" s="1"/>
  <c r="AW226" i="1" a="1"/>
  <c r="AW226" i="1" s="1"/>
  <c r="AX226" i="1" a="1"/>
  <c r="AX226" i="1" s="1"/>
  <c r="AY226" i="1" a="1"/>
  <c r="AY226" i="1" s="1"/>
  <c r="AZ226" i="1" a="1"/>
  <c r="AZ226" i="1" s="1"/>
  <c r="BA226" i="1" a="1"/>
  <c r="BA226" i="1" s="1"/>
  <c r="BB226" i="1" a="1"/>
  <c r="BB226" i="1" s="1"/>
  <c r="AV227" i="1" a="1"/>
  <c r="AV227" i="1" s="1"/>
  <c r="AW227" i="1" a="1"/>
  <c r="AW227" i="1" s="1"/>
  <c r="AX227" i="1" a="1"/>
  <c r="AX227" i="1" s="1"/>
  <c r="AY227" i="1" a="1"/>
  <c r="AY227" i="1" s="1"/>
  <c r="AZ227" i="1" a="1"/>
  <c r="AZ227" i="1" s="1"/>
  <c r="BA227" i="1" a="1"/>
  <c r="BA227" i="1" s="1"/>
  <c r="BB227" i="1" a="1"/>
  <c r="BB227" i="1" s="1"/>
  <c r="AV228" i="1" a="1"/>
  <c r="AV228" i="1" s="1"/>
  <c r="AW228" i="1" a="1"/>
  <c r="AW228" i="1" s="1"/>
  <c r="AX228" i="1" a="1"/>
  <c r="AX228" i="1" s="1"/>
  <c r="AY228" i="1" a="1"/>
  <c r="AY228" i="1" s="1"/>
  <c r="AZ228" i="1" a="1"/>
  <c r="AZ228" i="1" s="1"/>
  <c r="BA228" i="1" a="1"/>
  <c r="BA228" i="1" s="1"/>
  <c r="BB228" i="1" a="1"/>
  <c r="BB228" i="1" s="1"/>
  <c r="AV229" i="1" a="1"/>
  <c r="AV229" i="1" s="1"/>
  <c r="AW229" i="1" a="1"/>
  <c r="AW229" i="1" s="1"/>
  <c r="AX229" i="1" a="1"/>
  <c r="AX229" i="1" s="1"/>
  <c r="AY229" i="1" a="1"/>
  <c r="AY229" i="1" s="1"/>
  <c r="AZ229" i="1" a="1"/>
  <c r="AZ229" i="1" s="1"/>
  <c r="BA229" i="1" a="1"/>
  <c r="BA229" i="1" s="1"/>
  <c r="BB229" i="1" a="1"/>
  <c r="BB229" i="1" s="1"/>
  <c r="AV230" i="1" a="1"/>
  <c r="AV230" i="1" s="1"/>
  <c r="AW230" i="1" a="1"/>
  <c r="AW230" i="1" s="1"/>
  <c r="AX230" i="1" a="1"/>
  <c r="AX230" i="1" s="1"/>
  <c r="AY230" i="1" a="1"/>
  <c r="AY230" i="1" s="1"/>
  <c r="AZ230" i="1" a="1"/>
  <c r="AZ230" i="1" s="1"/>
  <c r="BA230" i="1" a="1"/>
  <c r="BA230" i="1" s="1"/>
  <c r="BB230" i="1" a="1"/>
  <c r="BB230" i="1" s="1"/>
  <c r="AV231" i="1" a="1"/>
  <c r="AV231" i="1" s="1"/>
  <c r="AW231" i="1" a="1"/>
  <c r="AW231" i="1" s="1"/>
  <c r="AX231" i="1" a="1"/>
  <c r="AX231" i="1" s="1"/>
  <c r="AY231" i="1" a="1"/>
  <c r="AY231" i="1" s="1"/>
  <c r="AZ231" i="1" a="1"/>
  <c r="AZ231" i="1" s="1"/>
  <c r="BA231" i="1" a="1"/>
  <c r="BA231" i="1" s="1"/>
  <c r="BB231" i="1" a="1"/>
  <c r="BB231" i="1" s="1"/>
  <c r="AV232" i="1" a="1"/>
  <c r="AV232" i="1" s="1"/>
  <c r="AW232" i="1" a="1"/>
  <c r="AW232" i="1" s="1"/>
  <c r="AX232" i="1" a="1"/>
  <c r="AX232" i="1" s="1"/>
  <c r="AY232" i="1" a="1"/>
  <c r="AY232" i="1" s="1"/>
  <c r="AZ232" i="1" a="1"/>
  <c r="AZ232" i="1" s="1"/>
  <c r="BA232" i="1" a="1"/>
  <c r="BA232" i="1" s="1"/>
  <c r="BB232" i="1" a="1"/>
  <c r="BB232" i="1" s="1"/>
  <c r="AV233" i="1" a="1"/>
  <c r="AV233" i="1" s="1"/>
  <c r="AW233" i="1" a="1"/>
  <c r="AW233" i="1" s="1"/>
  <c r="AX233" i="1" a="1"/>
  <c r="AX233" i="1" s="1"/>
  <c r="AY233" i="1" a="1"/>
  <c r="AY233" i="1" s="1"/>
  <c r="AZ233" i="1" a="1"/>
  <c r="AZ233" i="1" s="1"/>
  <c r="BA233" i="1" a="1"/>
  <c r="BA233" i="1" s="1"/>
  <c r="BB233" i="1" a="1"/>
  <c r="BB233" i="1" s="1"/>
  <c r="AV234" i="1" a="1"/>
  <c r="AV234" i="1" s="1"/>
  <c r="AW234" i="1" a="1"/>
  <c r="AW234" i="1" s="1"/>
  <c r="AX234" i="1" a="1"/>
  <c r="AX234" i="1" s="1"/>
  <c r="AY234" i="1" a="1"/>
  <c r="AY234" i="1" s="1"/>
  <c r="AZ234" i="1" a="1"/>
  <c r="AZ234" i="1" s="1"/>
  <c r="BA234" i="1" a="1"/>
  <c r="BA234" i="1" s="1"/>
  <c r="BB234" i="1" a="1"/>
  <c r="BB234" i="1" s="1"/>
  <c r="AV235" i="1" a="1"/>
  <c r="AV235" i="1" s="1"/>
  <c r="AW235" i="1" a="1"/>
  <c r="AW235" i="1" s="1"/>
  <c r="AX235" i="1" a="1"/>
  <c r="AX235" i="1" s="1"/>
  <c r="AY235" i="1" a="1"/>
  <c r="AY235" i="1" s="1"/>
  <c r="AZ235" i="1" a="1"/>
  <c r="AZ235" i="1" s="1"/>
  <c r="BA235" i="1" a="1"/>
  <c r="BA235" i="1" s="1"/>
  <c r="BB235" i="1" a="1"/>
  <c r="BB235" i="1" s="1"/>
  <c r="AV236" i="1" a="1"/>
  <c r="AV236" i="1" s="1"/>
  <c r="AW236" i="1" a="1"/>
  <c r="AW236" i="1" s="1"/>
  <c r="AX236" i="1" a="1"/>
  <c r="AX236" i="1" s="1"/>
  <c r="AY236" i="1" a="1"/>
  <c r="AY236" i="1" s="1"/>
  <c r="AZ236" i="1" a="1"/>
  <c r="AZ236" i="1" s="1"/>
  <c r="BA236" i="1" a="1"/>
  <c r="BA236" i="1" s="1"/>
  <c r="BB236" i="1" a="1"/>
  <c r="BB236" i="1" s="1"/>
  <c r="AV237" i="1" a="1"/>
  <c r="AV237" i="1" s="1"/>
  <c r="AW237" i="1" a="1"/>
  <c r="AW237" i="1" s="1"/>
  <c r="AX237" i="1" a="1"/>
  <c r="AX237" i="1" s="1"/>
  <c r="AY237" i="1" a="1"/>
  <c r="AY237" i="1" s="1"/>
  <c r="AZ237" i="1" a="1"/>
  <c r="AZ237" i="1" s="1"/>
  <c r="BA237" i="1" a="1"/>
  <c r="BA237" i="1" s="1"/>
  <c r="BB237" i="1" a="1"/>
  <c r="BB237" i="1" s="1"/>
  <c r="AV238" i="1" a="1"/>
  <c r="AV238" i="1" s="1"/>
  <c r="AW238" i="1" a="1"/>
  <c r="AW238" i="1" s="1"/>
  <c r="AX238" i="1" a="1"/>
  <c r="AX238" i="1" s="1"/>
  <c r="AY238" i="1" a="1"/>
  <c r="AY238" i="1" s="1"/>
  <c r="AZ238" i="1" a="1"/>
  <c r="AZ238" i="1" s="1"/>
  <c r="BA238" i="1" a="1"/>
  <c r="BA238" i="1" s="1"/>
  <c r="BB238" i="1" a="1"/>
  <c r="BB238" i="1" s="1"/>
  <c r="AV239" i="1" a="1"/>
  <c r="AV239" i="1" s="1"/>
  <c r="AW239" i="1" a="1"/>
  <c r="AW239" i="1" s="1"/>
  <c r="AX239" i="1" a="1"/>
  <c r="AX239" i="1" s="1"/>
  <c r="AY239" i="1" a="1"/>
  <c r="AY239" i="1" s="1"/>
  <c r="AZ239" i="1" a="1"/>
  <c r="AZ239" i="1" s="1"/>
  <c r="BA239" i="1" a="1"/>
  <c r="BA239" i="1" s="1"/>
  <c r="BB239" i="1" a="1"/>
  <c r="BB239" i="1" s="1"/>
  <c r="AV240" i="1" a="1"/>
  <c r="AV240" i="1" s="1"/>
  <c r="AW240" i="1" a="1"/>
  <c r="AW240" i="1" s="1"/>
  <c r="AX240" i="1" a="1"/>
  <c r="AX240" i="1" s="1"/>
  <c r="AY240" i="1" a="1"/>
  <c r="AY240" i="1" s="1"/>
  <c r="AZ240" i="1" a="1"/>
  <c r="AZ240" i="1" s="1"/>
  <c r="BA240" i="1" a="1"/>
  <c r="BA240" i="1" s="1"/>
  <c r="BB240" i="1" a="1"/>
  <c r="BB240" i="1" s="1"/>
  <c r="AV241" i="1" a="1"/>
  <c r="AV241" i="1" s="1"/>
  <c r="AW241" i="1" a="1"/>
  <c r="AW241" i="1" s="1"/>
  <c r="AX241" i="1" a="1"/>
  <c r="AX241" i="1" s="1"/>
  <c r="AY241" i="1" a="1"/>
  <c r="AY241" i="1" s="1"/>
  <c r="AZ241" i="1" a="1"/>
  <c r="AZ241" i="1" s="1"/>
  <c r="BA241" i="1" a="1"/>
  <c r="BA241" i="1" s="1"/>
  <c r="BB241" i="1" a="1"/>
  <c r="BB241" i="1" s="1"/>
  <c r="AV242" i="1" a="1"/>
  <c r="AV242" i="1" s="1"/>
  <c r="AW242" i="1" a="1"/>
  <c r="AW242" i="1" s="1"/>
  <c r="AX242" i="1" a="1"/>
  <c r="AX242" i="1" s="1"/>
  <c r="AY242" i="1" a="1"/>
  <c r="AY242" i="1" s="1"/>
  <c r="AZ242" i="1" a="1"/>
  <c r="AZ242" i="1" s="1"/>
  <c r="BA242" i="1" a="1"/>
  <c r="BA242" i="1" s="1"/>
  <c r="BB242" i="1" a="1"/>
  <c r="BB242" i="1" s="1"/>
  <c r="AV243" i="1" a="1"/>
  <c r="AV243" i="1" s="1"/>
  <c r="AW243" i="1" a="1"/>
  <c r="AW243" i="1" s="1"/>
  <c r="AX243" i="1" a="1"/>
  <c r="AX243" i="1" s="1"/>
  <c r="AY243" i="1" a="1"/>
  <c r="AY243" i="1" s="1"/>
  <c r="AZ243" i="1" a="1"/>
  <c r="AZ243" i="1" s="1"/>
  <c r="BA243" i="1" a="1"/>
  <c r="BA243" i="1" s="1"/>
  <c r="BB243" i="1" a="1"/>
  <c r="BB243" i="1" s="1"/>
  <c r="AV244" i="1" a="1"/>
  <c r="AV244" i="1" s="1"/>
  <c r="AW244" i="1" a="1"/>
  <c r="AW244" i="1" s="1"/>
  <c r="AX244" i="1" a="1"/>
  <c r="AX244" i="1" s="1"/>
  <c r="AY244" i="1" a="1"/>
  <c r="AY244" i="1" s="1"/>
  <c r="AZ244" i="1" a="1"/>
  <c r="AZ244" i="1" s="1"/>
  <c r="BA244" i="1" a="1"/>
  <c r="BA244" i="1" s="1"/>
  <c r="BB244" i="1" a="1"/>
  <c r="BB244" i="1" s="1"/>
  <c r="AV245" i="1" a="1"/>
  <c r="AV245" i="1" s="1"/>
  <c r="AW245" i="1" a="1"/>
  <c r="AW245" i="1" s="1"/>
  <c r="AX245" i="1" a="1"/>
  <c r="AX245" i="1" s="1"/>
  <c r="AY245" i="1" a="1"/>
  <c r="AY245" i="1" s="1"/>
  <c r="AZ245" i="1" a="1"/>
  <c r="AZ245" i="1" s="1"/>
  <c r="BA245" i="1" a="1"/>
  <c r="BA245" i="1" s="1"/>
  <c r="BB245" i="1" a="1"/>
  <c r="BB245" i="1" s="1"/>
  <c r="AV246" i="1" a="1"/>
  <c r="AV246" i="1" s="1"/>
  <c r="AW246" i="1" a="1"/>
  <c r="AW246" i="1" s="1"/>
  <c r="AX246" i="1" a="1"/>
  <c r="AX246" i="1" s="1"/>
  <c r="AY246" i="1" a="1"/>
  <c r="AY246" i="1" s="1"/>
  <c r="AZ246" i="1" a="1"/>
  <c r="AZ246" i="1" s="1"/>
  <c r="BA246" i="1" a="1"/>
  <c r="BA246" i="1" s="1"/>
  <c r="BB246" i="1" a="1"/>
  <c r="BB246" i="1" s="1"/>
  <c r="AV247" i="1" a="1"/>
  <c r="AV247" i="1" s="1"/>
  <c r="AW247" i="1" a="1"/>
  <c r="AW247" i="1" s="1"/>
  <c r="AX247" i="1" a="1"/>
  <c r="AX247" i="1" s="1"/>
  <c r="AY247" i="1" a="1"/>
  <c r="AY247" i="1" s="1"/>
  <c r="AZ247" i="1" a="1"/>
  <c r="AZ247" i="1" s="1"/>
  <c r="BA247" i="1" a="1"/>
  <c r="BA247" i="1" s="1"/>
  <c r="BB247" i="1" a="1"/>
  <c r="BB247" i="1" s="1"/>
  <c r="AV248" i="1" a="1"/>
  <c r="AV248" i="1" s="1"/>
  <c r="AW248" i="1" a="1"/>
  <c r="AW248" i="1" s="1"/>
  <c r="AX248" i="1" a="1"/>
  <c r="AX248" i="1" s="1"/>
  <c r="AY248" i="1" a="1"/>
  <c r="AY248" i="1" s="1"/>
  <c r="AZ248" i="1" a="1"/>
  <c r="AZ248" i="1" s="1"/>
  <c r="BA248" i="1" a="1"/>
  <c r="BA248" i="1" s="1"/>
  <c r="BB248" i="1" a="1"/>
  <c r="BB248" i="1" s="1"/>
  <c r="AV249" i="1" a="1"/>
  <c r="AV249" i="1" s="1"/>
  <c r="AW249" i="1" a="1"/>
  <c r="AW249" i="1" s="1"/>
  <c r="AX249" i="1" a="1"/>
  <c r="AX249" i="1" s="1"/>
  <c r="AY249" i="1" a="1"/>
  <c r="AY249" i="1" s="1"/>
  <c r="AZ249" i="1" a="1"/>
  <c r="AZ249" i="1" s="1"/>
  <c r="BA249" i="1" a="1"/>
  <c r="BA249" i="1" s="1"/>
  <c r="BB249" i="1" a="1"/>
  <c r="BB249" i="1" s="1"/>
  <c r="AV250" i="1" a="1"/>
  <c r="AV250" i="1" s="1"/>
  <c r="AW250" i="1" a="1"/>
  <c r="AW250" i="1" s="1"/>
  <c r="AX250" i="1" a="1"/>
  <c r="AX250" i="1" s="1"/>
  <c r="AY250" i="1" a="1"/>
  <c r="AY250" i="1" s="1"/>
  <c r="AZ250" i="1" a="1"/>
  <c r="AZ250" i="1" s="1"/>
  <c r="BA250" i="1" a="1"/>
  <c r="BA250" i="1" s="1"/>
  <c r="BB250" i="1" a="1"/>
  <c r="BB250" i="1" s="1"/>
  <c r="AV251" i="1" a="1"/>
  <c r="AV251" i="1" s="1"/>
  <c r="AW251" i="1" a="1"/>
  <c r="AW251" i="1" s="1"/>
  <c r="AX251" i="1" a="1"/>
  <c r="AX251" i="1" s="1"/>
  <c r="AY251" i="1" a="1"/>
  <c r="AY251" i="1" s="1"/>
  <c r="AZ251" i="1" a="1"/>
  <c r="AZ251" i="1" s="1"/>
  <c r="BA251" i="1" a="1"/>
  <c r="BA251" i="1" s="1"/>
  <c r="BB251" i="1" a="1"/>
  <c r="BB251" i="1" s="1"/>
  <c r="AV252" i="1" a="1"/>
  <c r="AV252" i="1" s="1"/>
  <c r="AW252" i="1" a="1"/>
  <c r="AW252" i="1" s="1"/>
  <c r="AX252" i="1" a="1"/>
  <c r="AX252" i="1" s="1"/>
  <c r="AY252" i="1" a="1"/>
  <c r="AY252" i="1" s="1"/>
  <c r="AZ252" i="1" a="1"/>
  <c r="AZ252" i="1" s="1"/>
  <c r="BA252" i="1" a="1"/>
  <c r="BA252" i="1" s="1"/>
  <c r="BB252" i="1" a="1"/>
  <c r="BB252" i="1" s="1"/>
  <c r="AV253" i="1" a="1"/>
  <c r="AV253" i="1" s="1"/>
  <c r="AW253" i="1" a="1"/>
  <c r="AW253" i="1" s="1"/>
  <c r="AX253" i="1" a="1"/>
  <c r="AX253" i="1" s="1"/>
  <c r="AY253" i="1" a="1"/>
  <c r="AY253" i="1" s="1"/>
  <c r="AZ253" i="1" a="1"/>
  <c r="AZ253" i="1" s="1"/>
  <c r="BA253" i="1" a="1"/>
  <c r="BA253" i="1" s="1"/>
  <c r="BB253" i="1" a="1"/>
  <c r="BB253" i="1" s="1"/>
  <c r="AV254" i="1" a="1"/>
  <c r="AV254" i="1" s="1"/>
  <c r="AW254" i="1" a="1"/>
  <c r="AW254" i="1" s="1"/>
  <c r="AX254" i="1" a="1"/>
  <c r="AX254" i="1" s="1"/>
  <c r="AY254" i="1" a="1"/>
  <c r="AY254" i="1" s="1"/>
  <c r="AZ254" i="1" a="1"/>
  <c r="AZ254" i="1" s="1"/>
  <c r="BA254" i="1" a="1"/>
  <c r="BA254" i="1" s="1"/>
  <c r="BB254" i="1" a="1"/>
  <c r="BB254" i="1" s="1"/>
  <c r="AV255" i="1" a="1"/>
  <c r="AV255" i="1" s="1"/>
  <c r="AW255" i="1" a="1"/>
  <c r="AW255" i="1" s="1"/>
  <c r="AX255" i="1" a="1"/>
  <c r="AX255" i="1" s="1"/>
  <c r="AY255" i="1" a="1"/>
  <c r="AY255" i="1" s="1"/>
  <c r="AZ255" i="1" a="1"/>
  <c r="AZ255" i="1" s="1"/>
  <c r="BA255" i="1" a="1"/>
  <c r="BA255" i="1" s="1"/>
  <c r="BB255" i="1" a="1"/>
  <c r="BB255" i="1" s="1"/>
  <c r="AV256" i="1" a="1"/>
  <c r="AV256" i="1" s="1"/>
  <c r="AW256" i="1" a="1"/>
  <c r="AW256" i="1" s="1"/>
  <c r="AX256" i="1" a="1"/>
  <c r="AX256" i="1" s="1"/>
  <c r="AY256" i="1" a="1"/>
  <c r="AY256" i="1" s="1"/>
  <c r="AZ256" i="1" a="1"/>
  <c r="AZ256" i="1" s="1"/>
  <c r="BA256" i="1" a="1"/>
  <c r="BA256" i="1" s="1"/>
  <c r="BB256" i="1" a="1"/>
  <c r="BB256" i="1" s="1"/>
  <c r="AV257" i="1" a="1"/>
  <c r="AV257" i="1" s="1"/>
  <c r="AW257" i="1" a="1"/>
  <c r="AW257" i="1" s="1"/>
  <c r="AX257" i="1" a="1"/>
  <c r="AX257" i="1" s="1"/>
  <c r="AY257" i="1" a="1"/>
  <c r="AY257" i="1" s="1"/>
  <c r="AZ257" i="1" a="1"/>
  <c r="AZ257" i="1" s="1"/>
  <c r="BA257" i="1" a="1"/>
  <c r="BA257" i="1" s="1"/>
  <c r="BB257" i="1" a="1"/>
  <c r="BB257" i="1" s="1"/>
  <c r="AV258" i="1" a="1"/>
  <c r="AV258" i="1" s="1"/>
  <c r="AW258" i="1" a="1"/>
  <c r="AW258" i="1" s="1"/>
  <c r="AX258" i="1" a="1"/>
  <c r="AX258" i="1" s="1"/>
  <c r="AY258" i="1" a="1"/>
  <c r="AY258" i="1" s="1"/>
  <c r="AZ258" i="1" a="1"/>
  <c r="AZ258" i="1" s="1"/>
  <c r="BA258" i="1" a="1"/>
  <c r="BA258" i="1" s="1"/>
  <c r="BB258" i="1" a="1"/>
  <c r="BB258" i="1" s="1"/>
  <c r="AV259" i="1" a="1"/>
  <c r="AV259" i="1" s="1"/>
  <c r="AW259" i="1" a="1"/>
  <c r="AW259" i="1" s="1"/>
  <c r="AX259" i="1" a="1"/>
  <c r="AX259" i="1" s="1"/>
  <c r="AY259" i="1" a="1"/>
  <c r="AY259" i="1" s="1"/>
  <c r="AZ259" i="1" a="1"/>
  <c r="AZ259" i="1" s="1"/>
  <c r="BA259" i="1" a="1"/>
  <c r="BA259" i="1" s="1"/>
  <c r="BB259" i="1" a="1"/>
  <c r="BB259" i="1" s="1"/>
  <c r="AV260" i="1" a="1"/>
  <c r="AV260" i="1" s="1"/>
  <c r="AW260" i="1" a="1"/>
  <c r="AW260" i="1" s="1"/>
  <c r="AX260" i="1" a="1"/>
  <c r="AX260" i="1" s="1"/>
  <c r="AY260" i="1" a="1"/>
  <c r="AY260" i="1" s="1"/>
  <c r="AZ260" i="1" a="1"/>
  <c r="AZ260" i="1" s="1"/>
  <c r="BA260" i="1" a="1"/>
  <c r="BA260" i="1" s="1"/>
  <c r="BB260" i="1" a="1"/>
  <c r="BB260" i="1" s="1"/>
  <c r="AV261" i="1" a="1"/>
  <c r="AV261" i="1" s="1"/>
  <c r="AW261" i="1" a="1"/>
  <c r="AW261" i="1" s="1"/>
  <c r="AX261" i="1" a="1"/>
  <c r="AX261" i="1" s="1"/>
  <c r="AY261" i="1" a="1"/>
  <c r="AY261" i="1" s="1"/>
  <c r="AZ261" i="1" a="1"/>
  <c r="AZ261" i="1" s="1"/>
  <c r="BA261" i="1" a="1"/>
  <c r="BA261" i="1" s="1"/>
  <c r="BB261" i="1" a="1"/>
  <c r="BB261" i="1" s="1"/>
  <c r="AV262" i="1" a="1"/>
  <c r="AV262" i="1" s="1"/>
  <c r="AW262" i="1" a="1"/>
  <c r="AW262" i="1" s="1"/>
  <c r="AX262" i="1" a="1"/>
  <c r="AX262" i="1" s="1"/>
  <c r="AY262" i="1" a="1"/>
  <c r="AY262" i="1" s="1"/>
  <c r="AZ262" i="1" a="1"/>
  <c r="AZ262" i="1" s="1"/>
  <c r="BA262" i="1" a="1"/>
  <c r="BA262" i="1" s="1"/>
  <c r="BB262" i="1" a="1"/>
  <c r="BB262" i="1" s="1"/>
  <c r="AV263" i="1" a="1"/>
  <c r="AV263" i="1" s="1"/>
  <c r="AW263" i="1" a="1"/>
  <c r="AW263" i="1" s="1"/>
  <c r="AX263" i="1" a="1"/>
  <c r="AX263" i="1" s="1"/>
  <c r="AY263" i="1" a="1"/>
  <c r="AY263" i="1" s="1"/>
  <c r="AZ263" i="1" a="1"/>
  <c r="AZ263" i="1" s="1"/>
  <c r="BA263" i="1" a="1"/>
  <c r="BA263" i="1" s="1"/>
  <c r="BB263" i="1" a="1"/>
  <c r="BB263" i="1" s="1"/>
  <c r="AV264" i="1" a="1"/>
  <c r="AV264" i="1" s="1"/>
  <c r="AW264" i="1" a="1"/>
  <c r="AW264" i="1" s="1"/>
  <c r="AX264" i="1" a="1"/>
  <c r="AX264" i="1" s="1"/>
  <c r="AY264" i="1" a="1"/>
  <c r="AY264" i="1" s="1"/>
  <c r="AZ264" i="1" a="1"/>
  <c r="AZ264" i="1" s="1"/>
  <c r="BA264" i="1" a="1"/>
  <c r="BA264" i="1" s="1"/>
  <c r="BB264" i="1" a="1"/>
  <c r="BB264" i="1" s="1"/>
  <c r="AV265" i="1" a="1"/>
  <c r="AV265" i="1" s="1"/>
  <c r="AW265" i="1" a="1"/>
  <c r="AW265" i="1" s="1"/>
  <c r="AX265" i="1" a="1"/>
  <c r="AX265" i="1" s="1"/>
  <c r="AY265" i="1" a="1"/>
  <c r="AY265" i="1" s="1"/>
  <c r="AZ265" i="1" a="1"/>
  <c r="AZ265" i="1" s="1"/>
  <c r="BA265" i="1" a="1"/>
  <c r="BA265" i="1" s="1"/>
  <c r="BB265" i="1" a="1"/>
  <c r="BB265" i="1" s="1"/>
  <c r="AV266" i="1" a="1"/>
  <c r="AV266" i="1" s="1"/>
  <c r="AW266" i="1" a="1"/>
  <c r="AW266" i="1" s="1"/>
  <c r="AX266" i="1" a="1"/>
  <c r="AX266" i="1" s="1"/>
  <c r="AY266" i="1" a="1"/>
  <c r="AY266" i="1" s="1"/>
  <c r="AZ266" i="1" a="1"/>
  <c r="AZ266" i="1" s="1"/>
  <c r="BA266" i="1" a="1"/>
  <c r="BA266" i="1" s="1"/>
  <c r="BB266" i="1" a="1"/>
  <c r="BB266" i="1" s="1"/>
  <c r="AV267" i="1" a="1"/>
  <c r="AV267" i="1" s="1"/>
  <c r="AW267" i="1" a="1"/>
  <c r="AW267" i="1" s="1"/>
  <c r="AX267" i="1" a="1"/>
  <c r="AX267" i="1" s="1"/>
  <c r="AY267" i="1" a="1"/>
  <c r="AY267" i="1" s="1"/>
  <c r="AZ267" i="1" a="1"/>
  <c r="AZ267" i="1" s="1"/>
  <c r="BA267" i="1" a="1"/>
  <c r="BA267" i="1" s="1"/>
  <c r="BB267" i="1" a="1"/>
  <c r="BB267" i="1" s="1"/>
  <c r="AV268" i="1" a="1"/>
  <c r="AV268" i="1" s="1"/>
  <c r="AW268" i="1" a="1"/>
  <c r="AW268" i="1" s="1"/>
  <c r="AX268" i="1" a="1"/>
  <c r="AX268" i="1" s="1"/>
  <c r="AY268" i="1" a="1"/>
  <c r="AY268" i="1" s="1"/>
  <c r="AZ268" i="1" a="1"/>
  <c r="AZ268" i="1" s="1"/>
  <c r="BA268" i="1" a="1"/>
  <c r="BA268" i="1" s="1"/>
  <c r="BB268" i="1" a="1"/>
  <c r="BB268" i="1" s="1"/>
  <c r="AV269" i="1" a="1"/>
  <c r="AV269" i="1" s="1"/>
  <c r="AW269" i="1" a="1"/>
  <c r="AW269" i="1" s="1"/>
  <c r="AX269" i="1" a="1"/>
  <c r="AX269" i="1" s="1"/>
  <c r="AY269" i="1" a="1"/>
  <c r="AY269" i="1" s="1"/>
  <c r="AZ269" i="1" a="1"/>
  <c r="AZ269" i="1" s="1"/>
  <c r="BA269" i="1" a="1"/>
  <c r="BA269" i="1" s="1"/>
  <c r="BB269" i="1" a="1"/>
  <c r="BB269" i="1" s="1"/>
  <c r="AV270" i="1" a="1"/>
  <c r="AV270" i="1" s="1"/>
  <c r="AW270" i="1" a="1"/>
  <c r="AW270" i="1" s="1"/>
  <c r="AX270" i="1" a="1"/>
  <c r="AX270" i="1" s="1"/>
  <c r="AY270" i="1" a="1"/>
  <c r="AY270" i="1" s="1"/>
  <c r="AZ270" i="1" a="1"/>
  <c r="AZ270" i="1" s="1"/>
  <c r="BA270" i="1" a="1"/>
  <c r="BA270" i="1" s="1"/>
  <c r="BB270" i="1" a="1"/>
  <c r="BB270" i="1" s="1"/>
  <c r="AV271" i="1" a="1"/>
  <c r="AV271" i="1" s="1"/>
  <c r="AW271" i="1" a="1"/>
  <c r="AW271" i="1" s="1"/>
  <c r="AX271" i="1" a="1"/>
  <c r="AX271" i="1" s="1"/>
  <c r="AY271" i="1" a="1"/>
  <c r="AY271" i="1" s="1"/>
  <c r="AZ271" i="1" a="1"/>
  <c r="AZ271" i="1" s="1"/>
  <c r="BA271" i="1" a="1"/>
  <c r="BA271" i="1" s="1"/>
  <c r="BB271" i="1" a="1"/>
  <c r="BB271" i="1" s="1"/>
  <c r="AV272" i="1" a="1"/>
  <c r="AV272" i="1" s="1"/>
  <c r="AW272" i="1" a="1"/>
  <c r="AW272" i="1" s="1"/>
  <c r="AX272" i="1" a="1"/>
  <c r="AX272" i="1" s="1"/>
  <c r="AY272" i="1" a="1"/>
  <c r="AY272" i="1" s="1"/>
  <c r="AZ272" i="1" a="1"/>
  <c r="AZ272" i="1" s="1"/>
  <c r="BA272" i="1" a="1"/>
  <c r="BA272" i="1" s="1"/>
  <c r="BB272" i="1" a="1"/>
  <c r="BB272" i="1" s="1"/>
  <c r="AV273" i="1" a="1"/>
  <c r="AV273" i="1" s="1"/>
  <c r="AW273" i="1" a="1"/>
  <c r="AW273" i="1" s="1"/>
  <c r="AX273" i="1" a="1"/>
  <c r="AX273" i="1" s="1"/>
  <c r="AY273" i="1" a="1"/>
  <c r="AY273" i="1" s="1"/>
  <c r="AZ273" i="1" a="1"/>
  <c r="AZ273" i="1" s="1"/>
  <c r="BA273" i="1" a="1"/>
  <c r="BA273" i="1" s="1"/>
  <c r="BB273" i="1" a="1"/>
  <c r="BB273" i="1" s="1"/>
  <c r="AV274" i="1" a="1"/>
  <c r="AV274" i="1" s="1"/>
  <c r="AW274" i="1" a="1"/>
  <c r="AW274" i="1" s="1"/>
  <c r="AX274" i="1" a="1"/>
  <c r="AX274" i="1" s="1"/>
  <c r="AY274" i="1" a="1"/>
  <c r="AY274" i="1" s="1"/>
  <c r="AZ274" i="1" a="1"/>
  <c r="AZ274" i="1" s="1"/>
  <c r="BA274" i="1" a="1"/>
  <c r="BA274" i="1" s="1"/>
  <c r="BB274" i="1" a="1"/>
  <c r="BB274" i="1" s="1"/>
  <c r="AV275" i="1" a="1"/>
  <c r="AV275" i="1" s="1"/>
  <c r="AW275" i="1" a="1"/>
  <c r="AW275" i="1" s="1"/>
  <c r="AX275" i="1" a="1"/>
  <c r="AX275" i="1" s="1"/>
  <c r="AY275" i="1" a="1"/>
  <c r="AY275" i="1" s="1"/>
  <c r="AZ275" i="1" a="1"/>
  <c r="AZ275" i="1" s="1"/>
  <c r="BA275" i="1" a="1"/>
  <c r="BA275" i="1" s="1"/>
  <c r="BB275" i="1" a="1"/>
  <c r="BB275" i="1" s="1"/>
  <c r="AV276" i="1" a="1"/>
  <c r="AV276" i="1" s="1"/>
  <c r="AW276" i="1" a="1"/>
  <c r="AW276" i="1" s="1"/>
  <c r="AX276" i="1" a="1"/>
  <c r="AX276" i="1" s="1"/>
  <c r="AY276" i="1" a="1"/>
  <c r="AY276" i="1" s="1"/>
  <c r="AZ276" i="1" a="1"/>
  <c r="AZ276" i="1" s="1"/>
  <c r="BA276" i="1" a="1"/>
  <c r="BA276" i="1" s="1"/>
  <c r="BB276" i="1" a="1"/>
  <c r="BB276" i="1" s="1"/>
  <c r="AV277" i="1" a="1"/>
  <c r="AV277" i="1" s="1"/>
  <c r="AW277" i="1" a="1"/>
  <c r="AW277" i="1" s="1"/>
  <c r="AX277" i="1" a="1"/>
  <c r="AX277" i="1" s="1"/>
  <c r="AY277" i="1" a="1"/>
  <c r="AY277" i="1" s="1"/>
  <c r="AZ277" i="1" a="1"/>
  <c r="AZ277" i="1" s="1"/>
  <c r="BA277" i="1" a="1"/>
  <c r="BA277" i="1" s="1"/>
  <c r="BB277" i="1" a="1"/>
  <c r="BB277" i="1" s="1"/>
  <c r="AV278" i="1" a="1"/>
  <c r="AV278" i="1" s="1"/>
  <c r="AW278" i="1" a="1"/>
  <c r="AW278" i="1" s="1"/>
  <c r="AX278" i="1" a="1"/>
  <c r="AX278" i="1" s="1"/>
  <c r="AY278" i="1" a="1"/>
  <c r="AY278" i="1" s="1"/>
  <c r="AZ278" i="1" a="1"/>
  <c r="AZ278" i="1" s="1"/>
  <c r="BA278" i="1" a="1"/>
  <c r="BA278" i="1" s="1"/>
  <c r="BB278" i="1" a="1"/>
  <c r="BB278" i="1" s="1"/>
  <c r="AV279" i="1" a="1"/>
  <c r="AV279" i="1" s="1"/>
  <c r="AW279" i="1" a="1"/>
  <c r="AW279" i="1" s="1"/>
  <c r="AX279" i="1" a="1"/>
  <c r="AX279" i="1" s="1"/>
  <c r="AY279" i="1" a="1"/>
  <c r="AY279" i="1" s="1"/>
  <c r="AZ279" i="1" a="1"/>
  <c r="AZ279" i="1" s="1"/>
  <c r="BA279" i="1" a="1"/>
  <c r="BA279" i="1" s="1"/>
  <c r="BB279" i="1" a="1"/>
  <c r="BB279" i="1" s="1"/>
  <c r="AV280" i="1" a="1"/>
  <c r="AV280" i="1" s="1"/>
  <c r="AW280" i="1" a="1"/>
  <c r="AW280" i="1" s="1"/>
  <c r="AX280" i="1" a="1"/>
  <c r="AX280" i="1" s="1"/>
  <c r="AY280" i="1" a="1"/>
  <c r="AY280" i="1" s="1"/>
  <c r="AZ280" i="1" a="1"/>
  <c r="AZ280" i="1" s="1"/>
  <c r="BA280" i="1" a="1"/>
  <c r="BA280" i="1" s="1"/>
  <c r="BB280" i="1" a="1"/>
  <c r="BB280" i="1" s="1"/>
  <c r="AV281" i="1" a="1"/>
  <c r="AV281" i="1" s="1"/>
  <c r="AW281" i="1" a="1"/>
  <c r="AW281" i="1" s="1"/>
  <c r="AX281" i="1" a="1"/>
  <c r="AX281" i="1" s="1"/>
  <c r="AY281" i="1" a="1"/>
  <c r="AY281" i="1" s="1"/>
  <c r="AZ281" i="1" a="1"/>
  <c r="AZ281" i="1" s="1"/>
  <c r="BA281" i="1" a="1"/>
  <c r="BA281" i="1" s="1"/>
  <c r="BB281" i="1" a="1"/>
  <c r="BB281" i="1" s="1"/>
  <c r="AV282" i="1" a="1"/>
  <c r="AV282" i="1" s="1"/>
  <c r="AW282" i="1" a="1"/>
  <c r="AW282" i="1" s="1"/>
  <c r="AX282" i="1" a="1"/>
  <c r="AX282" i="1" s="1"/>
  <c r="AY282" i="1" a="1"/>
  <c r="AY282" i="1" s="1"/>
  <c r="AZ282" i="1" a="1"/>
  <c r="AZ282" i="1" s="1"/>
  <c r="BA282" i="1" a="1"/>
  <c r="BA282" i="1" s="1"/>
  <c r="BB282" i="1" a="1"/>
  <c r="BB282" i="1" s="1"/>
  <c r="AV283" i="1" a="1"/>
  <c r="AV283" i="1" s="1"/>
  <c r="AW283" i="1" a="1"/>
  <c r="AW283" i="1" s="1"/>
  <c r="AX283" i="1" a="1"/>
  <c r="AX283" i="1" s="1"/>
  <c r="AY283" i="1" a="1"/>
  <c r="AY283" i="1" s="1"/>
  <c r="AZ283" i="1" a="1"/>
  <c r="AZ283" i="1" s="1"/>
  <c r="BA283" i="1" a="1"/>
  <c r="BA283" i="1" s="1"/>
  <c r="BB283" i="1" a="1"/>
  <c r="BB283" i="1" s="1"/>
  <c r="AV284" i="1" a="1"/>
  <c r="AV284" i="1" s="1"/>
  <c r="AW284" i="1" a="1"/>
  <c r="AW284" i="1" s="1"/>
  <c r="AX284" i="1" a="1"/>
  <c r="AX284" i="1" s="1"/>
  <c r="AY284" i="1" a="1"/>
  <c r="AY284" i="1" s="1"/>
  <c r="AZ284" i="1" a="1"/>
  <c r="AZ284" i="1" s="1"/>
  <c r="BA284" i="1" a="1"/>
  <c r="BA284" i="1" s="1"/>
  <c r="BB284" i="1" a="1"/>
  <c r="BB284" i="1" s="1"/>
  <c r="AV285" i="1" a="1"/>
  <c r="AV285" i="1" s="1"/>
  <c r="AW285" i="1" a="1"/>
  <c r="AW285" i="1" s="1"/>
  <c r="AX285" i="1" a="1"/>
  <c r="AX285" i="1" s="1"/>
  <c r="AY285" i="1" a="1"/>
  <c r="AY285" i="1" s="1"/>
  <c r="AZ285" i="1" a="1"/>
  <c r="AZ285" i="1" s="1"/>
  <c r="BA285" i="1" a="1"/>
  <c r="BA285" i="1" s="1"/>
  <c r="BB285" i="1" a="1"/>
  <c r="BB285" i="1" s="1"/>
  <c r="AV286" i="1" a="1"/>
  <c r="AV286" i="1" s="1"/>
  <c r="AW286" i="1" a="1"/>
  <c r="AW286" i="1" s="1"/>
  <c r="AX286" i="1" a="1"/>
  <c r="AX286" i="1" s="1"/>
  <c r="AY286" i="1" a="1"/>
  <c r="AY286" i="1" s="1"/>
  <c r="AZ286" i="1" a="1"/>
  <c r="AZ286" i="1" s="1"/>
  <c r="BA286" i="1" a="1"/>
  <c r="BA286" i="1" s="1"/>
  <c r="BB286" i="1" a="1"/>
  <c r="BB286" i="1" s="1"/>
  <c r="AV287" i="1" a="1"/>
  <c r="AV287" i="1" s="1"/>
  <c r="AW287" i="1" a="1"/>
  <c r="AW287" i="1" s="1"/>
  <c r="AX287" i="1" a="1"/>
  <c r="AX287" i="1" s="1"/>
  <c r="AY287" i="1" a="1"/>
  <c r="AY287" i="1" s="1"/>
  <c r="AZ287" i="1" a="1"/>
  <c r="AZ287" i="1" s="1"/>
  <c r="BA287" i="1" a="1"/>
  <c r="BA287" i="1" s="1"/>
  <c r="BB287" i="1" a="1"/>
  <c r="BB287" i="1" s="1"/>
  <c r="AV288" i="1" a="1"/>
  <c r="AV288" i="1" s="1"/>
  <c r="AW288" i="1" a="1"/>
  <c r="AW288" i="1" s="1"/>
  <c r="AX288" i="1" a="1"/>
  <c r="AX288" i="1" s="1"/>
  <c r="AY288" i="1" a="1"/>
  <c r="AY288" i="1" s="1"/>
  <c r="AZ288" i="1" a="1"/>
  <c r="AZ288" i="1" s="1"/>
  <c r="BA288" i="1" a="1"/>
  <c r="BA288" i="1" s="1"/>
  <c r="BB288" i="1" a="1"/>
  <c r="BB288" i="1" s="1"/>
  <c r="AV289" i="1" a="1"/>
  <c r="AV289" i="1" s="1"/>
  <c r="AW289" i="1" a="1"/>
  <c r="AW289" i="1" s="1"/>
  <c r="AX289" i="1" a="1"/>
  <c r="AX289" i="1" s="1"/>
  <c r="AY289" i="1" a="1"/>
  <c r="AY289" i="1" s="1"/>
  <c r="AZ289" i="1" a="1"/>
  <c r="AZ289" i="1" s="1"/>
  <c r="BA289" i="1" a="1"/>
  <c r="BA289" i="1" s="1"/>
  <c r="BB289" i="1" a="1"/>
  <c r="BB289" i="1" s="1"/>
  <c r="AV290" i="1" a="1"/>
  <c r="AV290" i="1" s="1"/>
  <c r="AW290" i="1" a="1"/>
  <c r="AW290" i="1" s="1"/>
  <c r="AX290" i="1" a="1"/>
  <c r="AX290" i="1" s="1"/>
  <c r="AY290" i="1" a="1"/>
  <c r="AY290" i="1" s="1"/>
  <c r="AZ290" i="1" a="1"/>
  <c r="AZ290" i="1" s="1"/>
  <c r="BA290" i="1" a="1"/>
  <c r="BA290" i="1" s="1"/>
  <c r="BB290" i="1" a="1"/>
  <c r="BB290" i="1" s="1"/>
  <c r="AV291" i="1" a="1"/>
  <c r="AV291" i="1" s="1"/>
  <c r="AW291" i="1" a="1"/>
  <c r="AW291" i="1" s="1"/>
  <c r="AX291" i="1" a="1"/>
  <c r="AX291" i="1" s="1"/>
  <c r="AY291" i="1" a="1"/>
  <c r="AY291" i="1" s="1"/>
  <c r="AZ291" i="1" a="1"/>
  <c r="AZ291" i="1" s="1"/>
  <c r="BA291" i="1" a="1"/>
  <c r="BA291" i="1" s="1"/>
  <c r="BB291" i="1" a="1"/>
  <c r="BB291" i="1" s="1"/>
  <c r="AV292" i="1" a="1"/>
  <c r="AV292" i="1" s="1"/>
  <c r="AW292" i="1" a="1"/>
  <c r="AW292" i="1" s="1"/>
  <c r="AX292" i="1" a="1"/>
  <c r="AX292" i="1" s="1"/>
  <c r="AY292" i="1" a="1"/>
  <c r="AY292" i="1" s="1"/>
  <c r="AZ292" i="1" a="1"/>
  <c r="AZ292" i="1" s="1"/>
  <c r="BA292" i="1" a="1"/>
  <c r="BA292" i="1" s="1"/>
  <c r="BB292" i="1" a="1"/>
  <c r="BB292" i="1" s="1"/>
  <c r="AV293" i="1" a="1"/>
  <c r="AV293" i="1" s="1"/>
  <c r="AW293" i="1" a="1"/>
  <c r="AW293" i="1" s="1"/>
  <c r="AX293" i="1" a="1"/>
  <c r="AX293" i="1" s="1"/>
  <c r="AY293" i="1" a="1"/>
  <c r="AY293" i="1" s="1"/>
  <c r="AZ293" i="1" a="1"/>
  <c r="AZ293" i="1" s="1"/>
  <c r="BA293" i="1" a="1"/>
  <c r="BA293" i="1" s="1"/>
  <c r="BB293" i="1" a="1"/>
  <c r="BB293" i="1" s="1"/>
  <c r="AV294" i="1" a="1"/>
  <c r="AV294" i="1" s="1"/>
  <c r="AW294" i="1" a="1"/>
  <c r="AW294" i="1" s="1"/>
  <c r="AX294" i="1" a="1"/>
  <c r="AX294" i="1" s="1"/>
  <c r="AY294" i="1" a="1"/>
  <c r="AY294" i="1" s="1"/>
  <c r="AZ294" i="1" a="1"/>
  <c r="AZ294" i="1" s="1"/>
  <c r="BA294" i="1" a="1"/>
  <c r="BA294" i="1" s="1"/>
  <c r="BB294" i="1" a="1"/>
  <c r="BB294" i="1" s="1"/>
  <c r="AV295" i="1" a="1"/>
  <c r="AV295" i="1" s="1"/>
  <c r="AW295" i="1" a="1"/>
  <c r="AW295" i="1" s="1"/>
  <c r="AX295" i="1" a="1"/>
  <c r="AX295" i="1" s="1"/>
  <c r="AY295" i="1" a="1"/>
  <c r="AY295" i="1" s="1"/>
  <c r="AZ295" i="1" a="1"/>
  <c r="AZ295" i="1" s="1"/>
  <c r="BA295" i="1" a="1"/>
  <c r="BA295" i="1" s="1"/>
  <c r="BB295" i="1" a="1"/>
  <c r="BB295" i="1" s="1"/>
  <c r="AV296" i="1" a="1"/>
  <c r="AV296" i="1" s="1"/>
  <c r="AW296" i="1" a="1"/>
  <c r="AW296" i="1" s="1"/>
  <c r="AX296" i="1" a="1"/>
  <c r="AX296" i="1" s="1"/>
  <c r="AY296" i="1" a="1"/>
  <c r="AY296" i="1" s="1"/>
  <c r="AZ296" i="1" a="1"/>
  <c r="AZ296" i="1" s="1"/>
  <c r="BA296" i="1" a="1"/>
  <c r="BA296" i="1" s="1"/>
  <c r="BB296" i="1" a="1"/>
  <c r="BB296" i="1" s="1"/>
  <c r="AV297" i="1" a="1"/>
  <c r="AV297" i="1" s="1"/>
  <c r="AW297" i="1" a="1"/>
  <c r="AW297" i="1" s="1"/>
  <c r="AX297" i="1" a="1"/>
  <c r="AX297" i="1"/>
  <c r="AY297" i="1" a="1"/>
  <c r="AY297" i="1" s="1"/>
  <c r="AZ297" i="1" a="1"/>
  <c r="AZ297" i="1" s="1"/>
  <c r="BA297" i="1" a="1"/>
  <c r="BA297" i="1" s="1"/>
  <c r="BB297" i="1" a="1"/>
  <c r="BB297" i="1" s="1"/>
  <c r="AV298" i="1" a="1"/>
  <c r="AV298" i="1" s="1"/>
  <c r="AW298" i="1" a="1"/>
  <c r="AW298" i="1" s="1"/>
  <c r="AX298" i="1" a="1"/>
  <c r="AX298" i="1" s="1"/>
  <c r="AY298" i="1" a="1"/>
  <c r="AY298" i="1" s="1"/>
  <c r="AZ298" i="1" a="1"/>
  <c r="AZ298" i="1" s="1"/>
  <c r="BA298" i="1" a="1"/>
  <c r="BA298" i="1" s="1"/>
  <c r="BB298" i="1" a="1"/>
  <c r="BB298" i="1" s="1"/>
  <c r="AV299" i="1" a="1"/>
  <c r="AV299" i="1" s="1"/>
  <c r="AW299" i="1" a="1"/>
  <c r="AW299" i="1" s="1"/>
  <c r="AX299" i="1" a="1"/>
  <c r="AX299" i="1" s="1"/>
  <c r="AY299" i="1" a="1"/>
  <c r="AY299" i="1" s="1"/>
  <c r="AZ299" i="1" a="1"/>
  <c r="AZ299" i="1" s="1"/>
  <c r="BA299" i="1" a="1"/>
  <c r="BA299" i="1" s="1"/>
  <c r="BB299" i="1" a="1"/>
  <c r="BB299" i="1" s="1"/>
  <c r="AV300" i="1" a="1"/>
  <c r="AV300" i="1" s="1"/>
  <c r="AW300" i="1" a="1"/>
  <c r="AW300" i="1" s="1"/>
  <c r="AX300" i="1" a="1"/>
  <c r="AX300" i="1" s="1"/>
  <c r="AY300" i="1" a="1"/>
  <c r="AY300" i="1" s="1"/>
  <c r="AZ300" i="1" a="1"/>
  <c r="AZ300" i="1" s="1"/>
  <c r="BA300" i="1" a="1"/>
  <c r="BA300" i="1" s="1"/>
  <c r="BB300" i="1" a="1"/>
  <c r="BB300" i="1" s="1"/>
  <c r="AV301" i="1" a="1"/>
  <c r="AV301" i="1" s="1"/>
  <c r="AW301" i="1" a="1"/>
  <c r="AW301" i="1" s="1"/>
  <c r="AX301" i="1" a="1"/>
  <c r="AX301" i="1" s="1"/>
  <c r="AY301" i="1" a="1"/>
  <c r="AY301" i="1" s="1"/>
  <c r="AZ301" i="1" a="1"/>
  <c r="AZ301" i="1" s="1"/>
  <c r="BA301" i="1" a="1"/>
  <c r="BA301" i="1" s="1"/>
  <c r="BB301" i="1" a="1"/>
  <c r="BB301" i="1" s="1"/>
  <c r="AV302" i="1" a="1"/>
  <c r="AV302" i="1" s="1"/>
  <c r="AW302" i="1" a="1"/>
  <c r="AW302" i="1" s="1"/>
  <c r="AX302" i="1" a="1"/>
  <c r="AX302" i="1" s="1"/>
  <c r="AY302" i="1" a="1"/>
  <c r="AY302" i="1" s="1"/>
  <c r="AZ302" i="1" a="1"/>
  <c r="AZ302" i="1" s="1"/>
  <c r="BA302" i="1" a="1"/>
  <c r="BA302" i="1" s="1"/>
  <c r="BB302" i="1" a="1"/>
  <c r="BB302" i="1" s="1"/>
  <c r="AV303" i="1" a="1"/>
  <c r="AV303" i="1" s="1"/>
  <c r="AW303" i="1" a="1"/>
  <c r="AW303" i="1" s="1"/>
  <c r="AX303" i="1" a="1"/>
  <c r="AX303" i="1" s="1"/>
  <c r="AY303" i="1" a="1"/>
  <c r="AY303" i="1" s="1"/>
  <c r="AZ303" i="1" a="1"/>
  <c r="AZ303" i="1" s="1"/>
  <c r="BA303" i="1" a="1"/>
  <c r="BA303" i="1" s="1"/>
  <c r="BB303" i="1" a="1"/>
  <c r="BB303" i="1" s="1"/>
  <c r="AV304" i="1" a="1"/>
  <c r="AV304" i="1" s="1"/>
  <c r="AW304" i="1" a="1"/>
  <c r="AW304" i="1" s="1"/>
  <c r="AX304" i="1" a="1"/>
  <c r="AX304" i="1" s="1"/>
  <c r="AY304" i="1" a="1"/>
  <c r="AY304" i="1" s="1"/>
  <c r="AZ304" i="1" a="1"/>
  <c r="AZ304" i="1" s="1"/>
  <c r="BA304" i="1" a="1"/>
  <c r="BA304" i="1" s="1"/>
  <c r="BB304" i="1" a="1"/>
  <c r="BB304" i="1" s="1"/>
  <c r="AV305" i="1" a="1"/>
  <c r="AV305" i="1" s="1"/>
  <c r="AW305" i="1" a="1"/>
  <c r="AW305" i="1" s="1"/>
  <c r="AX305" i="1" a="1"/>
  <c r="AX305" i="1" s="1"/>
  <c r="AY305" i="1" a="1"/>
  <c r="AY305" i="1" s="1"/>
  <c r="AZ305" i="1" a="1"/>
  <c r="AZ305" i="1" s="1"/>
  <c r="BA305" i="1" a="1"/>
  <c r="BA305" i="1" s="1"/>
  <c r="BB305" i="1" a="1"/>
  <c r="BB305" i="1" s="1"/>
  <c r="AV306" i="1" a="1"/>
  <c r="AV306" i="1" s="1"/>
  <c r="AW306" i="1" a="1"/>
  <c r="AW306" i="1" s="1"/>
  <c r="AX306" i="1" a="1"/>
  <c r="AX306" i="1" s="1"/>
  <c r="AY306" i="1" a="1"/>
  <c r="AY306" i="1" s="1"/>
  <c r="AZ306" i="1" a="1"/>
  <c r="AZ306" i="1" s="1"/>
  <c r="BA306" i="1" a="1"/>
  <c r="BA306" i="1" s="1"/>
  <c r="BB306" i="1" a="1"/>
  <c r="BB306" i="1" s="1"/>
  <c r="AV307" i="1" a="1"/>
  <c r="AV307" i="1" s="1"/>
  <c r="AW307" i="1" a="1"/>
  <c r="AW307" i="1" s="1"/>
  <c r="AX307" i="1" a="1"/>
  <c r="AX307" i="1" s="1"/>
  <c r="AY307" i="1" a="1"/>
  <c r="AY307" i="1"/>
  <c r="AZ307" i="1" a="1"/>
  <c r="AZ307" i="1" s="1"/>
  <c r="BA307" i="1" a="1"/>
  <c r="BA307" i="1" s="1"/>
  <c r="BB307" i="1" a="1"/>
  <c r="BB307" i="1" s="1"/>
  <c r="AV308" i="1" a="1"/>
  <c r="AV308" i="1" s="1"/>
  <c r="AW308" i="1" a="1"/>
  <c r="AW308" i="1" s="1"/>
  <c r="AX308" i="1" a="1"/>
  <c r="AX308" i="1" s="1"/>
  <c r="AY308" i="1" a="1"/>
  <c r="AY308" i="1" s="1"/>
  <c r="AZ308" i="1" a="1"/>
  <c r="AZ308" i="1" s="1"/>
  <c r="BA308" i="1" a="1"/>
  <c r="BA308" i="1" s="1"/>
  <c r="BB308" i="1" a="1"/>
  <c r="BB308" i="1" s="1"/>
  <c r="AV309" i="1" a="1"/>
  <c r="AV309" i="1" s="1"/>
  <c r="AW309" i="1" a="1"/>
  <c r="AW309" i="1" s="1"/>
  <c r="AX309" i="1" a="1"/>
  <c r="AX309" i="1" s="1"/>
  <c r="AY309" i="1" a="1"/>
  <c r="AY309" i="1" s="1"/>
  <c r="AZ309" i="1" a="1"/>
  <c r="AZ309" i="1" s="1"/>
  <c r="BA309" i="1" a="1"/>
  <c r="BA309" i="1" s="1"/>
  <c r="BB309" i="1" a="1"/>
  <c r="BB309" i="1" s="1"/>
  <c r="AV310" i="1" a="1"/>
  <c r="AV310" i="1" s="1"/>
  <c r="AW310" i="1" a="1"/>
  <c r="AW310" i="1" s="1"/>
  <c r="AX310" i="1" a="1"/>
  <c r="AX310" i="1" s="1"/>
  <c r="AY310" i="1" a="1"/>
  <c r="AY310" i="1" s="1"/>
  <c r="AZ310" i="1" a="1"/>
  <c r="AZ310" i="1" s="1"/>
  <c r="BA310" i="1" a="1"/>
  <c r="BA310" i="1" s="1"/>
  <c r="BB310" i="1" a="1"/>
  <c r="BB310" i="1" s="1"/>
  <c r="AV311" i="1" a="1"/>
  <c r="AV311" i="1" s="1"/>
  <c r="AW311" i="1" a="1"/>
  <c r="AW311" i="1" s="1"/>
  <c r="AX311" i="1" a="1"/>
  <c r="AX311" i="1" s="1"/>
  <c r="AY311" i="1" a="1"/>
  <c r="AY311" i="1" s="1"/>
  <c r="AZ311" i="1" a="1"/>
  <c r="AZ311" i="1" s="1"/>
  <c r="BA311" i="1" a="1"/>
  <c r="BA311" i="1" s="1"/>
  <c r="BB311" i="1" a="1"/>
  <c r="BB311" i="1" s="1"/>
  <c r="AV312" i="1" a="1"/>
  <c r="AV312" i="1" s="1"/>
  <c r="AW312" i="1" a="1"/>
  <c r="AW312" i="1" s="1"/>
  <c r="AX312" i="1" a="1"/>
  <c r="AX312" i="1" s="1"/>
  <c r="AY312" i="1" a="1"/>
  <c r="AY312" i="1" s="1"/>
  <c r="AZ312" i="1" a="1"/>
  <c r="AZ312" i="1" s="1"/>
  <c r="BA312" i="1" a="1"/>
  <c r="BA312" i="1" s="1"/>
  <c r="BB312" i="1" a="1"/>
  <c r="BB312" i="1" s="1"/>
  <c r="AV313" i="1" a="1"/>
  <c r="AV313" i="1" s="1"/>
  <c r="AW313" i="1" a="1"/>
  <c r="AW313" i="1" s="1"/>
  <c r="AX313" i="1" a="1"/>
  <c r="AX313" i="1" s="1"/>
  <c r="AY313" i="1" a="1"/>
  <c r="AY313" i="1" s="1"/>
  <c r="AZ313" i="1" a="1"/>
  <c r="AZ313" i="1" s="1"/>
  <c r="BA313" i="1" a="1"/>
  <c r="BA313" i="1" s="1"/>
  <c r="BB313" i="1" a="1"/>
  <c r="BB313" i="1" s="1"/>
  <c r="AV314" i="1" a="1"/>
  <c r="AV314" i="1" s="1"/>
  <c r="AW314" i="1" a="1"/>
  <c r="AW314" i="1" s="1"/>
  <c r="AX314" i="1" a="1"/>
  <c r="AX314" i="1" s="1"/>
  <c r="AY314" i="1" a="1"/>
  <c r="AY314" i="1" s="1"/>
  <c r="AZ314" i="1" a="1"/>
  <c r="AZ314" i="1" s="1"/>
  <c r="BA314" i="1" a="1"/>
  <c r="BA314" i="1" s="1"/>
  <c r="BB314" i="1" a="1"/>
  <c r="BB314" i="1" s="1"/>
  <c r="AV315" i="1" a="1"/>
  <c r="AV315" i="1" s="1"/>
  <c r="AW315" i="1" a="1"/>
  <c r="AW315" i="1" s="1"/>
  <c r="AX315" i="1" a="1"/>
  <c r="AX315" i="1" s="1"/>
  <c r="AY315" i="1" a="1"/>
  <c r="AY315" i="1" s="1"/>
  <c r="AZ315" i="1" a="1"/>
  <c r="AZ315" i="1" s="1"/>
  <c r="BA315" i="1" a="1"/>
  <c r="BA315" i="1" s="1"/>
  <c r="BB315" i="1" a="1"/>
  <c r="BB315" i="1" s="1"/>
  <c r="AV316" i="1" a="1"/>
  <c r="AV316" i="1" s="1"/>
  <c r="AW316" i="1" a="1"/>
  <c r="AW316" i="1" s="1"/>
  <c r="AX316" i="1" a="1"/>
  <c r="AX316" i="1" s="1"/>
  <c r="AY316" i="1" a="1"/>
  <c r="AY316" i="1" s="1"/>
  <c r="AZ316" i="1" a="1"/>
  <c r="AZ316" i="1" s="1"/>
  <c r="BA316" i="1" a="1"/>
  <c r="BA316" i="1" s="1"/>
  <c r="BB316" i="1" a="1"/>
  <c r="BB316" i="1" s="1"/>
  <c r="AV317" i="1" a="1"/>
  <c r="AV317" i="1" s="1"/>
  <c r="AW317" i="1" a="1"/>
  <c r="AW317" i="1" s="1"/>
  <c r="AX317" i="1" a="1"/>
  <c r="AX317" i="1" s="1"/>
  <c r="AY317" i="1" a="1"/>
  <c r="AY317" i="1" s="1"/>
  <c r="AZ317" i="1" a="1"/>
  <c r="AZ317" i="1" s="1"/>
  <c r="BA317" i="1" a="1"/>
  <c r="BA317" i="1" s="1"/>
  <c r="BB317" i="1" a="1"/>
  <c r="BB317" i="1" s="1"/>
  <c r="AV318" i="1" a="1"/>
  <c r="AV318" i="1" s="1"/>
  <c r="AW318" i="1" a="1"/>
  <c r="AW318" i="1" s="1"/>
  <c r="AX318" i="1" a="1"/>
  <c r="AX318" i="1" s="1"/>
  <c r="AY318" i="1" a="1"/>
  <c r="AY318" i="1" s="1"/>
  <c r="AZ318" i="1" a="1"/>
  <c r="AZ318" i="1" s="1"/>
  <c r="BA318" i="1" a="1"/>
  <c r="BA318" i="1" s="1"/>
  <c r="BB318" i="1" a="1"/>
  <c r="BB318" i="1" s="1"/>
  <c r="AV319" i="1" a="1"/>
  <c r="AV319" i="1" s="1"/>
  <c r="AW319" i="1" a="1"/>
  <c r="AW319" i="1" s="1"/>
  <c r="AX319" i="1" a="1"/>
  <c r="AX319" i="1" s="1"/>
  <c r="AY319" i="1" a="1"/>
  <c r="AY319" i="1" s="1"/>
  <c r="AZ319" i="1" a="1"/>
  <c r="AZ319" i="1" s="1"/>
  <c r="BA319" i="1" a="1"/>
  <c r="BA319" i="1" s="1"/>
  <c r="BB319" i="1" a="1"/>
  <c r="BB319" i="1" s="1"/>
  <c r="AV320" i="1" a="1"/>
  <c r="AV320" i="1" s="1"/>
  <c r="AW320" i="1" a="1"/>
  <c r="AW320" i="1" s="1"/>
  <c r="AX320" i="1" a="1"/>
  <c r="AX320" i="1" s="1"/>
  <c r="AY320" i="1" a="1"/>
  <c r="AY320" i="1" s="1"/>
  <c r="AZ320" i="1" a="1"/>
  <c r="AZ320" i="1" s="1"/>
  <c r="BA320" i="1" a="1"/>
  <c r="BA320" i="1" s="1"/>
  <c r="BB320" i="1" a="1"/>
  <c r="BB320" i="1" s="1"/>
  <c r="AV321" i="1" a="1"/>
  <c r="AV321" i="1" s="1"/>
  <c r="AW321" i="1" a="1"/>
  <c r="AW321" i="1" s="1"/>
  <c r="AX321" i="1" a="1"/>
  <c r="AX321" i="1" s="1"/>
  <c r="AY321" i="1" a="1"/>
  <c r="AY321" i="1" s="1"/>
  <c r="AZ321" i="1" a="1"/>
  <c r="AZ321" i="1" s="1"/>
  <c r="BA321" i="1" a="1"/>
  <c r="BA321" i="1" s="1"/>
  <c r="BB321" i="1" a="1"/>
  <c r="BB321" i="1" s="1"/>
  <c r="AV322" i="1" a="1"/>
  <c r="AV322" i="1" s="1"/>
  <c r="AW322" i="1" a="1"/>
  <c r="AW322" i="1" s="1"/>
  <c r="AX322" i="1" a="1"/>
  <c r="AX322" i="1" s="1"/>
  <c r="AY322" i="1" a="1"/>
  <c r="AY322" i="1" s="1"/>
  <c r="AZ322" i="1" a="1"/>
  <c r="AZ322" i="1" s="1"/>
  <c r="BA322" i="1" a="1"/>
  <c r="BA322" i="1" s="1"/>
  <c r="BB322" i="1" a="1"/>
  <c r="BB322" i="1" s="1"/>
  <c r="AV323" i="1" a="1"/>
  <c r="AV323" i="1" s="1"/>
  <c r="AW323" i="1" a="1"/>
  <c r="AW323" i="1" s="1"/>
  <c r="AX323" i="1" a="1"/>
  <c r="AX323" i="1" s="1"/>
  <c r="AY323" i="1" a="1"/>
  <c r="AY323" i="1" s="1"/>
  <c r="AZ323" i="1" a="1"/>
  <c r="AZ323" i="1" s="1"/>
  <c r="BA323" i="1" a="1"/>
  <c r="BA323" i="1" s="1"/>
  <c r="BB323" i="1" a="1"/>
  <c r="BB323" i="1" s="1"/>
  <c r="AV324" i="1" a="1"/>
  <c r="AV324" i="1" s="1"/>
  <c r="AW324" i="1" a="1"/>
  <c r="AW324" i="1" s="1"/>
  <c r="AX324" i="1" a="1"/>
  <c r="AX324" i="1" s="1"/>
  <c r="AY324" i="1" a="1"/>
  <c r="AY324" i="1" s="1"/>
  <c r="AZ324" i="1" a="1"/>
  <c r="AZ324" i="1" s="1"/>
  <c r="BA324" i="1" a="1"/>
  <c r="BA324" i="1" s="1"/>
  <c r="BB324" i="1" a="1"/>
  <c r="BB324" i="1" s="1"/>
  <c r="AV325" i="1" a="1"/>
  <c r="AV325" i="1" s="1"/>
  <c r="AW325" i="1" a="1"/>
  <c r="AW325" i="1" s="1"/>
  <c r="AX325" i="1" a="1"/>
  <c r="AX325" i="1" s="1"/>
  <c r="AY325" i="1" a="1"/>
  <c r="AY325" i="1" s="1"/>
  <c r="AZ325" i="1" a="1"/>
  <c r="AZ325" i="1" s="1"/>
  <c r="BA325" i="1" a="1"/>
  <c r="BA325" i="1" s="1"/>
  <c r="BB325" i="1" a="1"/>
  <c r="BB325" i="1" s="1"/>
  <c r="AV326" i="1" a="1"/>
  <c r="AV326" i="1" s="1"/>
  <c r="AW326" i="1" a="1"/>
  <c r="AW326" i="1" s="1"/>
  <c r="AX326" i="1" a="1"/>
  <c r="AX326" i="1" s="1"/>
  <c r="AY326" i="1" a="1"/>
  <c r="AY326" i="1" s="1"/>
  <c r="AZ326" i="1" a="1"/>
  <c r="AZ326" i="1" s="1"/>
  <c r="BA326" i="1" a="1"/>
  <c r="BA326" i="1" s="1"/>
  <c r="BB326" i="1" a="1"/>
  <c r="BB326" i="1" s="1"/>
  <c r="AV327" i="1" a="1"/>
  <c r="AV327" i="1" s="1"/>
  <c r="AW327" i="1" a="1"/>
  <c r="AW327" i="1" s="1"/>
  <c r="AX327" i="1" a="1"/>
  <c r="AX327" i="1" s="1"/>
  <c r="AY327" i="1" a="1"/>
  <c r="AY327" i="1" s="1"/>
  <c r="AZ327" i="1" a="1"/>
  <c r="AZ327" i="1" s="1"/>
  <c r="BA327" i="1" a="1"/>
  <c r="BA327" i="1" s="1"/>
  <c r="BB327" i="1" a="1"/>
  <c r="BB327" i="1" s="1"/>
  <c r="AV328" i="1" a="1"/>
  <c r="AV328" i="1" s="1"/>
  <c r="AW328" i="1" a="1"/>
  <c r="AW328" i="1" s="1"/>
  <c r="AX328" i="1" a="1"/>
  <c r="AX328" i="1" s="1"/>
  <c r="AY328" i="1" a="1"/>
  <c r="AY328" i="1" s="1"/>
  <c r="AZ328" i="1" a="1"/>
  <c r="AZ328" i="1" s="1"/>
  <c r="BA328" i="1" a="1"/>
  <c r="BA328" i="1" s="1"/>
  <c r="BB328" i="1" a="1"/>
  <c r="BB328" i="1" s="1"/>
  <c r="AV329" i="1" a="1"/>
  <c r="AV329" i="1" s="1"/>
  <c r="AW329" i="1" a="1"/>
  <c r="AW329" i="1" s="1"/>
  <c r="AX329" i="1" a="1"/>
  <c r="AX329" i="1" s="1"/>
  <c r="AY329" i="1" a="1"/>
  <c r="AY329" i="1" s="1"/>
  <c r="AZ329" i="1" a="1"/>
  <c r="AZ329" i="1" s="1"/>
  <c r="BA329" i="1" a="1"/>
  <c r="BA329" i="1" s="1"/>
  <c r="BB329" i="1" a="1"/>
  <c r="BB329" i="1" s="1"/>
  <c r="AV330" i="1" a="1"/>
  <c r="AV330" i="1" s="1"/>
  <c r="AW330" i="1" a="1"/>
  <c r="AW330" i="1" s="1"/>
  <c r="AX330" i="1" a="1"/>
  <c r="AX330" i="1" s="1"/>
  <c r="AY330" i="1" a="1"/>
  <c r="AY330" i="1" s="1"/>
  <c r="AZ330" i="1" a="1"/>
  <c r="AZ330" i="1" s="1"/>
  <c r="BA330" i="1" a="1"/>
  <c r="BA330" i="1" s="1"/>
  <c r="BB330" i="1" a="1"/>
  <c r="BB330" i="1" s="1"/>
  <c r="AV331" i="1" a="1"/>
  <c r="AV331" i="1" s="1"/>
  <c r="AW331" i="1" a="1"/>
  <c r="AW331" i="1" s="1"/>
  <c r="AX331" i="1" a="1"/>
  <c r="AX331" i="1" s="1"/>
  <c r="AY331" i="1" a="1"/>
  <c r="AY331" i="1" s="1"/>
  <c r="AZ331" i="1" a="1"/>
  <c r="AZ331" i="1" s="1"/>
  <c r="BA331" i="1" a="1"/>
  <c r="BA331" i="1" s="1"/>
  <c r="BB331" i="1" a="1"/>
  <c r="BB331" i="1" s="1"/>
  <c r="AV332" i="1" a="1"/>
  <c r="AV332" i="1" s="1"/>
  <c r="AW332" i="1" a="1"/>
  <c r="AW332" i="1" s="1"/>
  <c r="AX332" i="1" a="1"/>
  <c r="AX332" i="1" s="1"/>
  <c r="AY332" i="1" a="1"/>
  <c r="AY332" i="1" s="1"/>
  <c r="AZ332" i="1" a="1"/>
  <c r="AZ332" i="1" s="1"/>
  <c r="BA332" i="1" a="1"/>
  <c r="BA332" i="1" s="1"/>
  <c r="BB332" i="1" a="1"/>
  <c r="BB332" i="1" s="1"/>
  <c r="AV333" i="1" a="1"/>
  <c r="AV333" i="1" s="1"/>
  <c r="AW333" i="1" a="1"/>
  <c r="AW333" i="1" s="1"/>
  <c r="AX333" i="1" a="1"/>
  <c r="AX333" i="1" s="1"/>
  <c r="AY333" i="1" a="1"/>
  <c r="AY333" i="1" s="1"/>
  <c r="AZ333" i="1" a="1"/>
  <c r="AZ333" i="1" s="1"/>
  <c r="BA333" i="1" a="1"/>
  <c r="BA333" i="1" s="1"/>
  <c r="BB333" i="1" a="1"/>
  <c r="BB333" i="1" s="1"/>
  <c r="AV334" i="1" a="1"/>
  <c r="AV334" i="1" s="1"/>
  <c r="AW334" i="1" a="1"/>
  <c r="AW334" i="1" s="1"/>
  <c r="AX334" i="1" a="1"/>
  <c r="AX334" i="1" s="1"/>
  <c r="AY334" i="1" a="1"/>
  <c r="AY334" i="1" s="1"/>
  <c r="AZ334" i="1" a="1"/>
  <c r="AZ334" i="1" s="1"/>
  <c r="BA334" i="1" a="1"/>
  <c r="BA334" i="1" s="1"/>
  <c r="BB334" i="1" a="1"/>
  <c r="BB334" i="1" s="1"/>
  <c r="AV335" i="1" a="1"/>
  <c r="AV335" i="1" s="1"/>
  <c r="AW335" i="1" a="1"/>
  <c r="AW335" i="1" s="1"/>
  <c r="AX335" i="1" a="1"/>
  <c r="AX335" i="1" s="1"/>
  <c r="AY335" i="1" a="1"/>
  <c r="AY335" i="1" s="1"/>
  <c r="AZ335" i="1" a="1"/>
  <c r="AZ335" i="1" s="1"/>
  <c r="BA335" i="1" a="1"/>
  <c r="BA335" i="1" s="1"/>
  <c r="BB335" i="1" a="1"/>
  <c r="BB335" i="1" s="1"/>
  <c r="AV336" i="1" a="1"/>
  <c r="AV336" i="1" s="1"/>
  <c r="AW336" i="1" a="1"/>
  <c r="AW336" i="1" s="1"/>
  <c r="AX336" i="1" a="1"/>
  <c r="AX336" i="1" s="1"/>
  <c r="AY336" i="1" a="1"/>
  <c r="AY336" i="1" s="1"/>
  <c r="AZ336" i="1" a="1"/>
  <c r="AZ336" i="1" s="1"/>
  <c r="BA336" i="1" a="1"/>
  <c r="BA336" i="1" s="1"/>
  <c r="BB336" i="1" a="1"/>
  <c r="BB336" i="1" s="1"/>
  <c r="AV337" i="1" a="1"/>
  <c r="AV337" i="1" s="1"/>
  <c r="AW337" i="1" a="1"/>
  <c r="AW337" i="1" s="1"/>
  <c r="AX337" i="1" a="1"/>
  <c r="AX337" i="1" s="1"/>
  <c r="AY337" i="1" a="1"/>
  <c r="AY337" i="1" s="1"/>
  <c r="AZ337" i="1" a="1"/>
  <c r="AZ337" i="1" s="1"/>
  <c r="BA337" i="1" a="1"/>
  <c r="BA337" i="1" s="1"/>
  <c r="BB337" i="1" a="1"/>
  <c r="BB337" i="1" s="1"/>
  <c r="AV338" i="1" a="1"/>
  <c r="AV338" i="1" s="1"/>
  <c r="AW338" i="1" a="1"/>
  <c r="AW338" i="1" s="1"/>
  <c r="AX338" i="1" a="1"/>
  <c r="AX338" i="1" s="1"/>
  <c r="AY338" i="1" a="1"/>
  <c r="AY338" i="1" s="1"/>
  <c r="AZ338" i="1" a="1"/>
  <c r="AZ338" i="1" s="1"/>
  <c r="BA338" i="1" a="1"/>
  <c r="BA338" i="1" s="1"/>
  <c r="BB338" i="1" a="1"/>
  <c r="BB338" i="1" s="1"/>
  <c r="AV339" i="1" a="1"/>
  <c r="AV339" i="1" s="1"/>
  <c r="AW339" i="1" a="1"/>
  <c r="AW339" i="1" s="1"/>
  <c r="AX339" i="1" a="1"/>
  <c r="AX339" i="1" s="1"/>
  <c r="AY339" i="1" a="1"/>
  <c r="AY339" i="1" s="1"/>
  <c r="AZ339" i="1" a="1"/>
  <c r="AZ339" i="1" s="1"/>
  <c r="BA339" i="1" a="1"/>
  <c r="BA339" i="1" s="1"/>
  <c r="BB339" i="1" a="1"/>
  <c r="BB339" i="1" s="1"/>
  <c r="AV340" i="1" a="1"/>
  <c r="AV340" i="1" s="1"/>
  <c r="AW340" i="1" a="1"/>
  <c r="AW340" i="1" s="1"/>
  <c r="AX340" i="1" a="1"/>
  <c r="AX340" i="1" s="1"/>
  <c r="AY340" i="1" a="1"/>
  <c r="AY340" i="1" s="1"/>
  <c r="AZ340" i="1" a="1"/>
  <c r="AZ340" i="1" s="1"/>
  <c r="BA340" i="1" a="1"/>
  <c r="BA340" i="1" s="1"/>
  <c r="BB340" i="1" a="1"/>
  <c r="BB340" i="1" s="1"/>
  <c r="AV341" i="1" a="1"/>
  <c r="AV341" i="1" s="1"/>
  <c r="AW341" i="1" a="1"/>
  <c r="AW341" i="1" s="1"/>
  <c r="AX341" i="1" a="1"/>
  <c r="AX341" i="1" s="1"/>
  <c r="AY341" i="1" a="1"/>
  <c r="AY341" i="1" s="1"/>
  <c r="AZ341" i="1" a="1"/>
  <c r="AZ341" i="1" s="1"/>
  <c r="BA341" i="1" a="1"/>
  <c r="BA341" i="1" s="1"/>
  <c r="BB341" i="1" a="1"/>
  <c r="BB341" i="1" s="1"/>
  <c r="AV342" i="1" a="1"/>
  <c r="AV342" i="1" s="1"/>
  <c r="AW342" i="1" a="1"/>
  <c r="AW342" i="1" s="1"/>
  <c r="AX342" i="1" a="1"/>
  <c r="AX342" i="1" s="1"/>
  <c r="AY342" i="1" a="1"/>
  <c r="AY342" i="1" s="1"/>
  <c r="AZ342" i="1" a="1"/>
  <c r="AZ342" i="1" s="1"/>
  <c r="BA342" i="1" a="1"/>
  <c r="BA342" i="1" s="1"/>
  <c r="BB342" i="1" a="1"/>
  <c r="BB342" i="1" s="1"/>
  <c r="AV343" i="1" a="1"/>
  <c r="AV343" i="1" s="1"/>
  <c r="AW343" i="1" a="1"/>
  <c r="AW343" i="1" s="1"/>
  <c r="AX343" i="1" a="1"/>
  <c r="AX343" i="1" s="1"/>
  <c r="AY343" i="1" a="1"/>
  <c r="AY343" i="1" s="1"/>
  <c r="AZ343" i="1" a="1"/>
  <c r="AZ343" i="1" s="1"/>
  <c r="BA343" i="1" a="1"/>
  <c r="BA343" i="1" s="1"/>
  <c r="BB343" i="1" a="1"/>
  <c r="BB343" i="1" s="1"/>
  <c r="AV344" i="1" a="1"/>
  <c r="AV344" i="1" s="1"/>
  <c r="AW344" i="1" a="1"/>
  <c r="AW344" i="1" s="1"/>
  <c r="AX344" i="1" a="1"/>
  <c r="AX344" i="1" s="1"/>
  <c r="AY344" i="1" a="1"/>
  <c r="AY344" i="1" s="1"/>
  <c r="AZ344" i="1" a="1"/>
  <c r="AZ344" i="1" s="1"/>
  <c r="BA344" i="1" a="1"/>
  <c r="BA344" i="1" s="1"/>
  <c r="BB344" i="1" a="1"/>
  <c r="BB344" i="1" s="1"/>
  <c r="AV345" i="1" a="1"/>
  <c r="AV345" i="1" s="1"/>
  <c r="AW345" i="1" a="1"/>
  <c r="AW345" i="1" s="1"/>
  <c r="AX345" i="1" a="1"/>
  <c r="AX345" i="1" s="1"/>
  <c r="AY345" i="1" a="1"/>
  <c r="AY345" i="1" s="1"/>
  <c r="AZ345" i="1" a="1"/>
  <c r="AZ345" i="1" s="1"/>
  <c r="BA345" i="1" a="1"/>
  <c r="BA345" i="1" s="1"/>
  <c r="BB345" i="1" a="1"/>
  <c r="BB345" i="1" s="1"/>
  <c r="AV346" i="1" a="1"/>
  <c r="AV346" i="1" s="1"/>
  <c r="AW346" i="1" a="1"/>
  <c r="AW346" i="1" s="1"/>
  <c r="AX346" i="1" a="1"/>
  <c r="AX346" i="1" s="1"/>
  <c r="AY346" i="1" a="1"/>
  <c r="AY346" i="1" s="1"/>
  <c r="AZ346" i="1" a="1"/>
  <c r="AZ346" i="1" s="1"/>
  <c r="BA346" i="1" a="1"/>
  <c r="BA346" i="1" s="1"/>
  <c r="BB346" i="1" a="1"/>
  <c r="BB346" i="1" s="1"/>
  <c r="AV347" i="1" a="1"/>
  <c r="AV347" i="1" s="1"/>
  <c r="AW347" i="1" a="1"/>
  <c r="AW347" i="1" s="1"/>
  <c r="AX347" i="1" a="1"/>
  <c r="AX347" i="1" s="1"/>
  <c r="AY347" i="1" a="1"/>
  <c r="AY347" i="1" s="1"/>
  <c r="AZ347" i="1" a="1"/>
  <c r="AZ347" i="1" s="1"/>
  <c r="BA347" i="1" a="1"/>
  <c r="BA347" i="1" s="1"/>
  <c r="BB347" i="1" a="1"/>
  <c r="BB347" i="1" s="1"/>
  <c r="AV348" i="1" a="1"/>
  <c r="AV348" i="1" s="1"/>
  <c r="AW348" i="1" a="1"/>
  <c r="AW348" i="1" s="1"/>
  <c r="AX348" i="1" a="1"/>
  <c r="AX348" i="1" s="1"/>
  <c r="AY348" i="1" a="1"/>
  <c r="AY348" i="1" s="1"/>
  <c r="AZ348" i="1" a="1"/>
  <c r="AZ348" i="1" s="1"/>
  <c r="BA348" i="1" a="1"/>
  <c r="BA348" i="1" s="1"/>
  <c r="BB348" i="1" a="1"/>
  <c r="BB348" i="1" s="1"/>
  <c r="AV349" i="1" a="1"/>
  <c r="AV349" i="1" s="1"/>
  <c r="AW349" i="1" a="1"/>
  <c r="AW349" i="1" s="1"/>
  <c r="AX349" i="1" a="1"/>
  <c r="AX349" i="1" s="1"/>
  <c r="AY349" i="1" a="1"/>
  <c r="AY349" i="1" s="1"/>
  <c r="AZ349" i="1" a="1"/>
  <c r="AZ349" i="1" s="1"/>
  <c r="BA349" i="1" a="1"/>
  <c r="BA349" i="1" s="1"/>
  <c r="BB349" i="1" a="1"/>
  <c r="BB349" i="1" s="1"/>
  <c r="AV350" i="1" a="1"/>
  <c r="AV350" i="1" s="1"/>
  <c r="AW350" i="1" a="1"/>
  <c r="AW350" i="1" s="1"/>
  <c r="AX350" i="1" a="1"/>
  <c r="AX350" i="1" s="1"/>
  <c r="AY350" i="1" a="1"/>
  <c r="AY350" i="1" s="1"/>
  <c r="AZ350" i="1" a="1"/>
  <c r="AZ350" i="1" s="1"/>
  <c r="BA350" i="1" a="1"/>
  <c r="BA350" i="1" s="1"/>
  <c r="BB350" i="1" a="1"/>
  <c r="BB350" i="1" s="1"/>
  <c r="AV351" i="1" a="1"/>
  <c r="AV351" i="1" s="1"/>
  <c r="AW351" i="1" a="1"/>
  <c r="AW351" i="1" s="1"/>
  <c r="AX351" i="1" a="1"/>
  <c r="AX351" i="1" s="1"/>
  <c r="AY351" i="1" a="1"/>
  <c r="AY351" i="1" s="1"/>
  <c r="AZ351" i="1" a="1"/>
  <c r="AZ351" i="1" s="1"/>
  <c r="BA351" i="1" a="1"/>
  <c r="BA351" i="1" s="1"/>
  <c r="BB351" i="1" a="1"/>
  <c r="BB351" i="1" s="1"/>
  <c r="AV352" i="1" a="1"/>
  <c r="AV352" i="1" s="1"/>
  <c r="AW352" i="1" a="1"/>
  <c r="AW352" i="1" s="1"/>
  <c r="AX352" i="1" a="1"/>
  <c r="AX352" i="1" s="1"/>
  <c r="AY352" i="1" a="1"/>
  <c r="AY352" i="1" s="1"/>
  <c r="AZ352" i="1" a="1"/>
  <c r="AZ352" i="1" s="1"/>
  <c r="BA352" i="1" a="1"/>
  <c r="BA352" i="1" s="1"/>
  <c r="BB352" i="1" a="1"/>
  <c r="BB352" i="1" s="1"/>
  <c r="AV353" i="1" a="1"/>
  <c r="AV353" i="1" s="1"/>
  <c r="AW353" i="1" a="1"/>
  <c r="AW353" i="1" s="1"/>
  <c r="AX353" i="1" a="1"/>
  <c r="AX353" i="1" s="1"/>
  <c r="AY353" i="1" a="1"/>
  <c r="AY353" i="1" s="1"/>
  <c r="AZ353" i="1" a="1"/>
  <c r="AZ353" i="1" s="1"/>
  <c r="BA353" i="1" a="1"/>
  <c r="BA353" i="1" s="1"/>
  <c r="BB353" i="1" a="1"/>
  <c r="BB353" i="1" s="1"/>
  <c r="AV354" i="1" a="1"/>
  <c r="AV354" i="1" s="1"/>
  <c r="AW354" i="1" a="1"/>
  <c r="AW354" i="1" s="1"/>
  <c r="AX354" i="1" a="1"/>
  <c r="AX354" i="1" s="1"/>
  <c r="AY354" i="1" a="1"/>
  <c r="AY354" i="1" s="1"/>
  <c r="AZ354" i="1" a="1"/>
  <c r="AZ354" i="1" s="1"/>
  <c r="BA354" i="1" a="1"/>
  <c r="BA354" i="1" s="1"/>
  <c r="BB354" i="1" a="1"/>
  <c r="BB354" i="1" s="1"/>
  <c r="AV355" i="1" a="1"/>
  <c r="AV355" i="1" s="1"/>
  <c r="AW355" i="1" a="1"/>
  <c r="AW355" i="1" s="1"/>
  <c r="AX355" i="1" a="1"/>
  <c r="AX355" i="1" s="1"/>
  <c r="AY355" i="1" a="1"/>
  <c r="AY355" i="1" s="1"/>
  <c r="AZ355" i="1" a="1"/>
  <c r="AZ355" i="1" s="1"/>
  <c r="BA355" i="1" a="1"/>
  <c r="BA355" i="1" s="1"/>
  <c r="BB355" i="1" a="1"/>
  <c r="BB355" i="1" s="1"/>
  <c r="AV356" i="1" a="1"/>
  <c r="AV356" i="1" s="1"/>
  <c r="AW356" i="1" a="1"/>
  <c r="AW356" i="1" s="1"/>
  <c r="AX356" i="1" a="1"/>
  <c r="AX356" i="1" s="1"/>
  <c r="AY356" i="1" a="1"/>
  <c r="AY356" i="1" s="1"/>
  <c r="AZ356" i="1" a="1"/>
  <c r="AZ356" i="1" s="1"/>
  <c r="BA356" i="1" a="1"/>
  <c r="BA356" i="1" s="1"/>
  <c r="BB356" i="1" a="1"/>
  <c r="BB356" i="1" s="1"/>
  <c r="AV357" i="1" a="1"/>
  <c r="AV357" i="1" s="1"/>
  <c r="AW357" i="1" a="1"/>
  <c r="AW357" i="1"/>
  <c r="AX357" i="1" a="1"/>
  <c r="AX357" i="1" s="1"/>
  <c r="AY357" i="1" a="1"/>
  <c r="AY357" i="1" s="1"/>
  <c r="AZ357" i="1" a="1"/>
  <c r="AZ357" i="1" s="1"/>
  <c r="BA357" i="1" a="1"/>
  <c r="BA357" i="1" s="1"/>
  <c r="BB357" i="1" a="1"/>
  <c r="BB357" i="1" s="1"/>
  <c r="AV358" i="1" a="1"/>
  <c r="AV358" i="1" s="1"/>
  <c r="AW358" i="1" a="1"/>
  <c r="AW358" i="1" s="1"/>
  <c r="AX358" i="1" a="1"/>
  <c r="AX358" i="1" s="1"/>
  <c r="AY358" i="1" a="1"/>
  <c r="AY358" i="1" s="1"/>
  <c r="AZ358" i="1" a="1"/>
  <c r="AZ358" i="1" s="1"/>
  <c r="BA358" i="1" a="1"/>
  <c r="BA358" i="1" s="1"/>
  <c r="BB358" i="1" a="1"/>
  <c r="BB358" i="1" s="1"/>
  <c r="AV359" i="1" a="1"/>
  <c r="AV359" i="1" s="1"/>
  <c r="AW359" i="1" a="1"/>
  <c r="AW359" i="1" s="1"/>
  <c r="AX359" i="1" a="1"/>
  <c r="AX359" i="1" s="1"/>
  <c r="AY359" i="1" a="1"/>
  <c r="AY359" i="1" s="1"/>
  <c r="AZ359" i="1" a="1"/>
  <c r="AZ359" i="1" s="1"/>
  <c r="BA359" i="1" a="1"/>
  <c r="BA359" i="1" s="1"/>
  <c r="BB359" i="1" a="1"/>
  <c r="BB359" i="1" s="1"/>
  <c r="AV360" i="1" a="1"/>
  <c r="AV360" i="1" s="1"/>
  <c r="AW360" i="1" a="1"/>
  <c r="AW360" i="1" s="1"/>
  <c r="AX360" i="1" a="1"/>
  <c r="AX360" i="1" s="1"/>
  <c r="AY360" i="1" a="1"/>
  <c r="AY360" i="1" s="1"/>
  <c r="AZ360" i="1" a="1"/>
  <c r="AZ360" i="1" s="1"/>
  <c r="BA360" i="1" a="1"/>
  <c r="BA360" i="1" s="1"/>
  <c r="BB360" i="1" a="1"/>
  <c r="BB360" i="1" s="1"/>
  <c r="AV361" i="1" a="1"/>
  <c r="AV361" i="1" s="1"/>
  <c r="AW361" i="1" a="1"/>
  <c r="AW361" i="1" s="1"/>
  <c r="AX361" i="1" a="1"/>
  <c r="AX361" i="1" s="1"/>
  <c r="AY361" i="1" a="1"/>
  <c r="AY361" i="1" s="1"/>
  <c r="AZ361" i="1" a="1"/>
  <c r="AZ361" i="1" s="1"/>
  <c r="BA361" i="1" a="1"/>
  <c r="BA361" i="1" s="1"/>
  <c r="BB361" i="1" a="1"/>
  <c r="BB361" i="1" s="1"/>
  <c r="AV362" i="1" a="1"/>
  <c r="AV362" i="1" s="1"/>
  <c r="AW362" i="1" a="1"/>
  <c r="AW362" i="1" s="1"/>
  <c r="AX362" i="1" a="1"/>
  <c r="AX362" i="1" s="1"/>
  <c r="AY362" i="1" a="1"/>
  <c r="AY362" i="1" s="1"/>
  <c r="AZ362" i="1" a="1"/>
  <c r="AZ362" i="1" s="1"/>
  <c r="BA362" i="1" a="1"/>
  <c r="BA362" i="1" s="1"/>
  <c r="BB362" i="1" a="1"/>
  <c r="BB362" i="1" s="1"/>
  <c r="AV363" i="1" a="1"/>
  <c r="AV363" i="1" s="1"/>
  <c r="AW363" i="1" a="1"/>
  <c r="AW363" i="1" s="1"/>
  <c r="AX363" i="1" a="1"/>
  <c r="AX363" i="1" s="1"/>
  <c r="AY363" i="1" a="1"/>
  <c r="AY363" i="1" s="1"/>
  <c r="AZ363" i="1" a="1"/>
  <c r="AZ363" i="1" s="1"/>
  <c r="BA363" i="1" a="1"/>
  <c r="BA363" i="1" s="1"/>
  <c r="BB363" i="1" a="1"/>
  <c r="BB363" i="1" s="1"/>
  <c r="AV364" i="1" a="1"/>
  <c r="AV364" i="1" s="1"/>
  <c r="AW364" i="1" a="1"/>
  <c r="AW364" i="1" s="1"/>
  <c r="AX364" i="1" a="1"/>
  <c r="AX364" i="1" s="1"/>
  <c r="AY364" i="1" a="1"/>
  <c r="AY364" i="1" s="1"/>
  <c r="AZ364" i="1" a="1"/>
  <c r="AZ364" i="1" s="1"/>
  <c r="BA364" i="1" a="1"/>
  <c r="BA364" i="1" s="1"/>
  <c r="BB364" i="1" a="1"/>
  <c r="BB364" i="1" s="1"/>
  <c r="AV365" i="1" a="1"/>
  <c r="AV365" i="1" s="1"/>
  <c r="AW365" i="1" a="1"/>
  <c r="AW365" i="1" s="1"/>
  <c r="AX365" i="1" a="1"/>
  <c r="AX365" i="1" s="1"/>
  <c r="AY365" i="1" a="1"/>
  <c r="AY365" i="1" s="1"/>
  <c r="AZ365" i="1" a="1"/>
  <c r="AZ365" i="1" s="1"/>
  <c r="BA365" i="1" a="1"/>
  <c r="BA365" i="1" s="1"/>
  <c r="BB365" i="1" a="1"/>
  <c r="BB365" i="1" s="1"/>
  <c r="AV366" i="1" a="1"/>
  <c r="AV366" i="1" s="1"/>
  <c r="AW366" i="1" a="1"/>
  <c r="AW366" i="1" s="1"/>
  <c r="AX366" i="1" a="1"/>
  <c r="AX366" i="1" s="1"/>
  <c r="AY366" i="1" a="1"/>
  <c r="AY366" i="1" s="1"/>
  <c r="AZ366" i="1" a="1"/>
  <c r="AZ366" i="1" s="1"/>
  <c r="BA366" i="1" a="1"/>
  <c r="BA366" i="1" s="1"/>
  <c r="BB366" i="1" a="1"/>
  <c r="BB366" i="1" s="1"/>
  <c r="AV367" i="1" a="1"/>
  <c r="AV367" i="1" s="1"/>
  <c r="AW367" i="1" a="1"/>
  <c r="AW367" i="1" s="1"/>
  <c r="AX367" i="1" a="1"/>
  <c r="AX367" i="1" s="1"/>
  <c r="AY367" i="1" a="1"/>
  <c r="AY367" i="1" s="1"/>
  <c r="AZ367" i="1" a="1"/>
  <c r="AZ367" i="1" s="1"/>
  <c r="BA367" i="1" a="1"/>
  <c r="BA367" i="1" s="1"/>
  <c r="BB367" i="1" a="1"/>
  <c r="BB367" i="1" s="1"/>
  <c r="AV368" i="1" a="1"/>
  <c r="AV368" i="1" s="1"/>
  <c r="AW368" i="1" a="1"/>
  <c r="AW368" i="1" s="1"/>
  <c r="AX368" i="1" a="1"/>
  <c r="AX368" i="1" s="1"/>
  <c r="AY368" i="1" a="1"/>
  <c r="AY368" i="1" s="1"/>
  <c r="AZ368" i="1" a="1"/>
  <c r="AZ368" i="1" s="1"/>
  <c r="BA368" i="1" a="1"/>
  <c r="BA368" i="1" s="1"/>
  <c r="BB368" i="1" a="1"/>
  <c r="BB368" i="1" s="1"/>
  <c r="AV369" i="1" a="1"/>
  <c r="AV369" i="1" s="1"/>
  <c r="AW369" i="1" a="1"/>
  <c r="AW369" i="1" s="1"/>
  <c r="AX369" i="1" a="1"/>
  <c r="AX369" i="1" s="1"/>
  <c r="AY369" i="1" a="1"/>
  <c r="AY369" i="1" s="1"/>
  <c r="AZ369" i="1" a="1"/>
  <c r="AZ369" i="1" s="1"/>
  <c r="BA369" i="1" a="1"/>
  <c r="BA369" i="1" s="1"/>
  <c r="BB369" i="1" a="1"/>
  <c r="BB369" i="1" s="1"/>
  <c r="AV370" i="1" a="1"/>
  <c r="AV370" i="1" s="1"/>
  <c r="AW370" i="1" a="1"/>
  <c r="AW370" i="1" s="1"/>
  <c r="AX370" i="1" a="1"/>
  <c r="AX370" i="1" s="1"/>
  <c r="AY370" i="1" a="1"/>
  <c r="AY370" i="1" s="1"/>
  <c r="AZ370" i="1" a="1"/>
  <c r="AZ370" i="1" s="1"/>
  <c r="BA370" i="1" a="1"/>
  <c r="BA370" i="1" s="1"/>
  <c r="BB370" i="1" a="1"/>
  <c r="BB370" i="1" s="1"/>
  <c r="AV371" i="1" a="1"/>
  <c r="AV371" i="1" s="1"/>
  <c r="AW371" i="1" a="1"/>
  <c r="AW371" i="1" s="1"/>
  <c r="AX371" i="1" a="1"/>
  <c r="AX371" i="1" s="1"/>
  <c r="AY371" i="1" a="1"/>
  <c r="AY371" i="1" s="1"/>
  <c r="AZ371" i="1" a="1"/>
  <c r="AZ371" i="1" s="1"/>
  <c r="BA371" i="1" a="1"/>
  <c r="BA371" i="1" s="1"/>
  <c r="BB371" i="1" a="1"/>
  <c r="BB371" i="1" s="1"/>
  <c r="AV372" i="1" a="1"/>
  <c r="AV372" i="1" s="1"/>
  <c r="AW372" i="1" a="1"/>
  <c r="AW372" i="1" s="1"/>
  <c r="AX372" i="1" a="1"/>
  <c r="AX372" i="1" s="1"/>
  <c r="AY372" i="1" a="1"/>
  <c r="AY372" i="1" s="1"/>
  <c r="AZ372" i="1" a="1"/>
  <c r="AZ372" i="1" s="1"/>
  <c r="BA372" i="1" a="1"/>
  <c r="BA372" i="1" s="1"/>
  <c r="BB372" i="1" a="1"/>
  <c r="BB372" i="1" s="1"/>
  <c r="AV373" i="1" a="1"/>
  <c r="AV373" i="1" s="1"/>
  <c r="AW373" i="1" a="1"/>
  <c r="AW373" i="1" s="1"/>
  <c r="AX373" i="1" a="1"/>
  <c r="AX373" i="1" s="1"/>
  <c r="AY373" i="1" a="1"/>
  <c r="AY373" i="1" s="1"/>
  <c r="AZ373" i="1" a="1"/>
  <c r="AZ373" i="1" s="1"/>
  <c r="BA373" i="1" a="1"/>
  <c r="BA373" i="1" s="1"/>
  <c r="BB373" i="1" a="1"/>
  <c r="BB373" i="1" s="1"/>
  <c r="AV374" i="1" a="1"/>
  <c r="AV374" i="1" s="1"/>
  <c r="AW374" i="1" a="1"/>
  <c r="AW374" i="1" s="1"/>
  <c r="AX374" i="1" a="1"/>
  <c r="AX374" i="1" s="1"/>
  <c r="AY374" i="1" a="1"/>
  <c r="AY374" i="1" s="1"/>
  <c r="AZ374" i="1" a="1"/>
  <c r="AZ374" i="1" s="1"/>
  <c r="BA374" i="1" a="1"/>
  <c r="BA374" i="1" s="1"/>
  <c r="BB374" i="1" a="1"/>
  <c r="BB374" i="1" s="1"/>
  <c r="AV375" i="1" a="1"/>
  <c r="AV375" i="1" s="1"/>
  <c r="AW375" i="1" a="1"/>
  <c r="AW375" i="1" s="1"/>
  <c r="AX375" i="1" a="1"/>
  <c r="AX375" i="1" s="1"/>
  <c r="AY375" i="1" a="1"/>
  <c r="AY375" i="1" s="1"/>
  <c r="AZ375" i="1" a="1"/>
  <c r="AZ375" i="1" s="1"/>
  <c r="BA375" i="1" a="1"/>
  <c r="BA375" i="1" s="1"/>
  <c r="BB375" i="1" a="1"/>
  <c r="BB375" i="1" s="1"/>
  <c r="AV376" i="1" a="1"/>
  <c r="AV376" i="1" s="1"/>
  <c r="AW376" i="1" a="1"/>
  <c r="AW376" i="1" s="1"/>
  <c r="AX376" i="1" a="1"/>
  <c r="AX376" i="1" s="1"/>
  <c r="AY376" i="1" a="1"/>
  <c r="AY376" i="1" s="1"/>
  <c r="AZ376" i="1" a="1"/>
  <c r="AZ376" i="1" s="1"/>
  <c r="BA376" i="1" a="1"/>
  <c r="BA376" i="1" s="1"/>
  <c r="BB376" i="1" a="1"/>
  <c r="BB376" i="1" s="1"/>
  <c r="AV377" i="1" a="1"/>
  <c r="AV377" i="1" s="1"/>
  <c r="AW377" i="1" a="1"/>
  <c r="AW377" i="1" s="1"/>
  <c r="AX377" i="1" a="1"/>
  <c r="AX377" i="1" s="1"/>
  <c r="AY377" i="1" a="1"/>
  <c r="AY377" i="1" s="1"/>
  <c r="AZ377" i="1" a="1"/>
  <c r="AZ377" i="1" s="1"/>
  <c r="BA377" i="1" a="1"/>
  <c r="BA377" i="1" s="1"/>
  <c r="BB377" i="1" a="1"/>
  <c r="BB377" i="1" s="1"/>
  <c r="AV378" i="1" a="1"/>
  <c r="AV378" i="1" s="1"/>
  <c r="AW378" i="1" a="1"/>
  <c r="AW378" i="1" s="1"/>
  <c r="AX378" i="1" a="1"/>
  <c r="AX378" i="1" s="1"/>
  <c r="AY378" i="1" a="1"/>
  <c r="AY378" i="1" s="1"/>
  <c r="AZ378" i="1" a="1"/>
  <c r="AZ378" i="1" s="1"/>
  <c r="BA378" i="1" a="1"/>
  <c r="BA378" i="1" s="1"/>
  <c r="BB378" i="1" a="1"/>
  <c r="BB378" i="1" s="1"/>
  <c r="AV379" i="1" a="1"/>
  <c r="AV379" i="1" s="1"/>
  <c r="AW379" i="1" a="1"/>
  <c r="AW379" i="1" s="1"/>
  <c r="AX379" i="1" a="1"/>
  <c r="AX379" i="1" s="1"/>
  <c r="AY379" i="1" a="1"/>
  <c r="AY379" i="1" s="1"/>
  <c r="AZ379" i="1" a="1"/>
  <c r="AZ379" i="1" s="1"/>
  <c r="BA379" i="1" a="1"/>
  <c r="BA379" i="1" s="1"/>
  <c r="BB379" i="1" a="1"/>
  <c r="BB379" i="1" s="1"/>
  <c r="AV380" i="1" a="1"/>
  <c r="AV380" i="1" s="1"/>
  <c r="AW380" i="1" a="1"/>
  <c r="AW380" i="1" s="1"/>
  <c r="AX380" i="1" a="1"/>
  <c r="AX380" i="1" s="1"/>
  <c r="AY380" i="1" a="1"/>
  <c r="AY380" i="1" s="1"/>
  <c r="AZ380" i="1" a="1"/>
  <c r="AZ380" i="1" s="1"/>
  <c r="BA380" i="1" a="1"/>
  <c r="BA380" i="1" s="1"/>
  <c r="BB380" i="1" a="1"/>
  <c r="BB380" i="1" s="1"/>
  <c r="AV381" i="1" a="1"/>
  <c r="AV381" i="1" s="1"/>
  <c r="AW381" i="1" a="1"/>
  <c r="AW381" i="1" s="1"/>
  <c r="AX381" i="1" a="1"/>
  <c r="AX381" i="1" s="1"/>
  <c r="AY381" i="1" a="1"/>
  <c r="AY381" i="1" s="1"/>
  <c r="AZ381" i="1" a="1"/>
  <c r="AZ381" i="1" s="1"/>
  <c r="BA381" i="1" a="1"/>
  <c r="BA381" i="1" s="1"/>
  <c r="BB381" i="1" a="1"/>
  <c r="BB381" i="1" s="1"/>
  <c r="AV382" i="1" a="1"/>
  <c r="AV382" i="1" s="1"/>
  <c r="AW382" i="1" a="1"/>
  <c r="AW382" i="1" s="1"/>
  <c r="AX382" i="1" a="1"/>
  <c r="AX382" i="1" s="1"/>
  <c r="AY382" i="1" a="1"/>
  <c r="AY382" i="1" s="1"/>
  <c r="AZ382" i="1" a="1"/>
  <c r="AZ382" i="1" s="1"/>
  <c r="BA382" i="1" a="1"/>
  <c r="BA382" i="1" s="1"/>
  <c r="BB382" i="1" a="1"/>
  <c r="BB382" i="1" s="1"/>
  <c r="AV383" i="1" a="1"/>
  <c r="AV383" i="1" s="1"/>
  <c r="AW383" i="1" a="1"/>
  <c r="AW383" i="1" s="1"/>
  <c r="AX383" i="1" a="1"/>
  <c r="AX383" i="1" s="1"/>
  <c r="AY383" i="1" a="1"/>
  <c r="AY383" i="1" s="1"/>
  <c r="AZ383" i="1" a="1"/>
  <c r="AZ383" i="1" s="1"/>
  <c r="BA383" i="1" a="1"/>
  <c r="BA383" i="1" s="1"/>
  <c r="BB383" i="1" a="1"/>
  <c r="BB383" i="1" s="1"/>
  <c r="AV384" i="1" a="1"/>
  <c r="AV384" i="1" s="1"/>
  <c r="AW384" i="1" a="1"/>
  <c r="AW384" i="1" s="1"/>
  <c r="AX384" i="1" a="1"/>
  <c r="AX384" i="1" s="1"/>
  <c r="AY384" i="1" a="1"/>
  <c r="AY384" i="1" s="1"/>
  <c r="AZ384" i="1" a="1"/>
  <c r="AZ384" i="1" s="1"/>
  <c r="BA384" i="1" a="1"/>
  <c r="BA384" i="1" s="1"/>
  <c r="BB384" i="1" a="1"/>
  <c r="BB384" i="1" s="1"/>
  <c r="AV385" i="1" a="1"/>
  <c r="AV385" i="1" s="1"/>
  <c r="AW385" i="1" a="1"/>
  <c r="AW385" i="1" s="1"/>
  <c r="AX385" i="1" a="1"/>
  <c r="AX385" i="1" s="1"/>
  <c r="AY385" i="1" a="1"/>
  <c r="AY385" i="1" s="1"/>
  <c r="AZ385" i="1" a="1"/>
  <c r="AZ385" i="1" s="1"/>
  <c r="BA385" i="1" a="1"/>
  <c r="BA385" i="1" s="1"/>
  <c r="BB385" i="1" a="1"/>
  <c r="BB385" i="1" s="1"/>
  <c r="AV386" i="1" a="1"/>
  <c r="AV386" i="1" s="1"/>
  <c r="AW386" i="1" a="1"/>
  <c r="AW386" i="1" s="1"/>
  <c r="AX386" i="1" a="1"/>
  <c r="AX386" i="1" s="1"/>
  <c r="AY386" i="1" a="1"/>
  <c r="AY386" i="1" s="1"/>
  <c r="AZ386" i="1" a="1"/>
  <c r="AZ386" i="1" s="1"/>
  <c r="BA386" i="1" a="1"/>
  <c r="BA386" i="1" s="1"/>
  <c r="BB386" i="1" a="1"/>
  <c r="BB386" i="1" s="1"/>
  <c r="AV387" i="1" a="1"/>
  <c r="AV387" i="1" s="1"/>
  <c r="AW387" i="1" a="1"/>
  <c r="AW387" i="1" s="1"/>
  <c r="AX387" i="1" a="1"/>
  <c r="AX387" i="1" s="1"/>
  <c r="AY387" i="1" a="1"/>
  <c r="AY387" i="1" s="1"/>
  <c r="AZ387" i="1" a="1"/>
  <c r="AZ387" i="1" s="1"/>
  <c r="BA387" i="1" a="1"/>
  <c r="BA387" i="1" s="1"/>
  <c r="BB387" i="1" a="1"/>
  <c r="BB387" i="1" s="1"/>
  <c r="AV388" i="1" a="1"/>
  <c r="AV388" i="1" s="1"/>
  <c r="AW388" i="1" a="1"/>
  <c r="AW388" i="1" s="1"/>
  <c r="AX388" i="1" a="1"/>
  <c r="AX388" i="1" s="1"/>
  <c r="AY388" i="1" a="1"/>
  <c r="AY388" i="1" s="1"/>
  <c r="AZ388" i="1" a="1"/>
  <c r="AZ388" i="1" s="1"/>
  <c r="BA388" i="1" a="1"/>
  <c r="BA388" i="1" s="1"/>
  <c r="BB388" i="1" a="1"/>
  <c r="BB388" i="1" s="1"/>
  <c r="AV389" i="1" a="1"/>
  <c r="AV389" i="1" s="1"/>
  <c r="AW389" i="1" a="1"/>
  <c r="AW389" i="1" s="1"/>
  <c r="AX389" i="1" a="1"/>
  <c r="AX389" i="1" s="1"/>
  <c r="AY389" i="1" a="1"/>
  <c r="AY389" i="1" s="1"/>
  <c r="AZ389" i="1" a="1"/>
  <c r="AZ389" i="1" s="1"/>
  <c r="BA389" i="1" a="1"/>
  <c r="BA389" i="1" s="1"/>
  <c r="BB389" i="1" a="1"/>
  <c r="BB389" i="1" s="1"/>
  <c r="AV390" i="1" a="1"/>
  <c r="AV390" i="1" s="1"/>
  <c r="AW390" i="1" a="1"/>
  <c r="AW390" i="1" s="1"/>
  <c r="AX390" i="1" a="1"/>
  <c r="AX390" i="1" s="1"/>
  <c r="AY390" i="1" a="1"/>
  <c r="AY390" i="1" s="1"/>
  <c r="AZ390" i="1" a="1"/>
  <c r="AZ390" i="1" s="1"/>
  <c r="BA390" i="1" a="1"/>
  <c r="BA390" i="1" s="1"/>
  <c r="BB390" i="1" a="1"/>
  <c r="BB390" i="1" s="1"/>
  <c r="AV391" i="1" a="1"/>
  <c r="AV391" i="1" s="1"/>
  <c r="AW391" i="1" a="1"/>
  <c r="AW391" i="1" s="1"/>
  <c r="AX391" i="1" a="1"/>
  <c r="AX391" i="1" s="1"/>
  <c r="AY391" i="1" a="1"/>
  <c r="AY391" i="1" s="1"/>
  <c r="AZ391" i="1" a="1"/>
  <c r="AZ391" i="1" s="1"/>
  <c r="BA391" i="1" a="1"/>
  <c r="BA391" i="1" s="1"/>
  <c r="BB391" i="1" a="1"/>
  <c r="BB391" i="1" s="1"/>
  <c r="AV392" i="1" a="1"/>
  <c r="AV392" i="1" s="1"/>
  <c r="AW392" i="1" a="1"/>
  <c r="AW392" i="1" s="1"/>
  <c r="AX392" i="1" a="1"/>
  <c r="AX392" i="1" s="1"/>
  <c r="AY392" i="1" a="1"/>
  <c r="AY392" i="1" s="1"/>
  <c r="AZ392" i="1" a="1"/>
  <c r="AZ392" i="1" s="1"/>
  <c r="BA392" i="1" a="1"/>
  <c r="BA392" i="1" s="1"/>
  <c r="BB392" i="1" a="1"/>
  <c r="BB392" i="1" s="1"/>
  <c r="AV393" i="1" a="1"/>
  <c r="AV393" i="1" s="1"/>
  <c r="AW393" i="1" a="1"/>
  <c r="AW393" i="1" s="1"/>
  <c r="AX393" i="1" a="1"/>
  <c r="AX393" i="1" s="1"/>
  <c r="AY393" i="1" a="1"/>
  <c r="AY393" i="1" s="1"/>
  <c r="AZ393" i="1" a="1"/>
  <c r="AZ393" i="1" s="1"/>
  <c r="BA393" i="1" a="1"/>
  <c r="BA393" i="1" s="1"/>
  <c r="BB393" i="1" a="1"/>
  <c r="BB393" i="1" s="1"/>
  <c r="AV394" i="1" a="1"/>
  <c r="AV394" i="1" s="1"/>
  <c r="AW394" i="1" a="1"/>
  <c r="AW394" i="1" s="1"/>
  <c r="AX394" i="1" a="1"/>
  <c r="AX394" i="1" s="1"/>
  <c r="AY394" i="1" a="1"/>
  <c r="AY394" i="1" s="1"/>
  <c r="AZ394" i="1" a="1"/>
  <c r="AZ394" i="1" s="1"/>
  <c r="BA394" i="1" a="1"/>
  <c r="BA394" i="1" s="1"/>
  <c r="BB394" i="1" a="1"/>
  <c r="BB394" i="1" s="1"/>
  <c r="AV395" i="1" a="1"/>
  <c r="AV395" i="1" s="1"/>
  <c r="AW395" i="1" a="1"/>
  <c r="AW395" i="1" s="1"/>
  <c r="AX395" i="1" a="1"/>
  <c r="AX395" i="1" s="1"/>
  <c r="AY395" i="1" a="1"/>
  <c r="AY395" i="1" s="1"/>
  <c r="AZ395" i="1" a="1"/>
  <c r="AZ395" i="1" s="1"/>
  <c r="BA395" i="1" a="1"/>
  <c r="BA395" i="1" s="1"/>
  <c r="BB395" i="1" a="1"/>
  <c r="BB395" i="1" s="1"/>
  <c r="AV396" i="1" a="1"/>
  <c r="AV396" i="1" s="1"/>
  <c r="AW396" i="1" a="1"/>
  <c r="AW396" i="1" s="1"/>
  <c r="AX396" i="1" a="1"/>
  <c r="AX396" i="1" s="1"/>
  <c r="AY396" i="1" a="1"/>
  <c r="AY396" i="1" s="1"/>
  <c r="AZ396" i="1" a="1"/>
  <c r="AZ396" i="1" s="1"/>
  <c r="BA396" i="1" a="1"/>
  <c r="BA396" i="1" s="1"/>
  <c r="BB396" i="1" a="1"/>
  <c r="BB396" i="1" s="1"/>
  <c r="AV397" i="1" a="1"/>
  <c r="AV397" i="1" s="1"/>
  <c r="AW397" i="1" a="1"/>
  <c r="AW397" i="1" s="1"/>
  <c r="AX397" i="1" a="1"/>
  <c r="AX397" i="1" s="1"/>
  <c r="AY397" i="1" a="1"/>
  <c r="AY397" i="1" s="1"/>
  <c r="AZ397" i="1" a="1"/>
  <c r="AZ397" i="1" s="1"/>
  <c r="BA397" i="1" a="1"/>
  <c r="BA397" i="1" s="1"/>
  <c r="BB397" i="1" a="1"/>
  <c r="BB397" i="1" s="1"/>
  <c r="AV398" i="1" a="1"/>
  <c r="AV398" i="1" s="1"/>
  <c r="AW398" i="1" a="1"/>
  <c r="AW398" i="1" s="1"/>
  <c r="AX398" i="1" a="1"/>
  <c r="AX398" i="1" s="1"/>
  <c r="AY398" i="1" a="1"/>
  <c r="AY398" i="1" s="1"/>
  <c r="AZ398" i="1" a="1"/>
  <c r="AZ398" i="1" s="1"/>
  <c r="BA398" i="1" a="1"/>
  <c r="BA398" i="1" s="1"/>
  <c r="BB398" i="1" a="1"/>
  <c r="BB398" i="1" s="1"/>
  <c r="AV399" i="1" a="1"/>
  <c r="AV399" i="1" s="1"/>
  <c r="AW399" i="1" a="1"/>
  <c r="AW399" i="1" s="1"/>
  <c r="AX399" i="1" a="1"/>
  <c r="AX399" i="1" s="1"/>
  <c r="AY399" i="1" a="1"/>
  <c r="AY399" i="1" s="1"/>
  <c r="AZ399" i="1" a="1"/>
  <c r="AZ399" i="1" s="1"/>
  <c r="BA399" i="1" a="1"/>
  <c r="BA399" i="1" s="1"/>
  <c r="BB399" i="1" a="1"/>
  <c r="BB399" i="1" s="1"/>
  <c r="AV400" i="1" a="1"/>
  <c r="AV400" i="1" s="1"/>
  <c r="AW400" i="1" a="1"/>
  <c r="AW400" i="1" s="1"/>
  <c r="AX400" i="1" a="1"/>
  <c r="AX400" i="1" s="1"/>
  <c r="AY400" i="1" a="1"/>
  <c r="AY400" i="1" s="1"/>
  <c r="AZ400" i="1" a="1"/>
  <c r="AZ400" i="1" s="1"/>
  <c r="BA400" i="1" a="1"/>
  <c r="BA400" i="1" s="1"/>
  <c r="BB400" i="1" a="1"/>
  <c r="BB400" i="1" s="1"/>
  <c r="AV401" i="1" a="1"/>
  <c r="AV401" i="1" s="1"/>
  <c r="AW401" i="1" a="1"/>
  <c r="AW401" i="1" s="1"/>
  <c r="AX401" i="1" a="1"/>
  <c r="AX401" i="1" s="1"/>
  <c r="AY401" i="1" a="1"/>
  <c r="AY401" i="1" s="1"/>
  <c r="AZ401" i="1" a="1"/>
  <c r="AZ401" i="1" s="1"/>
  <c r="BA401" i="1" a="1"/>
  <c r="BA401" i="1" s="1"/>
  <c r="BB401" i="1" a="1"/>
  <c r="BB401" i="1" s="1"/>
  <c r="AV402" i="1" a="1"/>
  <c r="AV402" i="1" s="1"/>
  <c r="AW402" i="1" a="1"/>
  <c r="AW402" i="1" s="1"/>
  <c r="AX402" i="1" a="1"/>
  <c r="AX402" i="1" s="1"/>
  <c r="AY402" i="1" a="1"/>
  <c r="AY402" i="1" s="1"/>
  <c r="AZ402" i="1" a="1"/>
  <c r="AZ402" i="1" s="1"/>
  <c r="BA402" i="1" a="1"/>
  <c r="BA402" i="1" s="1"/>
  <c r="BB402" i="1" a="1"/>
  <c r="BB402" i="1" s="1"/>
  <c r="AV403" i="1" a="1"/>
  <c r="AV403" i="1" s="1"/>
  <c r="AW403" i="1" a="1"/>
  <c r="AW403" i="1" s="1"/>
  <c r="AX403" i="1" a="1"/>
  <c r="AX403" i="1" s="1"/>
  <c r="AY403" i="1" a="1"/>
  <c r="AY403" i="1" s="1"/>
  <c r="AZ403" i="1" a="1"/>
  <c r="AZ403" i="1" s="1"/>
  <c r="BA403" i="1" a="1"/>
  <c r="BA403" i="1" s="1"/>
  <c r="BB403" i="1" a="1"/>
  <c r="BB403" i="1" s="1"/>
  <c r="AV404" i="1" a="1"/>
  <c r="AV404" i="1" s="1"/>
  <c r="AW404" i="1" a="1"/>
  <c r="AW404" i="1" s="1"/>
  <c r="AX404" i="1" a="1"/>
  <c r="AX404" i="1" s="1"/>
  <c r="AY404" i="1" a="1"/>
  <c r="AY404" i="1" s="1"/>
  <c r="AZ404" i="1" a="1"/>
  <c r="AZ404" i="1" s="1"/>
  <c r="BA404" i="1" a="1"/>
  <c r="BA404" i="1" s="1"/>
  <c r="BB404" i="1" a="1"/>
  <c r="BB404" i="1" s="1"/>
  <c r="AV405" i="1" a="1"/>
  <c r="AV405" i="1" s="1"/>
  <c r="AW405" i="1" a="1"/>
  <c r="AW405" i="1" s="1"/>
  <c r="AX405" i="1" a="1"/>
  <c r="AX405" i="1" s="1"/>
  <c r="AY405" i="1" a="1"/>
  <c r="AY405" i="1" s="1"/>
  <c r="AZ405" i="1" a="1"/>
  <c r="AZ405" i="1" s="1"/>
  <c r="BA405" i="1" a="1"/>
  <c r="BA405" i="1" s="1"/>
  <c r="BB405" i="1" a="1"/>
  <c r="BB405" i="1" s="1"/>
  <c r="AV406" i="1" a="1"/>
  <c r="AV406" i="1" s="1"/>
  <c r="AW406" i="1" a="1"/>
  <c r="AW406" i="1" s="1"/>
  <c r="AX406" i="1" a="1"/>
  <c r="AX406" i="1" s="1"/>
  <c r="AY406" i="1" a="1"/>
  <c r="AY406" i="1" s="1"/>
  <c r="AZ406" i="1" a="1"/>
  <c r="AZ406" i="1" s="1"/>
  <c r="BA406" i="1" a="1"/>
  <c r="BA406" i="1" s="1"/>
  <c r="BB406" i="1" a="1"/>
  <c r="BB406" i="1" s="1"/>
  <c r="AV407" i="1" a="1"/>
  <c r="AV407" i="1" s="1"/>
  <c r="AW407" i="1" a="1"/>
  <c r="AW407" i="1" s="1"/>
  <c r="AX407" i="1" a="1"/>
  <c r="AX407" i="1" s="1"/>
  <c r="AY407" i="1" a="1"/>
  <c r="AY407" i="1" s="1"/>
  <c r="AZ407" i="1" a="1"/>
  <c r="AZ407" i="1" s="1"/>
  <c r="BA407" i="1" a="1"/>
  <c r="BA407" i="1" s="1"/>
  <c r="BB407" i="1" a="1"/>
  <c r="BB407" i="1" s="1"/>
  <c r="AV408" i="1" a="1"/>
  <c r="AV408" i="1" s="1"/>
  <c r="AW408" i="1" a="1"/>
  <c r="AW408" i="1" s="1"/>
  <c r="AX408" i="1" a="1"/>
  <c r="AX408" i="1" s="1"/>
  <c r="AY408" i="1" a="1"/>
  <c r="AY408" i="1" s="1"/>
  <c r="AZ408" i="1" a="1"/>
  <c r="AZ408" i="1" s="1"/>
  <c r="BA408" i="1" a="1"/>
  <c r="BA408" i="1" s="1"/>
  <c r="BB408" i="1" a="1"/>
  <c r="BB408" i="1" s="1"/>
  <c r="AV409" i="1" a="1"/>
  <c r="AV409" i="1" s="1"/>
  <c r="AW409" i="1" a="1"/>
  <c r="AW409" i="1" s="1"/>
  <c r="AX409" i="1" a="1"/>
  <c r="AX409" i="1" s="1"/>
  <c r="AY409" i="1" a="1"/>
  <c r="AY409" i="1" s="1"/>
  <c r="AZ409" i="1" a="1"/>
  <c r="AZ409" i="1" s="1"/>
  <c r="BA409" i="1" a="1"/>
  <c r="BA409" i="1" s="1"/>
  <c r="BB409" i="1" a="1"/>
  <c r="BB409" i="1" s="1"/>
  <c r="AV410" i="1" a="1"/>
  <c r="AV410" i="1" s="1"/>
  <c r="AW410" i="1" a="1"/>
  <c r="AW410" i="1" s="1"/>
  <c r="AX410" i="1" a="1"/>
  <c r="AX410" i="1" s="1"/>
  <c r="AY410" i="1" a="1"/>
  <c r="AY410" i="1" s="1"/>
  <c r="AZ410" i="1" a="1"/>
  <c r="AZ410" i="1" s="1"/>
  <c r="BA410" i="1" a="1"/>
  <c r="BA410" i="1" s="1"/>
  <c r="BB410" i="1" a="1"/>
  <c r="BB410" i="1" s="1"/>
  <c r="AV411" i="1" a="1"/>
  <c r="AV411" i="1" s="1"/>
  <c r="AW411" i="1" a="1"/>
  <c r="AW411" i="1" s="1"/>
  <c r="AX411" i="1" a="1"/>
  <c r="AX411" i="1" s="1"/>
  <c r="AY411" i="1" a="1"/>
  <c r="AY411" i="1" s="1"/>
  <c r="AZ411" i="1" a="1"/>
  <c r="AZ411" i="1" s="1"/>
  <c r="BA411" i="1" a="1"/>
  <c r="BA411" i="1" s="1"/>
  <c r="BB411" i="1" a="1"/>
  <c r="BB411" i="1" s="1"/>
  <c r="AV412" i="1" a="1"/>
  <c r="AV412" i="1" s="1"/>
  <c r="AW412" i="1" a="1"/>
  <c r="AW412" i="1" s="1"/>
  <c r="AX412" i="1" a="1"/>
  <c r="AX412" i="1" s="1"/>
  <c r="AY412" i="1" a="1"/>
  <c r="AY412" i="1" s="1"/>
  <c r="AZ412" i="1" a="1"/>
  <c r="AZ412" i="1" s="1"/>
  <c r="BA412" i="1" a="1"/>
  <c r="BA412" i="1" s="1"/>
  <c r="BB412" i="1" a="1"/>
  <c r="BB412" i="1" s="1"/>
  <c r="AV413" i="1" a="1"/>
  <c r="AV413" i="1" s="1"/>
  <c r="AW413" i="1" a="1"/>
  <c r="AW413" i="1" s="1"/>
  <c r="AX413" i="1" a="1"/>
  <c r="AX413" i="1" s="1"/>
  <c r="AY413" i="1" a="1"/>
  <c r="AY413" i="1" s="1"/>
  <c r="AZ413" i="1" a="1"/>
  <c r="AZ413" i="1" s="1"/>
  <c r="BA413" i="1" a="1"/>
  <c r="BA413" i="1" s="1"/>
  <c r="BB413" i="1" a="1"/>
  <c r="BB413" i="1" s="1"/>
  <c r="AV414" i="1" a="1"/>
  <c r="AV414" i="1" s="1"/>
  <c r="AW414" i="1" a="1"/>
  <c r="AW414" i="1" s="1"/>
  <c r="AX414" i="1" a="1"/>
  <c r="AX414" i="1" s="1"/>
  <c r="AY414" i="1" a="1"/>
  <c r="AY414" i="1" s="1"/>
  <c r="AZ414" i="1" a="1"/>
  <c r="AZ414" i="1" s="1"/>
  <c r="BA414" i="1" a="1"/>
  <c r="BA414" i="1" s="1"/>
  <c r="BB414" i="1" a="1"/>
  <c r="BB414" i="1" s="1"/>
  <c r="AV415" i="1" a="1"/>
  <c r="AV415" i="1" s="1"/>
  <c r="AW415" i="1" a="1"/>
  <c r="AW415" i="1" s="1"/>
  <c r="AX415" i="1" a="1"/>
  <c r="AX415" i="1" s="1"/>
  <c r="AY415" i="1" a="1"/>
  <c r="AY415" i="1" s="1"/>
  <c r="AZ415" i="1" a="1"/>
  <c r="AZ415" i="1" s="1"/>
  <c r="BA415" i="1" a="1"/>
  <c r="BA415" i="1" s="1"/>
  <c r="BB415" i="1" a="1"/>
  <c r="BB415" i="1" s="1"/>
  <c r="AV416" i="1" a="1"/>
  <c r="AV416" i="1" s="1"/>
  <c r="AW416" i="1" a="1"/>
  <c r="AW416" i="1" s="1"/>
  <c r="AX416" i="1" a="1"/>
  <c r="AX416" i="1" s="1"/>
  <c r="AY416" i="1" a="1"/>
  <c r="AY416" i="1" s="1"/>
  <c r="AZ416" i="1" a="1"/>
  <c r="AZ416" i="1" s="1"/>
  <c r="BA416" i="1" a="1"/>
  <c r="BA416" i="1" s="1"/>
  <c r="BB416" i="1" a="1"/>
  <c r="BB416" i="1" s="1"/>
  <c r="AV417" i="1" a="1"/>
  <c r="AV417" i="1" s="1"/>
  <c r="AW417" i="1" a="1"/>
  <c r="AW417" i="1" s="1"/>
  <c r="AX417" i="1" a="1"/>
  <c r="AX417" i="1" s="1"/>
  <c r="AY417" i="1" a="1"/>
  <c r="AY417" i="1" s="1"/>
  <c r="AZ417" i="1" a="1"/>
  <c r="AZ417" i="1" s="1"/>
  <c r="BA417" i="1" a="1"/>
  <c r="BA417" i="1" s="1"/>
  <c r="BB417" i="1" a="1"/>
  <c r="BB417" i="1" s="1"/>
  <c r="AV418" i="1" a="1"/>
  <c r="AV418" i="1" s="1"/>
  <c r="AW418" i="1" a="1"/>
  <c r="AW418" i="1" s="1"/>
  <c r="AX418" i="1" a="1"/>
  <c r="AX418" i="1" s="1"/>
  <c r="AY418" i="1" a="1"/>
  <c r="AY418" i="1" s="1"/>
  <c r="AZ418" i="1" a="1"/>
  <c r="AZ418" i="1" s="1"/>
  <c r="BA418" i="1" a="1"/>
  <c r="BA418" i="1" s="1"/>
  <c r="BB418" i="1" a="1"/>
  <c r="BB418" i="1" s="1"/>
  <c r="AV419" i="1" a="1"/>
  <c r="AV419" i="1" s="1"/>
  <c r="AW419" i="1" a="1"/>
  <c r="AW419" i="1" s="1"/>
  <c r="AX419" i="1" a="1"/>
  <c r="AX419" i="1" s="1"/>
  <c r="AY419" i="1" a="1"/>
  <c r="AY419" i="1" s="1"/>
  <c r="AZ419" i="1" a="1"/>
  <c r="AZ419" i="1" s="1"/>
  <c r="BA419" i="1" a="1"/>
  <c r="BA419" i="1" s="1"/>
  <c r="BB419" i="1" a="1"/>
  <c r="BB419" i="1" s="1"/>
  <c r="AV420" i="1" a="1"/>
  <c r="AV420" i="1"/>
  <c r="AW420" i="1" a="1"/>
  <c r="AW420" i="1" s="1"/>
  <c r="AX420" i="1" a="1"/>
  <c r="AX420" i="1" s="1"/>
  <c r="AY420" i="1" a="1"/>
  <c r="AY420" i="1" s="1"/>
  <c r="AZ420" i="1" a="1"/>
  <c r="AZ420" i="1" s="1"/>
  <c r="BA420" i="1" a="1"/>
  <c r="BA420" i="1" s="1"/>
  <c r="BB420" i="1" a="1"/>
  <c r="BB420" i="1" s="1"/>
  <c r="AV421" i="1" a="1"/>
  <c r="AV421" i="1" s="1"/>
  <c r="AW421" i="1" a="1"/>
  <c r="AW421" i="1" s="1"/>
  <c r="AX421" i="1" a="1"/>
  <c r="AX421" i="1" s="1"/>
  <c r="AY421" i="1" a="1"/>
  <c r="AY421" i="1" s="1"/>
  <c r="AZ421" i="1" a="1"/>
  <c r="AZ421" i="1" s="1"/>
  <c r="BA421" i="1" a="1"/>
  <c r="BA421" i="1" s="1"/>
  <c r="BB421" i="1" a="1"/>
  <c r="BB421" i="1" s="1"/>
  <c r="AV422" i="1" a="1"/>
  <c r="AV422" i="1" s="1"/>
  <c r="AW422" i="1" a="1"/>
  <c r="AW422" i="1" s="1"/>
  <c r="AX422" i="1" a="1"/>
  <c r="AX422" i="1" s="1"/>
  <c r="AY422" i="1" a="1"/>
  <c r="AY422" i="1" s="1"/>
  <c r="AZ422" i="1" a="1"/>
  <c r="AZ422" i="1" s="1"/>
  <c r="BA422" i="1" a="1"/>
  <c r="BA422" i="1" s="1"/>
  <c r="BB422" i="1" a="1"/>
  <c r="BB422" i="1" s="1"/>
  <c r="AV423" i="1" a="1"/>
  <c r="AV423" i="1" s="1"/>
  <c r="AW423" i="1" a="1"/>
  <c r="AW423" i="1" s="1"/>
  <c r="AX423" i="1" a="1"/>
  <c r="AX423" i="1" s="1"/>
  <c r="AY423" i="1" a="1"/>
  <c r="AY423" i="1" s="1"/>
  <c r="AZ423" i="1" a="1"/>
  <c r="AZ423" i="1" s="1"/>
  <c r="BA423" i="1" a="1"/>
  <c r="BA423" i="1" s="1"/>
  <c r="BB423" i="1" a="1"/>
  <c r="BB423" i="1" s="1"/>
  <c r="AV424" i="1" a="1"/>
  <c r="AV424" i="1" s="1"/>
  <c r="AW424" i="1" a="1"/>
  <c r="AW424" i="1" s="1"/>
  <c r="AX424" i="1" a="1"/>
  <c r="AX424" i="1" s="1"/>
  <c r="AY424" i="1" a="1"/>
  <c r="AY424" i="1" s="1"/>
  <c r="AZ424" i="1" a="1"/>
  <c r="AZ424" i="1" s="1"/>
  <c r="BA424" i="1" a="1"/>
  <c r="BA424" i="1" s="1"/>
  <c r="BB424" i="1" a="1"/>
  <c r="BB424" i="1" s="1"/>
  <c r="AV425" i="1" a="1"/>
  <c r="AV425" i="1" s="1"/>
  <c r="AW425" i="1" a="1"/>
  <c r="AW425" i="1" s="1"/>
  <c r="AX425" i="1" a="1"/>
  <c r="AX425" i="1" s="1"/>
  <c r="AY425" i="1" a="1"/>
  <c r="AY425" i="1" s="1"/>
  <c r="AZ425" i="1" a="1"/>
  <c r="AZ425" i="1" s="1"/>
  <c r="BA425" i="1" a="1"/>
  <c r="BA425" i="1" s="1"/>
  <c r="BB425" i="1" a="1"/>
  <c r="BB425" i="1" s="1"/>
  <c r="AV426" i="1" a="1"/>
  <c r="AV426" i="1" s="1"/>
  <c r="AW426" i="1" a="1"/>
  <c r="AW426" i="1" s="1"/>
  <c r="AX426" i="1" a="1"/>
  <c r="AX426" i="1" s="1"/>
  <c r="AY426" i="1" a="1"/>
  <c r="AY426" i="1" s="1"/>
  <c r="AZ426" i="1" a="1"/>
  <c r="AZ426" i="1" s="1"/>
  <c r="BA426" i="1" a="1"/>
  <c r="BA426" i="1" s="1"/>
  <c r="BB426" i="1" a="1"/>
  <c r="BB426" i="1" s="1"/>
  <c r="AV427" i="1" a="1"/>
  <c r="AV427" i="1" s="1"/>
  <c r="AW427" i="1" a="1"/>
  <c r="AW427" i="1" s="1"/>
  <c r="AX427" i="1" a="1"/>
  <c r="AX427" i="1" s="1"/>
  <c r="AY427" i="1" a="1"/>
  <c r="AY427" i="1" s="1"/>
  <c r="AZ427" i="1" a="1"/>
  <c r="AZ427" i="1" s="1"/>
  <c r="BA427" i="1" a="1"/>
  <c r="BA427" i="1" s="1"/>
  <c r="BB427" i="1" a="1"/>
  <c r="BB427" i="1" s="1"/>
  <c r="AV428" i="1" a="1"/>
  <c r="AV428" i="1" s="1"/>
  <c r="AW428" i="1" a="1"/>
  <c r="AW428" i="1" s="1"/>
  <c r="AX428" i="1" a="1"/>
  <c r="AX428" i="1" s="1"/>
  <c r="AY428" i="1" a="1"/>
  <c r="AY428" i="1" s="1"/>
  <c r="AZ428" i="1" a="1"/>
  <c r="AZ428" i="1" s="1"/>
  <c r="BA428" i="1" a="1"/>
  <c r="BA428" i="1" s="1"/>
  <c r="BB428" i="1" a="1"/>
  <c r="BB428" i="1" s="1"/>
  <c r="AV429" i="1" a="1"/>
  <c r="AV429" i="1" s="1"/>
  <c r="AW429" i="1" a="1"/>
  <c r="AW429" i="1" s="1"/>
  <c r="AX429" i="1" a="1"/>
  <c r="AX429" i="1" s="1"/>
  <c r="AY429" i="1" a="1"/>
  <c r="AY429" i="1" s="1"/>
  <c r="AZ429" i="1" a="1"/>
  <c r="AZ429" i="1" s="1"/>
  <c r="BA429" i="1" a="1"/>
  <c r="BA429" i="1" s="1"/>
  <c r="BB429" i="1" a="1"/>
  <c r="BB429" i="1" s="1"/>
  <c r="AV430" i="1" a="1"/>
  <c r="AV430" i="1" s="1"/>
  <c r="AW430" i="1" a="1"/>
  <c r="AW430" i="1" s="1"/>
  <c r="AX430" i="1" a="1"/>
  <c r="AX430" i="1" s="1"/>
  <c r="AY430" i="1" a="1"/>
  <c r="AY430" i="1" s="1"/>
  <c r="AZ430" i="1" a="1"/>
  <c r="AZ430" i="1" s="1"/>
  <c r="BA430" i="1" a="1"/>
  <c r="BA430" i="1" s="1"/>
  <c r="BB430" i="1" a="1"/>
  <c r="BB430" i="1" s="1"/>
  <c r="AV431" i="1" a="1"/>
  <c r="AV431" i="1" s="1"/>
  <c r="AW431" i="1" a="1"/>
  <c r="AW431" i="1" s="1"/>
  <c r="AX431" i="1" a="1"/>
  <c r="AX431" i="1" s="1"/>
  <c r="AY431" i="1" a="1"/>
  <c r="AY431" i="1" s="1"/>
  <c r="AZ431" i="1" a="1"/>
  <c r="AZ431" i="1" s="1"/>
  <c r="BA431" i="1" a="1"/>
  <c r="BA431" i="1" s="1"/>
  <c r="BB431" i="1" a="1"/>
  <c r="BB431" i="1" s="1"/>
  <c r="AV432" i="1" a="1"/>
  <c r="AV432" i="1" s="1"/>
  <c r="AW432" i="1" a="1"/>
  <c r="AW432" i="1" s="1"/>
  <c r="AX432" i="1" a="1"/>
  <c r="AX432" i="1" s="1"/>
  <c r="AY432" i="1" a="1"/>
  <c r="AY432" i="1" s="1"/>
  <c r="AZ432" i="1" a="1"/>
  <c r="AZ432" i="1" s="1"/>
  <c r="BA432" i="1" a="1"/>
  <c r="BA432" i="1" s="1"/>
  <c r="BB432" i="1" a="1"/>
  <c r="BB432" i="1" s="1"/>
  <c r="AV433" i="1" a="1"/>
  <c r="AV433" i="1" s="1"/>
  <c r="AW433" i="1" a="1"/>
  <c r="AW433" i="1" s="1"/>
  <c r="AX433" i="1" a="1"/>
  <c r="AX433" i="1" s="1"/>
  <c r="AY433" i="1" a="1"/>
  <c r="AY433" i="1" s="1"/>
  <c r="AZ433" i="1" a="1"/>
  <c r="AZ433" i="1" s="1"/>
  <c r="BA433" i="1" a="1"/>
  <c r="BA433" i="1" s="1"/>
  <c r="BB433" i="1" a="1"/>
  <c r="BB433" i="1" s="1"/>
  <c r="AV434" i="1" a="1"/>
  <c r="AV434" i="1" s="1"/>
  <c r="AW434" i="1" a="1"/>
  <c r="AW434" i="1" s="1"/>
  <c r="AX434" i="1" a="1"/>
  <c r="AX434" i="1" s="1"/>
  <c r="AY434" i="1" a="1"/>
  <c r="AY434" i="1" s="1"/>
  <c r="AZ434" i="1" a="1"/>
  <c r="AZ434" i="1" s="1"/>
  <c r="BA434" i="1" a="1"/>
  <c r="BA434" i="1" s="1"/>
  <c r="BB434" i="1" a="1"/>
  <c r="BB434" i="1" s="1"/>
  <c r="AV435" i="1" a="1"/>
  <c r="AV435" i="1" s="1"/>
  <c r="AW435" i="1" a="1"/>
  <c r="AW435" i="1" s="1"/>
  <c r="AX435" i="1" a="1"/>
  <c r="AX435" i="1" s="1"/>
  <c r="AY435" i="1" a="1"/>
  <c r="AY435" i="1" s="1"/>
  <c r="AZ435" i="1" a="1"/>
  <c r="AZ435" i="1" s="1"/>
  <c r="BA435" i="1" a="1"/>
  <c r="BA435" i="1" s="1"/>
  <c r="BB435" i="1" a="1"/>
  <c r="BB435" i="1" s="1"/>
  <c r="AV436" i="1" a="1"/>
  <c r="AV436" i="1" s="1"/>
  <c r="AW436" i="1" a="1"/>
  <c r="AW436" i="1" s="1"/>
  <c r="AX436" i="1" a="1"/>
  <c r="AX436" i="1" s="1"/>
  <c r="AY436" i="1" a="1"/>
  <c r="AY436" i="1" s="1"/>
  <c r="AZ436" i="1" a="1"/>
  <c r="AZ436" i="1" s="1"/>
  <c r="BA436" i="1" a="1"/>
  <c r="BA436" i="1" s="1"/>
  <c r="BB436" i="1" a="1"/>
  <c r="BB436" i="1" s="1"/>
  <c r="AV437" i="1" a="1"/>
  <c r="AV437" i="1" s="1"/>
  <c r="AW437" i="1" a="1"/>
  <c r="AW437" i="1" s="1"/>
  <c r="AX437" i="1" a="1"/>
  <c r="AX437" i="1" s="1"/>
  <c r="AY437" i="1" a="1"/>
  <c r="AY437" i="1" s="1"/>
  <c r="AZ437" i="1" a="1"/>
  <c r="AZ437" i="1" s="1"/>
  <c r="BA437" i="1" a="1"/>
  <c r="BA437" i="1" s="1"/>
  <c r="BB437" i="1" a="1"/>
  <c r="BB437" i="1" s="1"/>
  <c r="AV438" i="1" a="1"/>
  <c r="AV438" i="1" s="1"/>
  <c r="AW438" i="1" a="1"/>
  <c r="AW438" i="1" s="1"/>
  <c r="AX438" i="1" a="1"/>
  <c r="AX438" i="1" s="1"/>
  <c r="AY438" i="1" a="1"/>
  <c r="AY438" i="1" s="1"/>
  <c r="AZ438" i="1" a="1"/>
  <c r="AZ438" i="1" s="1"/>
  <c r="BA438" i="1" a="1"/>
  <c r="BA438" i="1" s="1"/>
  <c r="BB438" i="1" a="1"/>
  <c r="BB438" i="1" s="1"/>
  <c r="AV439" i="1" a="1"/>
  <c r="AV439" i="1" s="1"/>
  <c r="AW439" i="1" a="1"/>
  <c r="AW439" i="1" s="1"/>
  <c r="AX439" i="1" a="1"/>
  <c r="AX439" i="1" s="1"/>
  <c r="AY439" i="1" a="1"/>
  <c r="AY439" i="1" s="1"/>
  <c r="AZ439" i="1" a="1"/>
  <c r="AZ439" i="1" s="1"/>
  <c r="BA439" i="1" a="1"/>
  <c r="BA439" i="1" s="1"/>
  <c r="BB439" i="1" a="1"/>
  <c r="BB439" i="1" s="1"/>
  <c r="AV440" i="1" a="1"/>
  <c r="AV440" i="1" s="1"/>
  <c r="AW440" i="1" a="1"/>
  <c r="AW440" i="1" s="1"/>
  <c r="AX440" i="1" a="1"/>
  <c r="AX440" i="1" s="1"/>
  <c r="AY440" i="1" a="1"/>
  <c r="AY440" i="1" s="1"/>
  <c r="AZ440" i="1" a="1"/>
  <c r="AZ440" i="1" s="1"/>
  <c r="BA440" i="1" a="1"/>
  <c r="BA440" i="1" s="1"/>
  <c r="BB440" i="1" a="1"/>
  <c r="BB440" i="1" s="1"/>
  <c r="AV441" i="1" a="1"/>
  <c r="AV441" i="1" s="1"/>
  <c r="AW441" i="1" a="1"/>
  <c r="AW441" i="1" s="1"/>
  <c r="AX441" i="1" a="1"/>
  <c r="AX441" i="1" s="1"/>
  <c r="AY441" i="1" a="1"/>
  <c r="AY441" i="1" s="1"/>
  <c r="AZ441" i="1" a="1"/>
  <c r="AZ441" i="1" s="1"/>
  <c r="BA441" i="1" a="1"/>
  <c r="BA441" i="1" s="1"/>
  <c r="BB441" i="1" a="1"/>
  <c r="BB441" i="1" s="1"/>
  <c r="AV442" i="1" a="1"/>
  <c r="AV442" i="1" s="1"/>
  <c r="AW442" i="1" a="1"/>
  <c r="AW442" i="1" s="1"/>
  <c r="AX442" i="1" a="1"/>
  <c r="AX442" i="1" s="1"/>
  <c r="AY442" i="1" a="1"/>
  <c r="AY442" i="1" s="1"/>
  <c r="AZ442" i="1" a="1"/>
  <c r="AZ442" i="1" s="1"/>
  <c r="BA442" i="1" a="1"/>
  <c r="BA442" i="1" s="1"/>
  <c r="BB442" i="1" a="1"/>
  <c r="BB442" i="1" s="1"/>
  <c r="AV443" i="1" a="1"/>
  <c r="AV443" i="1" s="1"/>
  <c r="AW443" i="1" a="1"/>
  <c r="AW443" i="1" s="1"/>
  <c r="AX443" i="1" a="1"/>
  <c r="AX443" i="1" s="1"/>
  <c r="AY443" i="1" a="1"/>
  <c r="AY443" i="1" s="1"/>
  <c r="AZ443" i="1" a="1"/>
  <c r="AZ443" i="1" s="1"/>
  <c r="BA443" i="1" a="1"/>
  <c r="BA443" i="1" s="1"/>
  <c r="BB443" i="1" a="1"/>
  <c r="BB443" i="1" s="1"/>
  <c r="AV444" i="1" a="1"/>
  <c r="AV444" i="1" s="1"/>
  <c r="AW444" i="1" a="1"/>
  <c r="AW444" i="1" s="1"/>
  <c r="AX444" i="1" a="1"/>
  <c r="AX444" i="1" s="1"/>
  <c r="AY444" i="1" a="1"/>
  <c r="AY444" i="1" s="1"/>
  <c r="AZ444" i="1" a="1"/>
  <c r="AZ444" i="1" s="1"/>
  <c r="BA444" i="1" a="1"/>
  <c r="BA444" i="1" s="1"/>
  <c r="BB444" i="1" a="1"/>
  <c r="BB444" i="1" s="1"/>
  <c r="AV445" i="1" a="1"/>
  <c r="AV445" i="1" s="1"/>
  <c r="AW445" i="1" a="1"/>
  <c r="AW445" i="1" s="1"/>
  <c r="AX445" i="1" a="1"/>
  <c r="AX445" i="1" s="1"/>
  <c r="AY445" i="1" a="1"/>
  <c r="AY445" i="1" s="1"/>
  <c r="AZ445" i="1" a="1"/>
  <c r="AZ445" i="1" s="1"/>
  <c r="BA445" i="1" a="1"/>
  <c r="BA445" i="1" s="1"/>
  <c r="BB445" i="1" a="1"/>
  <c r="BB445" i="1" s="1"/>
  <c r="AV446" i="1" a="1"/>
  <c r="AV446" i="1" s="1"/>
  <c r="AW446" i="1" a="1"/>
  <c r="AW446" i="1" s="1"/>
  <c r="AX446" i="1" a="1"/>
  <c r="AX446" i="1" s="1"/>
  <c r="AY446" i="1" a="1"/>
  <c r="AY446" i="1" s="1"/>
  <c r="AZ446" i="1" a="1"/>
  <c r="AZ446" i="1" s="1"/>
  <c r="BA446" i="1" a="1"/>
  <c r="BA446" i="1" s="1"/>
  <c r="BB446" i="1" a="1"/>
  <c r="BB446" i="1" s="1"/>
  <c r="AV447" i="1" a="1"/>
  <c r="AV447" i="1" s="1"/>
  <c r="AW447" i="1" a="1"/>
  <c r="AW447" i="1" s="1"/>
  <c r="AX447" i="1" a="1"/>
  <c r="AX447" i="1" s="1"/>
  <c r="AY447" i="1" a="1"/>
  <c r="AY447" i="1" s="1"/>
  <c r="AZ447" i="1" a="1"/>
  <c r="AZ447" i="1" s="1"/>
  <c r="BA447" i="1" a="1"/>
  <c r="BA447" i="1" s="1"/>
  <c r="BB447" i="1" a="1"/>
  <c r="BB447" i="1" s="1"/>
  <c r="AV448" i="1" a="1"/>
  <c r="AV448" i="1" s="1"/>
  <c r="AW448" i="1" a="1"/>
  <c r="AW448" i="1" s="1"/>
  <c r="AX448" i="1" a="1"/>
  <c r="AX448" i="1" s="1"/>
  <c r="AY448" i="1" a="1"/>
  <c r="AY448" i="1" s="1"/>
  <c r="AZ448" i="1" a="1"/>
  <c r="AZ448" i="1" s="1"/>
  <c r="BA448" i="1" a="1"/>
  <c r="BA448" i="1" s="1"/>
  <c r="BB448" i="1" a="1"/>
  <c r="BB448" i="1" s="1"/>
  <c r="AV449" i="1" a="1"/>
  <c r="AV449" i="1" s="1"/>
  <c r="AW449" i="1" a="1"/>
  <c r="AW449" i="1" s="1"/>
  <c r="AX449" i="1" a="1"/>
  <c r="AX449" i="1" s="1"/>
  <c r="AY449" i="1" a="1"/>
  <c r="AY449" i="1" s="1"/>
  <c r="AZ449" i="1" a="1"/>
  <c r="AZ449" i="1" s="1"/>
  <c r="BA449" i="1" a="1"/>
  <c r="BA449" i="1" s="1"/>
  <c r="BB449" i="1" a="1"/>
  <c r="BB449" i="1" s="1"/>
  <c r="AV450" i="1" a="1"/>
  <c r="AV450" i="1" s="1"/>
  <c r="AW450" i="1" a="1"/>
  <c r="AW450" i="1" s="1"/>
  <c r="AX450" i="1" a="1"/>
  <c r="AX450" i="1" s="1"/>
  <c r="AY450" i="1" a="1"/>
  <c r="AY450" i="1" s="1"/>
  <c r="AZ450" i="1" a="1"/>
  <c r="AZ450" i="1" s="1"/>
  <c r="BA450" i="1" a="1"/>
  <c r="BA450" i="1" s="1"/>
  <c r="BB450" i="1" a="1"/>
  <c r="BB450" i="1" s="1"/>
  <c r="AV451" i="1" a="1"/>
  <c r="AV451" i="1" s="1"/>
  <c r="AW451" i="1" a="1"/>
  <c r="AW451" i="1" s="1"/>
  <c r="AX451" i="1" a="1"/>
  <c r="AX451" i="1" s="1"/>
  <c r="AY451" i="1" a="1"/>
  <c r="AY451" i="1" s="1"/>
  <c r="AZ451" i="1" a="1"/>
  <c r="AZ451" i="1" s="1"/>
  <c r="BA451" i="1" a="1"/>
  <c r="BA451" i="1" s="1"/>
  <c r="BB451" i="1" a="1"/>
  <c r="BB451" i="1" s="1"/>
  <c r="AV452" i="1" a="1"/>
  <c r="AV452" i="1" s="1"/>
  <c r="AW452" i="1" a="1"/>
  <c r="AW452" i="1" s="1"/>
  <c r="AX452" i="1" a="1"/>
  <c r="AX452" i="1" s="1"/>
  <c r="AY452" i="1" a="1"/>
  <c r="AY452" i="1" s="1"/>
  <c r="AZ452" i="1" a="1"/>
  <c r="AZ452" i="1" s="1"/>
  <c r="BA452" i="1" a="1"/>
  <c r="BA452" i="1" s="1"/>
  <c r="BB452" i="1" a="1"/>
  <c r="BB452" i="1" s="1"/>
  <c r="AV453" i="1" a="1"/>
  <c r="AV453" i="1" s="1"/>
  <c r="AW453" i="1" a="1"/>
  <c r="AW453" i="1" s="1"/>
  <c r="AX453" i="1" a="1"/>
  <c r="AX453" i="1" s="1"/>
  <c r="AY453" i="1" a="1"/>
  <c r="AY453" i="1" s="1"/>
  <c r="AZ453" i="1" a="1"/>
  <c r="AZ453" i="1" s="1"/>
  <c r="BA453" i="1" a="1"/>
  <c r="BA453" i="1" s="1"/>
  <c r="BB453" i="1" a="1"/>
  <c r="BB453" i="1" s="1"/>
  <c r="AV454" i="1" a="1"/>
  <c r="AV454" i="1" s="1"/>
  <c r="AW454" i="1" a="1"/>
  <c r="AW454" i="1" s="1"/>
  <c r="AX454" i="1" a="1"/>
  <c r="AX454" i="1" s="1"/>
  <c r="AY454" i="1" a="1"/>
  <c r="AY454" i="1" s="1"/>
  <c r="AZ454" i="1" a="1"/>
  <c r="AZ454" i="1" s="1"/>
  <c r="BA454" i="1" a="1"/>
  <c r="BA454" i="1" s="1"/>
  <c r="BB454" i="1" a="1"/>
  <c r="BB454" i="1" s="1"/>
  <c r="AV455" i="1" a="1"/>
  <c r="AV455" i="1" s="1"/>
  <c r="AW455" i="1" a="1"/>
  <c r="AW455" i="1" s="1"/>
  <c r="AX455" i="1" a="1"/>
  <c r="AX455" i="1" s="1"/>
  <c r="AY455" i="1" a="1"/>
  <c r="AY455" i="1" s="1"/>
  <c r="AZ455" i="1" a="1"/>
  <c r="AZ455" i="1" s="1"/>
  <c r="BA455" i="1" a="1"/>
  <c r="BA455" i="1" s="1"/>
  <c r="BB455" i="1" a="1"/>
  <c r="BB455" i="1" s="1"/>
  <c r="AV456" i="1" a="1"/>
  <c r="AV456" i="1" s="1"/>
  <c r="AW456" i="1" a="1"/>
  <c r="AW456" i="1" s="1"/>
  <c r="AX456" i="1" a="1"/>
  <c r="AX456" i="1" s="1"/>
  <c r="AY456" i="1" a="1"/>
  <c r="AY456" i="1" s="1"/>
  <c r="AZ456" i="1" a="1"/>
  <c r="AZ456" i="1" s="1"/>
  <c r="BA456" i="1" a="1"/>
  <c r="BA456" i="1" s="1"/>
  <c r="BB456" i="1" a="1"/>
  <c r="BB456" i="1" s="1"/>
  <c r="AV457" i="1" a="1"/>
  <c r="AV457" i="1" s="1"/>
  <c r="AW457" i="1" a="1"/>
  <c r="AW457" i="1" s="1"/>
  <c r="AX457" i="1" a="1"/>
  <c r="AX457" i="1" s="1"/>
  <c r="AY457" i="1" a="1"/>
  <c r="AY457" i="1" s="1"/>
  <c r="AZ457" i="1" a="1"/>
  <c r="AZ457" i="1" s="1"/>
  <c r="BA457" i="1" a="1"/>
  <c r="BA457" i="1" s="1"/>
  <c r="BB457" i="1" a="1"/>
  <c r="BB457" i="1" s="1"/>
  <c r="AV458" i="1" a="1"/>
  <c r="AV458" i="1" s="1"/>
  <c r="AW458" i="1" a="1"/>
  <c r="AW458" i="1" s="1"/>
  <c r="AX458" i="1" a="1"/>
  <c r="AX458" i="1" s="1"/>
  <c r="AY458" i="1" a="1"/>
  <c r="AY458" i="1" s="1"/>
  <c r="AZ458" i="1" a="1"/>
  <c r="AZ458" i="1" s="1"/>
  <c r="BA458" i="1" a="1"/>
  <c r="BA458" i="1" s="1"/>
  <c r="BB458" i="1" a="1"/>
  <c r="BB458" i="1" s="1"/>
  <c r="AV459" i="1" a="1"/>
  <c r="AV459" i="1" s="1"/>
  <c r="AW459" i="1" a="1"/>
  <c r="AW459" i="1" s="1"/>
  <c r="AX459" i="1" a="1"/>
  <c r="AX459" i="1" s="1"/>
  <c r="AY459" i="1" a="1"/>
  <c r="AY459" i="1" s="1"/>
  <c r="AZ459" i="1" a="1"/>
  <c r="AZ459" i="1" s="1"/>
  <c r="BA459" i="1" a="1"/>
  <c r="BA459" i="1" s="1"/>
  <c r="BB459" i="1" a="1"/>
  <c r="BB459" i="1" s="1"/>
  <c r="AV460" i="1" a="1"/>
  <c r="AV460" i="1" s="1"/>
  <c r="AW460" i="1" a="1"/>
  <c r="AW460" i="1" s="1"/>
  <c r="AX460" i="1" a="1"/>
  <c r="AX460" i="1" s="1"/>
  <c r="AY460" i="1" a="1"/>
  <c r="AY460" i="1" s="1"/>
  <c r="AZ460" i="1" a="1"/>
  <c r="AZ460" i="1" s="1"/>
  <c r="BA460" i="1" a="1"/>
  <c r="BA460" i="1" s="1"/>
  <c r="BB460" i="1" a="1"/>
  <c r="BB460" i="1" s="1"/>
  <c r="AV461" i="1" a="1"/>
  <c r="AV461" i="1" s="1"/>
  <c r="AW461" i="1" a="1"/>
  <c r="AW461" i="1" s="1"/>
  <c r="AX461" i="1" a="1"/>
  <c r="AX461" i="1" s="1"/>
  <c r="AY461" i="1" a="1"/>
  <c r="AY461" i="1" s="1"/>
  <c r="AZ461" i="1" a="1"/>
  <c r="AZ461" i="1" s="1"/>
  <c r="BA461" i="1" a="1"/>
  <c r="BA461" i="1" s="1"/>
  <c r="BB461" i="1" a="1"/>
  <c r="BB461" i="1" s="1"/>
  <c r="AV462" i="1" a="1"/>
  <c r="AV462" i="1" s="1"/>
  <c r="AW462" i="1" a="1"/>
  <c r="AW462" i="1" s="1"/>
  <c r="AX462" i="1" a="1"/>
  <c r="AX462" i="1" s="1"/>
  <c r="AY462" i="1" a="1"/>
  <c r="AY462" i="1" s="1"/>
  <c r="AZ462" i="1" a="1"/>
  <c r="AZ462" i="1" s="1"/>
  <c r="BA462" i="1" a="1"/>
  <c r="BA462" i="1" s="1"/>
  <c r="BB462" i="1" a="1"/>
  <c r="BB462" i="1" s="1"/>
  <c r="AV463" i="1" a="1"/>
  <c r="AV463" i="1" s="1"/>
  <c r="AW463" i="1" a="1"/>
  <c r="AW463" i="1" s="1"/>
  <c r="AX463" i="1" a="1"/>
  <c r="AX463" i="1" s="1"/>
  <c r="AY463" i="1" a="1"/>
  <c r="AY463" i="1" s="1"/>
  <c r="AZ463" i="1" a="1"/>
  <c r="AZ463" i="1" s="1"/>
  <c r="BA463" i="1" a="1"/>
  <c r="BA463" i="1" s="1"/>
  <c r="BB463" i="1" a="1"/>
  <c r="BB463" i="1" s="1"/>
  <c r="AV464" i="1" a="1"/>
  <c r="AV464" i="1" s="1"/>
  <c r="AW464" i="1" a="1"/>
  <c r="AW464" i="1" s="1"/>
  <c r="AX464" i="1" a="1"/>
  <c r="AX464" i="1" s="1"/>
  <c r="AY464" i="1" a="1"/>
  <c r="AY464" i="1" s="1"/>
  <c r="AZ464" i="1" a="1"/>
  <c r="AZ464" i="1" s="1"/>
  <c r="BA464" i="1" a="1"/>
  <c r="BA464" i="1" s="1"/>
  <c r="BB464" i="1" a="1"/>
  <c r="BB464" i="1" s="1"/>
  <c r="AV465" i="1" a="1"/>
  <c r="AV465" i="1" s="1"/>
  <c r="AW465" i="1" a="1"/>
  <c r="AW465" i="1" s="1"/>
  <c r="AX465" i="1" a="1"/>
  <c r="AX465" i="1" s="1"/>
  <c r="AY465" i="1" a="1"/>
  <c r="AY465" i="1" s="1"/>
  <c r="AZ465" i="1" a="1"/>
  <c r="AZ465" i="1" s="1"/>
  <c r="BA465" i="1" a="1"/>
  <c r="BA465" i="1" s="1"/>
  <c r="BB465" i="1" a="1"/>
  <c r="BB465" i="1" s="1"/>
  <c r="AV466" i="1" a="1"/>
  <c r="AV466" i="1" s="1"/>
  <c r="AW466" i="1" a="1"/>
  <c r="AW466" i="1" s="1"/>
  <c r="AX466" i="1" a="1"/>
  <c r="AX466" i="1" s="1"/>
  <c r="AY466" i="1" a="1"/>
  <c r="AY466" i="1" s="1"/>
  <c r="AZ466" i="1" a="1"/>
  <c r="AZ466" i="1" s="1"/>
  <c r="BA466" i="1" a="1"/>
  <c r="BA466" i="1" s="1"/>
  <c r="BB466" i="1" a="1"/>
  <c r="BB466" i="1" s="1"/>
  <c r="AV467" i="1" a="1"/>
  <c r="AV467" i="1" s="1"/>
  <c r="AW467" i="1" a="1"/>
  <c r="AW467" i="1" s="1"/>
  <c r="AX467" i="1" a="1"/>
  <c r="AX467" i="1" s="1"/>
  <c r="AY467" i="1" a="1"/>
  <c r="AY467" i="1" s="1"/>
  <c r="AZ467" i="1" a="1"/>
  <c r="AZ467" i="1" s="1"/>
  <c r="BA467" i="1" a="1"/>
  <c r="BA467" i="1" s="1"/>
  <c r="BB467" i="1" a="1"/>
  <c r="BB467" i="1" s="1"/>
  <c r="AV468" i="1" a="1"/>
  <c r="AV468" i="1" s="1"/>
  <c r="AW468" i="1" a="1"/>
  <c r="AW468" i="1" s="1"/>
  <c r="AX468" i="1" a="1"/>
  <c r="AX468" i="1" s="1"/>
  <c r="AY468" i="1" a="1"/>
  <c r="AY468" i="1" s="1"/>
  <c r="AZ468" i="1" a="1"/>
  <c r="AZ468" i="1" s="1"/>
  <c r="BA468" i="1" a="1"/>
  <c r="BA468" i="1" s="1"/>
  <c r="BB468" i="1" a="1"/>
  <c r="BB468" i="1" s="1"/>
  <c r="AV469" i="1" a="1"/>
  <c r="AV469" i="1" s="1"/>
  <c r="AW469" i="1" a="1"/>
  <c r="AW469" i="1" s="1"/>
  <c r="AX469" i="1" a="1"/>
  <c r="AX469" i="1" s="1"/>
  <c r="AY469" i="1" a="1"/>
  <c r="AY469" i="1" s="1"/>
  <c r="AZ469" i="1" a="1"/>
  <c r="AZ469" i="1" s="1"/>
  <c r="BA469" i="1" a="1"/>
  <c r="BA469" i="1" s="1"/>
  <c r="BB469" i="1" a="1"/>
  <c r="BB469" i="1" s="1"/>
  <c r="AV470" i="1" a="1"/>
  <c r="AV470" i="1" s="1"/>
  <c r="AW470" i="1" a="1"/>
  <c r="AW470" i="1" s="1"/>
  <c r="AX470" i="1" a="1"/>
  <c r="AX470" i="1" s="1"/>
  <c r="AY470" i="1" a="1"/>
  <c r="AY470" i="1" s="1"/>
  <c r="AZ470" i="1" a="1"/>
  <c r="AZ470" i="1" s="1"/>
  <c r="BA470" i="1" a="1"/>
  <c r="BA470" i="1" s="1"/>
  <c r="BB470" i="1" a="1"/>
  <c r="BB470" i="1" s="1"/>
  <c r="AV471" i="1" a="1"/>
  <c r="AV471" i="1" s="1"/>
  <c r="AW471" i="1" a="1"/>
  <c r="AW471" i="1" s="1"/>
  <c r="AX471" i="1" a="1"/>
  <c r="AX471" i="1" s="1"/>
  <c r="AY471" i="1" a="1"/>
  <c r="AY471" i="1" s="1"/>
  <c r="AZ471" i="1" a="1"/>
  <c r="AZ471" i="1" s="1"/>
  <c r="BA471" i="1" a="1"/>
  <c r="BA471" i="1" s="1"/>
  <c r="BB471" i="1" a="1"/>
  <c r="BB471" i="1" s="1"/>
  <c r="AV472" i="1" a="1"/>
  <c r="AV472" i="1" s="1"/>
  <c r="AW472" i="1" a="1"/>
  <c r="AW472" i="1" s="1"/>
  <c r="AX472" i="1" a="1"/>
  <c r="AX472" i="1" s="1"/>
  <c r="AY472" i="1" a="1"/>
  <c r="AY472" i="1" s="1"/>
  <c r="AZ472" i="1" a="1"/>
  <c r="AZ472" i="1" s="1"/>
  <c r="BA472" i="1" a="1"/>
  <c r="BA472" i="1" s="1"/>
  <c r="BB472" i="1" a="1"/>
  <c r="BB472" i="1" s="1"/>
  <c r="AV473" i="1" a="1"/>
  <c r="AV473" i="1" s="1"/>
  <c r="AW473" i="1" a="1"/>
  <c r="AW473" i="1" s="1"/>
  <c r="AX473" i="1" a="1"/>
  <c r="AX473" i="1" s="1"/>
  <c r="AY473" i="1" a="1"/>
  <c r="AY473" i="1" s="1"/>
  <c r="AZ473" i="1" a="1"/>
  <c r="AZ473" i="1" s="1"/>
  <c r="BA473" i="1" a="1"/>
  <c r="BA473" i="1" s="1"/>
  <c r="BB473" i="1" a="1"/>
  <c r="BB473" i="1" s="1"/>
  <c r="AV474" i="1" a="1"/>
  <c r="AV474" i="1" s="1"/>
  <c r="AW474" i="1" a="1"/>
  <c r="AW474" i="1" s="1"/>
  <c r="AX474" i="1" a="1"/>
  <c r="AX474" i="1" s="1"/>
  <c r="AY474" i="1" a="1"/>
  <c r="AY474" i="1" s="1"/>
  <c r="AZ474" i="1" a="1"/>
  <c r="AZ474" i="1" s="1"/>
  <c r="BA474" i="1" a="1"/>
  <c r="BA474" i="1" s="1"/>
  <c r="BB474" i="1" a="1"/>
  <c r="BB474" i="1" s="1"/>
  <c r="AV475" i="1" a="1"/>
  <c r="AV475" i="1" s="1"/>
  <c r="AW475" i="1" a="1"/>
  <c r="AW475" i="1" s="1"/>
  <c r="AX475" i="1" a="1"/>
  <c r="AX475" i="1" s="1"/>
  <c r="AY475" i="1" a="1"/>
  <c r="AY475" i="1" s="1"/>
  <c r="AZ475" i="1" a="1"/>
  <c r="AZ475" i="1" s="1"/>
  <c r="BA475" i="1" a="1"/>
  <c r="BA475" i="1" s="1"/>
  <c r="BB475" i="1" a="1"/>
  <c r="BB475" i="1" s="1"/>
  <c r="AV476" i="1" a="1"/>
  <c r="AV476" i="1" s="1"/>
  <c r="AW476" i="1" a="1"/>
  <c r="AW476" i="1" s="1"/>
  <c r="AX476" i="1" a="1"/>
  <c r="AX476" i="1" s="1"/>
  <c r="AY476" i="1" a="1"/>
  <c r="AY476" i="1" s="1"/>
  <c r="AZ476" i="1" a="1"/>
  <c r="AZ476" i="1" s="1"/>
  <c r="BA476" i="1" a="1"/>
  <c r="BA476" i="1" s="1"/>
  <c r="BB476" i="1" a="1"/>
  <c r="BB476" i="1" s="1"/>
  <c r="AV477" i="1" a="1"/>
  <c r="AV477" i="1" s="1"/>
  <c r="AW477" i="1" a="1"/>
  <c r="AW477" i="1" s="1"/>
  <c r="AX477" i="1" a="1"/>
  <c r="AX477" i="1" s="1"/>
  <c r="AY477" i="1" a="1"/>
  <c r="AY477" i="1" s="1"/>
  <c r="AZ477" i="1" a="1"/>
  <c r="AZ477" i="1" s="1"/>
  <c r="BA477" i="1" a="1"/>
  <c r="BA477" i="1" s="1"/>
  <c r="BB477" i="1" a="1"/>
  <c r="BB477" i="1" s="1"/>
  <c r="AV478" i="1" a="1"/>
  <c r="AV478" i="1" s="1"/>
  <c r="AW478" i="1" a="1"/>
  <c r="AW478" i="1" s="1"/>
  <c r="AX478" i="1" a="1"/>
  <c r="AX478" i="1" s="1"/>
  <c r="AY478" i="1" a="1"/>
  <c r="AY478" i="1" s="1"/>
  <c r="AZ478" i="1" a="1"/>
  <c r="AZ478" i="1" s="1"/>
  <c r="BA478" i="1" a="1"/>
  <c r="BA478" i="1" s="1"/>
  <c r="BB478" i="1" a="1"/>
  <c r="BB478" i="1" s="1"/>
  <c r="AV479" i="1" a="1"/>
  <c r="AV479" i="1" s="1"/>
  <c r="AW479" i="1" a="1"/>
  <c r="AW479" i="1" s="1"/>
  <c r="AX479" i="1" a="1"/>
  <c r="AX479" i="1" s="1"/>
  <c r="AY479" i="1" a="1"/>
  <c r="AY479" i="1" s="1"/>
  <c r="AZ479" i="1" a="1"/>
  <c r="AZ479" i="1" s="1"/>
  <c r="BA479" i="1" a="1"/>
  <c r="BA479" i="1" s="1"/>
  <c r="BB479" i="1" a="1"/>
  <c r="BB479" i="1" s="1"/>
  <c r="AV480" i="1" a="1"/>
  <c r="AV480" i="1" s="1"/>
  <c r="AW480" i="1" a="1"/>
  <c r="AW480" i="1" s="1"/>
  <c r="AX480" i="1" a="1"/>
  <c r="AX480" i="1" s="1"/>
  <c r="AY480" i="1" a="1"/>
  <c r="AY480" i="1" s="1"/>
  <c r="AZ480" i="1" a="1"/>
  <c r="AZ480" i="1" s="1"/>
  <c r="BA480" i="1" a="1"/>
  <c r="BA480" i="1" s="1"/>
  <c r="BB480" i="1" a="1"/>
  <c r="BB480" i="1" s="1"/>
  <c r="AV481" i="1" a="1"/>
  <c r="AV481" i="1" s="1"/>
  <c r="AW481" i="1" a="1"/>
  <c r="AW481" i="1" s="1"/>
  <c r="AX481" i="1" a="1"/>
  <c r="AX481" i="1" s="1"/>
  <c r="AY481" i="1" a="1"/>
  <c r="AY481" i="1" s="1"/>
  <c r="AZ481" i="1" a="1"/>
  <c r="AZ481" i="1" s="1"/>
  <c r="BA481" i="1" a="1"/>
  <c r="BA481" i="1" s="1"/>
  <c r="BB481" i="1" a="1"/>
  <c r="BB481" i="1" s="1"/>
  <c r="AV482" i="1" a="1"/>
  <c r="AV482" i="1" s="1"/>
  <c r="AW482" i="1" a="1"/>
  <c r="AW482" i="1" s="1"/>
  <c r="AX482" i="1" a="1"/>
  <c r="AX482" i="1" s="1"/>
  <c r="AY482" i="1" a="1"/>
  <c r="AY482" i="1" s="1"/>
  <c r="AZ482" i="1" a="1"/>
  <c r="AZ482" i="1" s="1"/>
  <c r="BA482" i="1" a="1"/>
  <c r="BA482" i="1" s="1"/>
  <c r="BB482" i="1" a="1"/>
  <c r="BB482" i="1" s="1"/>
  <c r="AV483" i="1" a="1"/>
  <c r="AV483" i="1" s="1"/>
  <c r="AW483" i="1" a="1"/>
  <c r="AW483" i="1" s="1"/>
  <c r="AX483" i="1" a="1"/>
  <c r="AX483" i="1" s="1"/>
  <c r="AY483" i="1" a="1"/>
  <c r="AY483" i="1" s="1"/>
  <c r="AZ483" i="1" a="1"/>
  <c r="AZ483" i="1" s="1"/>
  <c r="BA483" i="1" a="1"/>
  <c r="BA483" i="1" s="1"/>
  <c r="BB483" i="1" a="1"/>
  <c r="BB483" i="1" s="1"/>
  <c r="AV484" i="1" a="1"/>
  <c r="AV484" i="1" s="1"/>
  <c r="AW484" i="1" a="1"/>
  <c r="AW484" i="1" s="1"/>
  <c r="AX484" i="1" a="1"/>
  <c r="AX484" i="1" s="1"/>
  <c r="AY484" i="1" a="1"/>
  <c r="AY484" i="1" s="1"/>
  <c r="AZ484" i="1" a="1"/>
  <c r="AZ484" i="1" s="1"/>
  <c r="BA484" i="1" a="1"/>
  <c r="BA484" i="1" s="1"/>
  <c r="BB484" i="1" a="1"/>
  <c r="BB484" i="1" s="1"/>
  <c r="AV485" i="1" a="1"/>
  <c r="AV485" i="1" s="1"/>
  <c r="AW485" i="1" a="1"/>
  <c r="AW485" i="1" s="1"/>
  <c r="AX485" i="1" a="1"/>
  <c r="AX485" i="1" s="1"/>
  <c r="AY485" i="1" a="1"/>
  <c r="AY485" i="1" s="1"/>
  <c r="AZ485" i="1" a="1"/>
  <c r="AZ485" i="1" s="1"/>
  <c r="BA485" i="1" a="1"/>
  <c r="BA485" i="1" s="1"/>
  <c r="BB485" i="1" a="1"/>
  <c r="BB485" i="1" s="1"/>
  <c r="AV486" i="1" a="1"/>
  <c r="AV486" i="1" s="1"/>
  <c r="AW486" i="1" a="1"/>
  <c r="AW486" i="1" s="1"/>
  <c r="AX486" i="1" a="1"/>
  <c r="AX486" i="1" s="1"/>
  <c r="AY486" i="1" a="1"/>
  <c r="AY486" i="1" s="1"/>
  <c r="AZ486" i="1" a="1"/>
  <c r="AZ486" i="1" s="1"/>
  <c r="BA486" i="1" a="1"/>
  <c r="BA486" i="1" s="1"/>
  <c r="BB486" i="1" a="1"/>
  <c r="BB486" i="1" s="1"/>
  <c r="AV487" i="1" a="1"/>
  <c r="AV487" i="1" s="1"/>
  <c r="AW487" i="1" a="1"/>
  <c r="AW487" i="1" s="1"/>
  <c r="AX487" i="1" a="1"/>
  <c r="AX487" i="1" s="1"/>
  <c r="AY487" i="1" a="1"/>
  <c r="AY487" i="1" s="1"/>
  <c r="AZ487" i="1" a="1"/>
  <c r="AZ487" i="1" s="1"/>
  <c r="BA487" i="1" a="1"/>
  <c r="BA487" i="1" s="1"/>
  <c r="BB487" i="1" a="1"/>
  <c r="BB487" i="1" s="1"/>
  <c r="AT4" i="1" a="1"/>
  <c r="AT4" i="1" s="1"/>
  <c r="AT5" i="1" a="1"/>
  <c r="AT5" i="1" s="1"/>
  <c r="AT6" i="1" a="1"/>
  <c r="AT6" i="1" s="1"/>
  <c r="AT7" i="1" a="1"/>
  <c r="AT7" i="1" s="1"/>
  <c r="AT8" i="1" a="1"/>
  <c r="AT8" i="1" s="1"/>
  <c r="AT9" i="1" a="1"/>
  <c r="AT9" i="1" s="1"/>
  <c r="AT10" i="1" a="1"/>
  <c r="AT10" i="1" s="1"/>
  <c r="AT11" i="1" a="1"/>
  <c r="AT11" i="1" s="1"/>
  <c r="AT12" i="1" a="1"/>
  <c r="AT12" i="1" s="1"/>
  <c r="AT13" i="1" a="1"/>
  <c r="AT13" i="1" s="1"/>
  <c r="AT14" i="1" a="1"/>
  <c r="AT14" i="1" s="1"/>
  <c r="AT15" i="1" a="1"/>
  <c r="AT15" i="1" s="1"/>
  <c r="AT16" i="1" a="1"/>
  <c r="AT16" i="1" s="1"/>
  <c r="AT17" i="1" a="1"/>
  <c r="AT17" i="1" s="1"/>
  <c r="AT18" i="1" a="1"/>
  <c r="AT18" i="1" s="1"/>
  <c r="AT19" i="1" a="1"/>
  <c r="AT19" i="1" s="1"/>
  <c r="AT20" i="1" a="1"/>
  <c r="AT20" i="1" s="1"/>
  <c r="AT21" i="1" a="1"/>
  <c r="AT21" i="1" s="1"/>
  <c r="AT22" i="1" a="1"/>
  <c r="AT22" i="1" s="1"/>
  <c r="AT23" i="1" a="1"/>
  <c r="AT23" i="1" s="1"/>
  <c r="AT24" i="1" a="1"/>
  <c r="AT24" i="1" s="1"/>
  <c r="AT25" i="1" a="1"/>
  <c r="AT25" i="1" s="1"/>
  <c r="AT26" i="1" a="1"/>
  <c r="AT26" i="1" s="1"/>
  <c r="AT27" i="1" a="1"/>
  <c r="AT27" i="1" s="1"/>
  <c r="AT28" i="1" a="1"/>
  <c r="AT28" i="1" s="1"/>
  <c r="AT29" i="1" a="1"/>
  <c r="AT29" i="1" s="1"/>
  <c r="AT30" i="1" a="1"/>
  <c r="AT30" i="1" s="1"/>
  <c r="AT31" i="1" a="1"/>
  <c r="AT31" i="1" s="1"/>
  <c r="AT32" i="1" a="1"/>
  <c r="AT32" i="1" s="1"/>
  <c r="AT33" i="1" a="1"/>
  <c r="AT33" i="1" s="1"/>
  <c r="AT34" i="1" a="1"/>
  <c r="AT34" i="1" s="1"/>
  <c r="AT35" i="1" a="1"/>
  <c r="AT35" i="1" s="1"/>
  <c r="AT36" i="1" a="1"/>
  <c r="AT36" i="1" s="1"/>
  <c r="AT37" i="1" a="1"/>
  <c r="AT37" i="1" s="1"/>
  <c r="AT38" i="1" a="1"/>
  <c r="AT38" i="1" s="1"/>
  <c r="AT39" i="1" a="1"/>
  <c r="AT39" i="1" s="1"/>
  <c r="AT40" i="1" a="1"/>
  <c r="AT40" i="1" s="1"/>
  <c r="AT41" i="1" a="1"/>
  <c r="AT41" i="1" s="1"/>
  <c r="AT42" i="1" a="1"/>
  <c r="AT42" i="1" s="1"/>
  <c r="AT43" i="1" a="1"/>
  <c r="AT43" i="1" s="1"/>
  <c r="AT44" i="1" a="1"/>
  <c r="AT44" i="1" s="1"/>
  <c r="AT45" i="1" a="1"/>
  <c r="AT45" i="1" s="1"/>
  <c r="AT46" i="1" a="1"/>
  <c r="AT46" i="1" s="1"/>
  <c r="AT47" i="1" a="1"/>
  <c r="AT47" i="1" s="1"/>
  <c r="AT48" i="1" a="1"/>
  <c r="AT48" i="1" s="1"/>
  <c r="AT49" i="1" a="1"/>
  <c r="AT49" i="1" s="1"/>
  <c r="AT50" i="1" a="1"/>
  <c r="AT50" i="1" s="1"/>
  <c r="AT51" i="1" a="1"/>
  <c r="AT51" i="1" s="1"/>
  <c r="AT52" i="1" a="1"/>
  <c r="AT52" i="1" s="1"/>
  <c r="AT53" i="1" a="1"/>
  <c r="AT53" i="1" s="1"/>
  <c r="AT54" i="1" a="1"/>
  <c r="AT54" i="1" s="1"/>
  <c r="AT55" i="1" a="1"/>
  <c r="AT55" i="1" s="1"/>
  <c r="AT56" i="1" a="1"/>
  <c r="AT56" i="1" s="1"/>
  <c r="AT57" i="1" a="1"/>
  <c r="AT57" i="1" s="1"/>
  <c r="AT58" i="1" a="1"/>
  <c r="AT58" i="1" s="1"/>
  <c r="AT59" i="1" a="1"/>
  <c r="AT59" i="1" s="1"/>
  <c r="AT60" i="1" a="1"/>
  <c r="AT60" i="1" s="1"/>
  <c r="AT61" i="1" a="1"/>
  <c r="AT61" i="1" s="1"/>
  <c r="AT62" i="1" a="1"/>
  <c r="AT62" i="1" s="1"/>
  <c r="AT63" i="1" a="1"/>
  <c r="AT63" i="1" s="1"/>
  <c r="AT64" i="1" a="1"/>
  <c r="AT64" i="1" s="1"/>
  <c r="AT65" i="1" a="1"/>
  <c r="AT65" i="1" s="1"/>
  <c r="AT66" i="1" a="1"/>
  <c r="AT66" i="1" s="1"/>
  <c r="AT67" i="1" a="1"/>
  <c r="AT67" i="1" s="1"/>
  <c r="AT68" i="1" a="1"/>
  <c r="AT68" i="1" s="1"/>
  <c r="AT69" i="1" a="1"/>
  <c r="AT69" i="1" s="1"/>
  <c r="AT70" i="1" a="1"/>
  <c r="AT70" i="1" s="1"/>
  <c r="AT71" i="1" a="1"/>
  <c r="AT71" i="1" s="1"/>
  <c r="AT72" i="1" a="1"/>
  <c r="AT72" i="1" s="1"/>
  <c r="AT73" i="1" a="1"/>
  <c r="AT73" i="1" s="1"/>
  <c r="AT74" i="1" a="1"/>
  <c r="AT74" i="1" s="1"/>
  <c r="AT75" i="1" a="1"/>
  <c r="AT75" i="1" s="1"/>
  <c r="AT76" i="1" a="1"/>
  <c r="AT76" i="1" s="1"/>
  <c r="AT77" i="1" a="1"/>
  <c r="AT77" i="1" s="1"/>
  <c r="AT78" i="1" a="1"/>
  <c r="AT78" i="1" s="1"/>
  <c r="AT79" i="1" a="1"/>
  <c r="AT79" i="1" s="1"/>
  <c r="AT80" i="1" a="1"/>
  <c r="AT80" i="1" s="1"/>
  <c r="AT81" i="1" a="1"/>
  <c r="AT81" i="1" s="1"/>
  <c r="AT82" i="1" a="1"/>
  <c r="AT82" i="1" s="1"/>
  <c r="AT83" i="1" a="1"/>
  <c r="AT83" i="1" s="1"/>
  <c r="AT84" i="1" a="1"/>
  <c r="AT84" i="1" s="1"/>
  <c r="AT85" i="1" a="1"/>
  <c r="AT85" i="1" s="1"/>
  <c r="AT86" i="1" a="1"/>
  <c r="AT86" i="1" s="1"/>
  <c r="AT87" i="1" a="1"/>
  <c r="AT87" i="1" s="1"/>
  <c r="AT88" i="1" a="1"/>
  <c r="AT88" i="1" s="1"/>
  <c r="AT89" i="1" a="1"/>
  <c r="AT89" i="1" s="1"/>
  <c r="AT90" i="1" a="1"/>
  <c r="AT90" i="1" s="1"/>
  <c r="AT91" i="1" a="1"/>
  <c r="AT91" i="1" s="1"/>
  <c r="AT92" i="1" a="1"/>
  <c r="AT92" i="1" s="1"/>
  <c r="AT93" i="1" a="1"/>
  <c r="AT93" i="1" s="1"/>
  <c r="AT94" i="1" a="1"/>
  <c r="AT94" i="1" s="1"/>
  <c r="AT95" i="1" a="1"/>
  <c r="AT95" i="1" s="1"/>
  <c r="AT96" i="1" a="1"/>
  <c r="AT96" i="1" s="1"/>
  <c r="AT97" i="1" a="1"/>
  <c r="AT97" i="1" s="1"/>
  <c r="AT98" i="1" a="1"/>
  <c r="AT98" i="1" s="1"/>
  <c r="AT99" i="1" a="1"/>
  <c r="AT99" i="1" s="1"/>
  <c r="AT100" i="1" a="1"/>
  <c r="AT100" i="1" s="1"/>
  <c r="AT101" i="1" a="1"/>
  <c r="AT101" i="1" s="1"/>
  <c r="AT102" i="1" a="1"/>
  <c r="AT102" i="1" s="1"/>
  <c r="AT103" i="1" a="1"/>
  <c r="AT103" i="1" s="1"/>
  <c r="AT104" i="1" a="1"/>
  <c r="AT104" i="1" s="1"/>
  <c r="AT105" i="1" a="1"/>
  <c r="AT105" i="1" s="1"/>
  <c r="AT106" i="1" a="1"/>
  <c r="AT106" i="1" s="1"/>
  <c r="AT107" i="1" a="1"/>
  <c r="AT107" i="1" s="1"/>
  <c r="AT108" i="1" a="1"/>
  <c r="AT108" i="1" s="1"/>
  <c r="AT109" i="1" a="1"/>
  <c r="AT109" i="1" s="1"/>
  <c r="AT110" i="1" a="1"/>
  <c r="AT110" i="1" s="1"/>
  <c r="AT111" i="1" a="1"/>
  <c r="AT111" i="1" s="1"/>
  <c r="AT112" i="1" a="1"/>
  <c r="AT112" i="1" s="1"/>
  <c r="AT113" i="1" a="1"/>
  <c r="AT113" i="1" s="1"/>
  <c r="AT114" i="1" a="1"/>
  <c r="AT114" i="1" s="1"/>
  <c r="AT115" i="1" a="1"/>
  <c r="AT115" i="1" s="1"/>
  <c r="AT116" i="1" a="1"/>
  <c r="AT116" i="1" s="1"/>
  <c r="AT117" i="1" a="1"/>
  <c r="AT117" i="1" s="1"/>
  <c r="AT118" i="1" a="1"/>
  <c r="AT118" i="1" s="1"/>
  <c r="AT119" i="1" a="1"/>
  <c r="AT119" i="1" s="1"/>
  <c r="AT120" i="1" a="1"/>
  <c r="AT120" i="1" s="1"/>
  <c r="AT121" i="1" a="1"/>
  <c r="AT121" i="1" s="1"/>
  <c r="AT122" i="1" a="1"/>
  <c r="AT122" i="1" s="1"/>
  <c r="AT123" i="1" a="1"/>
  <c r="AT123" i="1" s="1"/>
  <c r="AT124" i="1" a="1"/>
  <c r="AT124" i="1" s="1"/>
  <c r="AT125" i="1" a="1"/>
  <c r="AT125" i="1" s="1"/>
  <c r="AT126" i="1" a="1"/>
  <c r="AT126" i="1" s="1"/>
  <c r="AT127" i="1" a="1"/>
  <c r="AT127" i="1" s="1"/>
  <c r="AT128" i="1" a="1"/>
  <c r="AT128" i="1" s="1"/>
  <c r="AT129" i="1" a="1"/>
  <c r="AT129" i="1" s="1"/>
  <c r="AT130" i="1" a="1"/>
  <c r="AT130" i="1" s="1"/>
  <c r="AT131" i="1" a="1"/>
  <c r="AT131" i="1" s="1"/>
  <c r="AT132" i="1" a="1"/>
  <c r="AT132" i="1" s="1"/>
  <c r="AT133" i="1" a="1"/>
  <c r="AT133" i="1" s="1"/>
  <c r="AT134" i="1" a="1"/>
  <c r="AT134" i="1" s="1"/>
  <c r="AT135" i="1" a="1"/>
  <c r="AT135" i="1" s="1"/>
  <c r="AT136" i="1" a="1"/>
  <c r="AT136" i="1" s="1"/>
  <c r="AT137" i="1" a="1"/>
  <c r="AT137" i="1" s="1"/>
  <c r="AT138" i="1" a="1"/>
  <c r="AT138" i="1" s="1"/>
  <c r="AT139" i="1" a="1"/>
  <c r="AT139" i="1" s="1"/>
  <c r="AT140" i="1" a="1"/>
  <c r="AT140" i="1" s="1"/>
  <c r="AT141" i="1" a="1"/>
  <c r="AT141" i="1" s="1"/>
  <c r="AT142" i="1" a="1"/>
  <c r="AT142" i="1" s="1"/>
  <c r="AT143" i="1" a="1"/>
  <c r="AT143" i="1" s="1"/>
  <c r="AT144" i="1" a="1"/>
  <c r="AT144" i="1" s="1"/>
  <c r="AT145" i="1" a="1"/>
  <c r="AT145" i="1" s="1"/>
  <c r="AT146" i="1" a="1"/>
  <c r="AT146" i="1" s="1"/>
  <c r="AT147" i="1" a="1"/>
  <c r="AT147" i="1" s="1"/>
  <c r="AT148" i="1" a="1"/>
  <c r="AT148" i="1" s="1"/>
  <c r="AT149" i="1" a="1"/>
  <c r="AT149" i="1" s="1"/>
  <c r="AT150" i="1" a="1"/>
  <c r="AT150" i="1" s="1"/>
  <c r="AT151" i="1" a="1"/>
  <c r="AT151" i="1" s="1"/>
  <c r="AT152" i="1" a="1"/>
  <c r="AT152" i="1" s="1"/>
  <c r="AT153" i="1" a="1"/>
  <c r="AT153" i="1" s="1"/>
  <c r="AT154" i="1" a="1"/>
  <c r="AT154" i="1" s="1"/>
  <c r="AT155" i="1" a="1"/>
  <c r="AT155" i="1" s="1"/>
  <c r="AT156" i="1" a="1"/>
  <c r="AT156" i="1" s="1"/>
  <c r="AT157" i="1" a="1"/>
  <c r="AT157" i="1" s="1"/>
  <c r="AT158" i="1" a="1"/>
  <c r="AT158" i="1" s="1"/>
  <c r="AT159" i="1" a="1"/>
  <c r="AT159" i="1" s="1"/>
  <c r="AT160" i="1" a="1"/>
  <c r="AT160" i="1" s="1"/>
  <c r="AT161" i="1" a="1"/>
  <c r="AT161" i="1" s="1"/>
  <c r="AT162" i="1" a="1"/>
  <c r="AT162" i="1" s="1"/>
  <c r="AT163" i="1" a="1"/>
  <c r="AT163" i="1" s="1"/>
  <c r="AT164" i="1" a="1"/>
  <c r="AT164" i="1" s="1"/>
  <c r="AT165" i="1" a="1"/>
  <c r="AT165" i="1" s="1"/>
  <c r="AT166" i="1" a="1"/>
  <c r="AT166" i="1" s="1"/>
  <c r="AT167" i="1" a="1"/>
  <c r="AT167" i="1" s="1"/>
  <c r="AT168" i="1" a="1"/>
  <c r="AT168" i="1" s="1"/>
  <c r="AT169" i="1" a="1"/>
  <c r="AT169" i="1" s="1"/>
  <c r="AT170" i="1" a="1"/>
  <c r="AT170" i="1" s="1"/>
  <c r="AT171" i="1" a="1"/>
  <c r="AT171" i="1" s="1"/>
  <c r="AT172" i="1" a="1"/>
  <c r="AT172" i="1" s="1"/>
  <c r="AT173" i="1" a="1"/>
  <c r="AT173" i="1" s="1"/>
  <c r="AT174" i="1" a="1"/>
  <c r="AT174" i="1" s="1"/>
  <c r="AT175" i="1" a="1"/>
  <c r="AT175" i="1" s="1"/>
  <c r="AT176" i="1" a="1"/>
  <c r="AT176" i="1" s="1"/>
  <c r="AT177" i="1" a="1"/>
  <c r="AT177" i="1" s="1"/>
  <c r="AT178" i="1" a="1"/>
  <c r="AT178" i="1" s="1"/>
  <c r="AT179" i="1" a="1"/>
  <c r="AT179" i="1" s="1"/>
  <c r="AT180" i="1" a="1"/>
  <c r="AT180" i="1" s="1"/>
  <c r="AT181" i="1" a="1"/>
  <c r="AT181" i="1" s="1"/>
  <c r="AT182" i="1" a="1"/>
  <c r="AT182" i="1" s="1"/>
  <c r="AT183" i="1" a="1"/>
  <c r="AT183" i="1" s="1"/>
  <c r="AT184" i="1" a="1"/>
  <c r="AT184" i="1" s="1"/>
  <c r="AT185" i="1" a="1"/>
  <c r="AT185" i="1" s="1"/>
  <c r="AT186" i="1" a="1"/>
  <c r="AT186" i="1" s="1"/>
  <c r="AT187" i="1" a="1"/>
  <c r="AT187" i="1" s="1"/>
  <c r="AT188" i="1" a="1"/>
  <c r="AT188" i="1" s="1"/>
  <c r="AT189" i="1" a="1"/>
  <c r="AT189" i="1" s="1"/>
  <c r="AT190" i="1" a="1"/>
  <c r="AT190" i="1" s="1"/>
  <c r="AT191" i="1" a="1"/>
  <c r="AT191" i="1" s="1"/>
  <c r="AT192" i="1" a="1"/>
  <c r="AT192" i="1" s="1"/>
  <c r="AT193" i="1" a="1"/>
  <c r="AT193" i="1" s="1"/>
  <c r="AT194" i="1" a="1"/>
  <c r="AT194" i="1" s="1"/>
  <c r="AT195" i="1" a="1"/>
  <c r="AT195" i="1" s="1"/>
  <c r="AT196" i="1" a="1"/>
  <c r="AT196" i="1" s="1"/>
  <c r="AT197" i="1" a="1"/>
  <c r="AT197" i="1" s="1"/>
  <c r="AT198" i="1" a="1"/>
  <c r="AT198" i="1" s="1"/>
  <c r="AT199" i="1" a="1"/>
  <c r="AT199" i="1" s="1"/>
  <c r="AT200" i="1" a="1"/>
  <c r="AT200" i="1" s="1"/>
  <c r="AT201" i="1" a="1"/>
  <c r="AT201" i="1" s="1"/>
  <c r="AT202" i="1" a="1"/>
  <c r="AT202" i="1" s="1"/>
  <c r="AT203" i="1" a="1"/>
  <c r="AT203" i="1" s="1"/>
  <c r="AT204" i="1" a="1"/>
  <c r="AT204" i="1" s="1"/>
  <c r="AT205" i="1" a="1"/>
  <c r="AT205" i="1" s="1"/>
  <c r="AT206" i="1" a="1"/>
  <c r="AT206" i="1" s="1"/>
  <c r="AT207" i="1" a="1"/>
  <c r="AT207" i="1" s="1"/>
  <c r="AT208" i="1" a="1"/>
  <c r="AT208" i="1" s="1"/>
  <c r="AT209" i="1" a="1"/>
  <c r="AT209" i="1" s="1"/>
  <c r="AT210" i="1" a="1"/>
  <c r="AT210" i="1" s="1"/>
  <c r="AT211" i="1" a="1"/>
  <c r="AT211" i="1" s="1"/>
  <c r="AT212" i="1" a="1"/>
  <c r="AT212" i="1" s="1"/>
  <c r="AT213" i="1" a="1"/>
  <c r="AT213" i="1" s="1"/>
  <c r="AT214" i="1" a="1"/>
  <c r="AT214" i="1" s="1"/>
  <c r="AT215" i="1" a="1"/>
  <c r="AT215" i="1" s="1"/>
  <c r="AT216" i="1" a="1"/>
  <c r="AT216" i="1" s="1"/>
  <c r="AT217" i="1" a="1"/>
  <c r="AT217" i="1" s="1"/>
  <c r="AT218" i="1" a="1"/>
  <c r="AT218" i="1" s="1"/>
  <c r="AT219" i="1" a="1"/>
  <c r="AT219" i="1" s="1"/>
  <c r="AT220" i="1" a="1"/>
  <c r="AT220" i="1" s="1"/>
  <c r="AT221" i="1" a="1"/>
  <c r="AT221" i="1" s="1"/>
  <c r="AT222" i="1" a="1"/>
  <c r="AT222" i="1" s="1"/>
  <c r="AT223" i="1" a="1"/>
  <c r="AT223" i="1" s="1"/>
  <c r="AT224" i="1" a="1"/>
  <c r="AT224" i="1" s="1"/>
  <c r="AT225" i="1" a="1"/>
  <c r="AT225" i="1" s="1"/>
  <c r="AT226" i="1" a="1"/>
  <c r="AT226" i="1" s="1"/>
  <c r="AT227" i="1" a="1"/>
  <c r="AT227" i="1" s="1"/>
  <c r="AT228" i="1" a="1"/>
  <c r="AT228" i="1" s="1"/>
  <c r="AT229" i="1" a="1"/>
  <c r="AT229" i="1" s="1"/>
  <c r="AT230" i="1" a="1"/>
  <c r="AT230" i="1" s="1"/>
  <c r="AT231" i="1" a="1"/>
  <c r="AT231" i="1" s="1"/>
  <c r="AT232" i="1" a="1"/>
  <c r="AT232" i="1" s="1"/>
  <c r="AT233" i="1" a="1"/>
  <c r="AT233" i="1" s="1"/>
  <c r="AT234" i="1" a="1"/>
  <c r="AT234" i="1" s="1"/>
  <c r="AT235" i="1" a="1"/>
  <c r="AT235" i="1" s="1"/>
  <c r="AT236" i="1" a="1"/>
  <c r="AT236" i="1" s="1"/>
  <c r="AT237" i="1" a="1"/>
  <c r="AT237" i="1" s="1"/>
  <c r="AT238" i="1" a="1"/>
  <c r="AT238" i="1" s="1"/>
  <c r="AT239" i="1" a="1"/>
  <c r="AT239" i="1" s="1"/>
  <c r="AT240" i="1" a="1"/>
  <c r="AT240" i="1" s="1"/>
  <c r="AT241" i="1" a="1"/>
  <c r="AT241" i="1" s="1"/>
  <c r="AT242" i="1" a="1"/>
  <c r="AT242" i="1" s="1"/>
  <c r="AT243" i="1" a="1"/>
  <c r="AT243" i="1" s="1"/>
  <c r="AT244" i="1" a="1"/>
  <c r="AT244" i="1" s="1"/>
  <c r="AT245" i="1" a="1"/>
  <c r="AT245" i="1" s="1"/>
  <c r="AT246" i="1" a="1"/>
  <c r="AT246" i="1" s="1"/>
  <c r="AT247" i="1" a="1"/>
  <c r="AT247" i="1" s="1"/>
  <c r="AT248" i="1" a="1"/>
  <c r="AT248" i="1" s="1"/>
  <c r="AT249" i="1" a="1"/>
  <c r="AT249" i="1" s="1"/>
  <c r="AT250" i="1" a="1"/>
  <c r="AT250" i="1" s="1"/>
  <c r="AT251" i="1" a="1"/>
  <c r="AT251" i="1" s="1"/>
  <c r="AT252" i="1" a="1"/>
  <c r="AT252" i="1" s="1"/>
  <c r="AT253" i="1" a="1"/>
  <c r="AT253" i="1" s="1"/>
  <c r="AT254" i="1" a="1"/>
  <c r="AT254" i="1" s="1"/>
  <c r="AT255" i="1" a="1"/>
  <c r="AT255" i="1" s="1"/>
  <c r="AT256" i="1" a="1"/>
  <c r="AT256" i="1" s="1"/>
  <c r="AT257" i="1" a="1"/>
  <c r="AT257" i="1" s="1"/>
  <c r="AT258" i="1" a="1"/>
  <c r="AT258" i="1" s="1"/>
  <c r="AT259" i="1" a="1"/>
  <c r="AT259" i="1" s="1"/>
  <c r="AT260" i="1" a="1"/>
  <c r="AT260" i="1" s="1"/>
  <c r="AT261" i="1" a="1"/>
  <c r="AT261" i="1" s="1"/>
  <c r="AT262" i="1" a="1"/>
  <c r="AT262" i="1" s="1"/>
  <c r="AT263" i="1" a="1"/>
  <c r="AT263" i="1" s="1"/>
  <c r="AT264" i="1" a="1"/>
  <c r="AT264" i="1" s="1"/>
  <c r="AT265" i="1" a="1"/>
  <c r="AT265" i="1" s="1"/>
  <c r="AT266" i="1" a="1"/>
  <c r="AT266" i="1" s="1"/>
  <c r="AT267" i="1" a="1"/>
  <c r="AT267" i="1" s="1"/>
  <c r="AT268" i="1" a="1"/>
  <c r="AT268" i="1" s="1"/>
  <c r="AT269" i="1" a="1"/>
  <c r="AT269" i="1" s="1"/>
  <c r="AT270" i="1" a="1"/>
  <c r="AT270" i="1" s="1"/>
  <c r="AT271" i="1" a="1"/>
  <c r="AT271" i="1" s="1"/>
  <c r="AT272" i="1" a="1"/>
  <c r="AT272" i="1" s="1"/>
  <c r="AT273" i="1" a="1"/>
  <c r="AT273" i="1" s="1"/>
  <c r="AT274" i="1" a="1"/>
  <c r="AT274" i="1" s="1"/>
  <c r="AT275" i="1" a="1"/>
  <c r="AT275" i="1" s="1"/>
  <c r="AT276" i="1" a="1"/>
  <c r="AT276" i="1" s="1"/>
  <c r="AT277" i="1" a="1"/>
  <c r="AT277" i="1" s="1"/>
  <c r="AT278" i="1" a="1"/>
  <c r="AT278" i="1" s="1"/>
  <c r="AT279" i="1" a="1"/>
  <c r="AT279" i="1" s="1"/>
  <c r="AT280" i="1" a="1"/>
  <c r="AT280" i="1" s="1"/>
  <c r="AT281" i="1" a="1"/>
  <c r="AT281" i="1" s="1"/>
  <c r="AT282" i="1" a="1"/>
  <c r="AT282" i="1" s="1"/>
  <c r="AT283" i="1" a="1"/>
  <c r="AT283" i="1" s="1"/>
  <c r="AT284" i="1" a="1"/>
  <c r="AT284" i="1" s="1"/>
  <c r="AT285" i="1" a="1"/>
  <c r="AT285" i="1" s="1"/>
  <c r="AT286" i="1" a="1"/>
  <c r="AT286" i="1" s="1"/>
  <c r="AT287" i="1" a="1"/>
  <c r="AT287" i="1" s="1"/>
  <c r="AT288" i="1" a="1"/>
  <c r="AT288" i="1" s="1"/>
  <c r="AT289" i="1" a="1"/>
  <c r="AT289" i="1" s="1"/>
  <c r="AT290" i="1" a="1"/>
  <c r="AT290" i="1" s="1"/>
  <c r="AT291" i="1" a="1"/>
  <c r="AT291" i="1" s="1"/>
  <c r="AT292" i="1" a="1"/>
  <c r="AT292" i="1" s="1"/>
  <c r="AT293" i="1" a="1"/>
  <c r="AT293" i="1" s="1"/>
  <c r="AT294" i="1" a="1"/>
  <c r="AT294" i="1" s="1"/>
  <c r="AT295" i="1" a="1"/>
  <c r="AT295" i="1" s="1"/>
  <c r="AT296" i="1" a="1"/>
  <c r="AT296" i="1" s="1"/>
  <c r="AT297" i="1" a="1"/>
  <c r="AT297" i="1" s="1"/>
  <c r="AT298" i="1" a="1"/>
  <c r="AT298" i="1" s="1"/>
  <c r="AT299" i="1" a="1"/>
  <c r="AT299" i="1" s="1"/>
  <c r="AT300" i="1" a="1"/>
  <c r="AT300" i="1" s="1"/>
  <c r="AT301" i="1" a="1"/>
  <c r="AT301" i="1" s="1"/>
  <c r="AT302" i="1" a="1"/>
  <c r="AT302" i="1" s="1"/>
  <c r="AT303" i="1" a="1"/>
  <c r="AT303" i="1" s="1"/>
  <c r="AT304" i="1" a="1"/>
  <c r="AT304" i="1" s="1"/>
  <c r="AT305" i="1" a="1"/>
  <c r="AT305" i="1" s="1"/>
  <c r="AT306" i="1" a="1"/>
  <c r="AT306" i="1" s="1"/>
  <c r="AT307" i="1" a="1"/>
  <c r="AT307" i="1" s="1"/>
  <c r="AT308" i="1" a="1"/>
  <c r="AT308" i="1" s="1"/>
  <c r="AT309" i="1" a="1"/>
  <c r="AT309" i="1" s="1"/>
  <c r="AT310" i="1" a="1"/>
  <c r="AT310" i="1" s="1"/>
  <c r="AT311" i="1" a="1"/>
  <c r="AT311" i="1" s="1"/>
  <c r="AT312" i="1" a="1"/>
  <c r="AT312" i="1" s="1"/>
  <c r="AT313" i="1" a="1"/>
  <c r="AT313" i="1" s="1"/>
  <c r="AT314" i="1" a="1"/>
  <c r="AT314" i="1" s="1"/>
  <c r="AT315" i="1" a="1"/>
  <c r="AT315" i="1" s="1"/>
  <c r="AT316" i="1" a="1"/>
  <c r="AT316" i="1" s="1"/>
  <c r="AT317" i="1" a="1"/>
  <c r="AT317" i="1" s="1"/>
  <c r="AT318" i="1" a="1"/>
  <c r="AT318" i="1" s="1"/>
  <c r="AT319" i="1" a="1"/>
  <c r="AT319" i="1" s="1"/>
  <c r="AT320" i="1" a="1"/>
  <c r="AT320" i="1" s="1"/>
  <c r="AT321" i="1" a="1"/>
  <c r="AT321" i="1" s="1"/>
  <c r="AT322" i="1" a="1"/>
  <c r="AT322" i="1" s="1"/>
  <c r="AT323" i="1" a="1"/>
  <c r="AT323" i="1" s="1"/>
  <c r="AT324" i="1" a="1"/>
  <c r="AT324" i="1" s="1"/>
  <c r="AT325" i="1" a="1"/>
  <c r="AT325" i="1" s="1"/>
  <c r="AT326" i="1" a="1"/>
  <c r="AT326" i="1" s="1"/>
  <c r="AT327" i="1" a="1"/>
  <c r="AT327" i="1" s="1"/>
  <c r="AT328" i="1" a="1"/>
  <c r="AT328" i="1" s="1"/>
  <c r="AT329" i="1" a="1"/>
  <c r="AT329" i="1" s="1"/>
  <c r="AT330" i="1" a="1"/>
  <c r="AT330" i="1" s="1"/>
  <c r="AT331" i="1" a="1"/>
  <c r="AT331" i="1" s="1"/>
  <c r="AT332" i="1" a="1"/>
  <c r="AT332" i="1" s="1"/>
  <c r="AT333" i="1" a="1"/>
  <c r="AT333" i="1" s="1"/>
  <c r="AT334" i="1" a="1"/>
  <c r="AT334" i="1" s="1"/>
  <c r="AT335" i="1" a="1"/>
  <c r="AT335" i="1" s="1"/>
  <c r="AT336" i="1" a="1"/>
  <c r="AT336" i="1" s="1"/>
  <c r="AT337" i="1" a="1"/>
  <c r="AT337" i="1" s="1"/>
  <c r="AT338" i="1" a="1"/>
  <c r="AT338" i="1" s="1"/>
  <c r="AT339" i="1" a="1"/>
  <c r="AT339" i="1" s="1"/>
  <c r="AT340" i="1" a="1"/>
  <c r="AT340" i="1" s="1"/>
  <c r="AT341" i="1" a="1"/>
  <c r="AT341" i="1" s="1"/>
  <c r="AT342" i="1" a="1"/>
  <c r="AT342" i="1" s="1"/>
  <c r="AT343" i="1" a="1"/>
  <c r="AT343" i="1" s="1"/>
  <c r="AT344" i="1" a="1"/>
  <c r="AT344" i="1" s="1"/>
  <c r="AT345" i="1" a="1"/>
  <c r="AT345" i="1" s="1"/>
  <c r="AT346" i="1" a="1"/>
  <c r="AT346" i="1" s="1"/>
  <c r="AT347" i="1" a="1"/>
  <c r="AT347" i="1" s="1"/>
  <c r="AT348" i="1" a="1"/>
  <c r="AT348" i="1" s="1"/>
  <c r="AT349" i="1" a="1"/>
  <c r="AT349" i="1" s="1"/>
  <c r="AT350" i="1" a="1"/>
  <c r="AT350" i="1" s="1"/>
  <c r="AT351" i="1" a="1"/>
  <c r="AT351" i="1" s="1"/>
  <c r="AT352" i="1" a="1"/>
  <c r="AT352" i="1" s="1"/>
  <c r="AT353" i="1" a="1"/>
  <c r="AT353" i="1" s="1"/>
  <c r="AT354" i="1" a="1"/>
  <c r="AT354" i="1" s="1"/>
  <c r="AT355" i="1" a="1"/>
  <c r="AT355" i="1" s="1"/>
  <c r="AT356" i="1" a="1"/>
  <c r="AT356" i="1" s="1"/>
  <c r="AT357" i="1" a="1"/>
  <c r="AT357" i="1" s="1"/>
  <c r="AT358" i="1" a="1"/>
  <c r="AT358" i="1" s="1"/>
  <c r="AT359" i="1" a="1"/>
  <c r="AT359" i="1" s="1"/>
  <c r="AT360" i="1" a="1"/>
  <c r="AT360" i="1" s="1"/>
  <c r="AT361" i="1" a="1"/>
  <c r="AT361" i="1" s="1"/>
  <c r="AT362" i="1" a="1"/>
  <c r="AT362" i="1" s="1"/>
  <c r="AT363" i="1" a="1"/>
  <c r="AT363" i="1" s="1"/>
  <c r="AT364" i="1" a="1"/>
  <c r="AT364" i="1" s="1"/>
  <c r="AT365" i="1" a="1"/>
  <c r="AT365" i="1" s="1"/>
  <c r="AT366" i="1" a="1"/>
  <c r="AT366" i="1" s="1"/>
  <c r="AT367" i="1" a="1"/>
  <c r="AT367" i="1" s="1"/>
  <c r="AT368" i="1" a="1"/>
  <c r="AT368" i="1" s="1"/>
  <c r="AT369" i="1" a="1"/>
  <c r="AT369" i="1" s="1"/>
  <c r="AT370" i="1" a="1"/>
  <c r="AT370" i="1" s="1"/>
  <c r="AT371" i="1" a="1"/>
  <c r="AT371" i="1" s="1"/>
  <c r="AT372" i="1" a="1"/>
  <c r="AT372" i="1" s="1"/>
  <c r="AT373" i="1" a="1"/>
  <c r="AT373" i="1" s="1"/>
  <c r="AT374" i="1" a="1"/>
  <c r="AT374" i="1" s="1"/>
  <c r="AT375" i="1" a="1"/>
  <c r="AT375" i="1" s="1"/>
  <c r="AT376" i="1" a="1"/>
  <c r="AT376" i="1" s="1"/>
  <c r="AT377" i="1" a="1"/>
  <c r="AT377" i="1" s="1"/>
  <c r="AT378" i="1" a="1"/>
  <c r="AT378" i="1" s="1"/>
  <c r="AT379" i="1" a="1"/>
  <c r="AT379" i="1" s="1"/>
  <c r="AT380" i="1" a="1"/>
  <c r="AT380" i="1" s="1"/>
  <c r="AT381" i="1" a="1"/>
  <c r="AT381" i="1" s="1"/>
  <c r="AT382" i="1" a="1"/>
  <c r="AT382" i="1" s="1"/>
  <c r="AT383" i="1" a="1"/>
  <c r="AT383" i="1" s="1"/>
  <c r="AT384" i="1" a="1"/>
  <c r="AT384" i="1" s="1"/>
  <c r="AT385" i="1" a="1"/>
  <c r="AT385" i="1" s="1"/>
  <c r="AT386" i="1" a="1"/>
  <c r="AT386" i="1" s="1"/>
  <c r="AT387" i="1" a="1"/>
  <c r="AT387" i="1" s="1"/>
  <c r="AT388" i="1" a="1"/>
  <c r="AT388" i="1" s="1"/>
  <c r="AT389" i="1" a="1"/>
  <c r="AT389" i="1" s="1"/>
  <c r="AT390" i="1" a="1"/>
  <c r="AT390" i="1" s="1"/>
  <c r="AT391" i="1" a="1"/>
  <c r="AT391" i="1" s="1"/>
  <c r="AT392" i="1" a="1"/>
  <c r="AT392" i="1" s="1"/>
  <c r="AT393" i="1" a="1"/>
  <c r="AT393" i="1" s="1"/>
  <c r="AT394" i="1" a="1"/>
  <c r="AT394" i="1" s="1"/>
  <c r="AT395" i="1" a="1"/>
  <c r="AT395" i="1" s="1"/>
  <c r="AT396" i="1" a="1"/>
  <c r="AT396" i="1" s="1"/>
  <c r="AT397" i="1" a="1"/>
  <c r="AT397" i="1" s="1"/>
  <c r="AT398" i="1" a="1"/>
  <c r="AT398" i="1" s="1"/>
  <c r="AT399" i="1" a="1"/>
  <c r="AT399" i="1" s="1"/>
  <c r="AT400" i="1" a="1"/>
  <c r="AT400" i="1" s="1"/>
  <c r="AT401" i="1" a="1"/>
  <c r="AT401" i="1" s="1"/>
  <c r="AT402" i="1" a="1"/>
  <c r="AT402" i="1" s="1"/>
  <c r="AT403" i="1" a="1"/>
  <c r="AT403" i="1" s="1"/>
  <c r="AT404" i="1" a="1"/>
  <c r="AT404" i="1" s="1"/>
  <c r="AT405" i="1" a="1"/>
  <c r="AT405" i="1" s="1"/>
  <c r="AT406" i="1" a="1"/>
  <c r="AT406" i="1" s="1"/>
  <c r="AT407" i="1" a="1"/>
  <c r="AT407" i="1" s="1"/>
  <c r="AT408" i="1" a="1"/>
  <c r="AT408" i="1" s="1"/>
  <c r="AT409" i="1" a="1"/>
  <c r="AT409" i="1" s="1"/>
  <c r="AT410" i="1" a="1"/>
  <c r="AT410" i="1" s="1"/>
  <c r="AT411" i="1" a="1"/>
  <c r="AT411" i="1" s="1"/>
  <c r="AT412" i="1" a="1"/>
  <c r="AT412" i="1" s="1"/>
  <c r="AT413" i="1" a="1"/>
  <c r="AT413" i="1" s="1"/>
  <c r="AT414" i="1" a="1"/>
  <c r="AT414" i="1" s="1"/>
  <c r="AT415" i="1" a="1"/>
  <c r="AT415" i="1" s="1"/>
  <c r="AT416" i="1" a="1"/>
  <c r="AT416" i="1" s="1"/>
  <c r="AT417" i="1" a="1"/>
  <c r="AT417" i="1" s="1"/>
  <c r="AT418" i="1" a="1"/>
  <c r="AT418" i="1" s="1"/>
  <c r="AT419" i="1" a="1"/>
  <c r="AT419" i="1" s="1"/>
  <c r="AT420" i="1" a="1"/>
  <c r="AT420" i="1" s="1"/>
  <c r="AT421" i="1" a="1"/>
  <c r="AT421" i="1" s="1"/>
  <c r="AT422" i="1" a="1"/>
  <c r="AT422" i="1" s="1"/>
  <c r="AT423" i="1" a="1"/>
  <c r="AT423" i="1" s="1"/>
  <c r="AT424" i="1" a="1"/>
  <c r="AT424" i="1" s="1"/>
  <c r="AT425" i="1" a="1"/>
  <c r="AT425" i="1" s="1"/>
  <c r="AT426" i="1" a="1"/>
  <c r="AT426" i="1" s="1"/>
  <c r="AT427" i="1" a="1"/>
  <c r="AT427" i="1" s="1"/>
  <c r="AT428" i="1" a="1"/>
  <c r="AT428" i="1" s="1"/>
  <c r="AT429" i="1" a="1"/>
  <c r="AT429" i="1" s="1"/>
  <c r="AT430" i="1" a="1"/>
  <c r="AT430" i="1" s="1"/>
  <c r="AT431" i="1" a="1"/>
  <c r="AT431" i="1" s="1"/>
  <c r="AT432" i="1" a="1"/>
  <c r="AT432" i="1" s="1"/>
  <c r="AT433" i="1" a="1"/>
  <c r="AT433" i="1" s="1"/>
  <c r="AT434" i="1" a="1"/>
  <c r="AT434" i="1" s="1"/>
  <c r="AT435" i="1" a="1"/>
  <c r="AT435" i="1" s="1"/>
  <c r="AT436" i="1" a="1"/>
  <c r="AT436" i="1" s="1"/>
  <c r="AT437" i="1" a="1"/>
  <c r="AT437" i="1" s="1"/>
  <c r="AT438" i="1" a="1"/>
  <c r="AT438" i="1" s="1"/>
  <c r="AT439" i="1" a="1"/>
  <c r="AT439" i="1" s="1"/>
  <c r="AT440" i="1" a="1"/>
  <c r="AT440" i="1" s="1"/>
  <c r="AT441" i="1" a="1"/>
  <c r="AT441" i="1" s="1"/>
  <c r="AT442" i="1" a="1"/>
  <c r="AT442" i="1" s="1"/>
  <c r="AT443" i="1" a="1"/>
  <c r="AT443" i="1" s="1"/>
  <c r="AT444" i="1" a="1"/>
  <c r="AT444" i="1" s="1"/>
  <c r="AT445" i="1" a="1"/>
  <c r="AT445" i="1" s="1"/>
  <c r="AT446" i="1" a="1"/>
  <c r="AT446" i="1" s="1"/>
  <c r="AT447" i="1" a="1"/>
  <c r="AT447" i="1" s="1"/>
  <c r="AT448" i="1" a="1"/>
  <c r="AT448" i="1" s="1"/>
  <c r="AT449" i="1" a="1"/>
  <c r="AT449" i="1" s="1"/>
  <c r="AT450" i="1" a="1"/>
  <c r="AT450" i="1" s="1"/>
  <c r="AT451" i="1" a="1"/>
  <c r="AT451" i="1" s="1"/>
  <c r="AT452" i="1" a="1"/>
  <c r="AT452" i="1" s="1"/>
  <c r="AT453" i="1" a="1"/>
  <c r="AT453" i="1" s="1"/>
  <c r="AT454" i="1" a="1"/>
  <c r="AT454" i="1" s="1"/>
  <c r="AT455" i="1" a="1"/>
  <c r="AT455" i="1" s="1"/>
  <c r="AT456" i="1" a="1"/>
  <c r="AT456" i="1" s="1"/>
  <c r="AT457" i="1" a="1"/>
  <c r="AT457" i="1" s="1"/>
  <c r="AT458" i="1" a="1"/>
  <c r="AT458" i="1" s="1"/>
  <c r="AT459" i="1" a="1"/>
  <c r="AT459" i="1" s="1"/>
  <c r="AT460" i="1" a="1"/>
  <c r="AT460" i="1" s="1"/>
  <c r="AT461" i="1" a="1"/>
  <c r="AT461" i="1" s="1"/>
  <c r="AT462" i="1" a="1"/>
  <c r="AT462" i="1" s="1"/>
  <c r="AT463" i="1" a="1"/>
  <c r="AT463" i="1" s="1"/>
  <c r="AT464" i="1" a="1"/>
  <c r="AT464" i="1" s="1"/>
  <c r="AT465" i="1" a="1"/>
  <c r="AT465" i="1" s="1"/>
  <c r="AT466" i="1" a="1"/>
  <c r="AT466" i="1" s="1"/>
  <c r="AT467" i="1" a="1"/>
  <c r="AT467" i="1" s="1"/>
  <c r="AT468" i="1" a="1"/>
  <c r="AT468" i="1" s="1"/>
  <c r="AT469" i="1" a="1"/>
  <c r="AT469" i="1" s="1"/>
  <c r="AT470" i="1" a="1"/>
  <c r="AT470" i="1" s="1"/>
  <c r="AT471" i="1" a="1"/>
  <c r="AT471" i="1" s="1"/>
  <c r="AT472" i="1" a="1"/>
  <c r="AT472" i="1" s="1"/>
  <c r="AT473" i="1" a="1"/>
  <c r="AT473" i="1" s="1"/>
  <c r="AT474" i="1" a="1"/>
  <c r="AT474" i="1" s="1"/>
  <c r="AT475" i="1" a="1"/>
  <c r="AT475" i="1" s="1"/>
  <c r="AT476" i="1" a="1"/>
  <c r="AT476" i="1" s="1"/>
  <c r="AT477" i="1" a="1"/>
  <c r="AT477" i="1" s="1"/>
  <c r="AT478" i="1" a="1"/>
  <c r="AT478" i="1" s="1"/>
  <c r="AT479" i="1" a="1"/>
  <c r="AT479" i="1" s="1"/>
  <c r="AT480" i="1" a="1"/>
  <c r="AT480" i="1" s="1"/>
  <c r="AT481" i="1" a="1"/>
  <c r="AT481" i="1" s="1"/>
  <c r="AT482" i="1" a="1"/>
  <c r="AT482" i="1" s="1"/>
  <c r="AT483" i="1" a="1"/>
  <c r="AT483" i="1" s="1"/>
  <c r="AT484" i="1" a="1"/>
  <c r="AT484" i="1" s="1"/>
  <c r="AT485" i="1" a="1"/>
  <c r="AT485" i="1" s="1"/>
  <c r="AT486" i="1" a="1"/>
  <c r="AT486" i="1" s="1"/>
  <c r="AT487" i="1" a="1"/>
  <c r="AT487" i="1" s="1"/>
  <c r="BH3" i="1" a="1"/>
  <c r="BH3" i="1" s="1"/>
  <c r="M3" i="15" l="1" a="1"/>
  <c r="M3" i="15" s="1"/>
  <c r="G2" i="15" a="1"/>
  <c r="G2" i="15" s="1"/>
  <c r="F2" i="15" a="1"/>
  <c r="F2" i="15" s="1"/>
  <c r="C1" i="15"/>
  <c r="A2" i="16" s="1"/>
  <c r="B2" i="16" s="1"/>
  <c r="S2" i="14"/>
  <c r="A2" i="15" a="1"/>
  <c r="A2" i="15" s="1"/>
  <c r="AV3" i="1" a="1"/>
  <c r="AV3" i="1" s="1"/>
  <c r="P4" i="1"/>
  <c r="R4" i="1"/>
  <c r="S4" i="1"/>
  <c r="T4" i="1"/>
  <c r="AD4" i="1"/>
  <c r="AG4" i="1"/>
  <c r="AR4" i="1"/>
  <c r="P5" i="1"/>
  <c r="R5" i="1"/>
  <c r="S5" i="1"/>
  <c r="T5" i="1"/>
  <c r="AD5" i="1"/>
  <c r="AG5" i="1"/>
  <c r="AR5" i="1"/>
  <c r="P6" i="1"/>
  <c r="R6" i="1"/>
  <c r="S6" i="1"/>
  <c r="T6" i="1"/>
  <c r="AD6" i="1"/>
  <c r="AG6" i="1"/>
  <c r="AR6" i="1"/>
  <c r="P7" i="1"/>
  <c r="R7" i="1"/>
  <c r="S7" i="1"/>
  <c r="T7" i="1"/>
  <c r="AD7" i="1"/>
  <c r="AG7" i="1"/>
  <c r="AR7" i="1"/>
  <c r="P8" i="1"/>
  <c r="R8" i="1"/>
  <c r="S8" i="1"/>
  <c r="T8" i="1"/>
  <c r="AD8" i="1"/>
  <c r="AG8" i="1"/>
  <c r="AR8" i="1"/>
  <c r="P9" i="1"/>
  <c r="R9" i="1"/>
  <c r="S9" i="1"/>
  <c r="T9" i="1"/>
  <c r="AD9" i="1"/>
  <c r="AG9" i="1"/>
  <c r="AR9" i="1"/>
  <c r="P10" i="1"/>
  <c r="R10" i="1"/>
  <c r="S10" i="1"/>
  <c r="T10" i="1"/>
  <c r="AD10" i="1"/>
  <c r="AG10" i="1"/>
  <c r="AR10" i="1"/>
  <c r="P11" i="1"/>
  <c r="R11" i="1"/>
  <c r="S11" i="1"/>
  <c r="T11" i="1"/>
  <c r="AD11" i="1"/>
  <c r="AG11" i="1"/>
  <c r="AR11" i="1"/>
  <c r="P12" i="1"/>
  <c r="R12" i="1"/>
  <c r="S12" i="1"/>
  <c r="T12" i="1"/>
  <c r="AD12" i="1"/>
  <c r="AG12" i="1"/>
  <c r="AR12" i="1"/>
  <c r="P13" i="1"/>
  <c r="R13" i="1"/>
  <c r="S13" i="1"/>
  <c r="T13" i="1"/>
  <c r="AD13" i="1"/>
  <c r="AG13" i="1"/>
  <c r="AR13" i="1"/>
  <c r="P14" i="1"/>
  <c r="R14" i="1"/>
  <c r="S14" i="1"/>
  <c r="T14" i="1"/>
  <c r="AD14" i="1"/>
  <c r="AG14" i="1"/>
  <c r="AR14" i="1"/>
  <c r="P15" i="1"/>
  <c r="R15" i="1"/>
  <c r="S15" i="1"/>
  <c r="T15" i="1"/>
  <c r="AD15" i="1"/>
  <c r="AG15" i="1"/>
  <c r="AR15" i="1"/>
  <c r="P16" i="1"/>
  <c r="R16" i="1"/>
  <c r="S16" i="1"/>
  <c r="T16" i="1"/>
  <c r="AD16" i="1"/>
  <c r="AG16" i="1"/>
  <c r="AR16" i="1"/>
  <c r="P17" i="1"/>
  <c r="R17" i="1"/>
  <c r="S17" i="1"/>
  <c r="T17" i="1"/>
  <c r="AD17" i="1"/>
  <c r="AG17" i="1"/>
  <c r="AR17" i="1"/>
  <c r="P18" i="1"/>
  <c r="R18" i="1"/>
  <c r="S18" i="1"/>
  <c r="T18" i="1"/>
  <c r="AD18" i="1"/>
  <c r="AG18" i="1"/>
  <c r="AR18" i="1"/>
  <c r="P19" i="1"/>
  <c r="R19" i="1"/>
  <c r="S19" i="1"/>
  <c r="T19" i="1"/>
  <c r="AD19" i="1"/>
  <c r="AG19" i="1"/>
  <c r="AR19" i="1"/>
  <c r="P20" i="1"/>
  <c r="R20" i="1"/>
  <c r="S20" i="1"/>
  <c r="T20" i="1"/>
  <c r="AD20" i="1"/>
  <c r="AG20" i="1"/>
  <c r="AR20" i="1"/>
  <c r="P21" i="1"/>
  <c r="R21" i="1"/>
  <c r="S21" i="1"/>
  <c r="T21" i="1"/>
  <c r="AD21" i="1"/>
  <c r="AG21" i="1"/>
  <c r="AR21" i="1"/>
  <c r="P22" i="1"/>
  <c r="R22" i="1"/>
  <c r="S22" i="1"/>
  <c r="T22" i="1"/>
  <c r="AD22" i="1"/>
  <c r="AG22" i="1"/>
  <c r="AR22" i="1"/>
  <c r="P23" i="1"/>
  <c r="R23" i="1"/>
  <c r="S23" i="1"/>
  <c r="T23" i="1"/>
  <c r="AD23" i="1"/>
  <c r="AG23" i="1"/>
  <c r="AR23" i="1"/>
  <c r="P24" i="1"/>
  <c r="R24" i="1"/>
  <c r="S24" i="1"/>
  <c r="T24" i="1"/>
  <c r="AD24" i="1"/>
  <c r="AG24" i="1"/>
  <c r="AR24" i="1"/>
  <c r="P25" i="1"/>
  <c r="R25" i="1"/>
  <c r="S25" i="1"/>
  <c r="T25" i="1"/>
  <c r="AD25" i="1"/>
  <c r="AG25" i="1"/>
  <c r="AR25" i="1"/>
  <c r="P26" i="1"/>
  <c r="R26" i="1"/>
  <c r="S26" i="1"/>
  <c r="T26" i="1"/>
  <c r="AD26" i="1"/>
  <c r="AG26" i="1"/>
  <c r="AR26" i="1"/>
  <c r="P27" i="1"/>
  <c r="R27" i="1"/>
  <c r="S27" i="1"/>
  <c r="T27" i="1"/>
  <c r="AD27" i="1"/>
  <c r="AG27" i="1"/>
  <c r="AR27" i="1"/>
  <c r="P28" i="1"/>
  <c r="R28" i="1"/>
  <c r="S28" i="1"/>
  <c r="T28" i="1"/>
  <c r="AD28" i="1"/>
  <c r="AG28" i="1"/>
  <c r="AR28" i="1"/>
  <c r="P29" i="1"/>
  <c r="R29" i="1"/>
  <c r="S29" i="1"/>
  <c r="T29" i="1"/>
  <c r="AD29" i="1"/>
  <c r="AG29" i="1"/>
  <c r="AR29" i="1"/>
  <c r="P30" i="1"/>
  <c r="R30" i="1"/>
  <c r="S30" i="1"/>
  <c r="T30" i="1"/>
  <c r="AD30" i="1"/>
  <c r="AG30" i="1"/>
  <c r="AR30" i="1"/>
  <c r="P31" i="1"/>
  <c r="R31" i="1"/>
  <c r="S31" i="1"/>
  <c r="T31" i="1"/>
  <c r="AD31" i="1"/>
  <c r="AG31" i="1"/>
  <c r="AR31" i="1"/>
  <c r="P32" i="1"/>
  <c r="R32" i="1"/>
  <c r="S32" i="1"/>
  <c r="T32" i="1"/>
  <c r="AD32" i="1"/>
  <c r="AG32" i="1"/>
  <c r="AR32" i="1"/>
  <c r="P33" i="1"/>
  <c r="R33" i="1"/>
  <c r="S33" i="1"/>
  <c r="T33" i="1"/>
  <c r="AD33" i="1"/>
  <c r="AG33" i="1"/>
  <c r="AR33" i="1"/>
  <c r="P34" i="1"/>
  <c r="R34" i="1"/>
  <c r="S34" i="1"/>
  <c r="T34" i="1"/>
  <c r="AD34" i="1"/>
  <c r="AG34" i="1"/>
  <c r="AR34" i="1"/>
  <c r="P35" i="1"/>
  <c r="R35" i="1"/>
  <c r="S35" i="1"/>
  <c r="T35" i="1"/>
  <c r="AD35" i="1"/>
  <c r="AG35" i="1"/>
  <c r="AR35" i="1"/>
  <c r="P36" i="1"/>
  <c r="R36" i="1"/>
  <c r="S36" i="1"/>
  <c r="T36" i="1"/>
  <c r="AD36" i="1"/>
  <c r="AG36" i="1"/>
  <c r="AR36" i="1"/>
  <c r="P37" i="1"/>
  <c r="R37" i="1"/>
  <c r="S37" i="1"/>
  <c r="T37" i="1"/>
  <c r="AD37" i="1"/>
  <c r="AG37" i="1"/>
  <c r="AR37" i="1"/>
  <c r="P38" i="1"/>
  <c r="R38" i="1"/>
  <c r="S38" i="1"/>
  <c r="T38" i="1"/>
  <c r="AD38" i="1"/>
  <c r="AG38" i="1"/>
  <c r="AR38" i="1"/>
  <c r="P39" i="1"/>
  <c r="R39" i="1"/>
  <c r="S39" i="1"/>
  <c r="T39" i="1"/>
  <c r="AD39" i="1"/>
  <c r="AG39" i="1"/>
  <c r="AR39" i="1"/>
  <c r="P40" i="1"/>
  <c r="R40" i="1"/>
  <c r="S40" i="1"/>
  <c r="T40" i="1"/>
  <c r="AD40" i="1"/>
  <c r="AG40" i="1"/>
  <c r="AR40" i="1"/>
  <c r="P41" i="1"/>
  <c r="R41" i="1"/>
  <c r="S41" i="1"/>
  <c r="T41" i="1"/>
  <c r="AD41" i="1"/>
  <c r="AG41" i="1"/>
  <c r="AR41" i="1"/>
  <c r="P42" i="1"/>
  <c r="R42" i="1"/>
  <c r="S42" i="1"/>
  <c r="T42" i="1"/>
  <c r="AD42" i="1"/>
  <c r="AG42" i="1"/>
  <c r="AR42" i="1"/>
  <c r="P43" i="1"/>
  <c r="R43" i="1"/>
  <c r="S43" i="1"/>
  <c r="T43" i="1"/>
  <c r="AD43" i="1"/>
  <c r="AG43" i="1"/>
  <c r="AR43" i="1"/>
  <c r="P44" i="1"/>
  <c r="R44" i="1"/>
  <c r="S44" i="1"/>
  <c r="T44" i="1"/>
  <c r="AD44" i="1"/>
  <c r="AG44" i="1"/>
  <c r="AR44" i="1"/>
  <c r="P45" i="1"/>
  <c r="R45" i="1"/>
  <c r="S45" i="1"/>
  <c r="T45" i="1"/>
  <c r="AD45" i="1"/>
  <c r="AG45" i="1"/>
  <c r="AR45" i="1"/>
  <c r="P46" i="1"/>
  <c r="R46" i="1"/>
  <c r="S46" i="1"/>
  <c r="T46" i="1"/>
  <c r="AD46" i="1"/>
  <c r="AG46" i="1"/>
  <c r="AR46" i="1"/>
  <c r="P48" i="1"/>
  <c r="R48" i="1"/>
  <c r="S48" i="1"/>
  <c r="T48" i="1"/>
  <c r="AD48" i="1"/>
  <c r="AG48" i="1"/>
  <c r="AR48" i="1"/>
  <c r="P49" i="1"/>
  <c r="R49" i="1"/>
  <c r="S49" i="1"/>
  <c r="T49" i="1"/>
  <c r="AD49" i="1"/>
  <c r="AG49" i="1"/>
  <c r="AR49" i="1"/>
  <c r="P50" i="1"/>
  <c r="R50" i="1"/>
  <c r="S50" i="1"/>
  <c r="T50" i="1"/>
  <c r="AD50" i="1"/>
  <c r="AG50" i="1"/>
  <c r="AR50" i="1"/>
  <c r="P51" i="1"/>
  <c r="R51" i="1"/>
  <c r="S51" i="1"/>
  <c r="T51" i="1"/>
  <c r="AD51" i="1"/>
  <c r="AG51" i="1"/>
  <c r="AR51" i="1"/>
  <c r="P52" i="1"/>
  <c r="R52" i="1"/>
  <c r="S52" i="1"/>
  <c r="T52" i="1"/>
  <c r="AD52" i="1"/>
  <c r="AG52" i="1"/>
  <c r="AR52" i="1"/>
  <c r="P53" i="1"/>
  <c r="R53" i="1"/>
  <c r="S53" i="1"/>
  <c r="T53" i="1"/>
  <c r="AD53" i="1"/>
  <c r="AG53" i="1"/>
  <c r="AR53" i="1"/>
  <c r="P54" i="1"/>
  <c r="R54" i="1"/>
  <c r="S54" i="1"/>
  <c r="T54" i="1"/>
  <c r="AD54" i="1"/>
  <c r="AG54" i="1"/>
  <c r="AR54" i="1"/>
  <c r="P55" i="1"/>
  <c r="R55" i="1"/>
  <c r="S55" i="1"/>
  <c r="T55" i="1"/>
  <c r="AD55" i="1"/>
  <c r="AG55" i="1"/>
  <c r="AR55" i="1"/>
  <c r="P56" i="1"/>
  <c r="R56" i="1"/>
  <c r="S56" i="1"/>
  <c r="T56" i="1"/>
  <c r="AD56" i="1"/>
  <c r="AG56" i="1"/>
  <c r="AR56" i="1"/>
  <c r="P57" i="1"/>
  <c r="R57" i="1"/>
  <c r="S57" i="1"/>
  <c r="T57" i="1"/>
  <c r="AD57" i="1"/>
  <c r="AG57" i="1"/>
  <c r="AR57" i="1"/>
  <c r="P58" i="1"/>
  <c r="R58" i="1"/>
  <c r="S58" i="1"/>
  <c r="T58" i="1"/>
  <c r="AD58" i="1"/>
  <c r="AG58" i="1"/>
  <c r="AR58" i="1"/>
  <c r="P59" i="1"/>
  <c r="R59" i="1"/>
  <c r="S59" i="1"/>
  <c r="T59" i="1"/>
  <c r="AD59" i="1"/>
  <c r="AG59" i="1"/>
  <c r="AR59" i="1"/>
  <c r="P60" i="1"/>
  <c r="R60" i="1"/>
  <c r="S60" i="1"/>
  <c r="T60" i="1"/>
  <c r="AD60" i="1"/>
  <c r="AG60" i="1"/>
  <c r="AR60" i="1"/>
  <c r="P61" i="1"/>
  <c r="R61" i="1"/>
  <c r="S61" i="1"/>
  <c r="T61" i="1"/>
  <c r="AD61" i="1"/>
  <c r="AG61" i="1"/>
  <c r="AR61" i="1"/>
  <c r="P62" i="1"/>
  <c r="R62" i="1"/>
  <c r="S62" i="1"/>
  <c r="T62" i="1"/>
  <c r="AD62" i="1"/>
  <c r="AG62" i="1"/>
  <c r="AR62" i="1"/>
  <c r="P63" i="1"/>
  <c r="R63" i="1"/>
  <c r="S63" i="1"/>
  <c r="T63" i="1"/>
  <c r="AD63" i="1"/>
  <c r="AG63" i="1"/>
  <c r="AR63" i="1"/>
  <c r="P64" i="1"/>
  <c r="R64" i="1"/>
  <c r="S64" i="1"/>
  <c r="T64" i="1"/>
  <c r="AD64" i="1"/>
  <c r="AG64" i="1"/>
  <c r="AR64" i="1"/>
  <c r="P65" i="1"/>
  <c r="R65" i="1"/>
  <c r="S65" i="1"/>
  <c r="T65" i="1"/>
  <c r="AD65" i="1"/>
  <c r="AG65" i="1"/>
  <c r="AR65" i="1"/>
  <c r="P66" i="1"/>
  <c r="R66" i="1"/>
  <c r="S66" i="1"/>
  <c r="T66" i="1"/>
  <c r="AD66" i="1"/>
  <c r="AG66" i="1"/>
  <c r="AR66" i="1"/>
  <c r="P67" i="1"/>
  <c r="R67" i="1"/>
  <c r="S67" i="1"/>
  <c r="T67" i="1"/>
  <c r="AD67" i="1"/>
  <c r="AG67" i="1"/>
  <c r="AR67" i="1"/>
  <c r="P68" i="1"/>
  <c r="R68" i="1"/>
  <c r="S68" i="1"/>
  <c r="T68" i="1"/>
  <c r="AD68" i="1"/>
  <c r="AG68" i="1"/>
  <c r="AR68" i="1"/>
  <c r="P69" i="1"/>
  <c r="R69" i="1"/>
  <c r="S69" i="1"/>
  <c r="T69" i="1"/>
  <c r="AD69" i="1"/>
  <c r="AG69" i="1"/>
  <c r="AR69" i="1"/>
  <c r="P70" i="1"/>
  <c r="R70" i="1"/>
  <c r="S70" i="1"/>
  <c r="T70" i="1"/>
  <c r="AD70" i="1"/>
  <c r="AG70" i="1"/>
  <c r="AR70" i="1"/>
  <c r="P71" i="1"/>
  <c r="R71" i="1"/>
  <c r="S71" i="1"/>
  <c r="T71" i="1"/>
  <c r="AD71" i="1"/>
  <c r="AG71" i="1"/>
  <c r="AR71" i="1"/>
  <c r="P72" i="1"/>
  <c r="R72" i="1"/>
  <c r="S72" i="1"/>
  <c r="T72" i="1"/>
  <c r="AD72" i="1"/>
  <c r="AG72" i="1"/>
  <c r="AR72" i="1"/>
  <c r="P73" i="1"/>
  <c r="R73" i="1"/>
  <c r="S73" i="1"/>
  <c r="T73" i="1"/>
  <c r="AD73" i="1"/>
  <c r="AG73" i="1"/>
  <c r="AR73" i="1"/>
  <c r="P74" i="1"/>
  <c r="R74" i="1"/>
  <c r="S74" i="1"/>
  <c r="T74" i="1"/>
  <c r="AD74" i="1"/>
  <c r="AG74" i="1"/>
  <c r="AR74" i="1"/>
  <c r="P75" i="1"/>
  <c r="R75" i="1"/>
  <c r="S75" i="1"/>
  <c r="T75" i="1"/>
  <c r="AD75" i="1"/>
  <c r="AG75" i="1"/>
  <c r="AR75" i="1"/>
  <c r="P76" i="1"/>
  <c r="R76" i="1"/>
  <c r="S76" i="1"/>
  <c r="T76" i="1"/>
  <c r="AD76" i="1"/>
  <c r="AG76" i="1"/>
  <c r="AR76" i="1"/>
  <c r="P77" i="1"/>
  <c r="R77" i="1"/>
  <c r="S77" i="1"/>
  <c r="T77" i="1"/>
  <c r="AD77" i="1"/>
  <c r="AG77" i="1"/>
  <c r="AR77" i="1"/>
  <c r="P78" i="1"/>
  <c r="R78" i="1"/>
  <c r="S78" i="1"/>
  <c r="T78" i="1"/>
  <c r="AD78" i="1"/>
  <c r="AG78" i="1"/>
  <c r="AR78" i="1"/>
  <c r="P79" i="1"/>
  <c r="R79" i="1"/>
  <c r="S79" i="1"/>
  <c r="T79" i="1"/>
  <c r="AD79" i="1"/>
  <c r="AG79" i="1"/>
  <c r="AR79" i="1"/>
  <c r="P80" i="1"/>
  <c r="R80" i="1"/>
  <c r="S80" i="1"/>
  <c r="T80" i="1"/>
  <c r="AD80" i="1"/>
  <c r="AG80" i="1"/>
  <c r="AR80" i="1"/>
  <c r="P81" i="1"/>
  <c r="R81" i="1"/>
  <c r="S81" i="1"/>
  <c r="T81" i="1"/>
  <c r="AD81" i="1"/>
  <c r="AG81" i="1"/>
  <c r="AR81" i="1"/>
  <c r="P82" i="1"/>
  <c r="R82" i="1"/>
  <c r="S82" i="1"/>
  <c r="T82" i="1"/>
  <c r="AD82" i="1"/>
  <c r="AG82" i="1"/>
  <c r="AR82" i="1"/>
  <c r="P83" i="1"/>
  <c r="R83" i="1"/>
  <c r="S83" i="1"/>
  <c r="T83" i="1"/>
  <c r="AD83" i="1"/>
  <c r="AG83" i="1"/>
  <c r="AR83" i="1"/>
  <c r="P84" i="1"/>
  <c r="R84" i="1"/>
  <c r="S84" i="1"/>
  <c r="T84" i="1"/>
  <c r="AD84" i="1"/>
  <c r="AG84" i="1"/>
  <c r="AR84" i="1"/>
  <c r="P85" i="1"/>
  <c r="R85" i="1"/>
  <c r="S85" i="1"/>
  <c r="T85" i="1"/>
  <c r="AD85" i="1"/>
  <c r="AG85" i="1"/>
  <c r="AR85" i="1"/>
  <c r="P86" i="1"/>
  <c r="R86" i="1"/>
  <c r="S86" i="1"/>
  <c r="T86" i="1"/>
  <c r="AD86" i="1"/>
  <c r="AG86" i="1"/>
  <c r="AR86" i="1"/>
  <c r="P87" i="1"/>
  <c r="R87" i="1"/>
  <c r="S87" i="1"/>
  <c r="T87" i="1"/>
  <c r="AD87" i="1"/>
  <c r="AG87" i="1"/>
  <c r="AR87" i="1"/>
  <c r="P88" i="1"/>
  <c r="R88" i="1"/>
  <c r="S88" i="1"/>
  <c r="T88" i="1"/>
  <c r="AD88" i="1"/>
  <c r="AG88" i="1"/>
  <c r="AR88" i="1"/>
  <c r="P89" i="1"/>
  <c r="R89" i="1"/>
  <c r="S89" i="1"/>
  <c r="T89" i="1"/>
  <c r="AD89" i="1"/>
  <c r="AG89" i="1"/>
  <c r="AR89" i="1"/>
  <c r="P90" i="1"/>
  <c r="R90" i="1"/>
  <c r="S90" i="1"/>
  <c r="T90" i="1"/>
  <c r="AD90" i="1"/>
  <c r="AG90" i="1"/>
  <c r="AR90" i="1"/>
  <c r="P91" i="1"/>
  <c r="R91" i="1"/>
  <c r="S91" i="1"/>
  <c r="T91" i="1"/>
  <c r="AD91" i="1"/>
  <c r="AG91" i="1"/>
  <c r="AR91" i="1"/>
  <c r="P92" i="1"/>
  <c r="R92" i="1"/>
  <c r="S92" i="1"/>
  <c r="T92" i="1"/>
  <c r="AD92" i="1"/>
  <c r="AG92" i="1"/>
  <c r="AR92" i="1"/>
  <c r="P93" i="1"/>
  <c r="R93" i="1"/>
  <c r="S93" i="1"/>
  <c r="T93" i="1"/>
  <c r="AD93" i="1"/>
  <c r="AG93" i="1"/>
  <c r="AR93" i="1"/>
  <c r="P94" i="1"/>
  <c r="R94" i="1"/>
  <c r="S94" i="1"/>
  <c r="T94" i="1"/>
  <c r="AD94" i="1"/>
  <c r="AG94" i="1"/>
  <c r="AR94" i="1"/>
  <c r="P95" i="1"/>
  <c r="R95" i="1"/>
  <c r="S95" i="1"/>
  <c r="T95" i="1"/>
  <c r="AD95" i="1"/>
  <c r="AG95" i="1"/>
  <c r="AR95" i="1"/>
  <c r="P96" i="1"/>
  <c r="R96" i="1"/>
  <c r="S96" i="1"/>
  <c r="T96" i="1"/>
  <c r="AD96" i="1"/>
  <c r="AG96" i="1"/>
  <c r="AR96" i="1"/>
  <c r="P97" i="1"/>
  <c r="R97" i="1"/>
  <c r="S97" i="1"/>
  <c r="T97" i="1"/>
  <c r="AD97" i="1"/>
  <c r="AG97" i="1"/>
  <c r="AR97" i="1"/>
  <c r="P98" i="1"/>
  <c r="R98" i="1"/>
  <c r="S98" i="1"/>
  <c r="T98" i="1"/>
  <c r="AD98" i="1"/>
  <c r="AG98" i="1"/>
  <c r="AR98" i="1"/>
  <c r="P99" i="1"/>
  <c r="R99" i="1"/>
  <c r="S99" i="1"/>
  <c r="T99" i="1"/>
  <c r="AD99" i="1"/>
  <c r="AG99" i="1"/>
  <c r="AR99" i="1"/>
  <c r="P100" i="1"/>
  <c r="R100" i="1"/>
  <c r="S100" i="1"/>
  <c r="T100" i="1"/>
  <c r="AD100" i="1"/>
  <c r="AG100" i="1"/>
  <c r="AR100" i="1"/>
  <c r="P101" i="1"/>
  <c r="R101" i="1"/>
  <c r="S101" i="1"/>
  <c r="T101" i="1"/>
  <c r="AD101" i="1"/>
  <c r="AG101" i="1"/>
  <c r="AR101" i="1"/>
  <c r="P102" i="1"/>
  <c r="R102" i="1"/>
  <c r="S102" i="1"/>
  <c r="T102" i="1"/>
  <c r="AD102" i="1"/>
  <c r="AG102" i="1"/>
  <c r="AR102" i="1"/>
  <c r="P103" i="1"/>
  <c r="R103" i="1"/>
  <c r="S103" i="1"/>
  <c r="T103" i="1"/>
  <c r="AD103" i="1"/>
  <c r="AG103" i="1"/>
  <c r="AR103" i="1"/>
  <c r="P104" i="1"/>
  <c r="R104" i="1"/>
  <c r="S104" i="1"/>
  <c r="T104" i="1"/>
  <c r="AD104" i="1"/>
  <c r="AG104" i="1"/>
  <c r="AR104" i="1"/>
  <c r="P105" i="1"/>
  <c r="R105" i="1"/>
  <c r="S105" i="1"/>
  <c r="T105" i="1"/>
  <c r="AD105" i="1"/>
  <c r="AG105" i="1"/>
  <c r="AR105" i="1"/>
  <c r="P106" i="1"/>
  <c r="R106" i="1"/>
  <c r="S106" i="1"/>
  <c r="T106" i="1"/>
  <c r="AD106" i="1"/>
  <c r="AG106" i="1"/>
  <c r="AR106" i="1"/>
  <c r="P107" i="1"/>
  <c r="R107" i="1"/>
  <c r="S107" i="1"/>
  <c r="T107" i="1"/>
  <c r="AD107" i="1"/>
  <c r="AG107" i="1"/>
  <c r="AR107" i="1"/>
  <c r="P108" i="1"/>
  <c r="R108" i="1"/>
  <c r="S108" i="1"/>
  <c r="T108" i="1"/>
  <c r="AD108" i="1"/>
  <c r="AG108" i="1"/>
  <c r="AR108" i="1"/>
  <c r="P109" i="1"/>
  <c r="R109" i="1"/>
  <c r="S109" i="1"/>
  <c r="T109" i="1"/>
  <c r="AD109" i="1"/>
  <c r="AG109" i="1"/>
  <c r="AR109" i="1"/>
  <c r="P110" i="1"/>
  <c r="R110" i="1"/>
  <c r="S110" i="1"/>
  <c r="T110" i="1"/>
  <c r="AD110" i="1"/>
  <c r="AG110" i="1"/>
  <c r="AR110" i="1"/>
  <c r="P111" i="1"/>
  <c r="R111" i="1"/>
  <c r="S111" i="1"/>
  <c r="T111" i="1"/>
  <c r="AD111" i="1"/>
  <c r="AG111" i="1"/>
  <c r="AR111" i="1"/>
  <c r="P112" i="1"/>
  <c r="R112" i="1"/>
  <c r="S112" i="1"/>
  <c r="T112" i="1"/>
  <c r="AD112" i="1"/>
  <c r="AG112" i="1"/>
  <c r="AR112" i="1"/>
  <c r="P113" i="1"/>
  <c r="R113" i="1"/>
  <c r="S113" i="1"/>
  <c r="T113" i="1"/>
  <c r="AD113" i="1"/>
  <c r="AG113" i="1"/>
  <c r="AR113" i="1"/>
  <c r="P114" i="1"/>
  <c r="R114" i="1"/>
  <c r="S114" i="1"/>
  <c r="T114" i="1"/>
  <c r="AD114" i="1"/>
  <c r="AG114" i="1"/>
  <c r="AR114" i="1"/>
  <c r="P115" i="1"/>
  <c r="R115" i="1"/>
  <c r="S115" i="1"/>
  <c r="T115" i="1"/>
  <c r="AD115" i="1"/>
  <c r="AG115" i="1"/>
  <c r="AR115" i="1"/>
  <c r="P116" i="1"/>
  <c r="R116" i="1"/>
  <c r="S116" i="1"/>
  <c r="T116" i="1"/>
  <c r="AD116" i="1"/>
  <c r="AG116" i="1"/>
  <c r="AR116" i="1"/>
  <c r="P117" i="1"/>
  <c r="R117" i="1"/>
  <c r="S117" i="1"/>
  <c r="T117" i="1"/>
  <c r="AD117" i="1"/>
  <c r="AG117" i="1"/>
  <c r="AR117" i="1"/>
  <c r="P118" i="1"/>
  <c r="R118" i="1"/>
  <c r="S118" i="1"/>
  <c r="T118" i="1"/>
  <c r="AD118" i="1"/>
  <c r="AG118" i="1"/>
  <c r="AR118" i="1"/>
  <c r="P119" i="1"/>
  <c r="R119" i="1"/>
  <c r="S119" i="1"/>
  <c r="T119" i="1"/>
  <c r="AD119" i="1"/>
  <c r="AG119" i="1"/>
  <c r="AR119" i="1"/>
  <c r="P120" i="1"/>
  <c r="R120" i="1"/>
  <c r="S120" i="1"/>
  <c r="T120" i="1"/>
  <c r="AD120" i="1"/>
  <c r="AG120" i="1"/>
  <c r="AR120" i="1"/>
  <c r="P121" i="1"/>
  <c r="R121" i="1"/>
  <c r="S121" i="1"/>
  <c r="T121" i="1"/>
  <c r="AD121" i="1"/>
  <c r="AG121" i="1"/>
  <c r="AR121" i="1"/>
  <c r="P122" i="1"/>
  <c r="R122" i="1"/>
  <c r="S122" i="1"/>
  <c r="T122" i="1"/>
  <c r="AD122" i="1"/>
  <c r="AG122" i="1"/>
  <c r="AR122" i="1"/>
  <c r="P123" i="1"/>
  <c r="R123" i="1"/>
  <c r="S123" i="1"/>
  <c r="T123" i="1"/>
  <c r="AD123" i="1"/>
  <c r="AG123" i="1"/>
  <c r="AR123" i="1"/>
  <c r="P124" i="1"/>
  <c r="R124" i="1"/>
  <c r="S124" i="1"/>
  <c r="T124" i="1"/>
  <c r="AD124" i="1"/>
  <c r="AG124" i="1"/>
  <c r="AR124" i="1"/>
  <c r="P125" i="1"/>
  <c r="R125" i="1"/>
  <c r="S125" i="1"/>
  <c r="T125" i="1"/>
  <c r="AD125" i="1"/>
  <c r="AG125" i="1"/>
  <c r="AR125" i="1"/>
  <c r="P126" i="1"/>
  <c r="R126" i="1"/>
  <c r="S126" i="1"/>
  <c r="T126" i="1"/>
  <c r="AD126" i="1"/>
  <c r="AG126" i="1"/>
  <c r="AR126" i="1"/>
  <c r="P127" i="1"/>
  <c r="R127" i="1"/>
  <c r="S127" i="1"/>
  <c r="T127" i="1"/>
  <c r="AD127" i="1"/>
  <c r="AG127" i="1"/>
  <c r="AR127" i="1"/>
  <c r="P128" i="1"/>
  <c r="R128" i="1"/>
  <c r="S128" i="1"/>
  <c r="T128" i="1"/>
  <c r="AD128" i="1"/>
  <c r="AG128" i="1"/>
  <c r="AR128" i="1"/>
  <c r="P129" i="1"/>
  <c r="R129" i="1"/>
  <c r="S129" i="1"/>
  <c r="T129" i="1"/>
  <c r="AD129" i="1"/>
  <c r="AG129" i="1"/>
  <c r="AR129" i="1"/>
  <c r="P130" i="1"/>
  <c r="R130" i="1"/>
  <c r="S130" i="1"/>
  <c r="T130" i="1"/>
  <c r="AD130" i="1"/>
  <c r="AG130" i="1"/>
  <c r="AR130" i="1"/>
  <c r="P131" i="1"/>
  <c r="R131" i="1"/>
  <c r="S131" i="1"/>
  <c r="T131" i="1"/>
  <c r="AD131" i="1"/>
  <c r="AG131" i="1"/>
  <c r="AR131" i="1"/>
  <c r="P132" i="1"/>
  <c r="R132" i="1"/>
  <c r="S132" i="1"/>
  <c r="T132" i="1"/>
  <c r="AD132" i="1"/>
  <c r="AG132" i="1"/>
  <c r="AR132" i="1"/>
  <c r="P133" i="1"/>
  <c r="R133" i="1"/>
  <c r="S133" i="1"/>
  <c r="T133" i="1"/>
  <c r="AD133" i="1"/>
  <c r="AG133" i="1"/>
  <c r="AR133" i="1"/>
  <c r="P134" i="1"/>
  <c r="R134" i="1"/>
  <c r="S134" i="1"/>
  <c r="T134" i="1"/>
  <c r="AD134" i="1"/>
  <c r="AG134" i="1"/>
  <c r="AR134" i="1"/>
  <c r="P135" i="1"/>
  <c r="R135" i="1"/>
  <c r="S135" i="1"/>
  <c r="T135" i="1"/>
  <c r="AD135" i="1"/>
  <c r="AG135" i="1"/>
  <c r="AR135" i="1"/>
  <c r="P136" i="1"/>
  <c r="R136" i="1"/>
  <c r="S136" i="1"/>
  <c r="T136" i="1"/>
  <c r="AD136" i="1"/>
  <c r="AG136" i="1"/>
  <c r="AR136" i="1"/>
  <c r="P137" i="1"/>
  <c r="R137" i="1"/>
  <c r="S137" i="1"/>
  <c r="T137" i="1"/>
  <c r="AD137" i="1"/>
  <c r="AG137" i="1"/>
  <c r="AR137" i="1"/>
  <c r="P138" i="1"/>
  <c r="R138" i="1"/>
  <c r="S138" i="1"/>
  <c r="T138" i="1"/>
  <c r="AD138" i="1"/>
  <c r="AG138" i="1"/>
  <c r="AR138" i="1"/>
  <c r="P139" i="1"/>
  <c r="R139" i="1"/>
  <c r="S139" i="1"/>
  <c r="T139" i="1"/>
  <c r="AD139" i="1"/>
  <c r="AG139" i="1"/>
  <c r="AR139" i="1"/>
  <c r="P140" i="1"/>
  <c r="R140" i="1"/>
  <c r="S140" i="1"/>
  <c r="T140" i="1"/>
  <c r="AD140" i="1"/>
  <c r="AG140" i="1"/>
  <c r="AR140" i="1"/>
  <c r="P141" i="1"/>
  <c r="R141" i="1"/>
  <c r="S141" i="1"/>
  <c r="T141" i="1"/>
  <c r="AD141" i="1"/>
  <c r="AG141" i="1"/>
  <c r="AR141" i="1"/>
  <c r="P142" i="1"/>
  <c r="R142" i="1"/>
  <c r="S142" i="1"/>
  <c r="T142" i="1"/>
  <c r="AD142" i="1"/>
  <c r="AG142" i="1"/>
  <c r="AR142" i="1"/>
  <c r="P143" i="1"/>
  <c r="R143" i="1"/>
  <c r="S143" i="1"/>
  <c r="T143" i="1"/>
  <c r="AD143" i="1"/>
  <c r="AG143" i="1"/>
  <c r="AR143" i="1"/>
  <c r="P144" i="1"/>
  <c r="R144" i="1"/>
  <c r="S144" i="1"/>
  <c r="T144" i="1"/>
  <c r="AD144" i="1"/>
  <c r="AG144" i="1"/>
  <c r="AR144" i="1"/>
  <c r="P145" i="1"/>
  <c r="R145" i="1"/>
  <c r="S145" i="1"/>
  <c r="T145" i="1"/>
  <c r="AD145" i="1"/>
  <c r="AG145" i="1"/>
  <c r="AR145" i="1"/>
  <c r="P146" i="1"/>
  <c r="R146" i="1"/>
  <c r="S146" i="1"/>
  <c r="T146" i="1"/>
  <c r="AD146" i="1"/>
  <c r="AG146" i="1"/>
  <c r="AR146" i="1"/>
  <c r="P147" i="1"/>
  <c r="R147" i="1"/>
  <c r="S147" i="1"/>
  <c r="T147" i="1"/>
  <c r="AD147" i="1"/>
  <c r="AG147" i="1"/>
  <c r="AR147" i="1"/>
  <c r="P148" i="1"/>
  <c r="R148" i="1"/>
  <c r="S148" i="1"/>
  <c r="T148" i="1"/>
  <c r="AD148" i="1"/>
  <c r="AG148" i="1"/>
  <c r="AR148" i="1"/>
  <c r="P149" i="1"/>
  <c r="R149" i="1"/>
  <c r="S149" i="1"/>
  <c r="T149" i="1"/>
  <c r="AD149" i="1"/>
  <c r="AG149" i="1"/>
  <c r="AR149" i="1"/>
  <c r="P150" i="1"/>
  <c r="R150" i="1"/>
  <c r="S150" i="1"/>
  <c r="T150" i="1"/>
  <c r="AD150" i="1"/>
  <c r="AG150" i="1"/>
  <c r="AR150" i="1"/>
  <c r="P151" i="1"/>
  <c r="R151" i="1"/>
  <c r="S151" i="1"/>
  <c r="T151" i="1"/>
  <c r="AD151" i="1"/>
  <c r="AG151" i="1"/>
  <c r="AR151" i="1"/>
  <c r="P152" i="1"/>
  <c r="R152" i="1"/>
  <c r="S152" i="1"/>
  <c r="T152" i="1"/>
  <c r="AD152" i="1"/>
  <c r="AG152" i="1"/>
  <c r="AR152" i="1"/>
  <c r="P153" i="1"/>
  <c r="R153" i="1"/>
  <c r="S153" i="1"/>
  <c r="T153" i="1"/>
  <c r="AD153" i="1"/>
  <c r="AG153" i="1"/>
  <c r="AR153" i="1"/>
  <c r="P154" i="1"/>
  <c r="R154" i="1"/>
  <c r="S154" i="1"/>
  <c r="T154" i="1"/>
  <c r="AD154" i="1"/>
  <c r="AG154" i="1"/>
  <c r="AR154" i="1"/>
  <c r="P155" i="1"/>
  <c r="R155" i="1"/>
  <c r="S155" i="1"/>
  <c r="T155" i="1"/>
  <c r="AD155" i="1"/>
  <c r="AG155" i="1"/>
  <c r="AR155" i="1"/>
  <c r="P156" i="1"/>
  <c r="R156" i="1"/>
  <c r="S156" i="1"/>
  <c r="T156" i="1"/>
  <c r="AD156" i="1"/>
  <c r="AG156" i="1"/>
  <c r="AR156" i="1"/>
  <c r="P157" i="1"/>
  <c r="R157" i="1"/>
  <c r="S157" i="1"/>
  <c r="T157" i="1"/>
  <c r="AD157" i="1"/>
  <c r="AG157" i="1"/>
  <c r="AR157" i="1"/>
  <c r="P158" i="1"/>
  <c r="R158" i="1"/>
  <c r="S158" i="1"/>
  <c r="T158" i="1"/>
  <c r="AD158" i="1"/>
  <c r="AG158" i="1"/>
  <c r="AR158" i="1"/>
  <c r="P159" i="1"/>
  <c r="R159" i="1"/>
  <c r="S159" i="1"/>
  <c r="T159" i="1"/>
  <c r="AD159" i="1"/>
  <c r="AG159" i="1"/>
  <c r="AR159" i="1"/>
  <c r="P160" i="1"/>
  <c r="R160" i="1"/>
  <c r="S160" i="1"/>
  <c r="T160" i="1"/>
  <c r="AD160" i="1"/>
  <c r="AG160" i="1"/>
  <c r="AR160" i="1"/>
  <c r="P161" i="1"/>
  <c r="R161" i="1"/>
  <c r="S161" i="1"/>
  <c r="T161" i="1"/>
  <c r="AD161" i="1"/>
  <c r="AG161" i="1"/>
  <c r="AR161" i="1"/>
  <c r="P162" i="1"/>
  <c r="R162" i="1"/>
  <c r="S162" i="1"/>
  <c r="T162" i="1"/>
  <c r="AD162" i="1"/>
  <c r="AG162" i="1"/>
  <c r="AR162" i="1"/>
  <c r="P163" i="1"/>
  <c r="R163" i="1"/>
  <c r="S163" i="1"/>
  <c r="T163" i="1"/>
  <c r="AD163" i="1"/>
  <c r="AG163" i="1"/>
  <c r="AR163" i="1"/>
  <c r="P164" i="1"/>
  <c r="R164" i="1"/>
  <c r="S164" i="1"/>
  <c r="T164" i="1"/>
  <c r="AD164" i="1"/>
  <c r="AG164" i="1"/>
  <c r="AR164" i="1"/>
  <c r="P165" i="1"/>
  <c r="R165" i="1"/>
  <c r="S165" i="1"/>
  <c r="T165" i="1"/>
  <c r="AD165" i="1"/>
  <c r="AG165" i="1"/>
  <c r="AR165" i="1"/>
  <c r="P166" i="1"/>
  <c r="R166" i="1"/>
  <c r="S166" i="1"/>
  <c r="T166" i="1"/>
  <c r="AD166" i="1"/>
  <c r="AG166" i="1"/>
  <c r="AR166" i="1"/>
  <c r="P167" i="1"/>
  <c r="R167" i="1"/>
  <c r="S167" i="1"/>
  <c r="T167" i="1"/>
  <c r="AD167" i="1"/>
  <c r="AG167" i="1"/>
  <c r="AR167" i="1"/>
  <c r="P168" i="1"/>
  <c r="R168" i="1"/>
  <c r="S168" i="1"/>
  <c r="T168" i="1"/>
  <c r="AD168" i="1"/>
  <c r="AG168" i="1"/>
  <c r="AR168" i="1"/>
  <c r="P169" i="1"/>
  <c r="R169" i="1"/>
  <c r="S169" i="1"/>
  <c r="T169" i="1"/>
  <c r="AD169" i="1"/>
  <c r="AG169" i="1"/>
  <c r="AR169" i="1"/>
  <c r="P170" i="1"/>
  <c r="R170" i="1"/>
  <c r="S170" i="1"/>
  <c r="T170" i="1"/>
  <c r="AD170" i="1"/>
  <c r="AG170" i="1"/>
  <c r="AR170" i="1"/>
  <c r="P171" i="1"/>
  <c r="R171" i="1"/>
  <c r="S171" i="1"/>
  <c r="T171" i="1"/>
  <c r="AD171" i="1"/>
  <c r="AG171" i="1"/>
  <c r="AR171" i="1"/>
  <c r="P172" i="1"/>
  <c r="R172" i="1"/>
  <c r="S172" i="1"/>
  <c r="T172" i="1"/>
  <c r="AD172" i="1"/>
  <c r="AG172" i="1"/>
  <c r="AR172" i="1"/>
  <c r="P173" i="1"/>
  <c r="R173" i="1"/>
  <c r="S173" i="1"/>
  <c r="T173" i="1"/>
  <c r="AD173" i="1"/>
  <c r="AG173" i="1"/>
  <c r="AR173" i="1"/>
  <c r="P174" i="1"/>
  <c r="R174" i="1"/>
  <c r="S174" i="1"/>
  <c r="T174" i="1"/>
  <c r="AD174" i="1"/>
  <c r="AG174" i="1"/>
  <c r="AR174" i="1"/>
  <c r="P175" i="1"/>
  <c r="R175" i="1"/>
  <c r="S175" i="1"/>
  <c r="T175" i="1"/>
  <c r="AD175" i="1"/>
  <c r="AG175" i="1"/>
  <c r="AR175" i="1"/>
  <c r="P176" i="1"/>
  <c r="R176" i="1"/>
  <c r="S176" i="1"/>
  <c r="T176" i="1"/>
  <c r="AD176" i="1"/>
  <c r="AG176" i="1"/>
  <c r="AR176" i="1"/>
  <c r="P177" i="1"/>
  <c r="R177" i="1"/>
  <c r="S177" i="1"/>
  <c r="T177" i="1"/>
  <c r="AD177" i="1"/>
  <c r="AG177" i="1"/>
  <c r="AR177" i="1"/>
  <c r="P178" i="1"/>
  <c r="R178" i="1"/>
  <c r="S178" i="1"/>
  <c r="T178" i="1"/>
  <c r="AD178" i="1"/>
  <c r="AG178" i="1"/>
  <c r="AR178" i="1"/>
  <c r="P179" i="1"/>
  <c r="R179" i="1"/>
  <c r="S179" i="1"/>
  <c r="T179" i="1"/>
  <c r="AD179" i="1"/>
  <c r="AG179" i="1"/>
  <c r="AR179" i="1"/>
  <c r="P180" i="1"/>
  <c r="R180" i="1"/>
  <c r="S180" i="1"/>
  <c r="T180" i="1"/>
  <c r="AD180" i="1"/>
  <c r="AG180" i="1"/>
  <c r="AR180" i="1"/>
  <c r="P181" i="1"/>
  <c r="R181" i="1"/>
  <c r="S181" i="1"/>
  <c r="T181" i="1"/>
  <c r="AD181" i="1"/>
  <c r="AG181" i="1"/>
  <c r="AR181" i="1"/>
  <c r="P182" i="1"/>
  <c r="R182" i="1"/>
  <c r="S182" i="1"/>
  <c r="T182" i="1"/>
  <c r="AD182" i="1"/>
  <c r="AG182" i="1"/>
  <c r="AR182" i="1"/>
  <c r="P183" i="1"/>
  <c r="R183" i="1"/>
  <c r="S183" i="1"/>
  <c r="T183" i="1"/>
  <c r="AD183" i="1"/>
  <c r="AG183" i="1"/>
  <c r="AR183" i="1"/>
  <c r="P184" i="1"/>
  <c r="R184" i="1"/>
  <c r="S184" i="1"/>
  <c r="T184" i="1"/>
  <c r="AD184" i="1"/>
  <c r="AG184" i="1"/>
  <c r="AR184" i="1"/>
  <c r="P185" i="1"/>
  <c r="R185" i="1"/>
  <c r="S185" i="1"/>
  <c r="T185" i="1"/>
  <c r="AD185" i="1"/>
  <c r="AG185" i="1"/>
  <c r="AR185" i="1"/>
  <c r="P186" i="1"/>
  <c r="R186" i="1"/>
  <c r="S186" i="1"/>
  <c r="T186" i="1"/>
  <c r="AD186" i="1"/>
  <c r="AG186" i="1"/>
  <c r="AR186" i="1"/>
  <c r="P187" i="1"/>
  <c r="R187" i="1"/>
  <c r="S187" i="1"/>
  <c r="T187" i="1"/>
  <c r="AD187" i="1"/>
  <c r="AG187" i="1"/>
  <c r="AR187" i="1"/>
  <c r="P188" i="1"/>
  <c r="R188" i="1"/>
  <c r="S188" i="1"/>
  <c r="T188" i="1"/>
  <c r="AD188" i="1"/>
  <c r="AG188" i="1"/>
  <c r="AR188" i="1"/>
  <c r="P189" i="1"/>
  <c r="R189" i="1"/>
  <c r="S189" i="1"/>
  <c r="T189" i="1"/>
  <c r="AD189" i="1"/>
  <c r="AG189" i="1"/>
  <c r="AR189" i="1"/>
  <c r="P190" i="1"/>
  <c r="R190" i="1"/>
  <c r="S190" i="1"/>
  <c r="T190" i="1"/>
  <c r="AD190" i="1"/>
  <c r="AG190" i="1"/>
  <c r="AR190" i="1"/>
  <c r="P191" i="1"/>
  <c r="R191" i="1"/>
  <c r="S191" i="1"/>
  <c r="T191" i="1"/>
  <c r="AD191" i="1"/>
  <c r="AG191" i="1"/>
  <c r="AR191" i="1"/>
  <c r="P192" i="1"/>
  <c r="R192" i="1"/>
  <c r="S192" i="1"/>
  <c r="T192" i="1"/>
  <c r="AD192" i="1"/>
  <c r="AG192" i="1"/>
  <c r="AR192" i="1"/>
  <c r="P193" i="1"/>
  <c r="R193" i="1"/>
  <c r="S193" i="1"/>
  <c r="T193" i="1"/>
  <c r="AD193" i="1"/>
  <c r="AG193" i="1"/>
  <c r="AR193" i="1"/>
  <c r="P194" i="1"/>
  <c r="R194" i="1"/>
  <c r="S194" i="1"/>
  <c r="T194" i="1"/>
  <c r="AD194" i="1"/>
  <c r="AG194" i="1"/>
  <c r="AR194" i="1"/>
  <c r="P195" i="1"/>
  <c r="R195" i="1"/>
  <c r="S195" i="1"/>
  <c r="T195" i="1"/>
  <c r="AD195" i="1"/>
  <c r="AG195" i="1"/>
  <c r="AR195" i="1"/>
  <c r="P219" i="1"/>
  <c r="R219" i="1"/>
  <c r="S219" i="1"/>
  <c r="T219" i="1"/>
  <c r="AD219" i="1"/>
  <c r="AG219" i="1"/>
  <c r="AR219" i="1"/>
  <c r="P220" i="1"/>
  <c r="R220" i="1"/>
  <c r="S220" i="1"/>
  <c r="T220" i="1"/>
  <c r="AD220" i="1"/>
  <c r="AG220" i="1"/>
  <c r="AR220" i="1"/>
  <c r="P221" i="1"/>
  <c r="R221" i="1"/>
  <c r="S221" i="1"/>
  <c r="T221" i="1"/>
  <c r="AD221" i="1"/>
  <c r="AG221" i="1"/>
  <c r="AR221" i="1"/>
  <c r="P222" i="1"/>
  <c r="R222" i="1"/>
  <c r="S222" i="1"/>
  <c r="T222" i="1"/>
  <c r="AD222" i="1"/>
  <c r="AG222" i="1"/>
  <c r="AR222" i="1"/>
  <c r="P223" i="1"/>
  <c r="R223" i="1"/>
  <c r="S223" i="1"/>
  <c r="T223" i="1"/>
  <c r="AD223" i="1"/>
  <c r="AG223" i="1"/>
  <c r="AR223" i="1"/>
  <c r="P224" i="1"/>
  <c r="R224" i="1"/>
  <c r="S224" i="1"/>
  <c r="T224" i="1"/>
  <c r="AD224" i="1"/>
  <c r="AG224" i="1"/>
  <c r="AR224" i="1"/>
  <c r="P225" i="1"/>
  <c r="R225" i="1"/>
  <c r="S225" i="1"/>
  <c r="T225" i="1"/>
  <c r="AD225" i="1"/>
  <c r="AG225" i="1"/>
  <c r="AR225" i="1"/>
  <c r="P226" i="1"/>
  <c r="R226" i="1"/>
  <c r="S226" i="1"/>
  <c r="T226" i="1"/>
  <c r="AD226" i="1"/>
  <c r="AG226" i="1"/>
  <c r="AR226" i="1"/>
  <c r="P227" i="1"/>
  <c r="R227" i="1"/>
  <c r="S227" i="1"/>
  <c r="T227" i="1"/>
  <c r="AD227" i="1"/>
  <c r="AG227" i="1"/>
  <c r="AR227" i="1"/>
  <c r="P228" i="1"/>
  <c r="R228" i="1"/>
  <c r="S228" i="1"/>
  <c r="T228" i="1"/>
  <c r="AD228" i="1"/>
  <c r="AG228" i="1"/>
  <c r="AR228" i="1"/>
  <c r="P229" i="1"/>
  <c r="R229" i="1"/>
  <c r="S229" i="1"/>
  <c r="T229" i="1"/>
  <c r="AD229" i="1"/>
  <c r="AG229" i="1"/>
  <c r="AR229" i="1"/>
  <c r="P230" i="1"/>
  <c r="R230" i="1"/>
  <c r="S230" i="1"/>
  <c r="T230" i="1"/>
  <c r="AD230" i="1"/>
  <c r="AG230" i="1"/>
  <c r="AR230" i="1"/>
  <c r="P231" i="1"/>
  <c r="R231" i="1"/>
  <c r="S231" i="1"/>
  <c r="T231" i="1"/>
  <c r="AD231" i="1"/>
  <c r="AG231" i="1"/>
  <c r="AR231" i="1"/>
  <c r="P232" i="1"/>
  <c r="R232" i="1"/>
  <c r="S232" i="1"/>
  <c r="T232" i="1"/>
  <c r="AD232" i="1"/>
  <c r="AG232" i="1"/>
  <c r="AR232" i="1"/>
  <c r="P233" i="1"/>
  <c r="R233" i="1"/>
  <c r="S233" i="1"/>
  <c r="T233" i="1"/>
  <c r="AD233" i="1"/>
  <c r="AG233" i="1"/>
  <c r="AR233" i="1"/>
  <c r="P234" i="1"/>
  <c r="R234" i="1"/>
  <c r="S234" i="1"/>
  <c r="T234" i="1"/>
  <c r="AD234" i="1"/>
  <c r="AG234" i="1"/>
  <c r="AR234" i="1"/>
  <c r="P235" i="1"/>
  <c r="R235" i="1"/>
  <c r="S235" i="1"/>
  <c r="T235" i="1"/>
  <c r="AD235" i="1"/>
  <c r="AG235" i="1"/>
  <c r="AR235" i="1"/>
  <c r="P236" i="1"/>
  <c r="R236" i="1"/>
  <c r="S236" i="1"/>
  <c r="T236" i="1"/>
  <c r="AD236" i="1"/>
  <c r="AG236" i="1"/>
  <c r="AR236" i="1"/>
  <c r="P237" i="1"/>
  <c r="R237" i="1"/>
  <c r="S237" i="1"/>
  <c r="T237" i="1"/>
  <c r="AD237" i="1"/>
  <c r="AG237" i="1"/>
  <c r="AR237" i="1"/>
  <c r="P238" i="1"/>
  <c r="R238" i="1"/>
  <c r="S238" i="1"/>
  <c r="T238" i="1"/>
  <c r="AD238" i="1"/>
  <c r="AG238" i="1"/>
  <c r="AR238" i="1"/>
  <c r="P239" i="1"/>
  <c r="R239" i="1"/>
  <c r="S239" i="1"/>
  <c r="T239" i="1"/>
  <c r="AD239" i="1"/>
  <c r="AG239" i="1"/>
  <c r="AR239" i="1"/>
  <c r="P240" i="1"/>
  <c r="R240" i="1"/>
  <c r="S240" i="1"/>
  <c r="T240" i="1"/>
  <c r="AD240" i="1"/>
  <c r="AG240" i="1"/>
  <c r="AR240" i="1"/>
  <c r="P241" i="1"/>
  <c r="R241" i="1"/>
  <c r="S241" i="1"/>
  <c r="T241" i="1"/>
  <c r="AD241" i="1"/>
  <c r="AG241" i="1"/>
  <c r="AR241" i="1"/>
  <c r="P242" i="1"/>
  <c r="R242" i="1"/>
  <c r="S242" i="1"/>
  <c r="T242" i="1"/>
  <c r="AD242" i="1"/>
  <c r="AG242" i="1"/>
  <c r="AR242" i="1"/>
  <c r="P243" i="1"/>
  <c r="R243" i="1"/>
  <c r="S243" i="1"/>
  <c r="T243" i="1"/>
  <c r="AD243" i="1"/>
  <c r="AG243" i="1"/>
  <c r="AR243" i="1"/>
  <c r="P244" i="1"/>
  <c r="R244" i="1"/>
  <c r="S244" i="1"/>
  <c r="T244" i="1"/>
  <c r="AD244" i="1"/>
  <c r="AG244" i="1"/>
  <c r="AR244" i="1"/>
  <c r="P245" i="1"/>
  <c r="R245" i="1"/>
  <c r="S245" i="1"/>
  <c r="T245" i="1"/>
  <c r="AD245" i="1"/>
  <c r="AG245" i="1"/>
  <c r="AR245" i="1"/>
  <c r="P246" i="1"/>
  <c r="R246" i="1"/>
  <c r="S246" i="1"/>
  <c r="T246" i="1"/>
  <c r="AD246" i="1"/>
  <c r="AG246" i="1"/>
  <c r="AR246" i="1"/>
  <c r="P247" i="1"/>
  <c r="R247" i="1"/>
  <c r="S247" i="1"/>
  <c r="T247" i="1"/>
  <c r="AD247" i="1"/>
  <c r="AG247" i="1"/>
  <c r="AR247" i="1"/>
  <c r="P248" i="1"/>
  <c r="R248" i="1"/>
  <c r="S248" i="1"/>
  <c r="T248" i="1"/>
  <c r="AD248" i="1"/>
  <c r="AG248" i="1"/>
  <c r="AR248" i="1"/>
  <c r="P249" i="1"/>
  <c r="R249" i="1"/>
  <c r="S249" i="1"/>
  <c r="T249" i="1"/>
  <c r="AD249" i="1"/>
  <c r="AG249" i="1"/>
  <c r="AR249" i="1"/>
  <c r="P250" i="1"/>
  <c r="R250" i="1"/>
  <c r="S250" i="1"/>
  <c r="T250" i="1"/>
  <c r="AD250" i="1"/>
  <c r="AG250" i="1"/>
  <c r="AR250" i="1"/>
  <c r="P251" i="1"/>
  <c r="R251" i="1"/>
  <c r="S251" i="1"/>
  <c r="T251" i="1"/>
  <c r="AD251" i="1"/>
  <c r="AG251" i="1"/>
  <c r="AR251" i="1"/>
  <c r="P252" i="1"/>
  <c r="R252" i="1"/>
  <c r="S252" i="1"/>
  <c r="T252" i="1"/>
  <c r="AD252" i="1"/>
  <c r="AG252" i="1"/>
  <c r="AR252" i="1"/>
  <c r="P253" i="1"/>
  <c r="R253" i="1"/>
  <c r="S253" i="1"/>
  <c r="T253" i="1"/>
  <c r="AD253" i="1"/>
  <c r="AG253" i="1"/>
  <c r="AR253" i="1"/>
  <c r="P254" i="1"/>
  <c r="R254" i="1"/>
  <c r="S254" i="1"/>
  <c r="T254" i="1"/>
  <c r="AD254" i="1"/>
  <c r="AG254" i="1"/>
  <c r="AR254" i="1"/>
  <c r="P255" i="1"/>
  <c r="R255" i="1"/>
  <c r="S255" i="1"/>
  <c r="T255" i="1"/>
  <c r="AD255" i="1"/>
  <c r="AG255" i="1"/>
  <c r="AR255" i="1"/>
  <c r="P256" i="1"/>
  <c r="R256" i="1"/>
  <c r="S256" i="1"/>
  <c r="T256" i="1"/>
  <c r="AD256" i="1"/>
  <c r="AG256" i="1"/>
  <c r="AR256" i="1"/>
  <c r="P257" i="1"/>
  <c r="R257" i="1"/>
  <c r="S257" i="1"/>
  <c r="T257" i="1"/>
  <c r="AD257" i="1"/>
  <c r="AG257" i="1"/>
  <c r="AR257" i="1"/>
  <c r="P258" i="1"/>
  <c r="R258" i="1"/>
  <c r="S258" i="1"/>
  <c r="T258" i="1"/>
  <c r="AD258" i="1"/>
  <c r="AG258" i="1"/>
  <c r="AR258" i="1"/>
  <c r="P259" i="1"/>
  <c r="R259" i="1"/>
  <c r="S259" i="1"/>
  <c r="T259" i="1"/>
  <c r="AD259" i="1"/>
  <c r="AG259" i="1"/>
  <c r="AR259" i="1"/>
  <c r="P260" i="1"/>
  <c r="R260" i="1"/>
  <c r="S260" i="1"/>
  <c r="T260" i="1"/>
  <c r="AD260" i="1"/>
  <c r="AG260" i="1"/>
  <c r="AR260" i="1"/>
  <c r="P261" i="1"/>
  <c r="R261" i="1"/>
  <c r="S261" i="1"/>
  <c r="T261" i="1"/>
  <c r="AD261" i="1"/>
  <c r="AG261" i="1"/>
  <c r="AR261" i="1"/>
  <c r="P262" i="1"/>
  <c r="R262" i="1"/>
  <c r="S262" i="1"/>
  <c r="T262" i="1"/>
  <c r="AD262" i="1"/>
  <c r="AG262" i="1"/>
  <c r="AR262" i="1"/>
  <c r="P263" i="1"/>
  <c r="R263" i="1"/>
  <c r="S263" i="1"/>
  <c r="T263" i="1"/>
  <c r="AD263" i="1"/>
  <c r="AG263" i="1"/>
  <c r="AR263" i="1"/>
  <c r="P264" i="1"/>
  <c r="R264" i="1"/>
  <c r="S264" i="1"/>
  <c r="T264" i="1"/>
  <c r="AD264" i="1"/>
  <c r="AG264" i="1"/>
  <c r="AR264" i="1"/>
  <c r="P265" i="1"/>
  <c r="R265" i="1"/>
  <c r="S265" i="1"/>
  <c r="T265" i="1"/>
  <c r="AD265" i="1"/>
  <c r="AG265" i="1"/>
  <c r="AR265" i="1"/>
  <c r="P266" i="1"/>
  <c r="R266" i="1"/>
  <c r="S266" i="1"/>
  <c r="T266" i="1"/>
  <c r="AD266" i="1"/>
  <c r="AG266" i="1"/>
  <c r="AR266" i="1"/>
  <c r="P267" i="1"/>
  <c r="R267" i="1"/>
  <c r="S267" i="1"/>
  <c r="T267" i="1"/>
  <c r="AD267" i="1"/>
  <c r="AG267" i="1"/>
  <c r="AR267" i="1"/>
  <c r="P268" i="1"/>
  <c r="R268" i="1"/>
  <c r="S268" i="1"/>
  <c r="T268" i="1"/>
  <c r="AD268" i="1"/>
  <c r="AG268" i="1"/>
  <c r="AR268" i="1"/>
  <c r="P269" i="1"/>
  <c r="R269" i="1"/>
  <c r="S269" i="1"/>
  <c r="T269" i="1"/>
  <c r="AD269" i="1"/>
  <c r="AG269" i="1"/>
  <c r="AR269" i="1"/>
  <c r="P270" i="1"/>
  <c r="R270" i="1"/>
  <c r="S270" i="1"/>
  <c r="T270" i="1"/>
  <c r="AD270" i="1"/>
  <c r="AG270" i="1"/>
  <c r="AR270" i="1"/>
  <c r="P271" i="1"/>
  <c r="R271" i="1"/>
  <c r="S271" i="1"/>
  <c r="T271" i="1"/>
  <c r="AD271" i="1"/>
  <c r="AG271" i="1"/>
  <c r="AR271" i="1"/>
  <c r="P272" i="1"/>
  <c r="R272" i="1"/>
  <c r="S272" i="1"/>
  <c r="T272" i="1"/>
  <c r="AD272" i="1"/>
  <c r="AG272" i="1"/>
  <c r="AR272" i="1"/>
  <c r="P273" i="1"/>
  <c r="R273" i="1"/>
  <c r="S273" i="1"/>
  <c r="T273" i="1"/>
  <c r="AD273" i="1"/>
  <c r="AG273" i="1"/>
  <c r="AR273" i="1"/>
  <c r="P274" i="1"/>
  <c r="R274" i="1"/>
  <c r="S274" i="1"/>
  <c r="T274" i="1"/>
  <c r="AD274" i="1"/>
  <c r="AG274" i="1"/>
  <c r="AR274" i="1"/>
  <c r="P275" i="1"/>
  <c r="R275" i="1"/>
  <c r="S275" i="1"/>
  <c r="T275" i="1"/>
  <c r="AD275" i="1"/>
  <c r="AG275" i="1"/>
  <c r="AR275" i="1"/>
  <c r="P276" i="1"/>
  <c r="R276" i="1"/>
  <c r="S276" i="1"/>
  <c r="T276" i="1"/>
  <c r="AD276" i="1"/>
  <c r="AG276" i="1"/>
  <c r="AR276" i="1"/>
  <c r="P277" i="1"/>
  <c r="R277" i="1"/>
  <c r="S277" i="1"/>
  <c r="T277" i="1"/>
  <c r="AD277" i="1"/>
  <c r="AG277" i="1"/>
  <c r="AR277" i="1"/>
  <c r="P278" i="1"/>
  <c r="R278" i="1"/>
  <c r="S278" i="1"/>
  <c r="T278" i="1"/>
  <c r="AD278" i="1"/>
  <c r="AG278" i="1"/>
  <c r="AR278" i="1"/>
  <c r="P279" i="1"/>
  <c r="R279" i="1"/>
  <c r="S279" i="1"/>
  <c r="T279" i="1"/>
  <c r="AD279" i="1"/>
  <c r="AG279" i="1"/>
  <c r="AR279" i="1"/>
  <c r="P280" i="1"/>
  <c r="R280" i="1"/>
  <c r="S280" i="1"/>
  <c r="T280" i="1"/>
  <c r="AD280" i="1"/>
  <c r="AG280" i="1"/>
  <c r="AR280" i="1"/>
  <c r="P281" i="1"/>
  <c r="R281" i="1"/>
  <c r="S281" i="1"/>
  <c r="T281" i="1"/>
  <c r="AD281" i="1"/>
  <c r="AG281" i="1"/>
  <c r="AR281" i="1"/>
  <c r="P282" i="1"/>
  <c r="R282" i="1"/>
  <c r="S282" i="1"/>
  <c r="T282" i="1"/>
  <c r="AD282" i="1"/>
  <c r="AG282" i="1"/>
  <c r="AR282" i="1"/>
  <c r="P283" i="1"/>
  <c r="R283" i="1"/>
  <c r="S283" i="1"/>
  <c r="T283" i="1"/>
  <c r="AD283" i="1"/>
  <c r="AG283" i="1"/>
  <c r="AR283" i="1"/>
  <c r="P284" i="1"/>
  <c r="R284" i="1"/>
  <c r="S284" i="1"/>
  <c r="T284" i="1"/>
  <c r="AD284" i="1"/>
  <c r="AG284" i="1"/>
  <c r="AR284" i="1"/>
  <c r="P285" i="1"/>
  <c r="R285" i="1"/>
  <c r="S285" i="1"/>
  <c r="T285" i="1"/>
  <c r="AD285" i="1"/>
  <c r="AG285" i="1"/>
  <c r="AR285" i="1"/>
  <c r="P286" i="1"/>
  <c r="R286" i="1"/>
  <c r="S286" i="1"/>
  <c r="T286" i="1"/>
  <c r="AD286" i="1"/>
  <c r="AG286" i="1"/>
  <c r="AR286" i="1"/>
  <c r="P287" i="1"/>
  <c r="R287" i="1"/>
  <c r="S287" i="1"/>
  <c r="T287" i="1"/>
  <c r="AD287" i="1"/>
  <c r="AG287" i="1"/>
  <c r="AR287" i="1"/>
  <c r="P288" i="1"/>
  <c r="R288" i="1"/>
  <c r="S288" i="1"/>
  <c r="T288" i="1"/>
  <c r="AD288" i="1"/>
  <c r="AG288" i="1"/>
  <c r="AR288" i="1"/>
  <c r="P289" i="1"/>
  <c r="R289" i="1"/>
  <c r="S289" i="1"/>
  <c r="T289" i="1"/>
  <c r="AD289" i="1"/>
  <c r="AG289" i="1"/>
  <c r="AR289" i="1"/>
  <c r="P290" i="1"/>
  <c r="R290" i="1"/>
  <c r="S290" i="1"/>
  <c r="T290" i="1"/>
  <c r="AD290" i="1"/>
  <c r="AG290" i="1"/>
  <c r="AR290" i="1"/>
  <c r="P291" i="1"/>
  <c r="R291" i="1"/>
  <c r="S291" i="1"/>
  <c r="T291" i="1"/>
  <c r="AD291" i="1"/>
  <c r="AG291" i="1"/>
  <c r="AR291" i="1"/>
  <c r="P292" i="1"/>
  <c r="R292" i="1"/>
  <c r="S292" i="1"/>
  <c r="T292" i="1"/>
  <c r="AD292" i="1"/>
  <c r="AG292" i="1"/>
  <c r="AR292" i="1"/>
  <c r="P293" i="1"/>
  <c r="R293" i="1"/>
  <c r="S293" i="1"/>
  <c r="T293" i="1"/>
  <c r="AD293" i="1"/>
  <c r="AG293" i="1"/>
  <c r="AR293" i="1"/>
  <c r="P294" i="1"/>
  <c r="R294" i="1"/>
  <c r="S294" i="1"/>
  <c r="T294" i="1"/>
  <c r="AD294" i="1"/>
  <c r="AG294" i="1"/>
  <c r="AR294" i="1"/>
  <c r="P295" i="1"/>
  <c r="R295" i="1"/>
  <c r="S295" i="1"/>
  <c r="T295" i="1"/>
  <c r="AD295" i="1"/>
  <c r="AG295" i="1"/>
  <c r="AR295" i="1"/>
  <c r="P296" i="1"/>
  <c r="R296" i="1"/>
  <c r="S296" i="1"/>
  <c r="T296" i="1"/>
  <c r="AD296" i="1"/>
  <c r="AG296" i="1"/>
  <c r="AR296" i="1"/>
  <c r="P297" i="1"/>
  <c r="R297" i="1"/>
  <c r="S297" i="1"/>
  <c r="T297" i="1"/>
  <c r="AD297" i="1"/>
  <c r="AG297" i="1"/>
  <c r="AR297" i="1"/>
  <c r="P298" i="1"/>
  <c r="R298" i="1"/>
  <c r="S298" i="1"/>
  <c r="T298" i="1"/>
  <c r="AD298" i="1"/>
  <c r="AG298" i="1"/>
  <c r="AR298" i="1"/>
  <c r="P299" i="1"/>
  <c r="R299" i="1"/>
  <c r="S299" i="1"/>
  <c r="T299" i="1"/>
  <c r="AD299" i="1"/>
  <c r="AG299" i="1"/>
  <c r="AR299" i="1"/>
  <c r="P300" i="1"/>
  <c r="R300" i="1"/>
  <c r="S300" i="1"/>
  <c r="T300" i="1"/>
  <c r="AD300" i="1"/>
  <c r="AG300" i="1"/>
  <c r="AR300" i="1"/>
  <c r="P301" i="1"/>
  <c r="R301" i="1"/>
  <c r="S301" i="1"/>
  <c r="T301" i="1"/>
  <c r="AD301" i="1"/>
  <c r="AG301" i="1"/>
  <c r="AR301" i="1"/>
  <c r="P302" i="1"/>
  <c r="R302" i="1"/>
  <c r="S302" i="1"/>
  <c r="T302" i="1"/>
  <c r="AD302" i="1"/>
  <c r="AG302" i="1"/>
  <c r="AR302" i="1"/>
  <c r="P303" i="1"/>
  <c r="R303" i="1"/>
  <c r="S303" i="1"/>
  <c r="T303" i="1"/>
  <c r="AD303" i="1"/>
  <c r="AG303" i="1"/>
  <c r="AR303" i="1"/>
  <c r="P304" i="1"/>
  <c r="R304" i="1"/>
  <c r="S304" i="1"/>
  <c r="T304" i="1"/>
  <c r="AD304" i="1"/>
  <c r="AG304" i="1"/>
  <c r="AR304" i="1"/>
  <c r="P305" i="1"/>
  <c r="R305" i="1"/>
  <c r="S305" i="1"/>
  <c r="T305" i="1"/>
  <c r="AD305" i="1"/>
  <c r="AG305" i="1"/>
  <c r="AR305" i="1"/>
  <c r="P306" i="1"/>
  <c r="R306" i="1"/>
  <c r="S306" i="1"/>
  <c r="T306" i="1"/>
  <c r="AD306" i="1"/>
  <c r="AG306" i="1"/>
  <c r="AR306" i="1"/>
  <c r="P307" i="1"/>
  <c r="R307" i="1"/>
  <c r="S307" i="1"/>
  <c r="T307" i="1"/>
  <c r="AD307" i="1"/>
  <c r="AG307" i="1"/>
  <c r="AR307" i="1"/>
  <c r="P308" i="1"/>
  <c r="R308" i="1"/>
  <c r="S308" i="1"/>
  <c r="T308" i="1"/>
  <c r="AD308" i="1"/>
  <c r="AG308" i="1"/>
  <c r="AR308" i="1"/>
  <c r="P309" i="1"/>
  <c r="R309" i="1"/>
  <c r="S309" i="1"/>
  <c r="T309" i="1"/>
  <c r="AD309" i="1"/>
  <c r="AG309" i="1"/>
  <c r="AR309" i="1"/>
  <c r="P310" i="1"/>
  <c r="R310" i="1"/>
  <c r="S310" i="1"/>
  <c r="T310" i="1"/>
  <c r="AD310" i="1"/>
  <c r="AG310" i="1"/>
  <c r="AR310" i="1"/>
  <c r="P311" i="1"/>
  <c r="R311" i="1"/>
  <c r="S311" i="1"/>
  <c r="T311" i="1"/>
  <c r="AD311" i="1"/>
  <c r="AG311" i="1"/>
  <c r="AR311" i="1"/>
  <c r="P312" i="1"/>
  <c r="R312" i="1"/>
  <c r="S312" i="1"/>
  <c r="T312" i="1"/>
  <c r="AD312" i="1"/>
  <c r="AG312" i="1"/>
  <c r="AR312" i="1"/>
  <c r="P313" i="1"/>
  <c r="R313" i="1"/>
  <c r="S313" i="1"/>
  <c r="T313" i="1"/>
  <c r="AD313" i="1"/>
  <c r="AG313" i="1"/>
  <c r="AR313" i="1"/>
  <c r="P314" i="1"/>
  <c r="R314" i="1"/>
  <c r="S314" i="1"/>
  <c r="T314" i="1"/>
  <c r="AD314" i="1"/>
  <c r="AG314" i="1"/>
  <c r="AR314" i="1"/>
  <c r="P315" i="1"/>
  <c r="R315" i="1"/>
  <c r="S315" i="1"/>
  <c r="T315" i="1"/>
  <c r="AD315" i="1"/>
  <c r="AG315" i="1"/>
  <c r="AR315" i="1"/>
  <c r="P316" i="1"/>
  <c r="R316" i="1"/>
  <c r="S316" i="1"/>
  <c r="T316" i="1"/>
  <c r="AD316" i="1"/>
  <c r="AG316" i="1"/>
  <c r="AR316" i="1"/>
  <c r="P317" i="1"/>
  <c r="R317" i="1"/>
  <c r="S317" i="1"/>
  <c r="T317" i="1"/>
  <c r="AD317" i="1"/>
  <c r="AG317" i="1"/>
  <c r="AR317" i="1"/>
  <c r="P318" i="1"/>
  <c r="R318" i="1"/>
  <c r="S318" i="1"/>
  <c r="T318" i="1"/>
  <c r="AD318" i="1"/>
  <c r="AG318" i="1"/>
  <c r="AR318" i="1"/>
  <c r="P319" i="1"/>
  <c r="R319" i="1"/>
  <c r="S319" i="1"/>
  <c r="T319" i="1"/>
  <c r="AD319" i="1"/>
  <c r="AG319" i="1"/>
  <c r="AR319" i="1"/>
  <c r="P320" i="1"/>
  <c r="R320" i="1"/>
  <c r="S320" i="1"/>
  <c r="T320" i="1"/>
  <c r="AD320" i="1"/>
  <c r="AG320" i="1"/>
  <c r="AR320" i="1"/>
  <c r="P321" i="1"/>
  <c r="R321" i="1"/>
  <c r="S321" i="1"/>
  <c r="T321" i="1"/>
  <c r="AD321" i="1"/>
  <c r="AG321" i="1"/>
  <c r="AR321" i="1"/>
  <c r="P322" i="1"/>
  <c r="R322" i="1"/>
  <c r="S322" i="1"/>
  <c r="T322" i="1"/>
  <c r="AD322" i="1"/>
  <c r="AG322" i="1"/>
  <c r="AR322" i="1"/>
  <c r="P323" i="1"/>
  <c r="R323" i="1"/>
  <c r="S323" i="1"/>
  <c r="T323" i="1"/>
  <c r="AD323" i="1"/>
  <c r="AG323" i="1"/>
  <c r="AR323" i="1"/>
  <c r="P324" i="1"/>
  <c r="R324" i="1"/>
  <c r="S324" i="1"/>
  <c r="T324" i="1"/>
  <c r="AD324" i="1"/>
  <c r="AG324" i="1"/>
  <c r="AR324" i="1"/>
  <c r="P325" i="1"/>
  <c r="R325" i="1"/>
  <c r="S325" i="1"/>
  <c r="T325" i="1"/>
  <c r="AD325" i="1"/>
  <c r="AG325" i="1"/>
  <c r="AR325" i="1"/>
  <c r="P326" i="1"/>
  <c r="R326" i="1"/>
  <c r="S326" i="1"/>
  <c r="T326" i="1"/>
  <c r="AD326" i="1"/>
  <c r="AG326" i="1"/>
  <c r="AR326" i="1"/>
  <c r="P327" i="1"/>
  <c r="R327" i="1"/>
  <c r="S327" i="1"/>
  <c r="T327" i="1"/>
  <c r="AD327" i="1"/>
  <c r="AG327" i="1"/>
  <c r="AR327" i="1"/>
  <c r="P328" i="1"/>
  <c r="R328" i="1"/>
  <c r="S328" i="1"/>
  <c r="T328" i="1"/>
  <c r="AD328" i="1"/>
  <c r="AG328" i="1"/>
  <c r="AR328" i="1"/>
  <c r="P329" i="1"/>
  <c r="R329" i="1"/>
  <c r="S329" i="1"/>
  <c r="T329" i="1"/>
  <c r="AD329" i="1"/>
  <c r="AG329" i="1"/>
  <c r="AR329" i="1"/>
  <c r="P330" i="1"/>
  <c r="R330" i="1"/>
  <c r="S330" i="1"/>
  <c r="T330" i="1"/>
  <c r="AD330" i="1"/>
  <c r="AG330" i="1"/>
  <c r="AR330" i="1"/>
  <c r="P331" i="1"/>
  <c r="R331" i="1"/>
  <c r="S331" i="1"/>
  <c r="T331" i="1"/>
  <c r="AD331" i="1"/>
  <c r="AG331" i="1"/>
  <c r="AR331" i="1"/>
  <c r="P332" i="1"/>
  <c r="R332" i="1"/>
  <c r="S332" i="1"/>
  <c r="T332" i="1"/>
  <c r="AD332" i="1"/>
  <c r="AG332" i="1"/>
  <c r="AR332" i="1"/>
  <c r="P333" i="1"/>
  <c r="R333" i="1"/>
  <c r="S333" i="1"/>
  <c r="T333" i="1"/>
  <c r="AD333" i="1"/>
  <c r="AG333" i="1"/>
  <c r="AR333" i="1"/>
  <c r="P334" i="1"/>
  <c r="R334" i="1"/>
  <c r="S334" i="1"/>
  <c r="T334" i="1"/>
  <c r="AD334" i="1"/>
  <c r="AG334" i="1"/>
  <c r="AR334" i="1"/>
  <c r="P335" i="1"/>
  <c r="R335" i="1"/>
  <c r="S335" i="1"/>
  <c r="T335" i="1"/>
  <c r="AD335" i="1"/>
  <c r="AG335" i="1"/>
  <c r="AR335" i="1"/>
  <c r="P336" i="1"/>
  <c r="R336" i="1"/>
  <c r="S336" i="1"/>
  <c r="T336" i="1"/>
  <c r="AD336" i="1"/>
  <c r="AG336" i="1"/>
  <c r="AR336" i="1"/>
  <c r="P337" i="1"/>
  <c r="R337" i="1"/>
  <c r="S337" i="1"/>
  <c r="T337" i="1"/>
  <c r="AD337" i="1"/>
  <c r="AG337" i="1"/>
  <c r="AR337" i="1"/>
  <c r="P338" i="1"/>
  <c r="R338" i="1"/>
  <c r="S338" i="1"/>
  <c r="T338" i="1"/>
  <c r="AD338" i="1"/>
  <c r="AG338" i="1"/>
  <c r="AR338" i="1"/>
  <c r="P339" i="1"/>
  <c r="R339" i="1"/>
  <c r="S339" i="1"/>
  <c r="T339" i="1"/>
  <c r="AD339" i="1"/>
  <c r="AG339" i="1"/>
  <c r="AR339" i="1"/>
  <c r="P340" i="1"/>
  <c r="R340" i="1"/>
  <c r="S340" i="1"/>
  <c r="T340" i="1"/>
  <c r="AD340" i="1"/>
  <c r="AG340" i="1"/>
  <c r="AR340" i="1"/>
  <c r="P341" i="1"/>
  <c r="R341" i="1"/>
  <c r="S341" i="1"/>
  <c r="T341" i="1"/>
  <c r="AD341" i="1"/>
  <c r="AG341" i="1"/>
  <c r="AR341" i="1"/>
  <c r="P342" i="1"/>
  <c r="R342" i="1"/>
  <c r="S342" i="1"/>
  <c r="T342" i="1"/>
  <c r="AD342" i="1"/>
  <c r="AG342" i="1"/>
  <c r="AR342" i="1"/>
  <c r="P343" i="1"/>
  <c r="R343" i="1"/>
  <c r="S343" i="1"/>
  <c r="T343" i="1"/>
  <c r="AD343" i="1"/>
  <c r="AG343" i="1"/>
  <c r="AR343" i="1"/>
  <c r="P344" i="1"/>
  <c r="R344" i="1"/>
  <c r="S344" i="1"/>
  <c r="T344" i="1"/>
  <c r="AD344" i="1"/>
  <c r="AG344" i="1"/>
  <c r="AR344" i="1"/>
  <c r="P345" i="1"/>
  <c r="R345" i="1"/>
  <c r="S345" i="1"/>
  <c r="T345" i="1"/>
  <c r="AD345" i="1"/>
  <c r="AG345" i="1"/>
  <c r="AR345" i="1"/>
  <c r="P346" i="1"/>
  <c r="R346" i="1"/>
  <c r="S346" i="1"/>
  <c r="T346" i="1"/>
  <c r="AD346" i="1"/>
  <c r="AG346" i="1"/>
  <c r="AR346" i="1"/>
  <c r="P347" i="1"/>
  <c r="R347" i="1"/>
  <c r="S347" i="1"/>
  <c r="T347" i="1"/>
  <c r="AD347" i="1"/>
  <c r="AG347" i="1"/>
  <c r="AR347" i="1"/>
  <c r="P348" i="1"/>
  <c r="R348" i="1"/>
  <c r="S348" i="1"/>
  <c r="T348" i="1"/>
  <c r="AD348" i="1"/>
  <c r="AG348" i="1"/>
  <c r="AR348" i="1"/>
  <c r="P349" i="1"/>
  <c r="R349" i="1"/>
  <c r="S349" i="1"/>
  <c r="T349" i="1"/>
  <c r="AD349" i="1"/>
  <c r="AG349" i="1"/>
  <c r="AR349" i="1"/>
  <c r="P350" i="1"/>
  <c r="R350" i="1"/>
  <c r="S350" i="1"/>
  <c r="T350" i="1"/>
  <c r="AD350" i="1"/>
  <c r="AG350" i="1"/>
  <c r="AR350" i="1"/>
  <c r="P351" i="1"/>
  <c r="R351" i="1"/>
  <c r="S351" i="1"/>
  <c r="T351" i="1"/>
  <c r="AD351" i="1"/>
  <c r="AG351" i="1"/>
  <c r="AR351" i="1"/>
  <c r="P352" i="1"/>
  <c r="R352" i="1"/>
  <c r="S352" i="1"/>
  <c r="T352" i="1"/>
  <c r="AD352" i="1"/>
  <c r="AG352" i="1"/>
  <c r="AR352" i="1"/>
  <c r="P353" i="1"/>
  <c r="R353" i="1"/>
  <c r="S353" i="1"/>
  <c r="T353" i="1"/>
  <c r="AD353" i="1"/>
  <c r="AG353" i="1"/>
  <c r="AR353" i="1"/>
  <c r="P354" i="1"/>
  <c r="R354" i="1"/>
  <c r="S354" i="1"/>
  <c r="T354" i="1"/>
  <c r="AD354" i="1"/>
  <c r="AG354" i="1"/>
  <c r="AR354" i="1"/>
  <c r="P355" i="1"/>
  <c r="R355" i="1"/>
  <c r="S355" i="1"/>
  <c r="T355" i="1"/>
  <c r="AD355" i="1"/>
  <c r="AG355" i="1"/>
  <c r="AR355" i="1"/>
  <c r="P356" i="1"/>
  <c r="R356" i="1"/>
  <c r="S356" i="1"/>
  <c r="T356" i="1"/>
  <c r="AD356" i="1"/>
  <c r="AG356" i="1"/>
  <c r="AR356" i="1"/>
  <c r="P357" i="1"/>
  <c r="R357" i="1"/>
  <c r="S357" i="1"/>
  <c r="T357" i="1"/>
  <c r="AD357" i="1"/>
  <c r="AG357" i="1"/>
  <c r="AR357" i="1"/>
  <c r="P358" i="1"/>
  <c r="R358" i="1"/>
  <c r="S358" i="1"/>
  <c r="T358" i="1"/>
  <c r="AD358" i="1"/>
  <c r="AG358" i="1"/>
  <c r="AR358" i="1"/>
  <c r="P359" i="1"/>
  <c r="R359" i="1"/>
  <c r="S359" i="1"/>
  <c r="T359" i="1"/>
  <c r="AD359" i="1"/>
  <c r="AG359" i="1"/>
  <c r="AR359" i="1"/>
  <c r="P360" i="1"/>
  <c r="R360" i="1"/>
  <c r="S360" i="1"/>
  <c r="T360" i="1"/>
  <c r="AD360" i="1"/>
  <c r="AG360" i="1"/>
  <c r="AR360" i="1"/>
  <c r="P361" i="1"/>
  <c r="R361" i="1"/>
  <c r="S361" i="1"/>
  <c r="T361" i="1"/>
  <c r="AD361" i="1"/>
  <c r="AG361" i="1"/>
  <c r="AR361" i="1"/>
  <c r="P362" i="1"/>
  <c r="R362" i="1"/>
  <c r="S362" i="1"/>
  <c r="T362" i="1"/>
  <c r="AD362" i="1"/>
  <c r="AG362" i="1"/>
  <c r="AR362" i="1"/>
  <c r="P363" i="1"/>
  <c r="R363" i="1"/>
  <c r="S363" i="1"/>
  <c r="T363" i="1"/>
  <c r="AD363" i="1"/>
  <c r="AG363" i="1"/>
  <c r="AR363" i="1"/>
  <c r="P364" i="1"/>
  <c r="R364" i="1"/>
  <c r="S364" i="1"/>
  <c r="T364" i="1"/>
  <c r="AD364" i="1"/>
  <c r="AG364" i="1"/>
  <c r="AR364" i="1"/>
  <c r="P365" i="1"/>
  <c r="R365" i="1"/>
  <c r="S365" i="1"/>
  <c r="T365" i="1"/>
  <c r="AD365" i="1"/>
  <c r="AG365" i="1"/>
  <c r="AR365" i="1"/>
  <c r="P366" i="1"/>
  <c r="R366" i="1"/>
  <c r="S366" i="1"/>
  <c r="T366" i="1"/>
  <c r="AD366" i="1"/>
  <c r="AG366" i="1"/>
  <c r="AR366" i="1"/>
  <c r="P367" i="1"/>
  <c r="R367" i="1"/>
  <c r="S367" i="1"/>
  <c r="T367" i="1"/>
  <c r="AD367" i="1"/>
  <c r="AG367" i="1"/>
  <c r="AR367" i="1"/>
  <c r="P368" i="1"/>
  <c r="R368" i="1"/>
  <c r="S368" i="1"/>
  <c r="T368" i="1"/>
  <c r="AD368" i="1"/>
  <c r="AG368" i="1"/>
  <c r="AR368" i="1"/>
  <c r="P369" i="1"/>
  <c r="R369" i="1"/>
  <c r="S369" i="1"/>
  <c r="T369" i="1"/>
  <c r="AD369" i="1"/>
  <c r="AG369" i="1"/>
  <c r="AR369" i="1"/>
  <c r="P370" i="1"/>
  <c r="R370" i="1"/>
  <c r="S370" i="1"/>
  <c r="T370" i="1"/>
  <c r="AD370" i="1"/>
  <c r="AG370" i="1"/>
  <c r="AR370" i="1"/>
  <c r="P371" i="1"/>
  <c r="R371" i="1"/>
  <c r="S371" i="1"/>
  <c r="T371" i="1"/>
  <c r="AD371" i="1"/>
  <c r="AG371" i="1"/>
  <c r="AR371" i="1"/>
  <c r="P372" i="1"/>
  <c r="R372" i="1"/>
  <c r="S372" i="1"/>
  <c r="T372" i="1"/>
  <c r="AD372" i="1"/>
  <c r="AG372" i="1"/>
  <c r="AR372" i="1"/>
  <c r="P373" i="1"/>
  <c r="R373" i="1"/>
  <c r="S373" i="1"/>
  <c r="T373" i="1"/>
  <c r="AD373" i="1"/>
  <c r="AG373" i="1"/>
  <c r="AR373" i="1"/>
  <c r="P374" i="1"/>
  <c r="R374" i="1"/>
  <c r="S374" i="1"/>
  <c r="T374" i="1"/>
  <c r="AD374" i="1"/>
  <c r="AG374" i="1"/>
  <c r="AR374" i="1"/>
  <c r="P375" i="1"/>
  <c r="R375" i="1"/>
  <c r="S375" i="1"/>
  <c r="T375" i="1"/>
  <c r="AD375" i="1"/>
  <c r="AG375" i="1"/>
  <c r="AR375" i="1"/>
  <c r="P376" i="1"/>
  <c r="R376" i="1"/>
  <c r="S376" i="1"/>
  <c r="T376" i="1"/>
  <c r="AD376" i="1"/>
  <c r="AG376" i="1"/>
  <c r="AR376" i="1"/>
  <c r="P377" i="1"/>
  <c r="R377" i="1"/>
  <c r="S377" i="1"/>
  <c r="T377" i="1"/>
  <c r="AD377" i="1"/>
  <c r="AG377" i="1"/>
  <c r="AR377" i="1"/>
  <c r="P378" i="1"/>
  <c r="R378" i="1"/>
  <c r="S378" i="1"/>
  <c r="T378" i="1"/>
  <c r="AD378" i="1"/>
  <c r="AG378" i="1"/>
  <c r="AR378" i="1"/>
  <c r="P379" i="1"/>
  <c r="R379" i="1"/>
  <c r="S379" i="1"/>
  <c r="T379" i="1"/>
  <c r="AD379" i="1"/>
  <c r="AG379" i="1"/>
  <c r="AR379" i="1"/>
  <c r="P380" i="1"/>
  <c r="R380" i="1"/>
  <c r="S380" i="1"/>
  <c r="T380" i="1"/>
  <c r="AD380" i="1"/>
  <c r="AG380" i="1"/>
  <c r="AR380" i="1"/>
  <c r="P381" i="1"/>
  <c r="R381" i="1"/>
  <c r="S381" i="1"/>
  <c r="T381" i="1"/>
  <c r="AD381" i="1"/>
  <c r="AG381" i="1"/>
  <c r="AR381" i="1"/>
  <c r="P382" i="1"/>
  <c r="R382" i="1"/>
  <c r="S382" i="1"/>
  <c r="T382" i="1"/>
  <c r="AD382" i="1"/>
  <c r="AG382" i="1"/>
  <c r="AR382" i="1"/>
  <c r="P383" i="1"/>
  <c r="R383" i="1"/>
  <c r="S383" i="1"/>
  <c r="T383" i="1"/>
  <c r="AD383" i="1"/>
  <c r="AG383" i="1"/>
  <c r="AR383" i="1"/>
  <c r="P384" i="1"/>
  <c r="R384" i="1"/>
  <c r="S384" i="1"/>
  <c r="T384" i="1"/>
  <c r="AD384" i="1"/>
  <c r="AG384" i="1"/>
  <c r="AR384" i="1"/>
  <c r="P385" i="1"/>
  <c r="R385" i="1"/>
  <c r="S385" i="1"/>
  <c r="T385" i="1"/>
  <c r="AD385" i="1"/>
  <c r="AG385" i="1"/>
  <c r="AR385" i="1"/>
  <c r="P386" i="1"/>
  <c r="R386" i="1"/>
  <c r="S386" i="1"/>
  <c r="T386" i="1"/>
  <c r="AD386" i="1"/>
  <c r="AG386" i="1"/>
  <c r="AR386" i="1"/>
  <c r="P387" i="1"/>
  <c r="R387" i="1"/>
  <c r="S387" i="1"/>
  <c r="T387" i="1"/>
  <c r="AD387" i="1"/>
  <c r="AG387" i="1"/>
  <c r="AR387" i="1"/>
  <c r="P388" i="1"/>
  <c r="R388" i="1"/>
  <c r="S388" i="1"/>
  <c r="T388" i="1"/>
  <c r="AD388" i="1"/>
  <c r="AG388" i="1"/>
  <c r="AR388" i="1"/>
  <c r="P389" i="1"/>
  <c r="R389" i="1"/>
  <c r="S389" i="1"/>
  <c r="T389" i="1"/>
  <c r="AD389" i="1"/>
  <c r="AG389" i="1"/>
  <c r="AR389" i="1"/>
  <c r="P390" i="1"/>
  <c r="R390" i="1"/>
  <c r="S390" i="1"/>
  <c r="T390" i="1"/>
  <c r="AD390" i="1"/>
  <c r="AG390" i="1"/>
  <c r="AR390" i="1"/>
  <c r="P391" i="1"/>
  <c r="R391" i="1"/>
  <c r="S391" i="1"/>
  <c r="T391" i="1"/>
  <c r="AD391" i="1"/>
  <c r="AG391" i="1"/>
  <c r="AR391" i="1"/>
  <c r="P392" i="1"/>
  <c r="R392" i="1"/>
  <c r="S392" i="1"/>
  <c r="T392" i="1"/>
  <c r="AD392" i="1"/>
  <c r="AG392" i="1"/>
  <c r="AR392" i="1"/>
  <c r="P393" i="1"/>
  <c r="R393" i="1"/>
  <c r="S393" i="1"/>
  <c r="T393" i="1"/>
  <c r="AD393" i="1"/>
  <c r="AG393" i="1"/>
  <c r="AR393" i="1"/>
  <c r="P394" i="1"/>
  <c r="R394" i="1"/>
  <c r="S394" i="1"/>
  <c r="T394" i="1"/>
  <c r="AD394" i="1"/>
  <c r="AG394" i="1"/>
  <c r="AR394" i="1"/>
  <c r="P395" i="1"/>
  <c r="R395" i="1"/>
  <c r="S395" i="1"/>
  <c r="T395" i="1"/>
  <c r="AD395" i="1"/>
  <c r="AG395" i="1"/>
  <c r="AR395" i="1"/>
  <c r="P396" i="1"/>
  <c r="R396" i="1"/>
  <c r="S396" i="1"/>
  <c r="T396" i="1"/>
  <c r="AD396" i="1"/>
  <c r="AG396" i="1"/>
  <c r="AR396" i="1"/>
  <c r="P397" i="1"/>
  <c r="R397" i="1"/>
  <c r="S397" i="1"/>
  <c r="T397" i="1"/>
  <c r="AD397" i="1"/>
  <c r="AG397" i="1"/>
  <c r="AR397" i="1"/>
  <c r="P398" i="1"/>
  <c r="R398" i="1"/>
  <c r="S398" i="1"/>
  <c r="T398" i="1"/>
  <c r="AD398" i="1"/>
  <c r="AG398" i="1"/>
  <c r="AR398" i="1"/>
  <c r="P399" i="1"/>
  <c r="R399" i="1"/>
  <c r="S399" i="1"/>
  <c r="T399" i="1"/>
  <c r="AD399" i="1"/>
  <c r="AG399" i="1"/>
  <c r="AR399" i="1"/>
  <c r="P400" i="1"/>
  <c r="R400" i="1"/>
  <c r="S400" i="1"/>
  <c r="T400" i="1"/>
  <c r="AD400" i="1"/>
  <c r="AG400" i="1"/>
  <c r="AR400" i="1"/>
  <c r="P401" i="1"/>
  <c r="R401" i="1"/>
  <c r="S401" i="1"/>
  <c r="T401" i="1"/>
  <c r="AD401" i="1"/>
  <c r="AG401" i="1"/>
  <c r="AR401" i="1"/>
  <c r="P402" i="1"/>
  <c r="R402" i="1"/>
  <c r="S402" i="1"/>
  <c r="T402" i="1"/>
  <c r="AD402" i="1"/>
  <c r="AG402" i="1"/>
  <c r="AR402" i="1"/>
  <c r="P403" i="1"/>
  <c r="R403" i="1"/>
  <c r="S403" i="1"/>
  <c r="T403" i="1"/>
  <c r="AD403" i="1"/>
  <c r="AG403" i="1"/>
  <c r="AR403" i="1"/>
  <c r="P404" i="1"/>
  <c r="R404" i="1"/>
  <c r="S404" i="1"/>
  <c r="T404" i="1"/>
  <c r="AD404" i="1"/>
  <c r="AG404" i="1"/>
  <c r="AR404" i="1"/>
  <c r="P405" i="1"/>
  <c r="R405" i="1"/>
  <c r="S405" i="1"/>
  <c r="T405" i="1"/>
  <c r="AD405" i="1"/>
  <c r="AG405" i="1"/>
  <c r="AR405" i="1"/>
  <c r="P406" i="1"/>
  <c r="R406" i="1"/>
  <c r="S406" i="1"/>
  <c r="T406" i="1"/>
  <c r="AD406" i="1"/>
  <c r="AG406" i="1"/>
  <c r="AR406" i="1"/>
  <c r="P407" i="1"/>
  <c r="R407" i="1"/>
  <c r="S407" i="1"/>
  <c r="T407" i="1"/>
  <c r="AD407" i="1"/>
  <c r="AG407" i="1"/>
  <c r="AR407" i="1"/>
  <c r="P408" i="1"/>
  <c r="R408" i="1"/>
  <c r="S408" i="1"/>
  <c r="T408" i="1"/>
  <c r="AD408" i="1"/>
  <c r="AG408" i="1"/>
  <c r="AR408" i="1"/>
  <c r="P409" i="1"/>
  <c r="R409" i="1"/>
  <c r="S409" i="1"/>
  <c r="T409" i="1"/>
  <c r="AD409" i="1"/>
  <c r="AG409" i="1"/>
  <c r="AR409" i="1"/>
  <c r="P410" i="1"/>
  <c r="R410" i="1"/>
  <c r="S410" i="1"/>
  <c r="T410" i="1"/>
  <c r="AD410" i="1"/>
  <c r="AG410" i="1"/>
  <c r="AR410" i="1"/>
  <c r="P411" i="1"/>
  <c r="R411" i="1"/>
  <c r="S411" i="1"/>
  <c r="T411" i="1"/>
  <c r="AD411" i="1"/>
  <c r="AG411" i="1"/>
  <c r="AR411" i="1"/>
  <c r="P412" i="1"/>
  <c r="R412" i="1"/>
  <c r="S412" i="1"/>
  <c r="T412" i="1"/>
  <c r="AD412" i="1"/>
  <c r="AG412" i="1"/>
  <c r="AR412" i="1"/>
  <c r="P413" i="1"/>
  <c r="R413" i="1"/>
  <c r="S413" i="1"/>
  <c r="T413" i="1"/>
  <c r="AD413" i="1"/>
  <c r="AG413" i="1"/>
  <c r="AR413" i="1"/>
  <c r="P414" i="1"/>
  <c r="R414" i="1"/>
  <c r="S414" i="1"/>
  <c r="T414" i="1"/>
  <c r="AD414" i="1"/>
  <c r="AG414" i="1"/>
  <c r="AR414" i="1"/>
  <c r="P415" i="1"/>
  <c r="R415" i="1"/>
  <c r="S415" i="1"/>
  <c r="T415" i="1"/>
  <c r="AD415" i="1"/>
  <c r="AG415" i="1"/>
  <c r="AR415" i="1"/>
  <c r="P416" i="1"/>
  <c r="R416" i="1"/>
  <c r="S416" i="1"/>
  <c r="T416" i="1"/>
  <c r="AD416" i="1"/>
  <c r="AG416" i="1"/>
  <c r="AR416" i="1"/>
  <c r="P417" i="1"/>
  <c r="R417" i="1"/>
  <c r="S417" i="1"/>
  <c r="T417" i="1"/>
  <c r="AD417" i="1"/>
  <c r="AG417" i="1"/>
  <c r="AR417" i="1"/>
  <c r="P418" i="1"/>
  <c r="R418" i="1"/>
  <c r="S418" i="1"/>
  <c r="T418" i="1"/>
  <c r="AD418" i="1"/>
  <c r="AG418" i="1"/>
  <c r="AR418" i="1"/>
  <c r="P419" i="1"/>
  <c r="R419" i="1"/>
  <c r="S419" i="1"/>
  <c r="T419" i="1"/>
  <c r="AD419" i="1"/>
  <c r="AG419" i="1"/>
  <c r="AR419" i="1"/>
  <c r="P420" i="1"/>
  <c r="R420" i="1"/>
  <c r="S420" i="1"/>
  <c r="T420" i="1"/>
  <c r="AD420" i="1"/>
  <c r="AG420" i="1"/>
  <c r="AR420" i="1"/>
  <c r="P421" i="1"/>
  <c r="R421" i="1"/>
  <c r="S421" i="1"/>
  <c r="T421" i="1"/>
  <c r="AD421" i="1"/>
  <c r="AG421" i="1"/>
  <c r="AR421" i="1"/>
  <c r="P422" i="1"/>
  <c r="R422" i="1"/>
  <c r="S422" i="1"/>
  <c r="T422" i="1"/>
  <c r="AD422" i="1"/>
  <c r="AG422" i="1"/>
  <c r="AR422" i="1"/>
  <c r="P423" i="1"/>
  <c r="R423" i="1"/>
  <c r="S423" i="1"/>
  <c r="T423" i="1"/>
  <c r="AD423" i="1"/>
  <c r="AG423" i="1"/>
  <c r="AR423" i="1"/>
  <c r="P424" i="1"/>
  <c r="R424" i="1"/>
  <c r="S424" i="1"/>
  <c r="T424" i="1"/>
  <c r="AD424" i="1"/>
  <c r="AG424" i="1"/>
  <c r="AR424" i="1"/>
  <c r="P425" i="1"/>
  <c r="R425" i="1"/>
  <c r="S425" i="1"/>
  <c r="T425" i="1"/>
  <c r="AD425" i="1"/>
  <c r="AG425" i="1"/>
  <c r="AR425" i="1"/>
  <c r="P426" i="1"/>
  <c r="R426" i="1"/>
  <c r="S426" i="1"/>
  <c r="T426" i="1"/>
  <c r="AD426" i="1"/>
  <c r="AG426" i="1"/>
  <c r="AR426" i="1"/>
  <c r="P427" i="1"/>
  <c r="R427" i="1"/>
  <c r="S427" i="1"/>
  <c r="T427" i="1"/>
  <c r="AD427" i="1"/>
  <c r="AG427" i="1"/>
  <c r="AR427" i="1"/>
  <c r="P428" i="1"/>
  <c r="R428" i="1"/>
  <c r="S428" i="1"/>
  <c r="T428" i="1"/>
  <c r="AD428" i="1"/>
  <c r="AG428" i="1"/>
  <c r="AR428" i="1"/>
  <c r="P429" i="1"/>
  <c r="R429" i="1"/>
  <c r="S429" i="1"/>
  <c r="T429" i="1"/>
  <c r="AD429" i="1"/>
  <c r="AG429" i="1"/>
  <c r="AR429" i="1"/>
  <c r="P430" i="1"/>
  <c r="R430" i="1"/>
  <c r="S430" i="1"/>
  <c r="T430" i="1"/>
  <c r="AD430" i="1"/>
  <c r="AG430" i="1"/>
  <c r="AR430" i="1"/>
  <c r="P431" i="1"/>
  <c r="R431" i="1"/>
  <c r="S431" i="1"/>
  <c r="T431" i="1"/>
  <c r="AD431" i="1"/>
  <c r="AG431" i="1"/>
  <c r="AR431" i="1"/>
  <c r="P432" i="1"/>
  <c r="R432" i="1"/>
  <c r="S432" i="1"/>
  <c r="T432" i="1"/>
  <c r="AD432" i="1"/>
  <c r="AG432" i="1"/>
  <c r="AR432" i="1"/>
  <c r="P433" i="1"/>
  <c r="R433" i="1"/>
  <c r="S433" i="1"/>
  <c r="T433" i="1"/>
  <c r="AD433" i="1"/>
  <c r="AG433" i="1"/>
  <c r="AR433" i="1"/>
  <c r="P434" i="1"/>
  <c r="R434" i="1"/>
  <c r="S434" i="1"/>
  <c r="T434" i="1"/>
  <c r="AD434" i="1"/>
  <c r="AG434" i="1"/>
  <c r="AR434" i="1"/>
  <c r="P435" i="1"/>
  <c r="R435" i="1"/>
  <c r="S435" i="1"/>
  <c r="T435" i="1"/>
  <c r="AD435" i="1"/>
  <c r="AG435" i="1"/>
  <c r="AR435" i="1"/>
  <c r="P436" i="1"/>
  <c r="R436" i="1"/>
  <c r="S436" i="1"/>
  <c r="T436" i="1"/>
  <c r="AD436" i="1"/>
  <c r="AG436" i="1"/>
  <c r="AR436" i="1"/>
  <c r="P437" i="1"/>
  <c r="R437" i="1"/>
  <c r="S437" i="1"/>
  <c r="T437" i="1"/>
  <c r="AD437" i="1"/>
  <c r="AG437" i="1"/>
  <c r="AR437" i="1"/>
  <c r="P438" i="1"/>
  <c r="R438" i="1"/>
  <c r="S438" i="1"/>
  <c r="T438" i="1"/>
  <c r="AD438" i="1"/>
  <c r="AG438" i="1"/>
  <c r="AR438" i="1"/>
  <c r="P439" i="1"/>
  <c r="R439" i="1"/>
  <c r="S439" i="1"/>
  <c r="T439" i="1"/>
  <c r="AD439" i="1"/>
  <c r="AG439" i="1"/>
  <c r="AR439" i="1"/>
  <c r="P440" i="1"/>
  <c r="R440" i="1"/>
  <c r="S440" i="1"/>
  <c r="T440" i="1"/>
  <c r="AD440" i="1"/>
  <c r="AG440" i="1"/>
  <c r="AR440" i="1"/>
  <c r="P441" i="1"/>
  <c r="R441" i="1"/>
  <c r="S441" i="1"/>
  <c r="T441" i="1"/>
  <c r="AD441" i="1"/>
  <c r="AG441" i="1"/>
  <c r="AR441" i="1"/>
  <c r="P442" i="1"/>
  <c r="R442" i="1"/>
  <c r="S442" i="1"/>
  <c r="T442" i="1"/>
  <c r="AD442" i="1"/>
  <c r="AG442" i="1"/>
  <c r="AR442" i="1"/>
  <c r="P443" i="1"/>
  <c r="R443" i="1"/>
  <c r="S443" i="1"/>
  <c r="T443" i="1"/>
  <c r="AD443" i="1"/>
  <c r="AG443" i="1"/>
  <c r="AR443" i="1"/>
  <c r="P444" i="1"/>
  <c r="R444" i="1"/>
  <c r="S444" i="1"/>
  <c r="T444" i="1"/>
  <c r="AD444" i="1"/>
  <c r="AG444" i="1"/>
  <c r="AR444" i="1"/>
  <c r="P445" i="1"/>
  <c r="R445" i="1"/>
  <c r="S445" i="1"/>
  <c r="T445" i="1"/>
  <c r="AD445" i="1"/>
  <c r="AG445" i="1"/>
  <c r="AR445" i="1"/>
  <c r="P446" i="1"/>
  <c r="R446" i="1"/>
  <c r="S446" i="1"/>
  <c r="T446" i="1"/>
  <c r="AD446" i="1"/>
  <c r="AG446" i="1"/>
  <c r="AR446" i="1"/>
  <c r="P447" i="1"/>
  <c r="R447" i="1"/>
  <c r="S447" i="1"/>
  <c r="T447" i="1"/>
  <c r="AD447" i="1"/>
  <c r="AG447" i="1"/>
  <c r="AR447" i="1"/>
  <c r="P448" i="1"/>
  <c r="R448" i="1"/>
  <c r="S448" i="1"/>
  <c r="T448" i="1"/>
  <c r="AD448" i="1"/>
  <c r="AG448" i="1"/>
  <c r="AR448" i="1"/>
  <c r="P449" i="1"/>
  <c r="R449" i="1"/>
  <c r="S449" i="1"/>
  <c r="T449" i="1"/>
  <c r="AD449" i="1"/>
  <c r="AG449" i="1"/>
  <c r="AR449" i="1"/>
  <c r="P450" i="1"/>
  <c r="R450" i="1"/>
  <c r="S450" i="1"/>
  <c r="T450" i="1"/>
  <c r="AD450" i="1"/>
  <c r="AG450" i="1"/>
  <c r="AR450" i="1"/>
  <c r="P451" i="1"/>
  <c r="R451" i="1"/>
  <c r="S451" i="1"/>
  <c r="T451" i="1"/>
  <c r="AD451" i="1"/>
  <c r="AG451" i="1"/>
  <c r="AR451" i="1"/>
  <c r="P452" i="1"/>
  <c r="R452" i="1"/>
  <c r="S452" i="1"/>
  <c r="T452" i="1"/>
  <c r="AD452" i="1"/>
  <c r="AG452" i="1"/>
  <c r="AR452" i="1"/>
  <c r="P453" i="1"/>
  <c r="R453" i="1"/>
  <c r="S453" i="1"/>
  <c r="T453" i="1"/>
  <c r="AD453" i="1"/>
  <c r="AG453" i="1"/>
  <c r="AR453" i="1"/>
  <c r="P454" i="1"/>
  <c r="R454" i="1"/>
  <c r="S454" i="1"/>
  <c r="T454" i="1"/>
  <c r="AD454" i="1"/>
  <c r="AG454" i="1"/>
  <c r="AR454" i="1"/>
  <c r="P455" i="1"/>
  <c r="R455" i="1"/>
  <c r="S455" i="1"/>
  <c r="T455" i="1"/>
  <c r="AD455" i="1"/>
  <c r="AG455" i="1"/>
  <c r="AR455" i="1"/>
  <c r="P456" i="1"/>
  <c r="R456" i="1"/>
  <c r="S456" i="1"/>
  <c r="T456" i="1"/>
  <c r="AD456" i="1"/>
  <c r="AG456" i="1"/>
  <c r="AR456" i="1"/>
  <c r="P457" i="1"/>
  <c r="R457" i="1"/>
  <c r="S457" i="1"/>
  <c r="T457" i="1"/>
  <c r="AD457" i="1"/>
  <c r="AG457" i="1"/>
  <c r="AR457" i="1"/>
  <c r="P458" i="1"/>
  <c r="R458" i="1"/>
  <c r="S458" i="1"/>
  <c r="T458" i="1"/>
  <c r="AD458" i="1"/>
  <c r="AG458" i="1"/>
  <c r="AR458" i="1"/>
  <c r="P459" i="1"/>
  <c r="R459" i="1"/>
  <c r="S459" i="1"/>
  <c r="T459" i="1"/>
  <c r="AD459" i="1"/>
  <c r="AG459" i="1"/>
  <c r="AR459" i="1"/>
  <c r="P460" i="1"/>
  <c r="R460" i="1"/>
  <c r="S460" i="1"/>
  <c r="T460" i="1"/>
  <c r="AD460" i="1"/>
  <c r="AG460" i="1"/>
  <c r="AR460" i="1"/>
  <c r="P461" i="1"/>
  <c r="R461" i="1"/>
  <c r="S461" i="1"/>
  <c r="T461" i="1"/>
  <c r="AD461" i="1"/>
  <c r="AG461" i="1"/>
  <c r="AR461" i="1"/>
  <c r="P462" i="1"/>
  <c r="R462" i="1"/>
  <c r="S462" i="1"/>
  <c r="T462" i="1"/>
  <c r="AD462" i="1"/>
  <c r="AG462" i="1"/>
  <c r="AR462" i="1"/>
  <c r="P463" i="1"/>
  <c r="R463" i="1"/>
  <c r="S463" i="1"/>
  <c r="T463" i="1"/>
  <c r="AD463" i="1"/>
  <c r="AG463" i="1"/>
  <c r="AR463" i="1"/>
  <c r="P464" i="1"/>
  <c r="R464" i="1"/>
  <c r="S464" i="1"/>
  <c r="T464" i="1"/>
  <c r="AD464" i="1"/>
  <c r="AG464" i="1"/>
  <c r="AR464" i="1"/>
  <c r="P465" i="1"/>
  <c r="R465" i="1"/>
  <c r="S465" i="1"/>
  <c r="T465" i="1"/>
  <c r="AD465" i="1"/>
  <c r="AG465" i="1"/>
  <c r="AR465" i="1"/>
  <c r="P466" i="1"/>
  <c r="R466" i="1"/>
  <c r="S466" i="1"/>
  <c r="T466" i="1"/>
  <c r="AD466" i="1"/>
  <c r="AG466" i="1"/>
  <c r="AR466" i="1"/>
  <c r="P467" i="1"/>
  <c r="R467" i="1"/>
  <c r="S467" i="1"/>
  <c r="T467" i="1"/>
  <c r="AD467" i="1"/>
  <c r="AG467" i="1"/>
  <c r="AR467" i="1"/>
  <c r="P468" i="1"/>
  <c r="R468" i="1"/>
  <c r="S468" i="1"/>
  <c r="T468" i="1"/>
  <c r="AD468" i="1"/>
  <c r="AG468" i="1"/>
  <c r="AR468" i="1"/>
  <c r="P469" i="1"/>
  <c r="R469" i="1"/>
  <c r="S469" i="1"/>
  <c r="T469" i="1"/>
  <c r="AD469" i="1"/>
  <c r="AG469" i="1"/>
  <c r="AR469" i="1"/>
  <c r="P470" i="1"/>
  <c r="R470" i="1"/>
  <c r="S470" i="1"/>
  <c r="T470" i="1"/>
  <c r="AD470" i="1"/>
  <c r="AG470" i="1"/>
  <c r="AR470" i="1"/>
  <c r="P471" i="1"/>
  <c r="R471" i="1"/>
  <c r="S471" i="1"/>
  <c r="T471" i="1"/>
  <c r="AD471" i="1"/>
  <c r="AG471" i="1"/>
  <c r="AR471" i="1"/>
  <c r="P472" i="1"/>
  <c r="R472" i="1"/>
  <c r="S472" i="1"/>
  <c r="T472" i="1"/>
  <c r="AD472" i="1"/>
  <c r="AG472" i="1"/>
  <c r="AR472" i="1"/>
  <c r="P473" i="1"/>
  <c r="R473" i="1"/>
  <c r="S473" i="1"/>
  <c r="T473" i="1"/>
  <c r="AD473" i="1"/>
  <c r="AG473" i="1"/>
  <c r="AR473" i="1"/>
  <c r="P474" i="1"/>
  <c r="R474" i="1"/>
  <c r="S474" i="1"/>
  <c r="T474" i="1"/>
  <c r="AD474" i="1"/>
  <c r="AG474" i="1"/>
  <c r="AR474" i="1"/>
  <c r="P475" i="1"/>
  <c r="R475" i="1"/>
  <c r="S475" i="1"/>
  <c r="T475" i="1"/>
  <c r="AD475" i="1"/>
  <c r="AG475" i="1"/>
  <c r="AR475" i="1"/>
  <c r="P476" i="1"/>
  <c r="R476" i="1"/>
  <c r="S476" i="1"/>
  <c r="T476" i="1"/>
  <c r="AD476" i="1"/>
  <c r="AG476" i="1"/>
  <c r="AR476" i="1"/>
  <c r="P477" i="1"/>
  <c r="R477" i="1"/>
  <c r="S477" i="1"/>
  <c r="T477" i="1"/>
  <c r="AD477" i="1"/>
  <c r="AG477" i="1"/>
  <c r="AR477" i="1"/>
  <c r="P478" i="1"/>
  <c r="R478" i="1"/>
  <c r="S478" i="1"/>
  <c r="T478" i="1"/>
  <c r="AD478" i="1"/>
  <c r="AG478" i="1"/>
  <c r="AR478" i="1"/>
  <c r="AD3" i="1"/>
  <c r="AG3" i="1"/>
  <c r="AR3" i="1"/>
  <c r="S3" i="1"/>
  <c r="T3" i="1"/>
  <c r="R3" i="1"/>
  <c r="P3" i="1"/>
  <c r="D2" i="15" l="1" a="1"/>
  <c r="D2" i="15" s="1"/>
  <c r="BW3" i="1" a="1"/>
  <c r="BW3" i="1" s="1"/>
  <c r="BV3" i="1" a="1"/>
  <c r="BV3" i="1" s="1"/>
  <c r="BT3" i="1" a="1"/>
  <c r="BT3" i="1" s="1"/>
  <c r="BS3" i="1" a="1"/>
  <c r="BS3" i="1" s="1"/>
  <c r="BR3" i="1" a="1"/>
  <c r="BR3" i="1" s="1"/>
  <c r="BQ3" i="1" a="1"/>
  <c r="BQ3" i="1" s="1"/>
  <c r="BM3" i="1" a="1"/>
  <c r="BM3" i="1" s="1"/>
  <c r="BO3" i="1" a="1"/>
  <c r="BO3" i="1" s="1"/>
  <c r="BL3" i="1" a="1"/>
  <c r="BL3" i="1" s="1"/>
  <c r="BK3" i="1" a="1"/>
  <c r="BK3" i="1" s="1"/>
  <c r="BJ3" i="1" a="1"/>
  <c r="BJ3" i="1" s="1"/>
  <c r="BI3" i="1" a="1"/>
  <c r="BI3" i="1" s="1"/>
  <c r="BG3" i="1" a="1"/>
  <c r="BG3" i="1" s="1"/>
  <c r="BF3" i="1" a="1"/>
  <c r="BF3" i="1" s="1"/>
  <c r="BE3" i="1" a="1"/>
  <c r="BE3" i="1" s="1"/>
  <c r="BB3" i="1" a="1"/>
  <c r="BB3" i="1" s="1"/>
  <c r="BA3" i="1" a="1"/>
  <c r="BA3" i="1" s="1"/>
  <c r="AZ3" i="1" a="1"/>
  <c r="AZ3" i="1" s="1"/>
  <c r="AY3" i="1" a="1"/>
  <c r="AY3" i="1" s="1"/>
  <c r="AX3" i="1" a="1"/>
  <c r="AX3" i="1" s="1"/>
  <c r="AW3" i="1" a="1"/>
  <c r="AW3" i="1" s="1"/>
  <c r="AT3" i="1" a="1"/>
  <c r="AT3" i="1" s="1"/>
  <c r="I475" i="1" l="1"/>
  <c r="J475" i="1"/>
  <c r="K475" i="1"/>
  <c r="L475" i="1"/>
  <c r="M475" i="1"/>
  <c r="N475" i="1"/>
  <c r="O475" i="1"/>
  <c r="L459" i="1"/>
  <c r="M459" i="1"/>
  <c r="O459" i="1"/>
  <c r="I459" i="1"/>
  <c r="J459" i="1"/>
  <c r="K459" i="1"/>
  <c r="N459" i="1"/>
  <c r="L443" i="1"/>
  <c r="M443" i="1"/>
  <c r="O443" i="1"/>
  <c r="I443" i="1"/>
  <c r="J443" i="1"/>
  <c r="K443" i="1"/>
  <c r="N443" i="1"/>
  <c r="L427" i="1"/>
  <c r="M427" i="1"/>
  <c r="O427" i="1"/>
  <c r="I427" i="1"/>
  <c r="J427" i="1"/>
  <c r="K427" i="1"/>
  <c r="N427" i="1"/>
  <c r="L411" i="1"/>
  <c r="M411" i="1"/>
  <c r="O411" i="1"/>
  <c r="K411" i="1"/>
  <c r="N411" i="1"/>
  <c r="J411" i="1"/>
  <c r="I411" i="1"/>
  <c r="I395" i="1"/>
  <c r="K395" i="1"/>
  <c r="M395" i="1"/>
  <c r="J395" i="1"/>
  <c r="L395" i="1"/>
  <c r="O395" i="1"/>
  <c r="N395" i="1"/>
  <c r="I379" i="1"/>
  <c r="K379" i="1"/>
  <c r="M379" i="1"/>
  <c r="J379" i="1"/>
  <c r="N379" i="1"/>
  <c r="O379" i="1"/>
  <c r="L379" i="1"/>
  <c r="I363" i="1"/>
  <c r="K363" i="1"/>
  <c r="M363" i="1"/>
  <c r="N363" i="1"/>
  <c r="J363" i="1"/>
  <c r="L363" i="1"/>
  <c r="O363" i="1"/>
  <c r="I347" i="1"/>
  <c r="K347" i="1"/>
  <c r="M347" i="1"/>
  <c r="J347" i="1"/>
  <c r="L347" i="1"/>
  <c r="N347" i="1"/>
  <c r="O347" i="1"/>
  <c r="I331" i="1"/>
  <c r="K331" i="1"/>
  <c r="M331" i="1"/>
  <c r="L331" i="1"/>
  <c r="N331" i="1"/>
  <c r="O331" i="1"/>
  <c r="J331" i="1"/>
  <c r="I315" i="1"/>
  <c r="K315" i="1"/>
  <c r="M315" i="1"/>
  <c r="L315" i="1"/>
  <c r="N315" i="1"/>
  <c r="J315" i="1"/>
  <c r="O315" i="1"/>
  <c r="I299" i="1"/>
  <c r="K299" i="1"/>
  <c r="M299" i="1"/>
  <c r="L299" i="1"/>
  <c r="O299" i="1"/>
  <c r="J299" i="1"/>
  <c r="N299" i="1"/>
  <c r="N283" i="1"/>
  <c r="I283" i="1"/>
  <c r="J283" i="1"/>
  <c r="K283" i="1"/>
  <c r="L283" i="1"/>
  <c r="M283" i="1"/>
  <c r="O283" i="1"/>
  <c r="K267" i="1"/>
  <c r="N267" i="1"/>
  <c r="M267" i="1"/>
  <c r="O267" i="1"/>
  <c r="I267" i="1"/>
  <c r="J267" i="1"/>
  <c r="L267" i="1"/>
  <c r="K251" i="1"/>
  <c r="N251" i="1"/>
  <c r="I251" i="1"/>
  <c r="J251" i="1"/>
  <c r="M251" i="1"/>
  <c r="L251" i="1"/>
  <c r="O251" i="1"/>
  <c r="K235" i="1"/>
  <c r="N235" i="1"/>
  <c r="J235" i="1"/>
  <c r="M235" i="1"/>
  <c r="I235" i="1"/>
  <c r="L235" i="1"/>
  <c r="O235" i="1"/>
  <c r="I219" i="1"/>
  <c r="J219" i="1"/>
  <c r="K219" i="1"/>
  <c r="L219" i="1"/>
  <c r="M219" i="1"/>
  <c r="N219" i="1"/>
  <c r="O219" i="1"/>
  <c r="I180" i="1"/>
  <c r="O180" i="1"/>
  <c r="J180" i="1"/>
  <c r="M180" i="1"/>
  <c r="K180" i="1"/>
  <c r="L180" i="1"/>
  <c r="N180" i="1"/>
  <c r="I164" i="1"/>
  <c r="L164" i="1"/>
  <c r="M164" i="1"/>
  <c r="O164" i="1"/>
  <c r="K164" i="1"/>
  <c r="N164" i="1"/>
  <c r="J164" i="1"/>
  <c r="I148" i="1"/>
  <c r="J148" i="1"/>
  <c r="L148" i="1"/>
  <c r="M148" i="1"/>
  <c r="O148" i="1"/>
  <c r="K148" i="1"/>
  <c r="N148" i="1"/>
  <c r="I132" i="1"/>
  <c r="J132" i="1"/>
  <c r="L132" i="1"/>
  <c r="N132" i="1"/>
  <c r="O132" i="1"/>
  <c r="K132" i="1"/>
  <c r="M132" i="1"/>
  <c r="I116" i="1"/>
  <c r="K116" i="1"/>
  <c r="L116" i="1"/>
  <c r="M116" i="1"/>
  <c r="N116" i="1"/>
  <c r="J116" i="1"/>
  <c r="O116" i="1"/>
  <c r="I100" i="1"/>
  <c r="J100" i="1"/>
  <c r="K100" i="1"/>
  <c r="M100" i="1"/>
  <c r="N100" i="1"/>
  <c r="L100" i="1"/>
  <c r="O100" i="1"/>
  <c r="I84" i="1"/>
  <c r="M84" i="1"/>
  <c r="N84" i="1"/>
  <c r="O84" i="1"/>
  <c r="K84" i="1"/>
  <c r="J84" i="1"/>
  <c r="L84" i="1"/>
  <c r="I68" i="1"/>
  <c r="J68" i="1"/>
  <c r="K68" i="1"/>
  <c r="L68" i="1"/>
  <c r="M68" i="1"/>
  <c r="N68" i="1"/>
  <c r="O68" i="1"/>
  <c r="I52" i="1"/>
  <c r="J52" i="1"/>
  <c r="K52" i="1"/>
  <c r="L52" i="1"/>
  <c r="M52" i="1"/>
  <c r="N52" i="1"/>
  <c r="O52" i="1"/>
  <c r="I35" i="1"/>
  <c r="J35" i="1"/>
  <c r="K35" i="1"/>
  <c r="L35" i="1"/>
  <c r="M35" i="1"/>
  <c r="N35" i="1"/>
  <c r="O35" i="1"/>
  <c r="I19" i="1"/>
  <c r="K19" i="1"/>
  <c r="L19" i="1"/>
  <c r="M19" i="1"/>
  <c r="N19" i="1"/>
  <c r="J19" i="1"/>
  <c r="O19" i="1"/>
  <c r="I478" i="1"/>
  <c r="J478" i="1"/>
  <c r="K478" i="1"/>
  <c r="L478" i="1"/>
  <c r="M478" i="1"/>
  <c r="N478" i="1"/>
  <c r="O478" i="1"/>
  <c r="I462" i="1"/>
  <c r="J462" i="1"/>
  <c r="K462" i="1"/>
  <c r="L462" i="1"/>
  <c r="M462" i="1"/>
  <c r="N462" i="1"/>
  <c r="O462" i="1"/>
  <c r="O446" i="1"/>
  <c r="J446" i="1"/>
  <c r="L446" i="1"/>
  <c r="I446" i="1"/>
  <c r="K446" i="1"/>
  <c r="M446" i="1"/>
  <c r="N446" i="1"/>
  <c r="O430" i="1"/>
  <c r="J430" i="1"/>
  <c r="L430" i="1"/>
  <c r="I430" i="1"/>
  <c r="K430" i="1"/>
  <c r="M430" i="1"/>
  <c r="N430" i="1"/>
  <c r="O414" i="1"/>
  <c r="J414" i="1"/>
  <c r="L414" i="1"/>
  <c r="I414" i="1"/>
  <c r="K414" i="1"/>
  <c r="M414" i="1"/>
  <c r="N414" i="1"/>
  <c r="O398" i="1"/>
  <c r="J398" i="1"/>
  <c r="L398" i="1"/>
  <c r="K398" i="1"/>
  <c r="M398" i="1"/>
  <c r="N398" i="1"/>
  <c r="I398" i="1"/>
  <c r="K382" i="1"/>
  <c r="I382" i="1"/>
  <c r="J382" i="1"/>
  <c r="M382" i="1"/>
  <c r="O382" i="1"/>
  <c r="L382" i="1"/>
  <c r="N382" i="1"/>
  <c r="K366" i="1"/>
  <c r="O366" i="1"/>
  <c r="I366" i="1"/>
  <c r="L366" i="1"/>
  <c r="J366" i="1"/>
  <c r="M366" i="1"/>
  <c r="N366" i="1"/>
  <c r="K350" i="1"/>
  <c r="L350" i="1"/>
  <c r="O350" i="1"/>
  <c r="I350" i="1"/>
  <c r="N350" i="1"/>
  <c r="J350" i="1"/>
  <c r="M350" i="1"/>
  <c r="K334" i="1"/>
  <c r="I334" i="1"/>
  <c r="J334" i="1"/>
  <c r="L334" i="1"/>
  <c r="M334" i="1"/>
  <c r="N334" i="1"/>
  <c r="O334" i="1"/>
  <c r="K318" i="1"/>
  <c r="N318" i="1"/>
  <c r="O318" i="1"/>
  <c r="I318" i="1"/>
  <c r="J318" i="1"/>
  <c r="L318" i="1"/>
  <c r="M318" i="1"/>
  <c r="K302" i="1"/>
  <c r="J302" i="1"/>
  <c r="L302" i="1"/>
  <c r="N302" i="1"/>
  <c r="M302" i="1"/>
  <c r="O302" i="1"/>
  <c r="I302" i="1"/>
  <c r="I286" i="1"/>
  <c r="N286" i="1"/>
  <c r="K286" i="1"/>
  <c r="J286" i="1"/>
  <c r="L286" i="1"/>
  <c r="M286" i="1"/>
  <c r="O286" i="1"/>
  <c r="I270" i="1"/>
  <c r="L270" i="1"/>
  <c r="N270" i="1"/>
  <c r="O270" i="1"/>
  <c r="M270" i="1"/>
  <c r="J270" i="1"/>
  <c r="K270" i="1"/>
  <c r="I254" i="1"/>
  <c r="L254" i="1"/>
  <c r="N254" i="1"/>
  <c r="O254" i="1"/>
  <c r="K254" i="1"/>
  <c r="J254" i="1"/>
  <c r="M254" i="1"/>
  <c r="I238" i="1"/>
  <c r="L238" i="1"/>
  <c r="N238" i="1"/>
  <c r="O238" i="1"/>
  <c r="J238" i="1"/>
  <c r="K238" i="1"/>
  <c r="M238" i="1"/>
  <c r="L222" i="1"/>
  <c r="M222" i="1"/>
  <c r="N222" i="1"/>
  <c r="O222" i="1"/>
  <c r="J222" i="1"/>
  <c r="K222" i="1"/>
  <c r="I222" i="1"/>
  <c r="L183" i="1"/>
  <c r="M183" i="1"/>
  <c r="N183" i="1"/>
  <c r="O183" i="1"/>
  <c r="I183" i="1"/>
  <c r="J183" i="1"/>
  <c r="K183" i="1"/>
  <c r="L167" i="1"/>
  <c r="M167" i="1"/>
  <c r="N167" i="1"/>
  <c r="O167" i="1"/>
  <c r="I167" i="1"/>
  <c r="K167" i="1"/>
  <c r="J167" i="1"/>
  <c r="L151" i="1"/>
  <c r="M151" i="1"/>
  <c r="N151" i="1"/>
  <c r="O151" i="1"/>
  <c r="I151" i="1"/>
  <c r="J151" i="1"/>
  <c r="K151" i="1"/>
  <c r="L135" i="1"/>
  <c r="M135" i="1"/>
  <c r="N135" i="1"/>
  <c r="O135" i="1"/>
  <c r="I135" i="1"/>
  <c r="J135" i="1"/>
  <c r="K135" i="1"/>
  <c r="L119" i="1"/>
  <c r="M119" i="1"/>
  <c r="N119" i="1"/>
  <c r="O119" i="1"/>
  <c r="I119" i="1"/>
  <c r="K119" i="1"/>
  <c r="J119" i="1"/>
  <c r="L103" i="1"/>
  <c r="M103" i="1"/>
  <c r="N103" i="1"/>
  <c r="O103" i="1"/>
  <c r="I103" i="1"/>
  <c r="J103" i="1"/>
  <c r="K103" i="1"/>
  <c r="L87" i="1"/>
  <c r="M87" i="1"/>
  <c r="N87" i="1"/>
  <c r="O87" i="1"/>
  <c r="K87" i="1"/>
  <c r="I87" i="1"/>
  <c r="J87" i="1"/>
  <c r="L71" i="1"/>
  <c r="M71" i="1"/>
  <c r="N71" i="1"/>
  <c r="O71" i="1"/>
  <c r="J71" i="1"/>
  <c r="K71" i="1"/>
  <c r="I71" i="1"/>
  <c r="L55" i="1"/>
  <c r="M55" i="1"/>
  <c r="N55" i="1"/>
  <c r="O55" i="1"/>
  <c r="I55" i="1"/>
  <c r="J55" i="1"/>
  <c r="K55" i="1"/>
  <c r="L38" i="1"/>
  <c r="M38" i="1"/>
  <c r="N38" i="1"/>
  <c r="O38" i="1"/>
  <c r="I38" i="1"/>
  <c r="J38" i="1"/>
  <c r="K38" i="1"/>
  <c r="I22" i="1"/>
  <c r="L22" i="1"/>
  <c r="M22" i="1"/>
  <c r="N22" i="1"/>
  <c r="O22" i="1"/>
  <c r="J22" i="1"/>
  <c r="K22" i="1"/>
  <c r="I6" i="1"/>
  <c r="J6" i="1"/>
  <c r="K6" i="1"/>
  <c r="L6" i="1"/>
  <c r="M6" i="1"/>
  <c r="N6" i="1"/>
  <c r="O6" i="1"/>
  <c r="N465" i="1"/>
  <c r="O465" i="1"/>
  <c r="I465" i="1"/>
  <c r="J465" i="1"/>
  <c r="K465" i="1"/>
  <c r="L465" i="1"/>
  <c r="M465" i="1"/>
  <c r="J449" i="1"/>
  <c r="I449" i="1"/>
  <c r="K449" i="1"/>
  <c r="L449" i="1"/>
  <c r="M449" i="1"/>
  <c r="N449" i="1"/>
  <c r="O449" i="1"/>
  <c r="J433" i="1"/>
  <c r="I433" i="1"/>
  <c r="K433" i="1"/>
  <c r="L433" i="1"/>
  <c r="M433" i="1"/>
  <c r="N433" i="1"/>
  <c r="O433" i="1"/>
  <c r="J417" i="1"/>
  <c r="I417" i="1"/>
  <c r="K417" i="1"/>
  <c r="L417" i="1"/>
  <c r="M417" i="1"/>
  <c r="O417" i="1"/>
  <c r="N417" i="1"/>
  <c r="J401" i="1"/>
  <c r="M401" i="1"/>
  <c r="N401" i="1"/>
  <c r="O401" i="1"/>
  <c r="L401" i="1"/>
  <c r="I401" i="1"/>
  <c r="K401" i="1"/>
  <c r="N385" i="1"/>
  <c r="O385" i="1"/>
  <c r="J385" i="1"/>
  <c r="K385" i="1"/>
  <c r="M385" i="1"/>
  <c r="I385" i="1"/>
  <c r="L385" i="1"/>
  <c r="N369" i="1"/>
  <c r="O369" i="1"/>
  <c r="J369" i="1"/>
  <c r="L369" i="1"/>
  <c r="I369" i="1"/>
  <c r="K369" i="1"/>
  <c r="M369" i="1"/>
  <c r="N353" i="1"/>
  <c r="O353" i="1"/>
  <c r="L353" i="1"/>
  <c r="I353" i="1"/>
  <c r="J353" i="1"/>
  <c r="K353" i="1"/>
  <c r="M353" i="1"/>
  <c r="N337" i="1"/>
  <c r="O337" i="1"/>
  <c r="I337" i="1"/>
  <c r="J337" i="1"/>
  <c r="K337" i="1"/>
  <c r="L337" i="1"/>
  <c r="M337" i="1"/>
  <c r="N321" i="1"/>
  <c r="O321" i="1"/>
  <c r="L321" i="1"/>
  <c r="M321" i="1"/>
  <c r="K321" i="1"/>
  <c r="I321" i="1"/>
  <c r="J321" i="1"/>
  <c r="N305" i="1"/>
  <c r="O305" i="1"/>
  <c r="K305" i="1"/>
  <c r="L305" i="1"/>
  <c r="I305" i="1"/>
  <c r="J305" i="1"/>
  <c r="M305" i="1"/>
  <c r="M289" i="1"/>
  <c r="N289" i="1"/>
  <c r="J289" i="1"/>
  <c r="L289" i="1"/>
  <c r="I289" i="1"/>
  <c r="K289" i="1"/>
  <c r="O289" i="1"/>
  <c r="I273" i="1"/>
  <c r="J273" i="1"/>
  <c r="K273" i="1"/>
  <c r="L273" i="1"/>
  <c r="N273" i="1"/>
  <c r="O273" i="1"/>
  <c r="M273" i="1"/>
  <c r="I257" i="1"/>
  <c r="J257" i="1"/>
  <c r="K257" i="1"/>
  <c r="L257" i="1"/>
  <c r="M257" i="1"/>
  <c r="O257" i="1"/>
  <c r="N257" i="1"/>
  <c r="I241" i="1"/>
  <c r="J241" i="1"/>
  <c r="K241" i="1"/>
  <c r="L241" i="1"/>
  <c r="N241" i="1"/>
  <c r="M241" i="1"/>
  <c r="O241" i="1"/>
  <c r="I225" i="1"/>
  <c r="J225" i="1"/>
  <c r="K225" i="1"/>
  <c r="L225" i="1"/>
  <c r="M225" i="1"/>
  <c r="N225" i="1"/>
  <c r="O225" i="1"/>
  <c r="O186" i="1"/>
  <c r="I186" i="1"/>
  <c r="J186" i="1"/>
  <c r="K186" i="1"/>
  <c r="L186" i="1"/>
  <c r="M186" i="1"/>
  <c r="N186" i="1"/>
  <c r="O170" i="1"/>
  <c r="I170" i="1"/>
  <c r="J170" i="1"/>
  <c r="K170" i="1"/>
  <c r="L170" i="1"/>
  <c r="M170" i="1"/>
  <c r="N170" i="1"/>
  <c r="O154" i="1"/>
  <c r="I154" i="1"/>
  <c r="J154" i="1"/>
  <c r="M154" i="1"/>
  <c r="N154" i="1"/>
  <c r="K154" i="1"/>
  <c r="L154" i="1"/>
  <c r="O138" i="1"/>
  <c r="I138" i="1"/>
  <c r="J138" i="1"/>
  <c r="K138" i="1"/>
  <c r="M138" i="1"/>
  <c r="N138" i="1"/>
  <c r="L138" i="1"/>
  <c r="O122" i="1"/>
  <c r="I122" i="1"/>
  <c r="J122" i="1"/>
  <c r="K122" i="1"/>
  <c r="M122" i="1"/>
  <c r="L122" i="1"/>
  <c r="N122" i="1"/>
  <c r="O106" i="1"/>
  <c r="I106" i="1"/>
  <c r="J106" i="1"/>
  <c r="L106" i="1"/>
  <c r="M106" i="1"/>
  <c r="N106" i="1"/>
  <c r="K106" i="1"/>
  <c r="O90" i="1"/>
  <c r="I90" i="1"/>
  <c r="J90" i="1"/>
  <c r="K90" i="1"/>
  <c r="L90" i="1"/>
  <c r="M90" i="1"/>
  <c r="N90" i="1"/>
  <c r="O74" i="1"/>
  <c r="I74" i="1"/>
  <c r="J74" i="1"/>
  <c r="N74" i="1"/>
  <c r="K74" i="1"/>
  <c r="M74" i="1"/>
  <c r="L74" i="1"/>
  <c r="O58" i="1"/>
  <c r="I58" i="1"/>
  <c r="J58" i="1"/>
  <c r="K58" i="1"/>
  <c r="L58" i="1"/>
  <c r="M58" i="1"/>
  <c r="N58" i="1"/>
  <c r="O41" i="1"/>
  <c r="I41" i="1"/>
  <c r="J41" i="1"/>
  <c r="K41" i="1"/>
  <c r="L41" i="1"/>
  <c r="M41" i="1"/>
  <c r="N41" i="1"/>
  <c r="O25" i="1"/>
  <c r="I25" i="1"/>
  <c r="J25" i="1"/>
  <c r="K25" i="1"/>
  <c r="L25" i="1"/>
  <c r="M25" i="1"/>
  <c r="N25" i="1"/>
  <c r="M9" i="1"/>
  <c r="N9" i="1"/>
  <c r="O9" i="1"/>
  <c r="I9" i="1"/>
  <c r="J9" i="1"/>
  <c r="K9" i="1"/>
  <c r="L9" i="1"/>
  <c r="I468" i="1"/>
  <c r="J468" i="1"/>
  <c r="K468" i="1"/>
  <c r="L468" i="1"/>
  <c r="M468" i="1"/>
  <c r="N468" i="1"/>
  <c r="O468" i="1"/>
  <c r="M452" i="1"/>
  <c r="N452" i="1"/>
  <c r="I452" i="1"/>
  <c r="J452" i="1"/>
  <c r="K452" i="1"/>
  <c r="L452" i="1"/>
  <c r="O452" i="1"/>
  <c r="M436" i="1"/>
  <c r="N436" i="1"/>
  <c r="I436" i="1"/>
  <c r="J436" i="1"/>
  <c r="K436" i="1"/>
  <c r="L436" i="1"/>
  <c r="O436" i="1"/>
  <c r="M420" i="1"/>
  <c r="N420" i="1"/>
  <c r="I420" i="1"/>
  <c r="J420" i="1"/>
  <c r="K420" i="1"/>
  <c r="L420" i="1"/>
  <c r="O420" i="1"/>
  <c r="M404" i="1"/>
  <c r="N404" i="1"/>
  <c r="O404" i="1"/>
  <c r="I404" i="1"/>
  <c r="J404" i="1"/>
  <c r="K404" i="1"/>
  <c r="L404" i="1"/>
  <c r="I388" i="1"/>
  <c r="J388" i="1"/>
  <c r="L388" i="1"/>
  <c r="N388" i="1"/>
  <c r="M388" i="1"/>
  <c r="O388" i="1"/>
  <c r="K388" i="1"/>
  <c r="I372" i="1"/>
  <c r="J372" i="1"/>
  <c r="L372" i="1"/>
  <c r="N372" i="1"/>
  <c r="M372" i="1"/>
  <c r="K372" i="1"/>
  <c r="O372" i="1"/>
  <c r="I356" i="1"/>
  <c r="J356" i="1"/>
  <c r="L356" i="1"/>
  <c r="N356" i="1"/>
  <c r="K356" i="1"/>
  <c r="M356" i="1"/>
  <c r="O356" i="1"/>
  <c r="I340" i="1"/>
  <c r="J340" i="1"/>
  <c r="L340" i="1"/>
  <c r="N340" i="1"/>
  <c r="K340" i="1"/>
  <c r="M340" i="1"/>
  <c r="O340" i="1"/>
  <c r="I324" i="1"/>
  <c r="J324" i="1"/>
  <c r="L324" i="1"/>
  <c r="N324" i="1"/>
  <c r="K324" i="1"/>
  <c r="M324" i="1"/>
  <c r="O324" i="1"/>
  <c r="I308" i="1"/>
  <c r="J308" i="1"/>
  <c r="L308" i="1"/>
  <c r="N308" i="1"/>
  <c r="O308" i="1"/>
  <c r="K308" i="1"/>
  <c r="M308" i="1"/>
  <c r="I292" i="1"/>
  <c r="J292" i="1"/>
  <c r="L292" i="1"/>
  <c r="N292" i="1"/>
  <c r="K292" i="1"/>
  <c r="O292" i="1"/>
  <c r="M292" i="1"/>
  <c r="L276" i="1"/>
  <c r="O276" i="1"/>
  <c r="N276" i="1"/>
  <c r="K276" i="1"/>
  <c r="I276" i="1"/>
  <c r="J276" i="1"/>
  <c r="M276" i="1"/>
  <c r="L260" i="1"/>
  <c r="O260" i="1"/>
  <c r="M260" i="1"/>
  <c r="N260" i="1"/>
  <c r="K260" i="1"/>
  <c r="I260" i="1"/>
  <c r="J260" i="1"/>
  <c r="L244" i="1"/>
  <c r="O244" i="1"/>
  <c r="K244" i="1"/>
  <c r="M244" i="1"/>
  <c r="I244" i="1"/>
  <c r="J244" i="1"/>
  <c r="N244" i="1"/>
  <c r="L228" i="1"/>
  <c r="O228" i="1"/>
  <c r="J228" i="1"/>
  <c r="K228" i="1"/>
  <c r="N228" i="1"/>
  <c r="I228" i="1"/>
  <c r="M228" i="1"/>
  <c r="J189" i="1"/>
  <c r="I189" i="1"/>
  <c r="L189" i="1"/>
  <c r="M189" i="1"/>
  <c r="N189" i="1"/>
  <c r="O189" i="1"/>
  <c r="K189" i="1"/>
  <c r="J173" i="1"/>
  <c r="I173" i="1"/>
  <c r="K173" i="1"/>
  <c r="L173" i="1"/>
  <c r="N173" i="1"/>
  <c r="M173" i="1"/>
  <c r="O173" i="1"/>
  <c r="J157" i="1"/>
  <c r="N157" i="1"/>
  <c r="O157" i="1"/>
  <c r="M157" i="1"/>
  <c r="I157" i="1"/>
  <c r="K157" i="1"/>
  <c r="L157" i="1"/>
  <c r="J141" i="1"/>
  <c r="K141" i="1"/>
  <c r="L141" i="1"/>
  <c r="N141" i="1"/>
  <c r="O141" i="1"/>
  <c r="I141" i="1"/>
  <c r="M141" i="1"/>
  <c r="J125" i="1"/>
  <c r="K125" i="1"/>
  <c r="L125" i="1"/>
  <c r="N125" i="1"/>
  <c r="I125" i="1"/>
  <c r="M125" i="1"/>
  <c r="O125" i="1"/>
  <c r="J109" i="1"/>
  <c r="K109" i="1"/>
  <c r="M109" i="1"/>
  <c r="N109" i="1"/>
  <c r="O109" i="1"/>
  <c r="I109" i="1"/>
  <c r="L109" i="1"/>
  <c r="J93" i="1"/>
  <c r="I93" i="1"/>
  <c r="K93" i="1"/>
  <c r="L93" i="1"/>
  <c r="M93" i="1"/>
  <c r="N93" i="1"/>
  <c r="O93" i="1"/>
  <c r="J77" i="1"/>
  <c r="O77" i="1"/>
  <c r="I77" i="1"/>
  <c r="M77" i="1"/>
  <c r="N77" i="1"/>
  <c r="K77" i="1"/>
  <c r="L77" i="1"/>
  <c r="J61" i="1"/>
  <c r="L61" i="1"/>
  <c r="M61" i="1"/>
  <c r="N61" i="1"/>
  <c r="O61" i="1"/>
  <c r="K61" i="1"/>
  <c r="I61" i="1"/>
  <c r="J44" i="1"/>
  <c r="I44" i="1"/>
  <c r="K44" i="1"/>
  <c r="L44" i="1"/>
  <c r="M44" i="1"/>
  <c r="N44" i="1"/>
  <c r="O44" i="1"/>
  <c r="J28" i="1"/>
  <c r="I28" i="1"/>
  <c r="K28" i="1"/>
  <c r="L28" i="1"/>
  <c r="M28" i="1"/>
  <c r="N28" i="1"/>
  <c r="O28" i="1"/>
  <c r="I12" i="1"/>
  <c r="J12" i="1"/>
  <c r="K12" i="1"/>
  <c r="L12" i="1"/>
  <c r="M12" i="1"/>
  <c r="N12" i="1"/>
  <c r="O12" i="1"/>
  <c r="I471" i="1"/>
  <c r="J471" i="1"/>
  <c r="K471" i="1"/>
  <c r="L471" i="1"/>
  <c r="M471" i="1"/>
  <c r="N471" i="1"/>
  <c r="O471" i="1"/>
  <c r="I455" i="1"/>
  <c r="K455" i="1"/>
  <c r="M455" i="1"/>
  <c r="J455" i="1"/>
  <c r="L455" i="1"/>
  <c r="N455" i="1"/>
  <c r="O455" i="1"/>
  <c r="I439" i="1"/>
  <c r="K439" i="1"/>
  <c r="M439" i="1"/>
  <c r="J439" i="1"/>
  <c r="L439" i="1"/>
  <c r="N439" i="1"/>
  <c r="O439" i="1"/>
  <c r="I423" i="1"/>
  <c r="K423" i="1"/>
  <c r="M423" i="1"/>
  <c r="J423" i="1"/>
  <c r="L423" i="1"/>
  <c r="N423" i="1"/>
  <c r="O423" i="1"/>
  <c r="I407" i="1"/>
  <c r="K407" i="1"/>
  <c r="M407" i="1"/>
  <c r="J407" i="1"/>
  <c r="L407" i="1"/>
  <c r="N407" i="1"/>
  <c r="O407" i="1"/>
  <c r="L391" i="1"/>
  <c r="I391" i="1"/>
  <c r="O391" i="1"/>
  <c r="J391" i="1"/>
  <c r="K391" i="1"/>
  <c r="M391" i="1"/>
  <c r="N391" i="1"/>
  <c r="L375" i="1"/>
  <c r="I375" i="1"/>
  <c r="K375" i="1"/>
  <c r="M375" i="1"/>
  <c r="O375" i="1"/>
  <c r="J375" i="1"/>
  <c r="N375" i="1"/>
  <c r="L359" i="1"/>
  <c r="I359" i="1"/>
  <c r="K359" i="1"/>
  <c r="N359" i="1"/>
  <c r="J359" i="1"/>
  <c r="M359" i="1"/>
  <c r="O359" i="1"/>
  <c r="L343" i="1"/>
  <c r="I343" i="1"/>
  <c r="N343" i="1"/>
  <c r="J343" i="1"/>
  <c r="K343" i="1"/>
  <c r="M343" i="1"/>
  <c r="O343" i="1"/>
  <c r="L327" i="1"/>
  <c r="I327" i="1"/>
  <c r="J327" i="1"/>
  <c r="K327" i="1"/>
  <c r="M327" i="1"/>
  <c r="N327" i="1"/>
  <c r="O327" i="1"/>
  <c r="L311" i="1"/>
  <c r="I311" i="1"/>
  <c r="O311" i="1"/>
  <c r="J311" i="1"/>
  <c r="K311" i="1"/>
  <c r="N311" i="1"/>
  <c r="M311" i="1"/>
  <c r="L295" i="1"/>
  <c r="I295" i="1"/>
  <c r="M295" i="1"/>
  <c r="N295" i="1"/>
  <c r="J295" i="1"/>
  <c r="K295" i="1"/>
  <c r="O295" i="1"/>
  <c r="J279" i="1"/>
  <c r="M279" i="1"/>
  <c r="O279" i="1"/>
  <c r="L279" i="1"/>
  <c r="N279" i="1"/>
  <c r="I279" i="1"/>
  <c r="K279" i="1"/>
  <c r="J263" i="1"/>
  <c r="M263" i="1"/>
  <c r="O263" i="1"/>
  <c r="I263" i="1"/>
  <c r="L263" i="1"/>
  <c r="K263" i="1"/>
  <c r="N263" i="1"/>
  <c r="J247" i="1"/>
  <c r="M247" i="1"/>
  <c r="O247" i="1"/>
  <c r="I247" i="1"/>
  <c r="L247" i="1"/>
  <c r="K247" i="1"/>
  <c r="N247" i="1"/>
  <c r="J231" i="1"/>
  <c r="M231" i="1"/>
  <c r="O231" i="1"/>
  <c r="I231" i="1"/>
  <c r="L231" i="1"/>
  <c r="N231" i="1"/>
  <c r="K231" i="1"/>
  <c r="M192" i="1"/>
  <c r="N192" i="1"/>
  <c r="O192" i="1"/>
  <c r="J192" i="1"/>
  <c r="L192" i="1"/>
  <c r="I192" i="1"/>
  <c r="K192" i="1"/>
  <c r="M176" i="1"/>
  <c r="N176" i="1"/>
  <c r="O176" i="1"/>
  <c r="I176" i="1"/>
  <c r="J176" i="1"/>
  <c r="K176" i="1"/>
  <c r="L176" i="1"/>
  <c r="M160" i="1"/>
  <c r="N160" i="1"/>
  <c r="O160" i="1"/>
  <c r="I160" i="1"/>
  <c r="K160" i="1"/>
  <c r="J160" i="1"/>
  <c r="L160" i="1"/>
  <c r="M144" i="1"/>
  <c r="N144" i="1"/>
  <c r="O144" i="1"/>
  <c r="K144" i="1"/>
  <c r="L144" i="1"/>
  <c r="I144" i="1"/>
  <c r="J144" i="1"/>
  <c r="M128" i="1"/>
  <c r="N128" i="1"/>
  <c r="O128" i="1"/>
  <c r="I128" i="1"/>
  <c r="K128" i="1"/>
  <c r="L128" i="1"/>
  <c r="J128" i="1"/>
  <c r="M112" i="1"/>
  <c r="N112" i="1"/>
  <c r="O112" i="1"/>
  <c r="I112" i="1"/>
  <c r="K112" i="1"/>
  <c r="J112" i="1"/>
  <c r="L112" i="1"/>
  <c r="M96" i="1"/>
  <c r="N96" i="1"/>
  <c r="O96" i="1"/>
  <c r="J96" i="1"/>
  <c r="K96" i="1"/>
  <c r="L96" i="1"/>
  <c r="I96" i="1"/>
  <c r="M80" i="1"/>
  <c r="N80" i="1"/>
  <c r="O80" i="1"/>
  <c r="I80" i="1"/>
  <c r="J80" i="1"/>
  <c r="K80" i="1"/>
  <c r="L80" i="1"/>
  <c r="M64" i="1"/>
  <c r="N64" i="1"/>
  <c r="O64" i="1"/>
  <c r="L64" i="1"/>
  <c r="J64" i="1"/>
  <c r="I64" i="1"/>
  <c r="K64" i="1"/>
  <c r="M48" i="1"/>
  <c r="N48" i="1"/>
  <c r="O48" i="1"/>
  <c r="I48" i="1"/>
  <c r="J48" i="1"/>
  <c r="K48" i="1"/>
  <c r="L48" i="1"/>
  <c r="M31" i="1"/>
  <c r="N31" i="1"/>
  <c r="O31" i="1"/>
  <c r="I31" i="1"/>
  <c r="J31" i="1"/>
  <c r="K31" i="1"/>
  <c r="L31" i="1"/>
  <c r="I15" i="1"/>
  <c r="J15" i="1"/>
  <c r="M15" i="1"/>
  <c r="N15" i="1"/>
  <c r="O15" i="1"/>
  <c r="K15" i="1"/>
  <c r="L15" i="1"/>
  <c r="O474" i="1"/>
  <c r="I474" i="1"/>
  <c r="J474" i="1"/>
  <c r="K474" i="1"/>
  <c r="L474" i="1"/>
  <c r="N474" i="1"/>
  <c r="M474" i="1"/>
  <c r="K458" i="1"/>
  <c r="J458" i="1"/>
  <c r="L458" i="1"/>
  <c r="M458" i="1"/>
  <c r="N458" i="1"/>
  <c r="O458" i="1"/>
  <c r="I458" i="1"/>
  <c r="K442" i="1"/>
  <c r="I442" i="1"/>
  <c r="J442" i="1"/>
  <c r="L442" i="1"/>
  <c r="M442" i="1"/>
  <c r="N442" i="1"/>
  <c r="O442" i="1"/>
  <c r="K426" i="1"/>
  <c r="I426" i="1"/>
  <c r="J426" i="1"/>
  <c r="L426" i="1"/>
  <c r="M426" i="1"/>
  <c r="N426" i="1"/>
  <c r="O426" i="1"/>
  <c r="K410" i="1"/>
  <c r="I410" i="1"/>
  <c r="J410" i="1"/>
  <c r="L410" i="1"/>
  <c r="M410" i="1"/>
  <c r="N410" i="1"/>
  <c r="O410" i="1"/>
  <c r="O394" i="1"/>
  <c r="K394" i="1"/>
  <c r="L394" i="1"/>
  <c r="M394" i="1"/>
  <c r="N394" i="1"/>
  <c r="I394" i="1"/>
  <c r="J394" i="1"/>
  <c r="O378" i="1"/>
  <c r="L378" i="1"/>
  <c r="M378" i="1"/>
  <c r="I378" i="1"/>
  <c r="J378" i="1"/>
  <c r="K378" i="1"/>
  <c r="N378" i="1"/>
  <c r="O362" i="1"/>
  <c r="I362" i="1"/>
  <c r="J362" i="1"/>
  <c r="L362" i="1"/>
  <c r="N362" i="1"/>
  <c r="K362" i="1"/>
  <c r="M362" i="1"/>
  <c r="O346" i="1"/>
  <c r="N346" i="1"/>
  <c r="I346" i="1"/>
  <c r="K346" i="1"/>
  <c r="J346" i="1"/>
  <c r="L346" i="1"/>
  <c r="M346" i="1"/>
  <c r="O330" i="1"/>
  <c r="K330" i="1"/>
  <c r="I330" i="1"/>
  <c r="J330" i="1"/>
  <c r="L330" i="1"/>
  <c r="M330" i="1"/>
  <c r="N330" i="1"/>
  <c r="O314" i="1"/>
  <c r="I314" i="1"/>
  <c r="J314" i="1"/>
  <c r="K314" i="1"/>
  <c r="L314" i="1"/>
  <c r="M314" i="1"/>
  <c r="N314" i="1"/>
  <c r="O298" i="1"/>
  <c r="M298" i="1"/>
  <c r="N298" i="1"/>
  <c r="I298" i="1"/>
  <c r="J298" i="1"/>
  <c r="K298" i="1"/>
  <c r="L298" i="1"/>
  <c r="J282" i="1"/>
  <c r="K282" i="1"/>
  <c r="L282" i="1"/>
  <c r="M282" i="1"/>
  <c r="I282" i="1"/>
  <c r="O282" i="1"/>
  <c r="N282" i="1"/>
  <c r="J266" i="1"/>
  <c r="K266" i="1"/>
  <c r="L266" i="1"/>
  <c r="M266" i="1"/>
  <c r="O266" i="1"/>
  <c r="I266" i="1"/>
  <c r="N266" i="1"/>
  <c r="J250" i="1"/>
  <c r="K250" i="1"/>
  <c r="L250" i="1"/>
  <c r="M250" i="1"/>
  <c r="N250" i="1"/>
  <c r="I250" i="1"/>
  <c r="O250" i="1"/>
  <c r="J234" i="1"/>
  <c r="K234" i="1"/>
  <c r="L234" i="1"/>
  <c r="M234" i="1"/>
  <c r="I234" i="1"/>
  <c r="N234" i="1"/>
  <c r="O234" i="1"/>
  <c r="I195" i="1"/>
  <c r="J195" i="1"/>
  <c r="K195" i="1"/>
  <c r="N195" i="1"/>
  <c r="L195" i="1"/>
  <c r="M195" i="1"/>
  <c r="O195" i="1"/>
  <c r="I179" i="1"/>
  <c r="J179" i="1"/>
  <c r="K179" i="1"/>
  <c r="M179" i="1"/>
  <c r="N179" i="1"/>
  <c r="O179" i="1"/>
  <c r="L179" i="1"/>
  <c r="I163" i="1"/>
  <c r="J163" i="1"/>
  <c r="K163" i="1"/>
  <c r="L163" i="1"/>
  <c r="M163" i="1"/>
  <c r="N163" i="1"/>
  <c r="O163" i="1"/>
  <c r="I147" i="1"/>
  <c r="J147" i="1"/>
  <c r="K147" i="1"/>
  <c r="O147" i="1"/>
  <c r="L147" i="1"/>
  <c r="M147" i="1"/>
  <c r="N147" i="1"/>
  <c r="I131" i="1"/>
  <c r="J131" i="1"/>
  <c r="K131" i="1"/>
  <c r="L131" i="1"/>
  <c r="M131" i="1"/>
  <c r="O131" i="1"/>
  <c r="N131" i="1"/>
  <c r="I115" i="1"/>
  <c r="J115" i="1"/>
  <c r="K115" i="1"/>
  <c r="L115" i="1"/>
  <c r="M115" i="1"/>
  <c r="O115" i="1"/>
  <c r="N115" i="1"/>
  <c r="I99" i="1"/>
  <c r="J99" i="1"/>
  <c r="K99" i="1"/>
  <c r="L99" i="1"/>
  <c r="N99" i="1"/>
  <c r="O99" i="1"/>
  <c r="M99" i="1"/>
  <c r="I83" i="1"/>
  <c r="J83" i="1"/>
  <c r="K83" i="1"/>
  <c r="L83" i="1"/>
  <c r="M83" i="1"/>
  <c r="N83" i="1"/>
  <c r="O83" i="1"/>
  <c r="I67" i="1"/>
  <c r="J67" i="1"/>
  <c r="K67" i="1"/>
  <c r="M67" i="1"/>
  <c r="N67" i="1"/>
  <c r="L67" i="1"/>
  <c r="O67" i="1"/>
  <c r="I51" i="1"/>
  <c r="J51" i="1"/>
  <c r="K51" i="1"/>
  <c r="L51" i="1"/>
  <c r="M51" i="1"/>
  <c r="N51" i="1"/>
  <c r="O51" i="1"/>
  <c r="I34" i="1"/>
  <c r="J34" i="1"/>
  <c r="K34" i="1"/>
  <c r="L34" i="1"/>
  <c r="M34" i="1"/>
  <c r="N34" i="1"/>
  <c r="O34" i="1"/>
  <c r="I18" i="1"/>
  <c r="J18" i="1"/>
  <c r="K18" i="1"/>
  <c r="L18" i="1"/>
  <c r="M18" i="1"/>
  <c r="N18" i="1"/>
  <c r="O18" i="1"/>
  <c r="J477" i="1"/>
  <c r="K477" i="1"/>
  <c r="L477" i="1"/>
  <c r="M477" i="1"/>
  <c r="N477" i="1"/>
  <c r="O477" i="1"/>
  <c r="I477" i="1"/>
  <c r="J461" i="1"/>
  <c r="K461" i="1"/>
  <c r="L461" i="1"/>
  <c r="M461" i="1"/>
  <c r="N461" i="1"/>
  <c r="O461" i="1"/>
  <c r="I461" i="1"/>
  <c r="N445" i="1"/>
  <c r="O445" i="1"/>
  <c r="I445" i="1"/>
  <c r="J445" i="1"/>
  <c r="K445" i="1"/>
  <c r="L445" i="1"/>
  <c r="M445" i="1"/>
  <c r="N429" i="1"/>
  <c r="O429" i="1"/>
  <c r="I429" i="1"/>
  <c r="J429" i="1"/>
  <c r="K429" i="1"/>
  <c r="L429" i="1"/>
  <c r="M429" i="1"/>
  <c r="N413" i="1"/>
  <c r="O413" i="1"/>
  <c r="I413" i="1"/>
  <c r="J413" i="1"/>
  <c r="K413" i="1"/>
  <c r="L413" i="1"/>
  <c r="M413" i="1"/>
  <c r="N397" i="1"/>
  <c r="O397" i="1"/>
  <c r="I397" i="1"/>
  <c r="J397" i="1"/>
  <c r="K397" i="1"/>
  <c r="L397" i="1"/>
  <c r="M397" i="1"/>
  <c r="J381" i="1"/>
  <c r="K381" i="1"/>
  <c r="M381" i="1"/>
  <c r="O381" i="1"/>
  <c r="I381" i="1"/>
  <c r="L381" i="1"/>
  <c r="N381" i="1"/>
  <c r="J365" i="1"/>
  <c r="K365" i="1"/>
  <c r="M365" i="1"/>
  <c r="O365" i="1"/>
  <c r="I365" i="1"/>
  <c r="L365" i="1"/>
  <c r="N365" i="1"/>
  <c r="J349" i="1"/>
  <c r="K349" i="1"/>
  <c r="M349" i="1"/>
  <c r="O349" i="1"/>
  <c r="I349" i="1"/>
  <c r="N349" i="1"/>
  <c r="L349" i="1"/>
  <c r="J333" i="1"/>
  <c r="K333" i="1"/>
  <c r="M333" i="1"/>
  <c r="O333" i="1"/>
  <c r="N333" i="1"/>
  <c r="I333" i="1"/>
  <c r="L333" i="1"/>
  <c r="J317" i="1"/>
  <c r="K317" i="1"/>
  <c r="M317" i="1"/>
  <c r="O317" i="1"/>
  <c r="I317" i="1"/>
  <c r="L317" i="1"/>
  <c r="N317" i="1"/>
  <c r="J301" i="1"/>
  <c r="K301" i="1"/>
  <c r="M301" i="1"/>
  <c r="O301" i="1"/>
  <c r="I301" i="1"/>
  <c r="L301" i="1"/>
  <c r="N301" i="1"/>
  <c r="O285" i="1"/>
  <c r="J285" i="1"/>
  <c r="L285" i="1"/>
  <c r="I285" i="1"/>
  <c r="K285" i="1"/>
  <c r="N285" i="1"/>
  <c r="M285" i="1"/>
  <c r="M269" i="1"/>
  <c r="I269" i="1"/>
  <c r="J269" i="1"/>
  <c r="L269" i="1"/>
  <c r="O269" i="1"/>
  <c r="N269" i="1"/>
  <c r="K269" i="1"/>
  <c r="M253" i="1"/>
  <c r="I253" i="1"/>
  <c r="K253" i="1"/>
  <c r="N253" i="1"/>
  <c r="J253" i="1"/>
  <c r="O253" i="1"/>
  <c r="L253" i="1"/>
  <c r="M237" i="1"/>
  <c r="J237" i="1"/>
  <c r="L237" i="1"/>
  <c r="I237" i="1"/>
  <c r="K237" i="1"/>
  <c r="N237" i="1"/>
  <c r="O237" i="1"/>
  <c r="K221" i="1"/>
  <c r="L221" i="1"/>
  <c r="O221" i="1"/>
  <c r="J221" i="1"/>
  <c r="I221" i="1"/>
  <c r="N221" i="1"/>
  <c r="M221" i="1"/>
  <c r="K182" i="1"/>
  <c r="L182" i="1"/>
  <c r="N182" i="1"/>
  <c r="O182" i="1"/>
  <c r="J182" i="1"/>
  <c r="M182" i="1"/>
  <c r="I182" i="1"/>
  <c r="K166" i="1"/>
  <c r="J166" i="1"/>
  <c r="L166" i="1"/>
  <c r="M166" i="1"/>
  <c r="N166" i="1"/>
  <c r="I166" i="1"/>
  <c r="O166" i="1"/>
  <c r="K150" i="1"/>
  <c r="I150" i="1"/>
  <c r="J150" i="1"/>
  <c r="M150" i="1"/>
  <c r="N150" i="1"/>
  <c r="L150" i="1"/>
  <c r="O150" i="1"/>
  <c r="K134" i="1"/>
  <c r="M134" i="1"/>
  <c r="N134" i="1"/>
  <c r="L134" i="1"/>
  <c r="O134" i="1"/>
  <c r="I134" i="1"/>
  <c r="J134" i="1"/>
  <c r="K118" i="1"/>
  <c r="I118" i="1"/>
  <c r="J118" i="1"/>
  <c r="M118" i="1"/>
  <c r="N118" i="1"/>
  <c r="L118" i="1"/>
  <c r="O118" i="1"/>
  <c r="K102" i="1"/>
  <c r="I102" i="1"/>
  <c r="J102" i="1"/>
  <c r="M102" i="1"/>
  <c r="O102" i="1"/>
  <c r="L102" i="1"/>
  <c r="N102" i="1"/>
  <c r="K86" i="1"/>
  <c r="I86" i="1"/>
  <c r="L86" i="1"/>
  <c r="M86" i="1"/>
  <c r="N86" i="1"/>
  <c r="O86" i="1"/>
  <c r="J86" i="1"/>
  <c r="K70" i="1"/>
  <c r="I70" i="1"/>
  <c r="J70" i="1"/>
  <c r="L70" i="1"/>
  <c r="M70" i="1"/>
  <c r="N70" i="1"/>
  <c r="O70" i="1"/>
  <c r="K54" i="1"/>
  <c r="M54" i="1"/>
  <c r="N54" i="1"/>
  <c r="O54" i="1"/>
  <c r="L54" i="1"/>
  <c r="I54" i="1"/>
  <c r="J54" i="1"/>
  <c r="K37" i="1"/>
  <c r="I37" i="1"/>
  <c r="J37" i="1"/>
  <c r="L37" i="1"/>
  <c r="M37" i="1"/>
  <c r="N37" i="1"/>
  <c r="O37" i="1"/>
  <c r="K21" i="1"/>
  <c r="M21" i="1"/>
  <c r="N21" i="1"/>
  <c r="O21" i="1"/>
  <c r="I21" i="1"/>
  <c r="J21" i="1"/>
  <c r="L21" i="1"/>
  <c r="I5" i="1"/>
  <c r="J5" i="1"/>
  <c r="K5" i="1"/>
  <c r="L5" i="1"/>
  <c r="M5" i="1"/>
  <c r="N5" i="1"/>
  <c r="O5" i="1"/>
  <c r="I464" i="1"/>
  <c r="J464" i="1"/>
  <c r="K464" i="1"/>
  <c r="L464" i="1"/>
  <c r="M464" i="1"/>
  <c r="N464" i="1"/>
  <c r="O464" i="1"/>
  <c r="I448" i="1"/>
  <c r="J448" i="1"/>
  <c r="L448" i="1"/>
  <c r="N448" i="1"/>
  <c r="K448" i="1"/>
  <c r="M448" i="1"/>
  <c r="O448" i="1"/>
  <c r="I432" i="1"/>
  <c r="J432" i="1"/>
  <c r="L432" i="1"/>
  <c r="N432" i="1"/>
  <c r="K432" i="1"/>
  <c r="M432" i="1"/>
  <c r="O432" i="1"/>
  <c r="I416" i="1"/>
  <c r="J416" i="1"/>
  <c r="L416" i="1"/>
  <c r="N416" i="1"/>
  <c r="K416" i="1"/>
  <c r="M416" i="1"/>
  <c r="O416" i="1"/>
  <c r="I400" i="1"/>
  <c r="J400" i="1"/>
  <c r="L400" i="1"/>
  <c r="N400" i="1"/>
  <c r="K400" i="1"/>
  <c r="M400" i="1"/>
  <c r="O400" i="1"/>
  <c r="M384" i="1"/>
  <c r="J384" i="1"/>
  <c r="N384" i="1"/>
  <c r="O384" i="1"/>
  <c r="I384" i="1"/>
  <c r="K384" i="1"/>
  <c r="L384" i="1"/>
  <c r="M368" i="1"/>
  <c r="J368" i="1"/>
  <c r="N368" i="1"/>
  <c r="O368" i="1"/>
  <c r="I368" i="1"/>
  <c r="K368" i="1"/>
  <c r="L368" i="1"/>
  <c r="M352" i="1"/>
  <c r="J352" i="1"/>
  <c r="I352" i="1"/>
  <c r="K352" i="1"/>
  <c r="N352" i="1"/>
  <c r="L352" i="1"/>
  <c r="O352" i="1"/>
  <c r="M336" i="1"/>
  <c r="J336" i="1"/>
  <c r="I336" i="1"/>
  <c r="L336" i="1"/>
  <c r="N336" i="1"/>
  <c r="O336" i="1"/>
  <c r="K336" i="1"/>
  <c r="M320" i="1"/>
  <c r="J320" i="1"/>
  <c r="L320" i="1"/>
  <c r="I320" i="1"/>
  <c r="K320" i="1"/>
  <c r="N320" i="1"/>
  <c r="O320" i="1"/>
  <c r="M304" i="1"/>
  <c r="J304" i="1"/>
  <c r="I304" i="1"/>
  <c r="K304" i="1"/>
  <c r="L304" i="1"/>
  <c r="N304" i="1"/>
  <c r="O304" i="1"/>
  <c r="K288" i="1"/>
  <c r="L288" i="1"/>
  <c r="N288" i="1"/>
  <c r="O288" i="1"/>
  <c r="I288" i="1"/>
  <c r="J288" i="1"/>
  <c r="M288" i="1"/>
  <c r="K272" i="1"/>
  <c r="N272" i="1"/>
  <c r="M272" i="1"/>
  <c r="O272" i="1"/>
  <c r="I272" i="1"/>
  <c r="J272" i="1"/>
  <c r="L272" i="1"/>
  <c r="K256" i="1"/>
  <c r="N256" i="1"/>
  <c r="L256" i="1"/>
  <c r="M256" i="1"/>
  <c r="I256" i="1"/>
  <c r="J256" i="1"/>
  <c r="O256" i="1"/>
  <c r="K240" i="1"/>
  <c r="N240" i="1"/>
  <c r="J240" i="1"/>
  <c r="L240" i="1"/>
  <c r="O240" i="1"/>
  <c r="I240" i="1"/>
  <c r="M240" i="1"/>
  <c r="K224" i="1"/>
  <c r="N224" i="1"/>
  <c r="I224" i="1"/>
  <c r="J224" i="1"/>
  <c r="M224" i="1"/>
  <c r="L224" i="1"/>
  <c r="O224" i="1"/>
  <c r="N185" i="1"/>
  <c r="O185" i="1"/>
  <c r="I185" i="1"/>
  <c r="L185" i="1"/>
  <c r="J185" i="1"/>
  <c r="K185" i="1"/>
  <c r="M185" i="1"/>
  <c r="N169" i="1"/>
  <c r="O169" i="1"/>
  <c r="I169" i="1"/>
  <c r="K169" i="1"/>
  <c r="L169" i="1"/>
  <c r="M169" i="1"/>
  <c r="J169" i="1"/>
  <c r="N153" i="1"/>
  <c r="O153" i="1"/>
  <c r="I153" i="1"/>
  <c r="J153" i="1"/>
  <c r="K153" i="1"/>
  <c r="L153" i="1"/>
  <c r="M153" i="1"/>
  <c r="N137" i="1"/>
  <c r="O137" i="1"/>
  <c r="M137" i="1"/>
  <c r="I137" i="1"/>
  <c r="K137" i="1"/>
  <c r="J137" i="1"/>
  <c r="L137" i="1"/>
  <c r="N121" i="1"/>
  <c r="O121" i="1"/>
  <c r="J121" i="1"/>
  <c r="K121" i="1"/>
  <c r="M121" i="1"/>
  <c r="I121" i="1"/>
  <c r="L121" i="1"/>
  <c r="N105" i="1"/>
  <c r="O105" i="1"/>
  <c r="J105" i="1"/>
  <c r="K105" i="1"/>
  <c r="M105" i="1"/>
  <c r="I105" i="1"/>
  <c r="L105" i="1"/>
  <c r="N89" i="1"/>
  <c r="O89" i="1"/>
  <c r="J89" i="1"/>
  <c r="L89" i="1"/>
  <c r="M89" i="1"/>
  <c r="I89" i="1"/>
  <c r="K89" i="1"/>
  <c r="N73" i="1"/>
  <c r="O73" i="1"/>
  <c r="I73" i="1"/>
  <c r="J73" i="1"/>
  <c r="K73" i="1"/>
  <c r="L73" i="1"/>
  <c r="M73" i="1"/>
  <c r="N57" i="1"/>
  <c r="O57" i="1"/>
  <c r="M57" i="1"/>
  <c r="I57" i="1"/>
  <c r="J57" i="1"/>
  <c r="K57" i="1"/>
  <c r="L57" i="1"/>
  <c r="N40" i="1"/>
  <c r="O40" i="1"/>
  <c r="J40" i="1"/>
  <c r="K40" i="1"/>
  <c r="L40" i="1"/>
  <c r="M40" i="1"/>
  <c r="I40" i="1"/>
  <c r="I24" i="1"/>
  <c r="J24" i="1"/>
  <c r="N24" i="1"/>
  <c r="O24" i="1"/>
  <c r="K24" i="1"/>
  <c r="L24" i="1"/>
  <c r="M24" i="1"/>
  <c r="I8" i="1"/>
  <c r="J8" i="1"/>
  <c r="K8" i="1"/>
  <c r="L8" i="1"/>
  <c r="N8" i="1"/>
  <c r="O8" i="1"/>
  <c r="M8" i="1"/>
  <c r="J3" i="1"/>
  <c r="K3" i="1"/>
  <c r="L3" i="1"/>
  <c r="M3" i="1"/>
  <c r="N3" i="1"/>
  <c r="O3" i="1"/>
  <c r="I3" i="1"/>
  <c r="I467" i="1"/>
  <c r="J467" i="1"/>
  <c r="K467" i="1"/>
  <c r="L467" i="1"/>
  <c r="M467" i="1"/>
  <c r="O467" i="1"/>
  <c r="N467" i="1"/>
  <c r="L451" i="1"/>
  <c r="I451" i="1"/>
  <c r="M451" i="1"/>
  <c r="N451" i="1"/>
  <c r="O451" i="1"/>
  <c r="J451" i="1"/>
  <c r="K451" i="1"/>
  <c r="L435" i="1"/>
  <c r="I435" i="1"/>
  <c r="J435" i="1"/>
  <c r="K435" i="1"/>
  <c r="M435" i="1"/>
  <c r="N435" i="1"/>
  <c r="O435" i="1"/>
  <c r="L419" i="1"/>
  <c r="I419" i="1"/>
  <c r="J419" i="1"/>
  <c r="K419" i="1"/>
  <c r="M419" i="1"/>
  <c r="N419" i="1"/>
  <c r="O419" i="1"/>
  <c r="L403" i="1"/>
  <c r="I403" i="1"/>
  <c r="J403" i="1"/>
  <c r="K403" i="1"/>
  <c r="M403" i="1"/>
  <c r="N403" i="1"/>
  <c r="O403" i="1"/>
  <c r="I387" i="1"/>
  <c r="J387" i="1"/>
  <c r="K387" i="1"/>
  <c r="L387" i="1"/>
  <c r="M387" i="1"/>
  <c r="N387" i="1"/>
  <c r="O387" i="1"/>
  <c r="N371" i="1"/>
  <c r="O371" i="1"/>
  <c r="I371" i="1"/>
  <c r="J371" i="1"/>
  <c r="K371" i="1"/>
  <c r="L371" i="1"/>
  <c r="M371" i="1"/>
  <c r="K355" i="1"/>
  <c r="L355" i="1"/>
  <c r="N355" i="1"/>
  <c r="M355" i="1"/>
  <c r="O355" i="1"/>
  <c r="I355" i="1"/>
  <c r="J355" i="1"/>
  <c r="I339" i="1"/>
  <c r="K339" i="1"/>
  <c r="M339" i="1"/>
  <c r="J339" i="1"/>
  <c r="L339" i="1"/>
  <c r="N339" i="1"/>
  <c r="O339" i="1"/>
  <c r="M323" i="1"/>
  <c r="J323" i="1"/>
  <c r="I323" i="1"/>
  <c r="K323" i="1"/>
  <c r="L323" i="1"/>
  <c r="N323" i="1"/>
  <c r="O323" i="1"/>
  <c r="J307" i="1"/>
  <c r="L307" i="1"/>
  <c r="M307" i="1"/>
  <c r="N307" i="1"/>
  <c r="O307" i="1"/>
  <c r="I307" i="1"/>
  <c r="K307" i="1"/>
  <c r="O291" i="1"/>
  <c r="I291" i="1"/>
  <c r="J291" i="1"/>
  <c r="K291" i="1"/>
  <c r="L291" i="1"/>
  <c r="M291" i="1"/>
  <c r="N291" i="1"/>
  <c r="I275" i="1"/>
  <c r="K275" i="1"/>
  <c r="L275" i="1"/>
  <c r="M275" i="1"/>
  <c r="N275" i="1"/>
  <c r="O275" i="1"/>
  <c r="J275" i="1"/>
  <c r="I259" i="1"/>
  <c r="K259" i="1"/>
  <c r="L259" i="1"/>
  <c r="M259" i="1"/>
  <c r="N259" i="1"/>
  <c r="O259" i="1"/>
  <c r="J259" i="1"/>
  <c r="I243" i="1"/>
  <c r="K243" i="1"/>
  <c r="L243" i="1"/>
  <c r="M243" i="1"/>
  <c r="N243" i="1"/>
  <c r="J243" i="1"/>
  <c r="O243" i="1"/>
  <c r="I227" i="1"/>
  <c r="K227" i="1"/>
  <c r="L227" i="1"/>
  <c r="M227" i="1"/>
  <c r="N227" i="1"/>
  <c r="J227" i="1"/>
  <c r="O227" i="1"/>
  <c r="I188" i="1"/>
  <c r="J188" i="1"/>
  <c r="K188" i="1"/>
  <c r="L188" i="1"/>
  <c r="M188" i="1"/>
  <c r="N188" i="1"/>
  <c r="O188" i="1"/>
  <c r="I172" i="1"/>
  <c r="J172" i="1"/>
  <c r="K172" i="1"/>
  <c r="L172" i="1"/>
  <c r="M172" i="1"/>
  <c r="O172" i="1"/>
  <c r="N172" i="1"/>
  <c r="I156" i="1"/>
  <c r="J156" i="1"/>
  <c r="K156" i="1"/>
  <c r="L156" i="1"/>
  <c r="M156" i="1"/>
  <c r="N156" i="1"/>
  <c r="O156" i="1"/>
  <c r="I140" i="1"/>
  <c r="J140" i="1"/>
  <c r="K140" i="1"/>
  <c r="L140" i="1"/>
  <c r="M140" i="1"/>
  <c r="N140" i="1"/>
  <c r="O140" i="1"/>
  <c r="I124" i="1"/>
  <c r="J124" i="1"/>
  <c r="K124" i="1"/>
  <c r="L124" i="1"/>
  <c r="N124" i="1"/>
  <c r="O124" i="1"/>
  <c r="M124" i="1"/>
  <c r="I108" i="1"/>
  <c r="J108" i="1"/>
  <c r="K108" i="1"/>
  <c r="L108" i="1"/>
  <c r="N108" i="1"/>
  <c r="O108" i="1"/>
  <c r="M108" i="1"/>
  <c r="I92" i="1"/>
  <c r="J92" i="1"/>
  <c r="K92" i="1"/>
  <c r="L92" i="1"/>
  <c r="N92" i="1"/>
  <c r="O92" i="1"/>
  <c r="M92" i="1"/>
  <c r="I76" i="1"/>
  <c r="J76" i="1"/>
  <c r="K76" i="1"/>
  <c r="L76" i="1"/>
  <c r="M76" i="1"/>
  <c r="N76" i="1"/>
  <c r="O76" i="1"/>
  <c r="I60" i="1"/>
  <c r="J60" i="1"/>
  <c r="K60" i="1"/>
  <c r="L60" i="1"/>
  <c r="M60" i="1"/>
  <c r="N60" i="1"/>
  <c r="O60" i="1"/>
  <c r="I43" i="1"/>
  <c r="J43" i="1"/>
  <c r="K43" i="1"/>
  <c r="L43" i="1"/>
  <c r="N43" i="1"/>
  <c r="O43" i="1"/>
  <c r="M43" i="1"/>
  <c r="I27" i="1"/>
  <c r="J27" i="1"/>
  <c r="K27" i="1"/>
  <c r="L27" i="1"/>
  <c r="M27" i="1"/>
  <c r="N27" i="1"/>
  <c r="O27" i="1"/>
  <c r="O11" i="1"/>
  <c r="I11" i="1"/>
  <c r="J11" i="1"/>
  <c r="K11" i="1"/>
  <c r="L11" i="1"/>
  <c r="M11" i="1"/>
  <c r="N11" i="1"/>
  <c r="K470" i="1"/>
  <c r="L470" i="1"/>
  <c r="M470" i="1"/>
  <c r="N470" i="1"/>
  <c r="O470" i="1"/>
  <c r="J470" i="1"/>
  <c r="I470" i="1"/>
  <c r="O454" i="1"/>
  <c r="M454" i="1"/>
  <c r="N454" i="1"/>
  <c r="I454" i="1"/>
  <c r="L454" i="1"/>
  <c r="J454" i="1"/>
  <c r="K454" i="1"/>
  <c r="O438" i="1"/>
  <c r="J438" i="1"/>
  <c r="K438" i="1"/>
  <c r="L438" i="1"/>
  <c r="M438" i="1"/>
  <c r="N438" i="1"/>
  <c r="I438" i="1"/>
  <c r="O422" i="1"/>
  <c r="I422" i="1"/>
  <c r="J422" i="1"/>
  <c r="K422" i="1"/>
  <c r="L422" i="1"/>
  <c r="M422" i="1"/>
  <c r="N422" i="1"/>
  <c r="O406" i="1"/>
  <c r="I406" i="1"/>
  <c r="J406" i="1"/>
  <c r="K406" i="1"/>
  <c r="L406" i="1"/>
  <c r="M406" i="1"/>
  <c r="N406" i="1"/>
  <c r="K390" i="1"/>
  <c r="L390" i="1"/>
  <c r="N390" i="1"/>
  <c r="I390" i="1"/>
  <c r="J390" i="1"/>
  <c r="M390" i="1"/>
  <c r="O390" i="1"/>
  <c r="K374" i="1"/>
  <c r="L374" i="1"/>
  <c r="N374" i="1"/>
  <c r="O374" i="1"/>
  <c r="M374" i="1"/>
  <c r="I374" i="1"/>
  <c r="J374" i="1"/>
  <c r="K358" i="1"/>
  <c r="L358" i="1"/>
  <c r="N358" i="1"/>
  <c r="M358" i="1"/>
  <c r="O358" i="1"/>
  <c r="I358" i="1"/>
  <c r="J358" i="1"/>
  <c r="K342" i="1"/>
  <c r="L342" i="1"/>
  <c r="N342" i="1"/>
  <c r="I342" i="1"/>
  <c r="M342" i="1"/>
  <c r="J342" i="1"/>
  <c r="O342" i="1"/>
  <c r="K326" i="1"/>
  <c r="L326" i="1"/>
  <c r="N326" i="1"/>
  <c r="J326" i="1"/>
  <c r="O326" i="1"/>
  <c r="I326" i="1"/>
  <c r="M326" i="1"/>
  <c r="K310" i="1"/>
  <c r="L310" i="1"/>
  <c r="N310" i="1"/>
  <c r="J310" i="1"/>
  <c r="I310" i="1"/>
  <c r="M310" i="1"/>
  <c r="O310" i="1"/>
  <c r="K294" i="1"/>
  <c r="L294" i="1"/>
  <c r="N294" i="1"/>
  <c r="I294" i="1"/>
  <c r="J294" i="1"/>
  <c r="M294" i="1"/>
  <c r="O294" i="1"/>
  <c r="N278" i="1"/>
  <c r="I278" i="1"/>
  <c r="O278" i="1"/>
  <c r="K278" i="1"/>
  <c r="J278" i="1"/>
  <c r="L278" i="1"/>
  <c r="M278" i="1"/>
  <c r="N262" i="1"/>
  <c r="I262" i="1"/>
  <c r="M262" i="1"/>
  <c r="J262" i="1"/>
  <c r="K262" i="1"/>
  <c r="L262" i="1"/>
  <c r="O262" i="1"/>
  <c r="N246" i="1"/>
  <c r="I246" i="1"/>
  <c r="L246" i="1"/>
  <c r="K246" i="1"/>
  <c r="J246" i="1"/>
  <c r="M246" i="1"/>
  <c r="O246" i="1"/>
  <c r="N230" i="1"/>
  <c r="I230" i="1"/>
  <c r="K230" i="1"/>
  <c r="L230" i="1"/>
  <c r="M230" i="1"/>
  <c r="J230" i="1"/>
  <c r="O230" i="1"/>
  <c r="L191" i="1"/>
  <c r="J191" i="1"/>
  <c r="N191" i="1"/>
  <c r="K191" i="1"/>
  <c r="M191" i="1"/>
  <c r="O191" i="1"/>
  <c r="I191" i="1"/>
  <c r="L175" i="1"/>
  <c r="J175" i="1"/>
  <c r="N175" i="1"/>
  <c r="I175" i="1"/>
  <c r="K175" i="1"/>
  <c r="M175" i="1"/>
  <c r="O175" i="1"/>
  <c r="L159" i="1"/>
  <c r="J159" i="1"/>
  <c r="M159" i="1"/>
  <c r="N159" i="1"/>
  <c r="O159" i="1"/>
  <c r="K159" i="1"/>
  <c r="I159" i="1"/>
  <c r="L143" i="1"/>
  <c r="I143" i="1"/>
  <c r="J143" i="1"/>
  <c r="K143" i="1"/>
  <c r="M143" i="1"/>
  <c r="N143" i="1"/>
  <c r="O143" i="1"/>
  <c r="L127" i="1"/>
  <c r="O127" i="1"/>
  <c r="I127" i="1"/>
  <c r="K127" i="1"/>
  <c r="M127" i="1"/>
  <c r="N127" i="1"/>
  <c r="J127" i="1"/>
  <c r="L111" i="1"/>
  <c r="K111" i="1"/>
  <c r="M111" i="1"/>
  <c r="O111" i="1"/>
  <c r="N111" i="1"/>
  <c r="I111" i="1"/>
  <c r="J111" i="1"/>
  <c r="L95" i="1"/>
  <c r="I95" i="1"/>
  <c r="K95" i="1"/>
  <c r="M95" i="1"/>
  <c r="O95" i="1"/>
  <c r="J95" i="1"/>
  <c r="N95" i="1"/>
  <c r="L79" i="1"/>
  <c r="I79" i="1"/>
  <c r="K79" i="1"/>
  <c r="N79" i="1"/>
  <c r="O79" i="1"/>
  <c r="J79" i="1"/>
  <c r="M79" i="1"/>
  <c r="L63" i="1"/>
  <c r="J63" i="1"/>
  <c r="K63" i="1"/>
  <c r="M63" i="1"/>
  <c r="N63" i="1"/>
  <c r="I63" i="1"/>
  <c r="O63" i="1"/>
  <c r="L46" i="1"/>
  <c r="O46" i="1"/>
  <c r="I46" i="1"/>
  <c r="J46" i="1"/>
  <c r="K46" i="1"/>
  <c r="M46" i="1"/>
  <c r="N46" i="1"/>
  <c r="L30" i="1"/>
  <c r="K30" i="1"/>
  <c r="M30" i="1"/>
  <c r="N30" i="1"/>
  <c r="O30" i="1"/>
  <c r="I30" i="1"/>
  <c r="J30" i="1"/>
  <c r="K14" i="1"/>
  <c r="L14" i="1"/>
  <c r="M14" i="1"/>
  <c r="N14" i="1"/>
  <c r="O14" i="1"/>
  <c r="I14" i="1"/>
  <c r="J14" i="1"/>
  <c r="I473" i="1"/>
  <c r="J473" i="1"/>
  <c r="K473" i="1"/>
  <c r="L473" i="1"/>
  <c r="M473" i="1"/>
  <c r="N473" i="1"/>
  <c r="O473" i="1"/>
  <c r="J457" i="1"/>
  <c r="K457" i="1"/>
  <c r="M457" i="1"/>
  <c r="O457" i="1"/>
  <c r="I457" i="1"/>
  <c r="L457" i="1"/>
  <c r="N457" i="1"/>
  <c r="J441" i="1"/>
  <c r="K441" i="1"/>
  <c r="M441" i="1"/>
  <c r="O441" i="1"/>
  <c r="L441" i="1"/>
  <c r="N441" i="1"/>
  <c r="I441" i="1"/>
  <c r="J425" i="1"/>
  <c r="K425" i="1"/>
  <c r="M425" i="1"/>
  <c r="O425" i="1"/>
  <c r="I425" i="1"/>
  <c r="L425" i="1"/>
  <c r="N425" i="1"/>
  <c r="J409" i="1"/>
  <c r="K409" i="1"/>
  <c r="M409" i="1"/>
  <c r="O409" i="1"/>
  <c r="I409" i="1"/>
  <c r="L409" i="1"/>
  <c r="N409" i="1"/>
  <c r="N393" i="1"/>
  <c r="I393" i="1"/>
  <c r="K393" i="1"/>
  <c r="M393" i="1"/>
  <c r="J393" i="1"/>
  <c r="L393" i="1"/>
  <c r="O393" i="1"/>
  <c r="N377" i="1"/>
  <c r="I377" i="1"/>
  <c r="K377" i="1"/>
  <c r="J377" i="1"/>
  <c r="L377" i="1"/>
  <c r="M377" i="1"/>
  <c r="O377" i="1"/>
  <c r="N361" i="1"/>
  <c r="I361" i="1"/>
  <c r="K361" i="1"/>
  <c r="J361" i="1"/>
  <c r="L361" i="1"/>
  <c r="M361" i="1"/>
  <c r="O361" i="1"/>
  <c r="N345" i="1"/>
  <c r="I345" i="1"/>
  <c r="K345" i="1"/>
  <c r="L345" i="1"/>
  <c r="M345" i="1"/>
  <c r="O345" i="1"/>
  <c r="J345" i="1"/>
  <c r="N329" i="1"/>
  <c r="I329" i="1"/>
  <c r="K329" i="1"/>
  <c r="L329" i="1"/>
  <c r="O329" i="1"/>
  <c r="J329" i="1"/>
  <c r="M329" i="1"/>
  <c r="N313" i="1"/>
  <c r="I313" i="1"/>
  <c r="K313" i="1"/>
  <c r="O313" i="1"/>
  <c r="J313" i="1"/>
  <c r="L313" i="1"/>
  <c r="M313" i="1"/>
  <c r="N297" i="1"/>
  <c r="I297" i="1"/>
  <c r="K297" i="1"/>
  <c r="J297" i="1"/>
  <c r="O297" i="1"/>
  <c r="L297" i="1"/>
  <c r="M297" i="1"/>
  <c r="I281" i="1"/>
  <c r="L281" i="1"/>
  <c r="O281" i="1"/>
  <c r="J281" i="1"/>
  <c r="M281" i="1"/>
  <c r="K281" i="1"/>
  <c r="N281" i="1"/>
  <c r="I265" i="1"/>
  <c r="L265" i="1"/>
  <c r="O265" i="1"/>
  <c r="K265" i="1"/>
  <c r="N265" i="1"/>
  <c r="M265" i="1"/>
  <c r="J265" i="1"/>
  <c r="I249" i="1"/>
  <c r="L249" i="1"/>
  <c r="O249" i="1"/>
  <c r="J249" i="1"/>
  <c r="M249" i="1"/>
  <c r="N249" i="1"/>
  <c r="K249" i="1"/>
  <c r="I233" i="1"/>
  <c r="L233" i="1"/>
  <c r="O233" i="1"/>
  <c r="K233" i="1"/>
  <c r="J233" i="1"/>
  <c r="M233" i="1"/>
  <c r="N233" i="1"/>
  <c r="O194" i="1"/>
  <c r="K194" i="1"/>
  <c r="N194" i="1"/>
  <c r="I194" i="1"/>
  <c r="J194" i="1"/>
  <c r="L194" i="1"/>
  <c r="M194" i="1"/>
  <c r="O178" i="1"/>
  <c r="K178" i="1"/>
  <c r="N178" i="1"/>
  <c r="I178" i="1"/>
  <c r="L178" i="1"/>
  <c r="J178" i="1"/>
  <c r="M178" i="1"/>
  <c r="O162" i="1"/>
  <c r="I162" i="1"/>
  <c r="K162" i="1"/>
  <c r="M162" i="1"/>
  <c r="N162" i="1"/>
  <c r="J162" i="1"/>
  <c r="L162" i="1"/>
  <c r="O146" i="1"/>
  <c r="J146" i="1"/>
  <c r="K146" i="1"/>
  <c r="L146" i="1"/>
  <c r="M146" i="1"/>
  <c r="I146" i="1"/>
  <c r="N146" i="1"/>
  <c r="O130" i="1"/>
  <c r="I130" i="1"/>
  <c r="J130" i="1"/>
  <c r="M130" i="1"/>
  <c r="N130" i="1"/>
  <c r="K130" i="1"/>
  <c r="L130" i="1"/>
  <c r="O114" i="1"/>
  <c r="L114" i="1"/>
  <c r="M114" i="1"/>
  <c r="I114" i="1"/>
  <c r="K114" i="1"/>
  <c r="N114" i="1"/>
  <c r="J114" i="1"/>
  <c r="O98" i="1"/>
  <c r="I98" i="1"/>
  <c r="J98" i="1"/>
  <c r="L98" i="1"/>
  <c r="M98" i="1"/>
  <c r="K98" i="1"/>
  <c r="N98" i="1"/>
  <c r="O82" i="1"/>
  <c r="I82" i="1"/>
  <c r="J82" i="1"/>
  <c r="L82" i="1"/>
  <c r="N82" i="1"/>
  <c r="K82" i="1"/>
  <c r="M82" i="1"/>
  <c r="O66" i="1"/>
  <c r="I66" i="1"/>
  <c r="K66" i="1"/>
  <c r="L66" i="1"/>
  <c r="M66" i="1"/>
  <c r="N66" i="1"/>
  <c r="J66" i="1"/>
  <c r="O50" i="1"/>
  <c r="I50" i="1"/>
  <c r="J50" i="1"/>
  <c r="K50" i="1"/>
  <c r="M50" i="1"/>
  <c r="N50" i="1"/>
  <c r="L50" i="1"/>
  <c r="O33" i="1"/>
  <c r="L33" i="1"/>
  <c r="M33" i="1"/>
  <c r="N33" i="1"/>
  <c r="I33" i="1"/>
  <c r="K33" i="1"/>
  <c r="J33" i="1"/>
  <c r="I17" i="1"/>
  <c r="J17" i="1"/>
  <c r="K17" i="1"/>
  <c r="L17" i="1"/>
  <c r="O17" i="1"/>
  <c r="M17" i="1"/>
  <c r="N17" i="1"/>
  <c r="I476" i="1"/>
  <c r="J476" i="1"/>
  <c r="K476" i="1"/>
  <c r="L476" i="1"/>
  <c r="M476" i="1"/>
  <c r="N476" i="1"/>
  <c r="O476" i="1"/>
  <c r="J460" i="1"/>
  <c r="I460" i="1"/>
  <c r="K460" i="1"/>
  <c r="L460" i="1"/>
  <c r="M460" i="1"/>
  <c r="N460" i="1"/>
  <c r="O460" i="1"/>
  <c r="M444" i="1"/>
  <c r="J444" i="1"/>
  <c r="O444" i="1"/>
  <c r="I444" i="1"/>
  <c r="N444" i="1"/>
  <c r="K444" i="1"/>
  <c r="L444" i="1"/>
  <c r="M428" i="1"/>
  <c r="J428" i="1"/>
  <c r="K428" i="1"/>
  <c r="L428" i="1"/>
  <c r="N428" i="1"/>
  <c r="O428" i="1"/>
  <c r="I428" i="1"/>
  <c r="M412" i="1"/>
  <c r="J412" i="1"/>
  <c r="I412" i="1"/>
  <c r="K412" i="1"/>
  <c r="L412" i="1"/>
  <c r="N412" i="1"/>
  <c r="O412" i="1"/>
  <c r="M396" i="1"/>
  <c r="J396" i="1"/>
  <c r="I396" i="1"/>
  <c r="K396" i="1"/>
  <c r="L396" i="1"/>
  <c r="N396" i="1"/>
  <c r="O396" i="1"/>
  <c r="I380" i="1"/>
  <c r="K380" i="1"/>
  <c r="J380" i="1"/>
  <c r="L380" i="1"/>
  <c r="M380" i="1"/>
  <c r="N380" i="1"/>
  <c r="O380" i="1"/>
  <c r="I364" i="1"/>
  <c r="O364" i="1"/>
  <c r="J364" i="1"/>
  <c r="K364" i="1"/>
  <c r="N364" i="1"/>
  <c r="L364" i="1"/>
  <c r="M364" i="1"/>
  <c r="I348" i="1"/>
  <c r="M348" i="1"/>
  <c r="N348" i="1"/>
  <c r="J348" i="1"/>
  <c r="K348" i="1"/>
  <c r="L348" i="1"/>
  <c r="O348" i="1"/>
  <c r="I332" i="1"/>
  <c r="J332" i="1"/>
  <c r="K332" i="1"/>
  <c r="M332" i="1"/>
  <c r="O332" i="1"/>
  <c r="L332" i="1"/>
  <c r="N332" i="1"/>
  <c r="I316" i="1"/>
  <c r="O316" i="1"/>
  <c r="J316" i="1"/>
  <c r="L316" i="1"/>
  <c r="K316" i="1"/>
  <c r="M316" i="1"/>
  <c r="N316" i="1"/>
  <c r="I300" i="1"/>
  <c r="L300" i="1"/>
  <c r="J300" i="1"/>
  <c r="K300" i="1"/>
  <c r="M300" i="1"/>
  <c r="N300" i="1"/>
  <c r="O300" i="1"/>
  <c r="J284" i="1"/>
  <c r="L284" i="1"/>
  <c r="N284" i="1"/>
  <c r="M284" i="1"/>
  <c r="O284" i="1"/>
  <c r="I284" i="1"/>
  <c r="K284" i="1"/>
  <c r="J268" i="1"/>
  <c r="L268" i="1"/>
  <c r="M268" i="1"/>
  <c r="N268" i="1"/>
  <c r="O268" i="1"/>
  <c r="I268" i="1"/>
  <c r="K268" i="1"/>
  <c r="J252" i="1"/>
  <c r="L252" i="1"/>
  <c r="M252" i="1"/>
  <c r="N252" i="1"/>
  <c r="O252" i="1"/>
  <c r="K252" i="1"/>
  <c r="I252" i="1"/>
  <c r="J236" i="1"/>
  <c r="L236" i="1"/>
  <c r="M236" i="1"/>
  <c r="N236" i="1"/>
  <c r="O236" i="1"/>
  <c r="I236" i="1"/>
  <c r="K236" i="1"/>
  <c r="J220" i="1"/>
  <c r="K220" i="1"/>
  <c r="L220" i="1"/>
  <c r="M220" i="1"/>
  <c r="O220" i="1"/>
  <c r="I220" i="1"/>
  <c r="N220" i="1"/>
  <c r="J181" i="1"/>
  <c r="K181" i="1"/>
  <c r="L181" i="1"/>
  <c r="M181" i="1"/>
  <c r="O181" i="1"/>
  <c r="I181" i="1"/>
  <c r="N181" i="1"/>
  <c r="J165" i="1"/>
  <c r="K165" i="1"/>
  <c r="L165" i="1"/>
  <c r="M165" i="1"/>
  <c r="I165" i="1"/>
  <c r="O165" i="1"/>
  <c r="N165" i="1"/>
  <c r="J149" i="1"/>
  <c r="K149" i="1"/>
  <c r="L149" i="1"/>
  <c r="M149" i="1"/>
  <c r="N149" i="1"/>
  <c r="O149" i="1"/>
  <c r="I149" i="1"/>
  <c r="J133" i="1"/>
  <c r="K133" i="1"/>
  <c r="L133" i="1"/>
  <c r="M133" i="1"/>
  <c r="I133" i="1"/>
  <c r="N133" i="1"/>
  <c r="O133" i="1"/>
  <c r="J117" i="1"/>
  <c r="K117" i="1"/>
  <c r="L117" i="1"/>
  <c r="M117" i="1"/>
  <c r="I117" i="1"/>
  <c r="N117" i="1"/>
  <c r="O117" i="1"/>
  <c r="J101" i="1"/>
  <c r="K101" i="1"/>
  <c r="L101" i="1"/>
  <c r="M101" i="1"/>
  <c r="I101" i="1"/>
  <c r="N101" i="1"/>
  <c r="O101" i="1"/>
  <c r="J85" i="1"/>
  <c r="K85" i="1"/>
  <c r="L85" i="1"/>
  <c r="M85" i="1"/>
  <c r="I85" i="1"/>
  <c r="N85" i="1"/>
  <c r="O85" i="1"/>
  <c r="J69" i="1"/>
  <c r="K69" i="1"/>
  <c r="L69" i="1"/>
  <c r="M69" i="1"/>
  <c r="I69" i="1"/>
  <c r="O69" i="1"/>
  <c r="N69" i="1"/>
  <c r="J53" i="1"/>
  <c r="K53" i="1"/>
  <c r="L53" i="1"/>
  <c r="M53" i="1"/>
  <c r="I53" i="1"/>
  <c r="N53" i="1"/>
  <c r="O53" i="1"/>
  <c r="J36" i="1"/>
  <c r="K36" i="1"/>
  <c r="L36" i="1"/>
  <c r="M36" i="1"/>
  <c r="N36" i="1"/>
  <c r="O36" i="1"/>
  <c r="I36" i="1"/>
  <c r="J20" i="1"/>
  <c r="K20" i="1"/>
  <c r="L20" i="1"/>
  <c r="M20" i="1"/>
  <c r="I20" i="1"/>
  <c r="N20" i="1"/>
  <c r="O20" i="1"/>
  <c r="L4" i="1"/>
  <c r="M4" i="1"/>
  <c r="N4" i="1"/>
  <c r="O4" i="1"/>
  <c r="I4" i="1"/>
  <c r="J4" i="1"/>
  <c r="K4" i="1"/>
  <c r="L463" i="1"/>
  <c r="M463" i="1"/>
  <c r="N463" i="1"/>
  <c r="O463" i="1"/>
  <c r="K463" i="1"/>
  <c r="I463" i="1"/>
  <c r="J463" i="1"/>
  <c r="O447" i="1"/>
  <c r="I447" i="1"/>
  <c r="J447" i="1"/>
  <c r="K447" i="1"/>
  <c r="L447" i="1"/>
  <c r="N447" i="1"/>
  <c r="M447" i="1"/>
  <c r="L431" i="1"/>
  <c r="M431" i="1"/>
  <c r="N431" i="1"/>
  <c r="O431" i="1"/>
  <c r="I431" i="1"/>
  <c r="J431" i="1"/>
  <c r="K431" i="1"/>
  <c r="I415" i="1"/>
  <c r="J415" i="1"/>
  <c r="K415" i="1"/>
  <c r="L415" i="1"/>
  <c r="M415" i="1"/>
  <c r="N415" i="1"/>
  <c r="O415" i="1"/>
  <c r="I399" i="1"/>
  <c r="J399" i="1"/>
  <c r="K399" i="1"/>
  <c r="L399" i="1"/>
  <c r="M399" i="1"/>
  <c r="N399" i="1"/>
  <c r="O399" i="1"/>
  <c r="L383" i="1"/>
  <c r="M383" i="1"/>
  <c r="O383" i="1"/>
  <c r="K383" i="1"/>
  <c r="I383" i="1"/>
  <c r="J383" i="1"/>
  <c r="N383" i="1"/>
  <c r="L367" i="1"/>
  <c r="M367" i="1"/>
  <c r="O367" i="1"/>
  <c r="I367" i="1"/>
  <c r="J367" i="1"/>
  <c r="K367" i="1"/>
  <c r="N367" i="1"/>
  <c r="L351" i="1"/>
  <c r="M351" i="1"/>
  <c r="O351" i="1"/>
  <c r="I351" i="1"/>
  <c r="J351" i="1"/>
  <c r="K351" i="1"/>
  <c r="N351" i="1"/>
  <c r="L335" i="1"/>
  <c r="M335" i="1"/>
  <c r="O335" i="1"/>
  <c r="J335" i="1"/>
  <c r="K335" i="1"/>
  <c r="I335" i="1"/>
  <c r="N335" i="1"/>
  <c r="L319" i="1"/>
  <c r="M319" i="1"/>
  <c r="O319" i="1"/>
  <c r="J319" i="1"/>
  <c r="N319" i="1"/>
  <c r="I319" i="1"/>
  <c r="K319" i="1"/>
  <c r="L303" i="1"/>
  <c r="M303" i="1"/>
  <c r="O303" i="1"/>
  <c r="N303" i="1"/>
  <c r="I303" i="1"/>
  <c r="J303" i="1"/>
  <c r="K303" i="1"/>
  <c r="J287" i="1"/>
  <c r="K287" i="1"/>
  <c r="M287" i="1"/>
  <c r="O287" i="1"/>
  <c r="N287" i="1"/>
  <c r="I287" i="1"/>
  <c r="L287" i="1"/>
  <c r="O271" i="1"/>
  <c r="I271" i="1"/>
  <c r="J271" i="1"/>
  <c r="K271" i="1"/>
  <c r="M271" i="1"/>
  <c r="N271" i="1"/>
  <c r="L271" i="1"/>
  <c r="O255" i="1"/>
  <c r="I255" i="1"/>
  <c r="J255" i="1"/>
  <c r="N255" i="1"/>
  <c r="K255" i="1"/>
  <c r="L255" i="1"/>
  <c r="M255" i="1"/>
  <c r="O239" i="1"/>
  <c r="I239" i="1"/>
  <c r="J239" i="1"/>
  <c r="K239" i="1"/>
  <c r="L239" i="1"/>
  <c r="N239" i="1"/>
  <c r="M239" i="1"/>
  <c r="O223" i="1"/>
  <c r="I223" i="1"/>
  <c r="J223" i="1"/>
  <c r="K223" i="1"/>
  <c r="L223" i="1"/>
  <c r="N223" i="1"/>
  <c r="M223" i="1"/>
  <c r="M184" i="1"/>
  <c r="L184" i="1"/>
  <c r="I184" i="1"/>
  <c r="J184" i="1"/>
  <c r="N184" i="1"/>
  <c r="K184" i="1"/>
  <c r="O184" i="1"/>
  <c r="M168" i="1"/>
  <c r="I168" i="1"/>
  <c r="L168" i="1"/>
  <c r="N168" i="1"/>
  <c r="J168" i="1"/>
  <c r="K168" i="1"/>
  <c r="O168" i="1"/>
  <c r="M152" i="1"/>
  <c r="I152" i="1"/>
  <c r="J152" i="1"/>
  <c r="L152" i="1"/>
  <c r="O152" i="1"/>
  <c r="N152" i="1"/>
  <c r="K152" i="1"/>
  <c r="M136" i="1"/>
  <c r="I136" i="1"/>
  <c r="K136" i="1"/>
  <c r="L136" i="1"/>
  <c r="N136" i="1"/>
  <c r="O136" i="1"/>
  <c r="J136" i="1"/>
  <c r="M120" i="1"/>
  <c r="I120" i="1"/>
  <c r="J120" i="1"/>
  <c r="K120" i="1"/>
  <c r="L120" i="1"/>
  <c r="N120" i="1"/>
  <c r="O120" i="1"/>
  <c r="M104" i="1"/>
  <c r="N104" i="1"/>
  <c r="O104" i="1"/>
  <c r="K104" i="1"/>
  <c r="L104" i="1"/>
  <c r="I104" i="1"/>
  <c r="J104" i="1"/>
  <c r="M88" i="1"/>
  <c r="J88" i="1"/>
  <c r="K88" i="1"/>
  <c r="N88" i="1"/>
  <c r="O88" i="1"/>
  <c r="I88" i="1"/>
  <c r="L88" i="1"/>
  <c r="M72" i="1"/>
  <c r="I72" i="1"/>
  <c r="J72" i="1"/>
  <c r="K72" i="1"/>
  <c r="L72" i="1"/>
  <c r="N72" i="1"/>
  <c r="O72" i="1"/>
  <c r="M56" i="1"/>
  <c r="I56" i="1"/>
  <c r="J56" i="1"/>
  <c r="K56" i="1"/>
  <c r="L56" i="1"/>
  <c r="N56" i="1"/>
  <c r="O56" i="1"/>
  <c r="M39" i="1"/>
  <c r="I39" i="1"/>
  <c r="J39" i="1"/>
  <c r="K39" i="1"/>
  <c r="L39" i="1"/>
  <c r="N39" i="1"/>
  <c r="O39" i="1"/>
  <c r="M23" i="1"/>
  <c r="O23" i="1"/>
  <c r="I23" i="1"/>
  <c r="J23" i="1"/>
  <c r="K23" i="1"/>
  <c r="L23" i="1"/>
  <c r="N23" i="1"/>
  <c r="K7" i="1"/>
  <c r="L7" i="1"/>
  <c r="M7" i="1"/>
  <c r="N7" i="1"/>
  <c r="O7" i="1"/>
  <c r="I7" i="1"/>
  <c r="J7" i="1"/>
  <c r="I466" i="1"/>
  <c r="J466" i="1"/>
  <c r="K466" i="1"/>
  <c r="L466" i="1"/>
  <c r="M466" i="1"/>
  <c r="N466" i="1"/>
  <c r="O466" i="1"/>
  <c r="K450" i="1"/>
  <c r="L450" i="1"/>
  <c r="N450" i="1"/>
  <c r="I450" i="1"/>
  <c r="J450" i="1"/>
  <c r="M450" i="1"/>
  <c r="O450" i="1"/>
  <c r="K434" i="1"/>
  <c r="L434" i="1"/>
  <c r="N434" i="1"/>
  <c r="O434" i="1"/>
  <c r="M434" i="1"/>
  <c r="I434" i="1"/>
  <c r="J434" i="1"/>
  <c r="K418" i="1"/>
  <c r="L418" i="1"/>
  <c r="N418" i="1"/>
  <c r="I418" i="1"/>
  <c r="J418" i="1"/>
  <c r="M418" i="1"/>
  <c r="O418" i="1"/>
  <c r="K402" i="1"/>
  <c r="L402" i="1"/>
  <c r="N402" i="1"/>
  <c r="I402" i="1"/>
  <c r="J402" i="1"/>
  <c r="M402" i="1"/>
  <c r="O402" i="1"/>
  <c r="O386" i="1"/>
  <c r="J386" i="1"/>
  <c r="L386" i="1"/>
  <c r="K386" i="1"/>
  <c r="I386" i="1"/>
  <c r="M386" i="1"/>
  <c r="N386" i="1"/>
  <c r="O370" i="1"/>
  <c r="J370" i="1"/>
  <c r="L370" i="1"/>
  <c r="K370" i="1"/>
  <c r="M370" i="1"/>
  <c r="N370" i="1"/>
  <c r="I370" i="1"/>
  <c r="O354" i="1"/>
  <c r="J354" i="1"/>
  <c r="L354" i="1"/>
  <c r="I354" i="1"/>
  <c r="K354" i="1"/>
  <c r="M354" i="1"/>
  <c r="N354" i="1"/>
  <c r="O338" i="1"/>
  <c r="J338" i="1"/>
  <c r="L338" i="1"/>
  <c r="N338" i="1"/>
  <c r="I338" i="1"/>
  <c r="K338" i="1"/>
  <c r="M338" i="1"/>
  <c r="O322" i="1"/>
  <c r="J322" i="1"/>
  <c r="L322" i="1"/>
  <c r="I322" i="1"/>
  <c r="K322" i="1"/>
  <c r="N322" i="1"/>
  <c r="M322" i="1"/>
  <c r="O306" i="1"/>
  <c r="J306" i="1"/>
  <c r="L306" i="1"/>
  <c r="I306" i="1"/>
  <c r="M306" i="1"/>
  <c r="K306" i="1"/>
  <c r="N306" i="1"/>
  <c r="M290" i="1"/>
  <c r="O290" i="1"/>
  <c r="I290" i="1"/>
  <c r="K290" i="1"/>
  <c r="L290" i="1"/>
  <c r="J290" i="1"/>
  <c r="N290" i="1"/>
  <c r="J274" i="1"/>
  <c r="M274" i="1"/>
  <c r="N274" i="1"/>
  <c r="I274" i="1"/>
  <c r="K274" i="1"/>
  <c r="L274" i="1"/>
  <c r="O274" i="1"/>
  <c r="J258" i="1"/>
  <c r="M258" i="1"/>
  <c r="L258" i="1"/>
  <c r="O258" i="1"/>
  <c r="I258" i="1"/>
  <c r="K258" i="1"/>
  <c r="N258" i="1"/>
  <c r="J242" i="1"/>
  <c r="M242" i="1"/>
  <c r="K242" i="1"/>
  <c r="I242" i="1"/>
  <c r="L242" i="1"/>
  <c r="N242" i="1"/>
  <c r="O242" i="1"/>
  <c r="J226" i="1"/>
  <c r="M226" i="1"/>
  <c r="I226" i="1"/>
  <c r="K226" i="1"/>
  <c r="L226" i="1"/>
  <c r="N226" i="1"/>
  <c r="O226" i="1"/>
  <c r="M187" i="1"/>
  <c r="I187" i="1"/>
  <c r="J187" i="1"/>
  <c r="K187" i="1"/>
  <c r="L187" i="1"/>
  <c r="N187" i="1"/>
  <c r="O187" i="1"/>
  <c r="J171" i="1"/>
  <c r="M171" i="1"/>
  <c r="L171" i="1"/>
  <c r="N171" i="1"/>
  <c r="I171" i="1"/>
  <c r="K171" i="1"/>
  <c r="O171" i="1"/>
  <c r="J155" i="1"/>
  <c r="K155" i="1"/>
  <c r="M155" i="1"/>
  <c r="O155" i="1"/>
  <c r="I155" i="1"/>
  <c r="L155" i="1"/>
  <c r="N155" i="1"/>
  <c r="J139" i="1"/>
  <c r="L139" i="1"/>
  <c r="M139" i="1"/>
  <c r="N139" i="1"/>
  <c r="O139" i="1"/>
  <c r="I139" i="1"/>
  <c r="K139" i="1"/>
  <c r="I123" i="1"/>
  <c r="J123" i="1"/>
  <c r="K123" i="1"/>
  <c r="L123" i="1"/>
  <c r="M123" i="1"/>
  <c r="N123" i="1"/>
  <c r="O123" i="1"/>
  <c r="N107" i="1"/>
  <c r="O107" i="1"/>
  <c r="I107" i="1"/>
  <c r="M107" i="1"/>
  <c r="K107" i="1"/>
  <c r="J107" i="1"/>
  <c r="L107" i="1"/>
  <c r="K91" i="1"/>
  <c r="L91" i="1"/>
  <c r="N91" i="1"/>
  <c r="O91" i="1"/>
  <c r="I91" i="1"/>
  <c r="M91" i="1"/>
  <c r="J91" i="1"/>
  <c r="I75" i="1"/>
  <c r="J75" i="1"/>
  <c r="K75" i="1"/>
  <c r="L75" i="1"/>
  <c r="M75" i="1"/>
  <c r="N75" i="1"/>
  <c r="O75" i="1"/>
  <c r="I59" i="1"/>
  <c r="J59" i="1"/>
  <c r="K59" i="1"/>
  <c r="M59" i="1"/>
  <c r="N59" i="1"/>
  <c r="O59" i="1"/>
  <c r="L59" i="1"/>
  <c r="I42" i="1"/>
  <c r="J42" i="1"/>
  <c r="K42" i="1"/>
  <c r="L42" i="1"/>
  <c r="M42" i="1"/>
  <c r="N42" i="1"/>
  <c r="O42" i="1"/>
  <c r="J26" i="1"/>
  <c r="K26" i="1"/>
  <c r="L26" i="1"/>
  <c r="N26" i="1"/>
  <c r="O26" i="1"/>
  <c r="M26" i="1"/>
  <c r="I26" i="1"/>
  <c r="I10" i="1"/>
  <c r="J10" i="1"/>
  <c r="K10" i="1"/>
  <c r="L10" i="1"/>
  <c r="M10" i="1"/>
  <c r="N10" i="1"/>
  <c r="O10" i="1"/>
  <c r="I469" i="1"/>
  <c r="J469" i="1"/>
  <c r="K469" i="1"/>
  <c r="L469" i="1"/>
  <c r="M469" i="1"/>
  <c r="N469" i="1"/>
  <c r="O469" i="1"/>
  <c r="N453" i="1"/>
  <c r="I453" i="1"/>
  <c r="K453" i="1"/>
  <c r="J453" i="1"/>
  <c r="L453" i="1"/>
  <c r="M453" i="1"/>
  <c r="O453" i="1"/>
  <c r="N437" i="1"/>
  <c r="I437" i="1"/>
  <c r="K437" i="1"/>
  <c r="J437" i="1"/>
  <c r="L437" i="1"/>
  <c r="M437" i="1"/>
  <c r="O437" i="1"/>
  <c r="N421" i="1"/>
  <c r="I421" i="1"/>
  <c r="K421" i="1"/>
  <c r="M421" i="1"/>
  <c r="O421" i="1"/>
  <c r="J421" i="1"/>
  <c r="L421" i="1"/>
  <c r="N405" i="1"/>
  <c r="I405" i="1"/>
  <c r="K405" i="1"/>
  <c r="J405" i="1"/>
  <c r="L405" i="1"/>
  <c r="M405" i="1"/>
  <c r="O405" i="1"/>
  <c r="J389" i="1"/>
  <c r="K389" i="1"/>
  <c r="M389" i="1"/>
  <c r="N389" i="1"/>
  <c r="O389" i="1"/>
  <c r="L389" i="1"/>
  <c r="I389" i="1"/>
  <c r="J373" i="1"/>
  <c r="M373" i="1"/>
  <c r="I373" i="1"/>
  <c r="K373" i="1"/>
  <c r="L373" i="1"/>
  <c r="N373" i="1"/>
  <c r="O373" i="1"/>
  <c r="J357" i="1"/>
  <c r="I357" i="1"/>
  <c r="K357" i="1"/>
  <c r="L357" i="1"/>
  <c r="M357" i="1"/>
  <c r="N357" i="1"/>
  <c r="O357" i="1"/>
  <c r="J341" i="1"/>
  <c r="O341" i="1"/>
  <c r="K341" i="1"/>
  <c r="L341" i="1"/>
  <c r="M341" i="1"/>
  <c r="N341" i="1"/>
  <c r="I341" i="1"/>
  <c r="J325" i="1"/>
  <c r="L325" i="1"/>
  <c r="M325" i="1"/>
  <c r="O325" i="1"/>
  <c r="I325" i="1"/>
  <c r="K325" i="1"/>
  <c r="N325" i="1"/>
  <c r="J309" i="1"/>
  <c r="I309" i="1"/>
  <c r="L309" i="1"/>
  <c r="N309" i="1"/>
  <c r="K309" i="1"/>
  <c r="M309" i="1"/>
  <c r="O309" i="1"/>
  <c r="J293" i="1"/>
  <c r="N293" i="1"/>
  <c r="K293" i="1"/>
  <c r="I293" i="1"/>
  <c r="L293" i="1"/>
  <c r="M293" i="1"/>
  <c r="O293" i="1"/>
  <c r="K277" i="1"/>
  <c r="M277" i="1"/>
  <c r="N277" i="1"/>
  <c r="O277" i="1"/>
  <c r="I277" i="1"/>
  <c r="L277" i="1"/>
  <c r="J277" i="1"/>
  <c r="K261" i="1"/>
  <c r="M261" i="1"/>
  <c r="N261" i="1"/>
  <c r="O261" i="1"/>
  <c r="J261" i="1"/>
  <c r="I261" i="1"/>
  <c r="L261" i="1"/>
  <c r="K245" i="1"/>
  <c r="M245" i="1"/>
  <c r="N245" i="1"/>
  <c r="O245" i="1"/>
  <c r="I245" i="1"/>
  <c r="L245" i="1"/>
  <c r="J245" i="1"/>
  <c r="K229" i="1"/>
  <c r="M229" i="1"/>
  <c r="N229" i="1"/>
  <c r="O229" i="1"/>
  <c r="J229" i="1"/>
  <c r="I229" i="1"/>
  <c r="L229" i="1"/>
  <c r="K190" i="1"/>
  <c r="L190" i="1"/>
  <c r="M190" i="1"/>
  <c r="N190" i="1"/>
  <c r="I190" i="1"/>
  <c r="O190" i="1"/>
  <c r="J190" i="1"/>
  <c r="K174" i="1"/>
  <c r="L174" i="1"/>
  <c r="M174" i="1"/>
  <c r="N174" i="1"/>
  <c r="J174" i="1"/>
  <c r="O174" i="1"/>
  <c r="I174" i="1"/>
  <c r="K158" i="1"/>
  <c r="L158" i="1"/>
  <c r="M158" i="1"/>
  <c r="N158" i="1"/>
  <c r="J158" i="1"/>
  <c r="O158" i="1"/>
  <c r="I158" i="1"/>
  <c r="K142" i="1"/>
  <c r="L142" i="1"/>
  <c r="M142" i="1"/>
  <c r="N142" i="1"/>
  <c r="J142" i="1"/>
  <c r="I142" i="1"/>
  <c r="O142" i="1"/>
  <c r="K126" i="1"/>
  <c r="L126" i="1"/>
  <c r="M126" i="1"/>
  <c r="N126" i="1"/>
  <c r="I126" i="1"/>
  <c r="J126" i="1"/>
  <c r="O126" i="1"/>
  <c r="K110" i="1"/>
  <c r="L110" i="1"/>
  <c r="M110" i="1"/>
  <c r="N110" i="1"/>
  <c r="I110" i="1"/>
  <c r="J110" i="1"/>
  <c r="O110" i="1"/>
  <c r="K94" i="1"/>
  <c r="L94" i="1"/>
  <c r="M94" i="1"/>
  <c r="N94" i="1"/>
  <c r="O94" i="1"/>
  <c r="I94" i="1"/>
  <c r="J94" i="1"/>
  <c r="K78" i="1"/>
  <c r="L78" i="1"/>
  <c r="M78" i="1"/>
  <c r="N78" i="1"/>
  <c r="I78" i="1"/>
  <c r="O78" i="1"/>
  <c r="J78" i="1"/>
  <c r="K62" i="1"/>
  <c r="L62" i="1"/>
  <c r="M62" i="1"/>
  <c r="N62" i="1"/>
  <c r="I62" i="1"/>
  <c r="J62" i="1"/>
  <c r="O62" i="1"/>
  <c r="K45" i="1"/>
  <c r="L45" i="1"/>
  <c r="M45" i="1"/>
  <c r="N45" i="1"/>
  <c r="I45" i="1"/>
  <c r="J45" i="1"/>
  <c r="O45" i="1"/>
  <c r="K29" i="1"/>
  <c r="L29" i="1"/>
  <c r="M29" i="1"/>
  <c r="N29" i="1"/>
  <c r="I29" i="1"/>
  <c r="J29" i="1"/>
  <c r="O29" i="1"/>
  <c r="I13" i="1"/>
  <c r="K13" i="1"/>
  <c r="L13" i="1"/>
  <c r="M13" i="1"/>
  <c r="N13" i="1"/>
  <c r="J13" i="1"/>
  <c r="O13" i="1"/>
  <c r="M472" i="1"/>
  <c r="N472" i="1"/>
  <c r="O472" i="1"/>
  <c r="I472" i="1"/>
  <c r="J472" i="1"/>
  <c r="K472" i="1"/>
  <c r="L472" i="1"/>
  <c r="I456" i="1"/>
  <c r="J456" i="1"/>
  <c r="K456" i="1"/>
  <c r="L456" i="1"/>
  <c r="M456" i="1"/>
  <c r="N456" i="1"/>
  <c r="O456" i="1"/>
  <c r="I440" i="1"/>
  <c r="J440" i="1"/>
  <c r="K440" i="1"/>
  <c r="L440" i="1"/>
  <c r="M440" i="1"/>
  <c r="N440" i="1"/>
  <c r="O440" i="1"/>
  <c r="I424" i="1"/>
  <c r="N424" i="1"/>
  <c r="O424" i="1"/>
  <c r="J424" i="1"/>
  <c r="M424" i="1"/>
  <c r="K424" i="1"/>
  <c r="L424" i="1"/>
  <c r="I408" i="1"/>
  <c r="K408" i="1"/>
  <c r="L408" i="1"/>
  <c r="M408" i="1"/>
  <c r="N408" i="1"/>
  <c r="O408" i="1"/>
  <c r="J408" i="1"/>
  <c r="M392" i="1"/>
  <c r="N392" i="1"/>
  <c r="I392" i="1"/>
  <c r="K392" i="1"/>
  <c r="O392" i="1"/>
  <c r="J392" i="1"/>
  <c r="L392" i="1"/>
  <c r="M376" i="1"/>
  <c r="N376" i="1"/>
  <c r="O376" i="1"/>
  <c r="J376" i="1"/>
  <c r="I376" i="1"/>
  <c r="K376" i="1"/>
  <c r="L376" i="1"/>
  <c r="M360" i="1"/>
  <c r="N360" i="1"/>
  <c r="J360" i="1"/>
  <c r="L360" i="1"/>
  <c r="O360" i="1"/>
  <c r="K360" i="1"/>
  <c r="I360" i="1"/>
  <c r="M344" i="1"/>
  <c r="N344" i="1"/>
  <c r="I344" i="1"/>
  <c r="J344" i="1"/>
  <c r="K344" i="1"/>
  <c r="L344" i="1"/>
  <c r="O344" i="1"/>
  <c r="M328" i="1"/>
  <c r="N328" i="1"/>
  <c r="L328" i="1"/>
  <c r="O328" i="1"/>
  <c r="I328" i="1"/>
  <c r="J328" i="1"/>
  <c r="K328" i="1"/>
  <c r="M312" i="1"/>
  <c r="N312" i="1"/>
  <c r="I312" i="1"/>
  <c r="J312" i="1"/>
  <c r="L312" i="1"/>
  <c r="K312" i="1"/>
  <c r="O312" i="1"/>
  <c r="M296" i="1"/>
  <c r="N296" i="1"/>
  <c r="I296" i="1"/>
  <c r="K296" i="1"/>
  <c r="J296" i="1"/>
  <c r="L296" i="1"/>
  <c r="O296" i="1"/>
  <c r="I280" i="1"/>
  <c r="J280" i="1"/>
  <c r="K280" i="1"/>
  <c r="O280" i="1"/>
  <c r="M280" i="1"/>
  <c r="N280" i="1"/>
  <c r="L280" i="1"/>
  <c r="I264" i="1"/>
  <c r="J264" i="1"/>
  <c r="K264" i="1"/>
  <c r="N264" i="1"/>
  <c r="O264" i="1"/>
  <c r="M264" i="1"/>
  <c r="L264" i="1"/>
  <c r="I248" i="1"/>
  <c r="J248" i="1"/>
  <c r="K248" i="1"/>
  <c r="M248" i="1"/>
  <c r="N248" i="1"/>
  <c r="L248" i="1"/>
  <c r="O248" i="1"/>
  <c r="I232" i="1"/>
  <c r="J232" i="1"/>
  <c r="K232" i="1"/>
  <c r="L232" i="1"/>
  <c r="M232" i="1"/>
  <c r="O232" i="1"/>
  <c r="N232" i="1"/>
  <c r="N193" i="1"/>
  <c r="I193" i="1"/>
  <c r="J193" i="1"/>
  <c r="K193" i="1"/>
  <c r="L193" i="1"/>
  <c r="M193" i="1"/>
  <c r="O193" i="1"/>
  <c r="N177" i="1"/>
  <c r="I177" i="1"/>
  <c r="O177" i="1"/>
  <c r="M177" i="1"/>
  <c r="J177" i="1"/>
  <c r="K177" i="1"/>
  <c r="L177" i="1"/>
  <c r="N161" i="1"/>
  <c r="I161" i="1"/>
  <c r="K161" i="1"/>
  <c r="L161" i="1"/>
  <c r="O161" i="1"/>
  <c r="M161" i="1"/>
  <c r="J161" i="1"/>
  <c r="N145" i="1"/>
  <c r="I145" i="1"/>
  <c r="K145" i="1"/>
  <c r="L145" i="1"/>
  <c r="O145" i="1"/>
  <c r="J145" i="1"/>
  <c r="M145" i="1"/>
  <c r="N129" i="1"/>
  <c r="I129" i="1"/>
  <c r="K129" i="1"/>
  <c r="M129" i="1"/>
  <c r="O129" i="1"/>
  <c r="J129" i="1"/>
  <c r="L129" i="1"/>
  <c r="N113" i="1"/>
  <c r="I113" i="1"/>
  <c r="J113" i="1"/>
  <c r="K113" i="1"/>
  <c r="L113" i="1"/>
  <c r="M113" i="1"/>
  <c r="O113" i="1"/>
  <c r="N97" i="1"/>
  <c r="I97" i="1"/>
  <c r="J97" i="1"/>
  <c r="K97" i="1"/>
  <c r="L97" i="1"/>
  <c r="M97" i="1"/>
  <c r="O97" i="1"/>
  <c r="N81" i="1"/>
  <c r="I81" i="1"/>
  <c r="L81" i="1"/>
  <c r="M81" i="1"/>
  <c r="K81" i="1"/>
  <c r="O81" i="1"/>
  <c r="J81" i="1"/>
  <c r="N65" i="1"/>
  <c r="I65" i="1"/>
  <c r="J65" i="1"/>
  <c r="K65" i="1"/>
  <c r="L65" i="1"/>
  <c r="M65" i="1"/>
  <c r="O65" i="1"/>
  <c r="N49" i="1"/>
  <c r="I49" i="1"/>
  <c r="J49" i="1"/>
  <c r="K49" i="1"/>
  <c r="L49" i="1"/>
  <c r="M49" i="1"/>
  <c r="O49" i="1"/>
  <c r="N32" i="1"/>
  <c r="I32" i="1"/>
  <c r="J32" i="1"/>
  <c r="K32" i="1"/>
  <c r="L32" i="1"/>
  <c r="M32" i="1"/>
  <c r="O32" i="1"/>
  <c r="N16" i="1"/>
  <c r="O16" i="1"/>
  <c r="I16" i="1"/>
  <c r="L16" i="1"/>
  <c r="M16" i="1"/>
  <c r="J16" i="1"/>
  <c r="K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B644FD-B35D-4DE4-9F08-7B4FE3135B3F}" keepAlive="1" name="Query - BldgLoc" description="Connection to the 'BldgLoc' query in the workbook." type="5" refreshedVersion="8" background="1" saveData="1">
    <dbPr connection="Provider=Microsoft.Mashup.OleDb.1;Data Source=$Workbook$;Location=BldgLoc;Extended Properties=&quot;&quot;" command="SELECT * FROM [BldgLoc]"/>
  </connection>
  <connection id="2" xr16:uid="{4A43CC73-C070-4865-AFD5-46407AA053C6}" keepAlive="1" name="Query - BldgType" description="Connection to the 'BldgType' query in the workbook." type="5" refreshedVersion="8" background="1" saveData="1">
    <dbPr connection="Provider=Microsoft.Mashup.OleDb.1;Data Source=$Workbook$;Location=BldgType;Extended Properties=&quot;&quot;" command="SELECT * FROM [BldgType]"/>
  </connection>
  <connection id="3" xr16:uid="{EAB02B38-FA25-4AE9-AF7D-13E9D16B72F6}" keepAlive="1" name="Query - EUL_basis" description="Connection to the 'EUL_basis' query in the workbook." type="5" refreshedVersion="8" background="1" saveData="1">
    <dbPr connection="Provider=Microsoft.Mashup.OleDb.1;Data Source=$Workbook$;Location=EUL_basis;Extended Properties=&quot;&quot;" command="SELECT * FROM [EUL_basis]"/>
  </connection>
  <connection id="4" xr16:uid="{74C8541B-28A2-4F7A-91C4-49B4B2FA2622}" keepAlive="1" name="Query - MeasAppType" description="Connection to the 'MeasAppType' query in the workbook." type="5" refreshedVersion="8" background="1" saveData="1">
    <dbPr connection="Provider=Microsoft.Mashup.OleDb.1;Data Source=$Workbook$;Location=MeasAppType;Extended Properties=&quot;&quot;" command="SELECT * FROM [MeasAppType]"/>
  </connection>
  <connection id="5" xr16:uid="{90A0CE75-009B-44E6-B084-57F7D95F1ED7}" keepAlive="1" name="Query - TechGroup" description="Connection to the 'TechGroup' query in the workbook." type="5" refreshedVersion="8" background="1" saveData="1">
    <dbPr connection="Provider=Microsoft.Mashup.OleDb.1;Data Source=$Workbook$;Location=TechGroup;Extended Properties=&quot;&quot;" command="SELECT * FROM [TechGroup]"/>
  </connection>
  <connection id="6" xr16:uid="{B00CD931-25BD-4521-8680-3DEFC8F8CAFE}" keepAlive="1" name="Query - TechType" description="Connection to the 'TechType' query in the workbook." type="5" refreshedVersion="8" background="1" saveData="1">
    <dbPr connection="Provider=Microsoft.Mashup.OleDb.1;Data Source=$Workbook$;Location=TechType;Extended Properties=&quot;&quot;" command="SELECT * FROM [TechType]"/>
  </connection>
  <connection id="7" xr16:uid="{AC6BA11D-46A4-4F9F-A7F1-DF795957C3BF}" keepAlive="1" name="Query - UseCategory" description="Connection to the 'UseCategory' query in the workbook." type="5" refreshedVersion="8" background="1" saveData="1">
    <dbPr connection="Provider=Microsoft.Mashup.OleDb.1;Data Source=$Workbook$;Location=UseCategory;Extended Properties=&quot;&quot;" command="SELECT * FROM [UseCategory]"/>
  </connection>
  <connection id="8" xr16:uid="{A967FA56-CF86-4880-9FB6-9412C5B0AA59}" keepAlive="1" name="Query - UseSubCategory" description="Connection to the 'UseSubCategory' query in the workbook." type="5" refreshedVersion="8" background="1" saveData="1">
    <dbPr connection="Provider=Microsoft.Mashup.OleDb.1;Data Source=$Workbook$;Location=UseSubCategory;Extended Properties=&quot;&quot;" command="SELECT * FROM [UseSubCategory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<sst xmlns="http://schemas.openxmlformats.org/spreadsheetml/2006/main" count="17866" uniqueCount="2241">
  <si>
    <t>BW</t>
  </si>
  <si>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</si>
  <si>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</si>
  <si>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</si>
  <si>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</si>
  <si>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</si>
  <si>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</si>
  <si>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</si>
  <si>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</si>
  <si>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</si>
  <si>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</si>
  <si>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</si>
  <si>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</si>
  <si>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</si>
  <si>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</si>
  <si>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</si>
  <si>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</si>
  <si>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</si>
  <si>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</si>
  <si>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</si>
  <si>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</si>
  <si>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</si>
  <si>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</si>
  <si>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</si>
  <si>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</si>
  <si>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</si>
  <si>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</si>
  <si>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</si>
  <si>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</si>
  <si>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</si>
  <si>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</si>
  <si>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</si>
  <si>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Agr-DripIrr</t>
  </si>
  <si>
    <t>Sprinkler to Drip/Micro Irrigation</t>
  </si>
  <si>
    <t>DEER2014</t>
  </si>
  <si>
    <t>D08 v2.05</t>
  </si>
  <si>
    <t>Ag</t>
  </si>
  <si>
    <t>Irrigate</t>
  </si>
  <si>
    <t>FarmIrrig</t>
  </si>
  <si>
    <t>Irrigation</t>
  </si>
  <si>
    <t>Any</t>
  </si>
  <si>
    <t>rated years</t>
  </si>
  <si>
    <t>Updated to indicate claim/filing status</t>
  </si>
  <si>
    <t>Standard</t>
  </si>
  <si>
    <t>None</t>
  </si>
  <si>
    <t>Deemed Ex Ante Team</t>
  </si>
  <si>
    <t>Agr-GHC</t>
  </si>
  <si>
    <t>Greenhouse Heat Curtain</t>
  </si>
  <si>
    <t>ProcHeat</t>
  </si>
  <si>
    <t>EvapSepDehyd</t>
  </si>
  <si>
    <t>SpaceHtg_eq</t>
  </si>
  <si>
    <t>Agr-Irfilm</t>
  </si>
  <si>
    <t>Infrared Film for Greenhouses</t>
  </si>
  <si>
    <t>BldgEnv</t>
  </si>
  <si>
    <t>Fenestration</t>
  </si>
  <si>
    <t>Fenest</t>
  </si>
  <si>
    <t>WinFilm</t>
  </si>
  <si>
    <t>Agr-LPSNperm</t>
  </si>
  <si>
    <t>Low Pressure Sprinkler Nozzles (permanent)</t>
  </si>
  <si>
    <t>Agr-LPSNport</t>
  </si>
  <si>
    <t>Low Pressure Sprinkler Nozzles (portable)</t>
  </si>
  <si>
    <t>Agr-MilkPreCool</t>
  </si>
  <si>
    <t>Milk Pre-Cooler</t>
  </si>
  <si>
    <t>ProcRefrig</t>
  </si>
  <si>
    <t>ProdChill</t>
  </si>
  <si>
    <t>Agr-VSDmilkTrnsfr</t>
  </si>
  <si>
    <t>Milk Transfer Pump Variable Speed Drive</t>
  </si>
  <si>
    <t>ProcDist</t>
  </si>
  <si>
    <t>Pumping</t>
  </si>
  <si>
    <t>Motor_Spd</t>
  </si>
  <si>
    <t>ASD</t>
  </si>
  <si>
    <t>Agr-VSDmilkVcm</t>
  </si>
  <si>
    <t>Milking Vacuum Pump Variable Speed Drive</t>
  </si>
  <si>
    <t>Agr-VSDWellPmp</t>
  </si>
  <si>
    <t>Well Pump Variable Speed Drive</t>
  </si>
  <si>
    <t>Agr-WineTnkIns</t>
  </si>
  <si>
    <t>Wine Tank Insulation</t>
  </si>
  <si>
    <t>Chiller</t>
  </si>
  <si>
    <t>TankIns</t>
  </si>
  <si>
    <t>Appl-DW-Dtu</t>
  </si>
  <si>
    <t xml:space="preserve">Commercial Door-type dishwasher </t>
  </si>
  <si>
    <t>ExAnte2015</t>
  </si>
  <si>
    <t>PA workpaper</t>
  </si>
  <si>
    <t>Com</t>
  </si>
  <si>
    <t>AppPlug</t>
  </si>
  <si>
    <t>KitchenApp</t>
  </si>
  <si>
    <t>Clean_equip</t>
  </si>
  <si>
    <t>Dishwash</t>
  </si>
  <si>
    <t>Appl-DW-UnderCounter</t>
  </si>
  <si>
    <t>Commercial Under-Counter Dishwasher</t>
  </si>
  <si>
    <t>ExAnte2020</t>
  </si>
  <si>
    <t>SWFS018-01</t>
  </si>
  <si>
    <t>DishWash</t>
  </si>
  <si>
    <t>Appl-EffCD</t>
  </si>
  <si>
    <t>Clothes Dryer</t>
  </si>
  <si>
    <t>ExAnte2016</t>
  </si>
  <si>
    <t>Res</t>
  </si>
  <si>
    <t>Laundry</t>
  </si>
  <si>
    <t>ClothesWash</t>
  </si>
  <si>
    <t>Available</t>
  </si>
  <si>
    <t>Appl-EffCW</t>
  </si>
  <si>
    <t>High Efficiency Clothes Washer</t>
  </si>
  <si>
    <t>Appl-EffDW</t>
  </si>
  <si>
    <t>High Efficiency Dishwasher</t>
  </si>
  <si>
    <t>Appl-Elec_Cooking</t>
  </si>
  <si>
    <t>Residential electric cooktop and/or oven</t>
  </si>
  <si>
    <t>DEER2020</t>
  </si>
  <si>
    <t>D20 v1.0</t>
  </si>
  <si>
    <t>Cook_equip</t>
  </si>
  <si>
    <t>Cooking</t>
  </si>
  <si>
    <t>Proposed</t>
  </si>
  <si>
    <t>Appl-ESFrzr</t>
  </si>
  <si>
    <t>High Efficiency Freezer</t>
  </si>
  <si>
    <t>Ref_Storage</t>
  </si>
  <si>
    <t>Freezer</t>
  </si>
  <si>
    <t>Appl-ESRefg</t>
  </si>
  <si>
    <t>High Efficiency Refrigerator</t>
  </si>
  <si>
    <t>Refrig</t>
  </si>
  <si>
    <t>Appl-Gas_Cooking</t>
  </si>
  <si>
    <t>Residential gas cooktop and/or oven</t>
  </si>
  <si>
    <t>Appl-RecFrzr</t>
  </si>
  <si>
    <t>Freezer Recycling (RUL)</t>
  </si>
  <si>
    <t>Appl-RecRef</t>
  </si>
  <si>
    <t>Refrigerator Recycling (RUL)</t>
  </si>
  <si>
    <t>AppPlug-AllEquip-Audio</t>
  </si>
  <si>
    <t>Energy Star Audio Equipment</t>
  </si>
  <si>
    <t>Electronics</t>
  </si>
  <si>
    <t>AllEquip</t>
  </si>
  <si>
    <t>evaluated years</t>
  </si>
  <si>
    <t>AppPlug-AllEquip-BRDVD</t>
  </si>
  <si>
    <t>Energy Star Blu-Ray/DVD Equipment</t>
  </si>
  <si>
    <t>AppPlug-DesktopComp</t>
  </si>
  <si>
    <t>Residential Desktop Computers</t>
  </si>
  <si>
    <t>DesktopComp</t>
  </si>
  <si>
    <t>AppPlug-ModValve-Dryer</t>
  </si>
  <si>
    <t>Commercial Gas Dryer Modulating Valve</t>
  </si>
  <si>
    <t>SWAP012-01</t>
  </si>
  <si>
    <t>AppPlug-TV</t>
  </si>
  <si>
    <t>Residential Use Energy Efficient TV</t>
  </si>
  <si>
    <t>TV</t>
  </si>
  <si>
    <t>BldgEnv-CoolRoof</t>
  </si>
  <si>
    <t>Cool Roof - Commercial</t>
  </si>
  <si>
    <t>Opaque</t>
  </si>
  <si>
    <t>BldgShell</t>
  </si>
  <si>
    <t>CoolRoof</t>
  </si>
  <si>
    <t>BldgEnv-FlrIns</t>
  </si>
  <si>
    <t>Floor Insulation - Commercial</t>
  </si>
  <si>
    <t>FloorIns</t>
  </si>
  <si>
    <t>BldgEnv-RoofIns</t>
  </si>
  <si>
    <t>Roof/Ceiling Insulation - Commercial</t>
  </si>
  <si>
    <t>BlrTuneup</t>
  </si>
  <si>
    <t>Boiler Tune-up</t>
  </si>
  <si>
    <t>D20 v1</t>
  </si>
  <si>
    <t>Service</t>
  </si>
  <si>
    <t>Maintenance</t>
  </si>
  <si>
    <t>BS-BlowInIns</t>
  </si>
  <si>
    <t>Wall Insulation (blown-in)</t>
  </si>
  <si>
    <t>WallBlowIns</t>
  </si>
  <si>
    <t>BS-CeilIns</t>
  </si>
  <si>
    <t>Roof/Ceiling Insulation - Residential</t>
  </si>
  <si>
    <t>BS-CoolAttic</t>
  </si>
  <si>
    <t>Cool Attic</t>
  </si>
  <si>
    <t>BS-FlrIns</t>
  </si>
  <si>
    <t>Floor Insulation - Residential</t>
  </si>
  <si>
    <t>BS-LtRoof</t>
  </si>
  <si>
    <t>Cool Roof - Residential</t>
  </si>
  <si>
    <t>BS-LtWalls</t>
  </si>
  <si>
    <t>Light Colored Exterior Walls</t>
  </si>
  <si>
    <t>BS-WallIns</t>
  </si>
  <si>
    <t>Wall Insulation</t>
  </si>
  <si>
    <t>BS-Win</t>
  </si>
  <si>
    <t>High Performance Windows</t>
  </si>
  <si>
    <t>BS-WinFilm</t>
  </si>
  <si>
    <t>Reflective Window Films &amp; Sunscreens - Residential</t>
  </si>
  <si>
    <t>BS-Wthr</t>
  </si>
  <si>
    <t>Low-Income Weatherization</t>
  </si>
  <si>
    <t>Diagnostic</t>
  </si>
  <si>
    <t>BS-WthrEvap</t>
  </si>
  <si>
    <t>Low-Income Weatherization w/Evaporative Cooler</t>
  </si>
  <si>
    <t>Com-GasDryer</t>
  </si>
  <si>
    <t>Commercial Gas Clothes Dryer</t>
  </si>
  <si>
    <t>ComLau-EffCW</t>
  </si>
  <si>
    <t>High Efficiency Clothes Washer (CEE Tiers 1,2,3)</t>
  </si>
  <si>
    <t>ComLau-EffCW-Leased</t>
  </si>
  <si>
    <t>Leased High Efficiency Clothes Washer (CEE Tiers 1,2,3), 5-year min. term</t>
  </si>
  <si>
    <t>SW Workpaper</t>
  </si>
  <si>
    <t>MFmCmn</t>
  </si>
  <si>
    <t>SWAP004-02 (SCG requested)</t>
  </si>
  <si>
    <t>CompAir-CycAirDryr</t>
  </si>
  <si>
    <t>Compressed Air System - Cycling-Air Dryer</t>
  </si>
  <si>
    <t>CompAir</t>
  </si>
  <si>
    <t>ManufDryAir</t>
  </si>
  <si>
    <t>AirComp</t>
  </si>
  <si>
    <t>CycAirDryr</t>
  </si>
  <si>
    <t>CompAir-Screw-VSD</t>
  </si>
  <si>
    <t>Variable Speed Drive on Air Compressor Control</t>
  </si>
  <si>
    <t>CompAir-ZeroLossCondDrn</t>
  </si>
  <si>
    <t>Zero Air Loss Condensate Drains for Compressed Air Systems</t>
  </si>
  <si>
    <t>Cook-ConveyorBroiler</t>
  </si>
  <si>
    <t>Gas Conveyor Broiler</t>
  </si>
  <si>
    <t>DEER2018</t>
  </si>
  <si>
    <t>FoodServ</t>
  </si>
  <si>
    <t>Cook_Equip</t>
  </si>
  <si>
    <t>Broiler</t>
  </si>
  <si>
    <t>Cook-ElecCombOven</t>
  </si>
  <si>
    <t>Combination Oven - Electric</t>
  </si>
  <si>
    <t>OvenComb</t>
  </si>
  <si>
    <t>Cook-ElecConvOven</t>
  </si>
  <si>
    <t>Convection Oven - Electric</t>
  </si>
  <si>
    <t>OvenConv</t>
  </si>
  <si>
    <t>Cook-ElecFryer</t>
  </si>
  <si>
    <t>Electric Fryer</t>
  </si>
  <si>
    <t>Fryer</t>
  </si>
  <si>
    <t>Cook-ElecGriddle</t>
  </si>
  <si>
    <t>Griddle - Electric</t>
  </si>
  <si>
    <t>Griddle</t>
  </si>
  <si>
    <t>Cook-ElecStmCooker</t>
  </si>
  <si>
    <t>Steam Cooker (electric)</t>
  </si>
  <si>
    <t>Steamer</t>
  </si>
  <si>
    <t>Cook-GasCombOVen</t>
  </si>
  <si>
    <t>Combination Oven - Gas</t>
  </si>
  <si>
    <t>Cook-GasConvOven</t>
  </si>
  <si>
    <t>Convection Ovens - Gas</t>
  </si>
  <si>
    <t>Cook-GasFryer</t>
  </si>
  <si>
    <t>Gas Fryer</t>
  </si>
  <si>
    <t>DEER2022</t>
  </si>
  <si>
    <t>Cook-GasGriddle</t>
  </si>
  <si>
    <t>Griddle - Gas</t>
  </si>
  <si>
    <t>Cook-GasRackOven</t>
  </si>
  <si>
    <t>Commercial Gas Rack Ovens</t>
  </si>
  <si>
    <t>Cook-GasStmCooker</t>
  </si>
  <si>
    <t>Steam Cooker (gas)</t>
  </si>
  <si>
    <t>Cook-GDRef</t>
  </si>
  <si>
    <t>Commercial Reach-In Refrigerator / Freezer</t>
  </si>
  <si>
    <t>ComRefrig</t>
  </si>
  <si>
    <t>Storage</t>
  </si>
  <si>
    <t>ReachIn</t>
  </si>
  <si>
    <t>Cook-HoldCab</t>
  </si>
  <si>
    <t>Commercial Insulated Holding Cabinet</t>
  </si>
  <si>
    <t>FoodService</t>
  </si>
  <si>
    <t>HoldBin</t>
  </si>
  <si>
    <t>Cook-IceMach</t>
  </si>
  <si>
    <t>Ice Machine</t>
  </si>
  <si>
    <t>Equipment</t>
  </si>
  <si>
    <t>Ref_SelfCon</t>
  </si>
  <si>
    <t>IceMach</t>
  </si>
  <si>
    <t>Cook-LowPreRinse</t>
  </si>
  <si>
    <t>Low flow Pre-rinse valve - description update required</t>
  </si>
  <si>
    <t>SHW</t>
  </si>
  <si>
    <t>PointOfUse</t>
  </si>
  <si>
    <t>WaterFixt</t>
  </si>
  <si>
    <t>Cook-SDFreez</t>
  </si>
  <si>
    <t>Cook-SDRef</t>
  </si>
  <si>
    <t>Cook-StockPot</t>
  </si>
  <si>
    <t>Fin bottomed stock pot</t>
  </si>
  <si>
    <t>ExAnte2013</t>
  </si>
  <si>
    <t>IOU Workpaper</t>
  </si>
  <si>
    <t>Cook-VatFryer</t>
  </si>
  <si>
    <t>Vat Fryer</t>
  </si>
  <si>
    <t>EnergyPolicyManual-Min</t>
  </si>
  <si>
    <t>Energy Policy Manual minimum requirements</t>
  </si>
  <si>
    <t>CC</t>
  </si>
  <si>
    <t>EUC_3.7</t>
  </si>
  <si>
    <t>EUL for PGE Energy Upgrade Calififornia program - description update required</t>
  </si>
  <si>
    <t>WhlBldg</t>
  </si>
  <si>
    <t>WBUpgrade</t>
  </si>
  <si>
    <t>WBRetPkg</t>
  </si>
  <si>
    <t>EUC_3.8</t>
  </si>
  <si>
    <t>EUC_3.9</t>
  </si>
  <si>
    <t>EUC_4.1</t>
  </si>
  <si>
    <t>EUC_4.2</t>
  </si>
  <si>
    <t>EUC_4.3</t>
  </si>
  <si>
    <t>EUC_4.4</t>
  </si>
  <si>
    <t>EUC_4.5</t>
  </si>
  <si>
    <t>EUC_4.6</t>
  </si>
  <si>
    <t>EUC_4.7</t>
  </si>
  <si>
    <t>EUC_4.8</t>
  </si>
  <si>
    <t>EUC_4.9</t>
  </si>
  <si>
    <t>EUC_4</t>
  </si>
  <si>
    <t>EUC_5.1</t>
  </si>
  <si>
    <t>EUC_5.2</t>
  </si>
  <si>
    <t>EUC_5.3</t>
  </si>
  <si>
    <t>EUC_5.4</t>
  </si>
  <si>
    <t>EUC_5.5</t>
  </si>
  <si>
    <t>EUC_5.6</t>
  </si>
  <si>
    <t>EUC_5.7</t>
  </si>
  <si>
    <t>EUC_5.8</t>
  </si>
  <si>
    <t>EUC_5.9</t>
  </si>
  <si>
    <t>EUC_5</t>
  </si>
  <si>
    <t>EUC_6.1</t>
  </si>
  <si>
    <t>EUC_6.2</t>
  </si>
  <si>
    <t>EUC_6.3</t>
  </si>
  <si>
    <t>EUC_6.4</t>
  </si>
  <si>
    <t>EUC_6.5</t>
  </si>
  <si>
    <t>EUC_6.6</t>
  </si>
  <si>
    <t>EUC_6</t>
  </si>
  <si>
    <t>FoodHandWrap</t>
  </si>
  <si>
    <t>Hand wrapping machine used in food service</t>
  </si>
  <si>
    <t>Packaging</t>
  </si>
  <si>
    <t>HandWrap</t>
  </si>
  <si>
    <t>GlazDaylt-Dayltg</t>
  </si>
  <si>
    <t>Daylighting - controls</t>
  </si>
  <si>
    <t>Lighting</t>
  </si>
  <si>
    <t>Controls</t>
  </si>
  <si>
    <t>Ltg_Controls</t>
  </si>
  <si>
    <t>LtSensor</t>
  </si>
  <si>
    <t>GlazDaylt-HPWinDaylt</t>
  </si>
  <si>
    <t>High Performance Windows for Daylighting</t>
  </si>
  <si>
    <t>GlazDaylt-LoSHGC</t>
  </si>
  <si>
    <t>Low Solar Heat Gain Coefficient Windows</t>
  </si>
  <si>
    <t>GlazDaylt-WinFilm</t>
  </si>
  <si>
    <t>Reflective Window Films &amp; Sunscreens - Commercial</t>
  </si>
  <si>
    <t>GrocDisp-ASH</t>
  </si>
  <si>
    <t>Anti-Sweat Heat (ASH) Controls</t>
  </si>
  <si>
    <t>Display</t>
  </si>
  <si>
    <t>GrocDisp-DispCvrs</t>
  </si>
  <si>
    <t>Night Covers for vertical and horizontal refrigerated display cases</t>
  </si>
  <si>
    <t>GrocDisp-DispLtgCtrl</t>
  </si>
  <si>
    <t>Display Case Lighting Control</t>
  </si>
  <si>
    <t>RefDisplay</t>
  </si>
  <si>
    <t>RefrigLtg</t>
  </si>
  <si>
    <t>GrocDisp-FEvapFanMtr</t>
  </si>
  <si>
    <t>High Efficiency Evaporator Fan Motors</t>
  </si>
  <si>
    <t>EvapFan</t>
  </si>
  <si>
    <t>GrocDisp-FixtDoors</t>
  </si>
  <si>
    <t>New case with Doors</t>
  </si>
  <si>
    <t>GrocDisp-FixtDrGask</t>
  </si>
  <si>
    <t>Door Gaskets on Cooler/Freezer Doors</t>
  </si>
  <si>
    <t>Gasket</t>
  </si>
  <si>
    <t>GrocDisp-FixtLtg-LED</t>
  </si>
  <si>
    <t>Display Case Lighting LED Lighting</t>
  </si>
  <si>
    <t>GrocDisp-ZeroHtDrs</t>
  </si>
  <si>
    <t>Zero Heat Reach-in Glass Doors</t>
  </si>
  <si>
    <t>GrocSys-Cndsr</t>
  </si>
  <si>
    <t>Refrigeration Upgrades (Condenser) - Grocery</t>
  </si>
  <si>
    <t>Refrig_sys</t>
  </si>
  <si>
    <t>GrocSys-FltHdPres</t>
  </si>
  <si>
    <t>Refrigeration Upgrades (Head Pressure) - Grocery</t>
  </si>
  <si>
    <t>GrocSys-FltSucPres</t>
  </si>
  <si>
    <t>Refrigeration Upgrades (Suction Pressure) - Grocery</t>
  </si>
  <si>
    <t>GrocSys-HtRecov</t>
  </si>
  <si>
    <t>Heat Recovery from Central Refrigeration System</t>
  </si>
  <si>
    <t>GrocSys-MechSubcl</t>
  </si>
  <si>
    <t>Refrigeration  Upgrades (Subcooling) - Grocery</t>
  </si>
  <si>
    <t>GrocSys-Retro</t>
  </si>
  <si>
    <t>Refrigeration Retrocommissioning - Grocery</t>
  </si>
  <si>
    <t>GrocWlkIn-DrClsr</t>
  </si>
  <si>
    <t>Auto-Closer for Walk-In Cooler/Freezer Doors</t>
  </si>
  <si>
    <t>GrocWlkIn-StripCrtn</t>
  </si>
  <si>
    <t>Strip Curtains for Walk-Ins</t>
  </si>
  <si>
    <t>StripCurt</t>
  </si>
  <si>
    <t>GrocWlkIn-WDrGask</t>
  </si>
  <si>
    <t>GrocWlkIn-WEvapFanMtr</t>
  </si>
  <si>
    <t>GrocWlkIn-WEvapFMtrCtrl</t>
  </si>
  <si>
    <t>Evaporator Fan Controller for Walk-In Coolers</t>
  </si>
  <si>
    <t>HVAC-2Spd</t>
  </si>
  <si>
    <t>Two-Speed Fan</t>
  </si>
  <si>
    <t>HVAC</t>
  </si>
  <si>
    <t>VentAirDist</t>
  </si>
  <si>
    <t>HV_AirDist</t>
  </si>
  <si>
    <t>HVAC-airAC</t>
  </si>
  <si>
    <t>Air Conditioners (air-cooled, split and unitary)</t>
  </si>
  <si>
    <t>SpaceCool</t>
  </si>
  <si>
    <t>dxAC_equip</t>
  </si>
  <si>
    <t>HVAC-airHP</t>
  </si>
  <si>
    <t>Heat Pumps (air-cooled, split and unitary)</t>
  </si>
  <si>
    <t>HeatCool</t>
  </si>
  <si>
    <t>dxHP_equip</t>
  </si>
  <si>
    <t>HVAC-AtoAHtExchng</t>
  </si>
  <si>
    <t>Air To Air Heat Exchanger</t>
  </si>
  <si>
    <t>HeatRecov</t>
  </si>
  <si>
    <t>HVAC-Blr</t>
  </si>
  <si>
    <t xml:space="preserve">High Efficiency Boiler </t>
  </si>
  <si>
    <t>SpaceHeat</t>
  </si>
  <si>
    <t>HVAC-Blr-Res</t>
  </si>
  <si>
    <t>WaterHtg_eq</t>
  </si>
  <si>
    <t>HVAC-Chlr</t>
  </si>
  <si>
    <t>High Efficiency Chillers</t>
  </si>
  <si>
    <t>HVAC-ChlrComp</t>
  </si>
  <si>
    <t>Compressor Heat Recovery (w/electric water heating), add-on equipment</t>
  </si>
  <si>
    <t>HVAC-ChlrComp-Ag</t>
  </si>
  <si>
    <t>Compressor Heat Recovery (w/electric water heating)</t>
  </si>
  <si>
    <t>LiquidCirc</t>
  </si>
  <si>
    <t>HVAC-ClnCondCoils</t>
  </si>
  <si>
    <t>Clean Condenser Coils - Commercial</t>
  </si>
  <si>
    <t>HeatReject</t>
  </si>
  <si>
    <t>HVAC-ClnEvapCoils</t>
  </si>
  <si>
    <t>Clean Evaporator Coils</t>
  </si>
  <si>
    <t>HVAC-ClTwrPkgSys</t>
  </si>
  <si>
    <t>Cooling Tower for Packaged System</t>
  </si>
  <si>
    <t>HtRej</t>
  </si>
  <si>
    <t>HVAC-DuctInsul</t>
  </si>
  <si>
    <t>Duct Insulation Material</t>
  </si>
  <si>
    <t>DuctInsC</t>
  </si>
  <si>
    <t>HVAC-DuctSeal</t>
  </si>
  <si>
    <t>Duct Sealing - Single Zone Package System</t>
  </si>
  <si>
    <t>DuctSysC</t>
  </si>
  <si>
    <t>HVAC-DuctSeal-BW</t>
  </si>
  <si>
    <t>Duct sealing for MAT=Building Weatherization - Single Zone Package System</t>
  </si>
  <si>
    <t>D22 v1</t>
  </si>
  <si>
    <t>HVAC-EMS</t>
  </si>
  <si>
    <t>Energy Management System</t>
  </si>
  <si>
    <t>EnvCtrl</t>
  </si>
  <si>
    <t>HV_Tech</t>
  </si>
  <si>
    <t>EMS</t>
  </si>
  <si>
    <t>HVAC-evapAC</t>
  </si>
  <si>
    <t>Air Conditioners (evaporatively-cooled, split and unitary)</t>
  </si>
  <si>
    <t>HVAC-EvapCool</t>
  </si>
  <si>
    <t>Evap Cool  Indirect</t>
  </si>
  <si>
    <t>EvapCool_eq</t>
  </si>
  <si>
    <t>ComEvap</t>
  </si>
  <si>
    <t>HVAC-FanPwrdMix</t>
  </si>
  <si>
    <t>Fan Powered Mixing Boxes</t>
  </si>
  <si>
    <t>HVAC-FlowCtrl-AirFiltCtrls</t>
  </si>
  <si>
    <t>Air Filter Alarm</t>
  </si>
  <si>
    <t>HVAC-Frnc</t>
  </si>
  <si>
    <t>High Efficiency Furnace</t>
  </si>
  <si>
    <t>GasFurnace</t>
  </si>
  <si>
    <t>HVAC-HydHPVarFlow</t>
  </si>
  <si>
    <t>Hydronic Heat Pump Var Flow Valve</t>
  </si>
  <si>
    <t>HVAC-ProgTStats</t>
  </si>
  <si>
    <t>Setback Programmable Thermostats</t>
  </si>
  <si>
    <t>Tstat</t>
  </si>
  <si>
    <t>HVAC-PTAC</t>
  </si>
  <si>
    <t>Air Conditioners (packaged terminal AC)</t>
  </si>
  <si>
    <t>HVAC-PTACCtrl</t>
  </si>
  <si>
    <t>Package Terminal AC - Controller</t>
  </si>
  <si>
    <t>ExAnte2010</t>
  </si>
  <si>
    <t>TStat</t>
  </si>
  <si>
    <t>Gst</t>
  </si>
  <si>
    <t>Htl</t>
  </si>
  <si>
    <t>Mtl</t>
  </si>
  <si>
    <t>HVAC-PTHP</t>
  </si>
  <si>
    <t>Heat Pumps (packaged terminal)</t>
  </si>
  <si>
    <t>HVAC-QMPkg</t>
  </si>
  <si>
    <t>Quality Maintenance</t>
  </si>
  <si>
    <t>pkgEER</t>
  </si>
  <si>
    <t>HVAC-RedcOverVent</t>
  </si>
  <si>
    <t>Reducing Overventilation</t>
  </si>
  <si>
    <t>HVAC-RefChg</t>
  </si>
  <si>
    <t>Refrigerant Charge - Commercial</t>
  </si>
  <si>
    <t>refrig</t>
  </si>
  <si>
    <t>HVAC-RepEcono</t>
  </si>
  <si>
    <t>Repair Economizer</t>
  </si>
  <si>
    <t>AirEcono</t>
  </si>
  <si>
    <t>HVAC-Reset</t>
  </si>
  <si>
    <t>Water Loop Reset</t>
  </si>
  <si>
    <t>TempReset</t>
  </si>
  <si>
    <t>HVAC-RotHtRecov</t>
  </si>
  <si>
    <t>Rotary Heat Recovery</t>
  </si>
  <si>
    <t>HVAC-StmTrp</t>
  </si>
  <si>
    <t>Steam Traps - Space Heating</t>
  </si>
  <si>
    <t>SteamCirc</t>
  </si>
  <si>
    <t>SteamTrap</t>
  </si>
  <si>
    <t>HVAC-Timeclocks</t>
  </si>
  <si>
    <t>Time Clocks (heating/cooling)</t>
  </si>
  <si>
    <t>Timer</t>
  </si>
  <si>
    <t>HVAC-VarFlow</t>
  </si>
  <si>
    <t>FlowTempCtrl</t>
  </si>
  <si>
    <t>HVAC-VAVBox</t>
  </si>
  <si>
    <t>Variable Air Volume Box, VSD Fan</t>
  </si>
  <si>
    <t>HVAC-VSD-DCV</t>
  </si>
  <si>
    <t>Variable Speed Drive controlled by CO2 sensor</t>
  </si>
  <si>
    <t>DCV</t>
  </si>
  <si>
    <t>HVAC-VSD-fan</t>
  </si>
  <si>
    <t>HVAC-VSD-pump</t>
  </si>
  <si>
    <t>Variable Flow Water Loop, VSD Pump</t>
  </si>
  <si>
    <t>HVAC-VSDSupFan</t>
  </si>
  <si>
    <t>VSD Supply Fan Motors</t>
  </si>
  <si>
    <t>HVAC-WSHP</t>
  </si>
  <si>
    <t>High Efficiency Water Source Heat Pump</t>
  </si>
  <si>
    <t>HVAC-wtrAC</t>
  </si>
  <si>
    <t>Air Conditioners (water-cooled, split and unitary)</t>
  </si>
  <si>
    <t>HVAC-WtrEcon</t>
  </si>
  <si>
    <t>Water Side Economizer</t>
  </si>
  <si>
    <t>WSEcono</t>
  </si>
  <si>
    <t>HV-BFMotor</t>
  </si>
  <si>
    <t>Brushless Fan Motor</t>
  </si>
  <si>
    <t>VentFanMtr</t>
  </si>
  <si>
    <t>HV-CoggedBelt</t>
  </si>
  <si>
    <t>Cogged Fan Belt</t>
  </si>
  <si>
    <t>RSD</t>
  </si>
  <si>
    <t>Occupied Hours</t>
  </si>
  <si>
    <t>RFF</t>
  </si>
  <si>
    <t>RtL</t>
  </si>
  <si>
    <t>Asm</t>
  </si>
  <si>
    <t>EPr</t>
  </si>
  <si>
    <t>ESe</t>
  </si>
  <si>
    <t>ECC</t>
  </si>
  <si>
    <t>Ind</t>
  </si>
  <si>
    <t>MLI</t>
  </si>
  <si>
    <t>OfL</t>
  </si>
  <si>
    <t>OfS</t>
  </si>
  <si>
    <t>Rt3</t>
  </si>
  <si>
    <t>RtS</t>
  </si>
  <si>
    <t>Nrs</t>
  </si>
  <si>
    <t>HV-DuctOpt-BW</t>
  </si>
  <si>
    <t>Sheet-metal Return Duct Retrofit, Crossover Duct Replacement</t>
  </si>
  <si>
    <t>ExAnte2022</t>
  </si>
  <si>
    <t>DuctLeak</t>
  </si>
  <si>
    <t>DMo</t>
  </si>
  <si>
    <t>HV-DuctSeal</t>
  </si>
  <si>
    <t>Duct Sealing</t>
  </si>
  <si>
    <t>HV-DuctSeal-BW</t>
  </si>
  <si>
    <t>Duct sealing for MAT=Building Weatherization</t>
  </si>
  <si>
    <t>HV-AirDist</t>
  </si>
  <si>
    <t>HV-EffFurn</t>
  </si>
  <si>
    <t>HV-Evap</t>
  </si>
  <si>
    <t>Evaporative Cooler</t>
  </si>
  <si>
    <t>ResEvap</t>
  </si>
  <si>
    <t>HV-ProgTstat</t>
  </si>
  <si>
    <t>Programmable Thermostat</t>
  </si>
  <si>
    <t>HV-RAC-ES</t>
  </si>
  <si>
    <t>Room AC - Energy Star</t>
  </si>
  <si>
    <t>HV-RAC-RUL</t>
  </si>
  <si>
    <t>Room AC - Recycling (RUL)</t>
  </si>
  <si>
    <t>HV-RefChrg</t>
  </si>
  <si>
    <t>Refrigerant Charge - Residential</t>
  </si>
  <si>
    <t>HV-ResAC</t>
  </si>
  <si>
    <t>High Efficiency Air Conditioner (package and split systems)</t>
  </si>
  <si>
    <t>HV-ResAC-CleanCoil</t>
  </si>
  <si>
    <t>Clean Condenser Coils - Residential</t>
  </si>
  <si>
    <t>HV-ResEvapAC</t>
  </si>
  <si>
    <t>High Efficiency Air Conditioner (Evap cooled split systems)</t>
  </si>
  <si>
    <t>HV-ResHP</t>
  </si>
  <si>
    <t>High Efficiency Heat Pump</t>
  </si>
  <si>
    <t>HV-ResRCx</t>
  </si>
  <si>
    <t>Residential HVAC assessment report &amp; maintenance contract</t>
  </si>
  <si>
    <t>HV-SmartTstat</t>
  </si>
  <si>
    <t>Smart communicating thermostat (SCT)</t>
  </si>
  <si>
    <t>ExAnte2019</t>
  </si>
  <si>
    <t>D19 v1</t>
  </si>
  <si>
    <t>HV-WHfan</t>
  </si>
  <si>
    <t>Whole House Fans</t>
  </si>
  <si>
    <t>ILtg-CFL-12000hr-Com</t>
  </si>
  <si>
    <t>CFL Lamps - Indoor- Commercial - 12,000 Rated Hours</t>
  </si>
  <si>
    <t>InGen</t>
  </si>
  <si>
    <t>Ltg_Lamp</t>
  </si>
  <si>
    <t>CFLint_lamp</t>
  </si>
  <si>
    <t>lamp rated hours</t>
  </si>
  <si>
    <t>Com_InGen-CFL</t>
  </si>
  <si>
    <t>ILtg-CFL-12000hr-ResCmn</t>
  </si>
  <si>
    <t>CFL Lamps - Indoor- Residential Common Area- 12,000 Rated Hours</t>
  </si>
  <si>
    <t>Lighting Disposition</t>
  </si>
  <si>
    <t>InCommon</t>
  </si>
  <si>
    <t>Res_InCmn-Lmp</t>
  </si>
  <si>
    <t>ILtg-CFL-6000hr-Com</t>
  </si>
  <si>
    <t>CFL Lamps - Indoor- Commercial - 6,000 Rated Hours</t>
  </si>
  <si>
    <t>ILtg-CFL-6000hr-ResCmn</t>
  </si>
  <si>
    <t>CFL Lamps - Indoor- Residential Common Area- 6,000 Rated Hours</t>
  </si>
  <si>
    <t>ILtg-CFL-8000hr-Com</t>
  </si>
  <si>
    <t>CFL Lamps - Indoor- Commercial - 8,000 Rated Hours</t>
  </si>
  <si>
    <t>ILtg-CFL-8000hr-ResCmn</t>
  </si>
  <si>
    <t>CFL Lamps - Indoor- Residential Common Area- 8,000 Rated Hours</t>
  </si>
  <si>
    <t>ILtg-CFL-Com</t>
  </si>
  <si>
    <t>CFL Lamps - Indoor- Commercial - 10,000 Rated Hours</t>
  </si>
  <si>
    <t>ILtg-CFLfix-Com</t>
  </si>
  <si>
    <t>CFL Fixtures - Indoor- Commercial</t>
  </si>
  <si>
    <t>Ltg_Fixture</t>
  </si>
  <si>
    <t>CFL_fixt</t>
  </si>
  <si>
    <t>ILtg-CFLfix-Res</t>
  </si>
  <si>
    <t>CFL Fixtures - Indoor - Residential</t>
  </si>
  <si>
    <t>ILtg-CFLfix-ResCmnArea</t>
  </si>
  <si>
    <t>CFL Fixtures - Indoor - Residential Common Area</t>
  </si>
  <si>
    <t>ILtg-CFL-Res</t>
  </si>
  <si>
    <t>CFL Lamps - Indoor- Residential</t>
  </si>
  <si>
    <t>DEER2016</t>
  </si>
  <si>
    <t>D15-UncMsr</t>
  </si>
  <si>
    <t>expected replacement cycle</t>
  </si>
  <si>
    <t>ILtg-CFL-ResCmn</t>
  </si>
  <si>
    <t>CFL Lamps - Indoor- Residential Common Area- 10,000 Rated Hours</t>
  </si>
  <si>
    <t>Iltg-Com-CldCthd-25000hr</t>
  </si>
  <si>
    <t>ILtg-Com-LED-15000hr</t>
  </si>
  <si>
    <t>LED Lamp - Indoor- Commercial - Small wattage Globe, Any Candle shape</t>
  </si>
  <si>
    <t>LED_lamp</t>
  </si>
  <si>
    <t>ILtg-Com-LED-20000hr</t>
  </si>
  <si>
    <t>LED Lamp - Indoor- Commercial</t>
  </si>
  <si>
    <t>ILtg-Com-LED-50000hr</t>
  </si>
  <si>
    <t>LED Fixture - Indoor- Commercial</t>
  </si>
  <si>
    <t>LED fixture rated hours</t>
  </si>
  <si>
    <t>ILtg-Com-LED-50000hr+16yr</t>
  </si>
  <si>
    <t>LED Fixture - Indoor - Commercial</t>
  </si>
  <si>
    <t>LED_fixt</t>
  </si>
  <si>
    <t>LED Fixture life</t>
  </si>
  <si>
    <t>ILtg-Com-LED-Alamp-10000hr</t>
  </si>
  <si>
    <t>LED A-Lamp - Indoor- Commercial</t>
  </si>
  <si>
    <t>ILtg-Exit</t>
  </si>
  <si>
    <t>Exit Lighting</t>
  </si>
  <si>
    <t>InExit</t>
  </si>
  <si>
    <t>Exit_fixt</t>
  </si>
  <si>
    <t>ILtg-HID</t>
  </si>
  <si>
    <t>HID Lighting - Any HID Fixture</t>
  </si>
  <si>
    <t>HID_fixt</t>
  </si>
  <si>
    <t>electronic ballast rated hours</t>
  </si>
  <si>
    <t>Com_InGen-HB</t>
  </si>
  <si>
    <t>ILtg-HID-Cmn</t>
  </si>
  <si>
    <t>HID Lighting - Any Fixture - Residential Common Area</t>
  </si>
  <si>
    <t>Res_InCmn-Fixt</t>
  </si>
  <si>
    <t>ILtg-HPS</t>
  </si>
  <si>
    <t>HID Lighting - High Pressure Sodium</t>
  </si>
  <si>
    <t>ILtg-Incand-Com</t>
  </si>
  <si>
    <t>D14 v1.0.0</t>
  </si>
  <si>
    <t>Incan_lamp</t>
  </si>
  <si>
    <t>ILtg-Incand-Res</t>
  </si>
  <si>
    <t>Incandescent Lamps - 2,000 Hour</t>
  </si>
  <si>
    <t>Res_InGen</t>
  </si>
  <si>
    <t>ILtg-Induct-Elec</t>
  </si>
  <si>
    <t>HID Lighting - Induction</t>
  </si>
  <si>
    <t>Ind_LmpBlst</t>
  </si>
  <si>
    <t>ILtg-LED</t>
  </si>
  <si>
    <t>0.3 W LED Night Light</t>
  </si>
  <si>
    <t>InTask</t>
  </si>
  <si>
    <t>Ltg_Plugin</t>
  </si>
  <si>
    <t>PlugIn_fixt</t>
  </si>
  <si>
    <t>ILtg-LED-seas</t>
  </si>
  <si>
    <t>LED Seasonal Light</t>
  </si>
  <si>
    <t>Seasonal</t>
  </si>
  <si>
    <t>LtString</t>
  </si>
  <si>
    <t>ILtg-Lfluor-CommArea</t>
  </si>
  <si>
    <t>Linear Fluorescents - MF Common Area</t>
  </si>
  <si>
    <t>LinFluor_fixt</t>
  </si>
  <si>
    <t>MFm</t>
  </si>
  <si>
    <t xml:space="preserve">Linear Fluorescents - Indoor Residential Common Area </t>
  </si>
  <si>
    <t>ILtg-Lfluor-Elec</t>
  </si>
  <si>
    <t>Linear Fluorescent with Electronic Ballast</t>
  </si>
  <si>
    <t>Com_InGen-LF</t>
  </si>
  <si>
    <t>ILtg-Lfluor-fix</t>
  </si>
  <si>
    <t>Linear Fluorescent - Fixtures</t>
  </si>
  <si>
    <t>ILtg-Lfluor-Mag</t>
  </si>
  <si>
    <t>Linear Fluorescent with Magnetic Ballast</t>
  </si>
  <si>
    <t>magnetic ballast rated hours</t>
  </si>
  <si>
    <t>ILtg-Lfluor-T12Mag</t>
  </si>
  <si>
    <t>Linear Fluorescent with T12 Lamp + Magnetic Ballast</t>
  </si>
  <si>
    <t>D11 v4.00</t>
  </si>
  <si>
    <t>T12 lamp rated hours</t>
  </si>
  <si>
    <t>ILtg-MH</t>
  </si>
  <si>
    <t>HID Lighting - Metal Halide</t>
  </si>
  <si>
    <t>ILtg-OccSens</t>
  </si>
  <si>
    <t>Occupancy Sensors</t>
  </si>
  <si>
    <t>OccSensor</t>
  </si>
  <si>
    <t>ILtg-Res-LED-15000hr</t>
  </si>
  <si>
    <t>LED lamp - Indoor - Residential - small wattage Globe, Any Candle shape</t>
  </si>
  <si>
    <t>LED lamp rated hours</t>
  </si>
  <si>
    <t>Res_InGen-LED</t>
  </si>
  <si>
    <t>ILtg-Res-LED-15000hr-Cmn</t>
  </si>
  <si>
    <t>LED lamp - Indoor - Residential  Common Area - small wattage Globe, Any Candle shape</t>
  </si>
  <si>
    <t>ILtg-Res-LED-20000hr</t>
  </si>
  <si>
    <t>LED lamp - Indoor - Residential</t>
  </si>
  <si>
    <t>ILtg-Res-LED-20000hr-Cmn</t>
  </si>
  <si>
    <t>LED lamp - Indoor - Residential Common Area</t>
  </si>
  <si>
    <t>ILtg-Res-LED-50000hr</t>
  </si>
  <si>
    <t>LED Fixture - Indoor - Residential</t>
  </si>
  <si>
    <t>ILtg-Res-LED-50000hr+12yr</t>
  </si>
  <si>
    <t>ExAnte2017</t>
  </si>
  <si>
    <t>Disposition</t>
  </si>
  <si>
    <t>ILtg-Res-LED-50000hr+16yr</t>
  </si>
  <si>
    <t>ILtg-Res-LED-50000hr-Cmn</t>
  </si>
  <si>
    <t>LED Fixture - Indoor - Residential Common Area</t>
  </si>
  <si>
    <t>ILtg-Res-LED-Alamp-10000hr</t>
  </si>
  <si>
    <t>LED A-lamp - Indoor - Residential</t>
  </si>
  <si>
    <t>ILtg-Res-LED-Alamp-10000hr-Cmn</t>
  </si>
  <si>
    <t>LED A-lamp - Indoor - Residential Common Area</t>
  </si>
  <si>
    <t>ILtg-T5</t>
  </si>
  <si>
    <t>HID Lighting (T-5)</t>
  </si>
  <si>
    <t>ILtg-TmClck</t>
  </si>
  <si>
    <t>Timeclocks</t>
  </si>
  <si>
    <t>LED-Cooler</t>
  </si>
  <si>
    <t>LED Lighting in Walk-in Coolers and Freezers</t>
  </si>
  <si>
    <t>Gro</t>
  </si>
  <si>
    <t>Lamp rated hours</t>
  </si>
  <si>
    <t>LED-sign</t>
  </si>
  <si>
    <t>LED Open Signs</t>
  </si>
  <si>
    <t>OutSign</t>
  </si>
  <si>
    <t>LtgFixture-Default</t>
  </si>
  <si>
    <t>Default EUL/RUL for lighting fixtures</t>
  </si>
  <si>
    <t>D16</t>
  </si>
  <si>
    <t>Motors-fan</t>
  </si>
  <si>
    <t>HVAC Fan Motors</t>
  </si>
  <si>
    <t>Motors-HiEff</t>
  </si>
  <si>
    <t>Premium-Efficiency Motors</t>
  </si>
  <si>
    <t>Motor</t>
  </si>
  <si>
    <t>Motors-pump</t>
  </si>
  <si>
    <t>Water Loop Pumps</t>
  </si>
  <si>
    <t>PumpMtr</t>
  </si>
  <si>
    <t>NonRes-Behavioral</t>
  </si>
  <si>
    <t>behavioral programs in non residential settings</t>
  </si>
  <si>
    <t>DEER2017</t>
  </si>
  <si>
    <t>D.16-08-019, section 3.11</t>
  </si>
  <si>
    <t>NonRes</t>
  </si>
  <si>
    <t>NonRes-RCx-Operational</t>
  </si>
  <si>
    <t>retrocommissioning and operational programs in non residential settings</t>
  </si>
  <si>
    <t>NonRes-WhlBldg-SEM</t>
  </si>
  <si>
    <t xml:space="preserve">Strategic Energy Management (SEM) </t>
  </si>
  <si>
    <t>ExAnte Workpaper</t>
  </si>
  <si>
    <t>WBBldgImpSites</t>
  </si>
  <si>
    <t>Per CPUC Decision D.17.-09-025 , Order page 46; Navagant Table 3-26. Behavioral Intervention Summary Table, page 73.</t>
  </si>
  <si>
    <t>NonSav</t>
  </si>
  <si>
    <t>EUL that can be specified for Non-savings measure claims so that they pass CEDARS</t>
  </si>
  <si>
    <t>CEDARS</t>
  </si>
  <si>
    <t>OLtg-All-TmClk</t>
  </si>
  <si>
    <t>Timeclock with or without photocell</t>
  </si>
  <si>
    <t>OLtg-All-TmClkPhoto</t>
  </si>
  <si>
    <t>OLtg-CFL</t>
  </si>
  <si>
    <t>Outdoor CFL Lamps - 10,000 Hour</t>
  </si>
  <si>
    <t>OutGen</t>
  </si>
  <si>
    <t>Com_OutGen</t>
  </si>
  <si>
    <t>CFL Lamps - Outdoor- Residential - 10,000 Rated Hours</t>
  </si>
  <si>
    <t>Ltg_ScrewIn</t>
  </si>
  <si>
    <t>CFL_lamp</t>
  </si>
  <si>
    <t>Res_OutGen-Lmp</t>
  </si>
  <si>
    <t>SFm</t>
  </si>
  <si>
    <t>OLtg-CFL-12000hr-Res</t>
  </si>
  <si>
    <t>CFL Lamps - Outdoor- Residential - 12,000 Rated Hours</t>
  </si>
  <si>
    <t>DEER2011</t>
  </si>
  <si>
    <t>OLtg-CFL-12000hr-Res-Cmn</t>
  </si>
  <si>
    <t>CFL Lamps - Outdoor- Residential Common Area - 12,000 Rated Hours</t>
  </si>
  <si>
    <t>OutCommon</t>
  </si>
  <si>
    <t>Res_OutCmn-Lmp</t>
  </si>
  <si>
    <t>OLtg-CFL-6000hr-Res</t>
  </si>
  <si>
    <t>CFL Lamps - Outdoor- Residential - 6,000 Rated Hours</t>
  </si>
  <si>
    <t>OLtg-CFL-6000hr-Res-Cmn</t>
  </si>
  <si>
    <t>CFL Lamps - Outdoor- Residential Common Area - 6,000 Rated Hours</t>
  </si>
  <si>
    <t>OLtg-CFL-8000hr-Res</t>
  </si>
  <si>
    <t>CFL Lamps - Outdoor- Residential - 8,000 Rated Hours</t>
  </si>
  <si>
    <t>OLtg-CFL-8000hr-Res-Cmn</t>
  </si>
  <si>
    <t>CFL Lamps - Outdoor- Residential Common Area - 8,000 Rated Hours</t>
  </si>
  <si>
    <t>OLtg-CFL-Cmn</t>
  </si>
  <si>
    <t>CFL Lamps - Outdoor- Residential Common Area - 10,000 Rated Hours</t>
  </si>
  <si>
    <t>OLtg-CFL-Dusk-to-Dawn</t>
  </si>
  <si>
    <t>CFL Lamps - Outdoor Dusk to Dawn Operation</t>
  </si>
  <si>
    <t>OutDuskDawn</t>
  </si>
  <si>
    <t>OLtg-CFLfix</t>
  </si>
  <si>
    <t>CFL Fixtures - Outdoor - Residential</t>
  </si>
  <si>
    <t>OLtg-CFLfix-Dusk-to-Dawn</t>
  </si>
  <si>
    <t>CFL Fixtures - Outdoor - Dusk to Dawn Operation</t>
  </si>
  <si>
    <t>OLtg-CFLfix-ResCmnArea</t>
  </si>
  <si>
    <t>CFL Fixtures - Outdoor - Residential Common Area</t>
  </si>
  <si>
    <t>OLtg-Com-LED-15000hr</t>
  </si>
  <si>
    <t>LED lamp - Outdoor- Commercial - Small wattage Globe, Any Candle shape</t>
  </si>
  <si>
    <t>OLtg-Com-LED-20000hr</t>
  </si>
  <si>
    <t>LED lamp - Outdoor- Commercial</t>
  </si>
  <si>
    <t>OLtg-Com-LED-50000hr</t>
  </si>
  <si>
    <t>LED Fixture - Outdoor- Commercial</t>
  </si>
  <si>
    <t>OLtg-Com-LED-Alamp-10000hr</t>
  </si>
  <si>
    <t>LED A-lamp - Outdoor- Commercial</t>
  </si>
  <si>
    <t>OLtg-HID</t>
  </si>
  <si>
    <t>Outdoor HID Lighting</t>
  </si>
  <si>
    <t>Res_OutGen-Fixt</t>
  </si>
  <si>
    <t>OLtg-HID-Cmn</t>
  </si>
  <si>
    <t>Outdoor HID Lighting - Any Fixture - Residential Common Area</t>
  </si>
  <si>
    <t>Res_OutCmn-Fixt</t>
  </si>
  <si>
    <t>OLtg-HPS</t>
  </si>
  <si>
    <t>OLtg-Incand-Com</t>
  </si>
  <si>
    <t>Incandescent Lamps - Outdoor- Commercial - 10,000 Rated Hours</t>
  </si>
  <si>
    <t>OLtg-Incand-Res</t>
  </si>
  <si>
    <t>Incandescent Lamps - Outdoor- Residential - 2,000 Rated Hours</t>
  </si>
  <si>
    <t>OLtg-Incand-Res-Cmn</t>
  </si>
  <si>
    <t>OLtg-Induct</t>
  </si>
  <si>
    <t>Oltg-LED</t>
  </si>
  <si>
    <t>LED Lighting</t>
  </si>
  <si>
    <t>OLtg-LEDfixt-Res</t>
  </si>
  <si>
    <t xml:space="preserve">Outdoor LED Fixture replacement passed through from a 2013 3rd party PG&amp;E workpaper (PGE3PLTG166).  This ID may not be used for any new measures. </t>
  </si>
  <si>
    <t>OLtg-LFluor-Com</t>
  </si>
  <si>
    <t>Outdoor Linear Fluorescent with Electronic Ballast</t>
  </si>
  <si>
    <t>OLtg-LFluor-CommArea</t>
  </si>
  <si>
    <t>Linear Fluorescents - Outdoor Residential Common Area</t>
  </si>
  <si>
    <t>OLtg-LFluor-Dusk-to-Dawn</t>
  </si>
  <si>
    <t>Linear Fluorescents - Outdoor Dusk to Dawn operation</t>
  </si>
  <si>
    <t>OLtg-Lfluor-Mag</t>
  </si>
  <si>
    <t>Outdoor Linear Fluorescent with Magnetic Ballast</t>
  </si>
  <si>
    <t>OLtg-LFluor-Res</t>
  </si>
  <si>
    <t>Linear Fluorescents - Home</t>
  </si>
  <si>
    <t>OLtg-MH</t>
  </si>
  <si>
    <t>OLtg-Res-LED-15000hr</t>
  </si>
  <si>
    <t>LED lamp - Outdoor- Residential - Small wattage Globe, Any Candle shape</t>
  </si>
  <si>
    <t>Res_OutGen-LED</t>
  </si>
  <si>
    <t>OLtg-Res-LED-15000hr-Cmn</t>
  </si>
  <si>
    <t>LED lamp - Outdoor- Residential Common Area - Small wattage Globe, Any Candle shape</t>
  </si>
  <si>
    <t>OLtg-Res-LED-20000hr</t>
  </si>
  <si>
    <t>LED lamp - Outdoor- Residential</t>
  </si>
  <si>
    <t>OLtg-Res-LED-20000hr-Cmn</t>
  </si>
  <si>
    <t>LED lamp - Outdoor- Residential Common Area</t>
  </si>
  <si>
    <t>OLtg-Res-LED-50000hr</t>
  </si>
  <si>
    <t>LED Fixture - Outdoor- Residential</t>
  </si>
  <si>
    <t>OLtg-Res-LED-50000hr-Cmn</t>
  </si>
  <si>
    <t>LED Fixture - Outdoor- Residential Common Area</t>
  </si>
  <si>
    <t>OLtg-Res-LED-Alamp-10000hr</t>
  </si>
  <si>
    <t>LED A-lamp - Outdoor- Residential</t>
  </si>
  <si>
    <t>OLtg-Res-LED-Alamp-10000hr-Cmn</t>
  </si>
  <si>
    <t>LED A-lamp - Outdoor- Residential Common Area</t>
  </si>
  <si>
    <t>OLtg-T5</t>
  </si>
  <si>
    <t>Outdoor HID Lighting (T-5)</t>
  </si>
  <si>
    <t>OLtg-TmClck</t>
  </si>
  <si>
    <t>OutD-PoolCover</t>
  </si>
  <si>
    <t>Outdoor pool cover</t>
  </si>
  <si>
    <t>Recreate</t>
  </si>
  <si>
    <t>Pool</t>
  </si>
  <si>
    <t>PoolSpa_eq</t>
  </si>
  <si>
    <t>PoolCover</t>
  </si>
  <si>
    <t>OutD-PoolPump</t>
  </si>
  <si>
    <t>High Efficiency Pool Pump</t>
  </si>
  <si>
    <t>OzoneGen</t>
  </si>
  <si>
    <t>Ozone Generator for commercial laundry</t>
  </si>
  <si>
    <t>DEER2015</t>
  </si>
  <si>
    <t>ClothesWasher</t>
  </si>
  <si>
    <t>PGE-EUC-LM005-1975</t>
  </si>
  <si>
    <t>PGE Energy Upgrade California EUL for measure LM005, vintage 1975</t>
  </si>
  <si>
    <t>PGE-EUC-LM005-1985</t>
  </si>
  <si>
    <t>PGE Energy Upgrade California EUL for measure LM005, vintage 1985</t>
  </si>
  <si>
    <t>PGE-EUC-LM005-1996</t>
  </si>
  <si>
    <t>PGE Energy Upgrade California EUL for measure LM005, vintage 1996</t>
  </si>
  <si>
    <t>PGE-EUC-LM081-1975</t>
  </si>
  <si>
    <t>PGE Energy Upgrade California EUL for measure LM081, vintage 1975</t>
  </si>
  <si>
    <t>PGE-EUC-LM081-1985</t>
  </si>
  <si>
    <t>PGE Energy Upgrade California EUL for measure LM081, vintage 1985</t>
  </si>
  <si>
    <t>PGE-EUC-LM081-1996</t>
  </si>
  <si>
    <t>PGE Energy Upgrade California EUL for measure LM081, vintage 1996</t>
  </si>
  <si>
    <t>PGE-EUC-LM125-1975</t>
  </si>
  <si>
    <t>PGE Energy Upgrade California EUL for measure LM125, vintage 1975</t>
  </si>
  <si>
    <t>PGE-EUC-LM125-1985</t>
  </si>
  <si>
    <t>PGE Energy Upgrade California EUL for measure LM125, vintage 1985</t>
  </si>
  <si>
    <t>PGE-EUC-LM125-1996</t>
  </si>
  <si>
    <t>PGE Energy Upgrade California EUL for measure LM125, vintage 1996</t>
  </si>
  <si>
    <t>PGE-EUC-LM141-1975</t>
  </si>
  <si>
    <t>PGE Energy Upgrade California EUL for measure LM141, vintage 1975</t>
  </si>
  <si>
    <t>PGE-EUC-LM141-1985</t>
  </si>
  <si>
    <t>PGE Energy Upgrade California EUL for measure LM141, vintage 1985</t>
  </si>
  <si>
    <t>PGE-EUC-LM141-1996</t>
  </si>
  <si>
    <t>PGE Energy Upgrade California EUL for measure LM141, vintage 1996</t>
  </si>
  <si>
    <t>PGE-EUC-LM162-1975</t>
  </si>
  <si>
    <t>PGE Energy Upgrade California EUL for measure LM162, vintage 1975</t>
  </si>
  <si>
    <t>PGE-EUC-LM162-1985</t>
  </si>
  <si>
    <t>PGE Energy Upgrade California EUL for measure LM162, vintage 1985</t>
  </si>
  <si>
    <t>PGE-EUC-LM162-1996</t>
  </si>
  <si>
    <t>PGE Energy Upgrade California EUL for measure LM162, vintage 1996</t>
  </si>
  <si>
    <t>PGE-EUC-LM165-1975</t>
  </si>
  <si>
    <t>PGE Energy Upgrade California EUL for measure LM165, vintage 1975</t>
  </si>
  <si>
    <t>PGE-EUC-LM165-1985</t>
  </si>
  <si>
    <t>PGE Energy Upgrade California EUL for measure LM165, vintage 1985</t>
  </si>
  <si>
    <t>PGE-EUC-LM165-1996</t>
  </si>
  <si>
    <t>PGE Energy Upgrade California EUL for measure LM165, vintage 1996</t>
  </si>
  <si>
    <t>Plug-80plus</t>
  </si>
  <si>
    <t>80 PLUS Power Supply</t>
  </si>
  <si>
    <t>Office_eq</t>
  </si>
  <si>
    <t>Plug-HiEffCopier</t>
  </si>
  <si>
    <t>High Efficiency Copiers</t>
  </si>
  <si>
    <t>Plug-OccSens</t>
  </si>
  <si>
    <t>Occupancy sensors</t>
  </si>
  <si>
    <t>MoveSensor</t>
  </si>
  <si>
    <t>Plug-Software</t>
  </si>
  <si>
    <t>Power Management Software</t>
  </si>
  <si>
    <t>Plug-VendCtrler</t>
  </si>
  <si>
    <t>Vending Machine Controller</t>
  </si>
  <si>
    <t>Vending</t>
  </si>
  <si>
    <t>PrcHt-Blr</t>
  </si>
  <si>
    <t>Boiler_Et</t>
  </si>
  <si>
    <t>PrcHt-StmBlr</t>
  </si>
  <si>
    <t>SteamHtg_eq</t>
  </si>
  <si>
    <t>PrcHt-StmTrp</t>
  </si>
  <si>
    <t>Steam Traps - Process Heat</t>
  </si>
  <si>
    <t>SteamDist</t>
  </si>
  <si>
    <t>PrcHt-TankIns-Gas</t>
  </si>
  <si>
    <t>Water Heater Tank Wrap</t>
  </si>
  <si>
    <t>ProcDist-Motor_Spd</t>
  </si>
  <si>
    <t>Variable Speed Drive on Process Fan Control</t>
  </si>
  <si>
    <t>Process</t>
  </si>
  <si>
    <t>PumpCentBstr</t>
  </si>
  <si>
    <t>Ag Pump - Centrifugal Booster</t>
  </si>
  <si>
    <t>PumpSystem</t>
  </si>
  <si>
    <t>CentBstr</t>
  </si>
  <si>
    <t>PumpSubBstr</t>
  </si>
  <si>
    <t>Ag Pump - Submersible Booster</t>
  </si>
  <si>
    <t>SubBstr</t>
  </si>
  <si>
    <t>PumpSubWell</t>
  </si>
  <si>
    <t>Ag Pump - Submersible Well</t>
  </si>
  <si>
    <t>SubWell</t>
  </si>
  <si>
    <t>PumpTurbBstr</t>
  </si>
  <si>
    <t>Ag Pump - Turbine Booster</t>
  </si>
  <si>
    <t>TurbBstr</t>
  </si>
  <si>
    <t>PumpTurbWell</t>
  </si>
  <si>
    <t>Ag Pump - Turbine Well</t>
  </si>
  <si>
    <t>TurbWell</t>
  </si>
  <si>
    <t>Recreate-LED_fixt-Com-DskCls</t>
  </si>
  <si>
    <t>LED Pool Lighting (Dusk to Close)</t>
  </si>
  <si>
    <t>Recreate-LED_fixt-Com-DskDwn</t>
  </si>
  <si>
    <t>LED Pool Lighting (Dusk to Dawn)</t>
  </si>
  <si>
    <t>Recreate-LED_fixt-Res</t>
  </si>
  <si>
    <t>LED Pool Lighting (Residential)</t>
  </si>
  <si>
    <t>RefgWrhs-Comp</t>
  </si>
  <si>
    <t>ProdStore</t>
  </si>
  <si>
    <t>RefWareCool</t>
  </si>
  <si>
    <t>RefgWrhs-Cond</t>
  </si>
  <si>
    <t>Refrigeration Upgrades (Condenser) - Refg Warehouse</t>
  </si>
  <si>
    <t>RefgWrhs-FltHdPres</t>
  </si>
  <si>
    <t>Refrigeration Upgrades (Suction Pressure) - Refg Warehouse</t>
  </si>
  <si>
    <t>RefgWrhs-FltSucPres</t>
  </si>
  <si>
    <t>Refrigeration Upgrades (Head Pressure) - Refg Warehouse</t>
  </si>
  <si>
    <t>RefgWrhs-Retro</t>
  </si>
  <si>
    <t>Refrigeration Retrocommissioning - Refg Warehouse</t>
  </si>
  <si>
    <t>RetroComm</t>
  </si>
  <si>
    <t>RefgWrhs-ScrollComp</t>
  </si>
  <si>
    <t>Refrigeration Scroll Compressors for Bulk Tanks</t>
  </si>
  <si>
    <t>RefgWrhs-SLIns</t>
  </si>
  <si>
    <t>Refrigeration Insulation for Bare Suction Lines</t>
  </si>
  <si>
    <t>RefgWrhs-SubClr</t>
  </si>
  <si>
    <t>Refrigeration  Upgrades (Subcooling) - Refg Warehouse</t>
  </si>
  <si>
    <t>Reprog-Tstat</t>
  </si>
  <si>
    <t>Reprogram thermostat</t>
  </si>
  <si>
    <t>Res-AirCleaner</t>
  </si>
  <si>
    <t>Room Air Cleaner</t>
  </si>
  <si>
    <t>VentAIrDist</t>
  </si>
  <si>
    <t>Res-Behavioral</t>
  </si>
  <si>
    <t>Behavioral programs in residential settings</t>
  </si>
  <si>
    <t>Res-Plug-AdvPwrStrip</t>
  </si>
  <si>
    <t>Tier 2 Advanced Power Strip</t>
  </si>
  <si>
    <t>OccSensPlug</t>
  </si>
  <si>
    <t>Res-Plug-Soundbar</t>
  </si>
  <si>
    <t>Sound Bar</t>
  </si>
  <si>
    <t>Res-RCx-Operational</t>
  </si>
  <si>
    <t>retrocommissioning and operational programs in residential settings</t>
  </si>
  <si>
    <t>Res Smart Thermostat disposition</t>
  </si>
  <si>
    <t>RTU-Retro</t>
  </si>
  <si>
    <t>Rooftop Unit retrocommissioning</t>
  </si>
  <si>
    <t>Service-ResEnergyAu</t>
  </si>
  <si>
    <t>Residential Audits</t>
  </si>
  <si>
    <t>SHW-EMS</t>
  </si>
  <si>
    <t>Boiler controls for hot water, add-on equipment</t>
  </si>
  <si>
    <t>Heating</t>
  </si>
  <si>
    <t>SHW_Tech</t>
  </si>
  <si>
    <t>WB-13590-w10</t>
  </si>
  <si>
    <t>SCE Whole Building: R30AtIns;R8DctIns;6%DctLkg;SEER14AC;STV In Heated and Cooled, One Story, 1978-1992 Vintage Whole Home Retrofit</t>
  </si>
  <si>
    <t>WB-16063-w06</t>
  </si>
  <si>
    <t>SCE Whole Building: R30AtIns;-15%BldLkg;R8DctIns;6%DctLkg;92AFUEFrn;STV In Heated Only, One Story, Pre 1978 Vintage Whole Home Retrofit</t>
  </si>
  <si>
    <t>WB-18288-w06</t>
  </si>
  <si>
    <t>SCE Whole Building: R30AtIns;R19FlrIns;-15%BldLkg;R8DctIns;6%DctLkg;STV In Heated Only, One Story, Pre 1978 Vintage Whole Home Retrofit</t>
  </si>
  <si>
    <t>WB-18720-w10</t>
  </si>
  <si>
    <t>SCE Whole Building: R30AtIns;-15%BldLkg;10%DctLkg;SEER14AC;92AFUEFrn;STVLF In Heated and Cooled, One Story, 1993-2001 Vintage Whole Home Retrofit</t>
  </si>
  <si>
    <t>WB-19122-w10</t>
  </si>
  <si>
    <t>SCE Whole Building: R30AtIns;-15%BldLkg;10%DctLkg;SEER14AC;92AFUEFrn;STV In Heated and Cooled, One Story, Pre 1978 Vintage Whole Home Retrofit</t>
  </si>
  <si>
    <t>WB-19550-w10</t>
  </si>
  <si>
    <t>SCE Whole Building: R30AtIns;R8DctIns;6%DctLkg In Heated and Cooled, One Story, Pre 1978 Vintage Whole Home Retrofit</t>
  </si>
  <si>
    <t>WB-20558-w09</t>
  </si>
  <si>
    <t>SCE Whole Building: R30AtIns;-30%BldLkg;R8DctIns;6%DctLkg;92AFUEFrn;STV In Heated Only, One Story, 1978-1992 Vintage Whole Home Retrofit</t>
  </si>
  <si>
    <t>WB-22378-w10</t>
  </si>
  <si>
    <t>SCE Whole Building: R30AtIns;R8DctIns;6%DctLkg;SEER14AC;92AFUEFrn In Heated and Cooled, One Story, Pre 1978 Vintage Whole Home Retrofit</t>
  </si>
  <si>
    <t>WB-26618-w10</t>
  </si>
  <si>
    <t>SCE Whole Building: R30AtIns;R8DctIns;6%DctLkg;92AFUEFrn;62%EFGasWtrHtr;STV In Heated and Cooled, Two Story, 1993-2001 Vintage Whole Home Retrofit</t>
  </si>
  <si>
    <t>WB-28890-w06</t>
  </si>
  <si>
    <t>SCE Whole Building: R30AtIns;-30%BldLkg;R8DctIns;6%DctLkg;STV In Heated Only, One Story, Pre 1978 Vintage Whole Home Retrofit</t>
  </si>
  <si>
    <t>WB-29480-w08</t>
  </si>
  <si>
    <t>SCE Whole Building: R30AtIns;R19FlrIns;R8DctIns;6%DctLkg In Heated and Cooled, One Story, Pre 1978 Vintage Whole Home Retrofit</t>
  </si>
  <si>
    <t>WB-33387-w08</t>
  </si>
  <si>
    <t>SCE Whole Building: R30AtIns;R8DctIns;10%DctLkg In Heated and Cooled, One Story, Pre 1978 Vintage Whole Home Retrofit</t>
  </si>
  <si>
    <t>WB-36764-w06</t>
  </si>
  <si>
    <t>SCE Whole Building: R30AtIns;R8DctIns;10%DctLkg;SEER14AC;92AFUEFrn;STV In Heated and Cooled, One Story, Pre 1978 Vintage Whole Home Retrofit</t>
  </si>
  <si>
    <t>WB-38962-w10</t>
  </si>
  <si>
    <t>SCE Whole Building: R30AtIns;-15%BldLkg;6%DctLkg;92AFUEFrn;62%EFGasWtrHtr In Heated and Cooled, One Story, 1978-1992 Vintage Whole Home Retrofit</t>
  </si>
  <si>
    <t>WB-41522-w06</t>
  </si>
  <si>
    <t>SCE Whole Building: R30AtIns;R8DctIns;6%DctLkg;SEER14AC;92AFUEFrn;STV In Heated and Cooled, One Story, Pre 1978 Vintage Whole Home Retrofit</t>
  </si>
  <si>
    <t>WB-43723-w10</t>
  </si>
  <si>
    <t>SCE Whole Building: R30AtIns;R8DctIns;6%DctLkg;92AFUEFrn In Heated and Cooled, One Story, Pre 1978 Vintage Whole Home Retrofit</t>
  </si>
  <si>
    <t>WB-43750-w06</t>
  </si>
  <si>
    <t>SCE Whole Building: R30AtIns;R8DctIns;6%DctLkg;92AFUEFrn;62%EFGasWtrHtr;STV In Heated Only, Two Story, Pre 1978 Vintage Whole Home Retrofit</t>
  </si>
  <si>
    <t>WB-45456-w10</t>
  </si>
  <si>
    <t>SCE Whole Building: R30AtIns;-30%BldLkg;R8DctIns;6%DctLkg In Heated and Cooled, One Story, 1993-2001 Vintage Whole Home Retrofit</t>
  </si>
  <si>
    <t>WB-52042-w09</t>
  </si>
  <si>
    <t>SCE Whole Building: R30AtIns;-15%BldLkg;R8DctIns;10%DctLkg;92AFUEFrn;STV In Heated Only, Two Story, 1978-1992 Vintage Whole Home Retrofit</t>
  </si>
  <si>
    <t>WB-52395-w10</t>
  </si>
  <si>
    <t>SCE Whole Building: R30AtIns;-15%BldLkg;R8DctIns;10%DctLkg;STV In Heated and Cooled, One Story, 1978-1992 Vintage Whole Home Retrofit</t>
  </si>
  <si>
    <t>WB-53613-w10</t>
  </si>
  <si>
    <t>SCE Whole Building: R30AtIns;-30%BldLkg;R8DctIns;SEER14AC;92AFUEFrn;6%DctLkg;STV In Heated and Cooled, Two Story, Pre 1978 Vintage Whole Home Retrofit</t>
  </si>
  <si>
    <t>WB-56139-w10</t>
  </si>
  <si>
    <t>SCE Whole Building: R30AtIns;R8DctIns;6%DctLkg;SEER14AC In Heated and Cooled, Two Story, 1978-1992 Vintage Whole Home Retrofit</t>
  </si>
  <si>
    <t>WB-56999-w08</t>
  </si>
  <si>
    <t>SCE Whole Building: -15%BldLkg;R8DctIns;6%DctLkg;SEER14AC;92AFUEFrn In Heated and Cooled, Two Story, 1993-2001 Vintage Whole Home Retrofit</t>
  </si>
  <si>
    <t>WB-57634-w10</t>
  </si>
  <si>
    <t>SCE Whole Building: -30%BldLkg;10%DctLkg;SEER14AC;92AFUEFrn In Heated and Cooled, Two Story, 1993-2001 Vintage Whole Home Retrofit</t>
  </si>
  <si>
    <t>WB-64074-w06</t>
  </si>
  <si>
    <t>SCE Whole Building: -15%BldLkg;R8DctIns;6%DctLkg;SEER14AC;92AFUEFrn;STV In Heated and Cooled, One Story, Pre 1978 Vintage Whole Home Retrofit</t>
  </si>
  <si>
    <t>WB-64187-w08</t>
  </si>
  <si>
    <t>SCE Whole Building: R30AtIns;R8DctIns;10%DctLkg;STV In Heated and Cooled, Two Story, Pre 1978 Vintage Whole Home Retrofit</t>
  </si>
  <si>
    <t>WB-64721-w10</t>
  </si>
  <si>
    <t>SCE Whole Building: R30AtIns;R8DctIns;10%DctLkg;SEER14AC In Heated and Cooled, One Story, 1978-1992 Vintage Whole Home Retrofit</t>
  </si>
  <si>
    <t>WB-66984-w10</t>
  </si>
  <si>
    <t>SCE Whole Building: R30AtIns;-30%BldLkg;6%DctLkg;SEER14AC;STV In Heated and Cooled, Two Story, 1993-2001 Vintage Whole Home Retrofit</t>
  </si>
  <si>
    <t>WB-68399-w10</t>
  </si>
  <si>
    <t>SCE Whole Building: R30AtIns;R8DctIns;6%DctLkg;SEER14AC;62%EFGasWtrHtr;STV In Heated and Cooled, One Story, 1978-1992 Vintage Whole Home Retrofit</t>
  </si>
  <si>
    <t>WB-69986-w08</t>
  </si>
  <si>
    <t>SCE Whole Building: -15%BldLkg;R8DctIns;6%DctLkg;SEER14AC;92AFUEFrn;STV In Heated and Cooled, Two Story, 1993-2001 Vintage Whole Home Retrofit</t>
  </si>
  <si>
    <t>WB-71850-w09</t>
  </si>
  <si>
    <t>SCE Whole Building: R30AtIns;-15%BldLkg;R8DctIns;6%DctLkg;STV In Heated Only, One Story, Pre 1978 Vintage Whole Home Retrofit</t>
  </si>
  <si>
    <t>WB-72848-w10</t>
  </si>
  <si>
    <t>SCE Whole Building: R30AtIns;R8DctIns;6%DctLkg;SEER14AC In Heated and Cooled, One Story, 1978-1992 Vintage Whole Home Retrofit</t>
  </si>
  <si>
    <t>WB-75270-w10</t>
  </si>
  <si>
    <t>SCE Whole Building: R30AtIns;R8DctIns;92AFUEFrn;STV In Heated and Cooled, Two Story, 1978-1992 Vintage Whole Home Retrofit</t>
  </si>
  <si>
    <t>WB-76805-w10</t>
  </si>
  <si>
    <t>SCE Whole Building: R30AtIns;-15%BldLkg;R8DctIns;10%DctLkg;SEER14AC;92AFUEFrn In Heated and Cooled, Two Story, Pre 1978 Vintage Whole Home Retrofit</t>
  </si>
  <si>
    <t>WB-79171-w06</t>
  </si>
  <si>
    <t>SCE Whole Building: R30AtIns;-15%BldLkg;R8DctIns;10%DctLkg;STV In Heated Only, One Story, Pre 1978 Vintage Whole Home Retrofit</t>
  </si>
  <si>
    <t>WB-80419-w06</t>
  </si>
  <si>
    <t>SCE Whole Building: R30AtIns;-30%BldLkg;R8DctIns;10%DctLkg;STV In Heated and Cooled, Two Story, Pre 1978 Vintage Whole Home Retrofit</t>
  </si>
  <si>
    <t>WB-81881-w10</t>
  </si>
  <si>
    <t>SCE Whole Building: R30AtIns;-30%BldLkg;R8DctIns;10%DctLkg;STV In Heated and Cooled, One Story, Pre 1978 Vintage Whole Home Retrofit</t>
  </si>
  <si>
    <t>WB-82988-w10</t>
  </si>
  <si>
    <t>SCE Whole Building: R30AtIns;-15%BldLkg;R8DctIns;6%DctLkg In Heated and Cooled, Two Story, 1978-1992 Vintage Whole Home Retrofit</t>
  </si>
  <si>
    <t>WB-87309-w10</t>
  </si>
  <si>
    <t>SCE Whole Building: R30AtIns;R8DctIns;6%DctLkg In Heated and Cooled, Two Story, 1978-1992 Vintage Whole Home Retrofit</t>
  </si>
  <si>
    <t>WB-87379-w10</t>
  </si>
  <si>
    <t>SCE Whole Building: R30AtIns;-15%BldLkg;R8DctIns;6%DctLkg;STV In Heated and Cooled, One Story, Pre 1978 Vintage Whole Home Retrofit</t>
  </si>
  <si>
    <t>WB-87576-w10</t>
  </si>
  <si>
    <t>SCE Whole Building: R30AtIns;R8DctIns;10%DctLkg;SEER14AC;92AFUEFrn;STV In Heated and Cooled, One Story, 1978-1992 Vintage Whole Home Retrofit</t>
  </si>
  <si>
    <t>WB-92396-w10</t>
  </si>
  <si>
    <t>SCE Whole Building: R30AtIns;R8DctIns;6%DctLkg;SEER14AC;92AFUEFrn;STV In Heated and Cooled, One Story, 1978-1992 Vintage Whole Home Retrofit</t>
  </si>
  <si>
    <t>WB-95864-w06</t>
  </si>
  <si>
    <t>SCE Whole Building: -30%BldLkg;R8DctIns;6%DctLkg;SEER14AC;92AFUEFrn In Heated and Cooled, One Story, Pre 1978 Vintage Whole Home Retrofit</t>
  </si>
  <si>
    <t>WB-95984-w10</t>
  </si>
  <si>
    <t>SCE Whole Building: R30AtIns;10%DctLkg;SEER14AC;92AFUEFrn In Heated and Cooled, Two Story, 1993-2001 Vintage Whole Home Retrofit</t>
  </si>
  <si>
    <t>WB-98013-w10</t>
  </si>
  <si>
    <t>SCE Whole Building: R30AtIns;R8DctIns;6%DctLkg;SEER14AC;STV In Heated and Cooled, One Story, Pre 1978 Vintage Whole Home Retrofit</t>
  </si>
  <si>
    <t>WhlBldg-WBInsFen-NEW-MfrHse</t>
  </si>
  <si>
    <t>SCE: Whole Building new construction manufactured housing building shell improvements</t>
  </si>
  <si>
    <t>WhlBldg-WBInsFen-NEW-SF</t>
  </si>
  <si>
    <t>SCE: Whole Building new construction single family building shell improvements</t>
  </si>
  <si>
    <t>WhlBldg-WBInsFen-RET-SF</t>
  </si>
  <si>
    <t>SCE: Whole Building retrofit single family building shell improvements</t>
  </si>
  <si>
    <t>WlHs-Upgrade</t>
  </si>
  <si>
    <t>Whole House Upgrade</t>
  </si>
  <si>
    <t>multiTech</t>
  </si>
  <si>
    <t>WtrHt-Com</t>
  </si>
  <si>
    <t>Commercial water heater</t>
  </si>
  <si>
    <t>WtrHt-GPoolHtr</t>
  </si>
  <si>
    <t>Commercial Pool Heater</t>
  </si>
  <si>
    <t>WtrHt-HtPmp</t>
  </si>
  <si>
    <t>Heat Pump Water Heater</t>
  </si>
  <si>
    <t>WtrHt-Instant-Com</t>
  </si>
  <si>
    <t>Commercial Instantaneous Water Heater</t>
  </si>
  <si>
    <t>WtrHt-Instant-Res</t>
  </si>
  <si>
    <t>Residential Instantaneous Water Heater</t>
  </si>
  <si>
    <t>WtrHt-MF-Gas</t>
  </si>
  <si>
    <t>Multi-Family Gas Water Heater</t>
  </si>
  <si>
    <t>SWWH016-01</t>
  </si>
  <si>
    <t>Stor_UEF</t>
  </si>
  <si>
    <t>WtrHt-PipeIns-Elec</t>
  </si>
  <si>
    <t>Pipe Insulation - Electric Water Heater, add-on equipment</t>
  </si>
  <si>
    <t>Distribute</t>
  </si>
  <si>
    <t>PipeIns</t>
  </si>
  <si>
    <t>WtrHt-PipeIns-Gas</t>
  </si>
  <si>
    <t>Pipe Insulation - Gas Water Heater - Commercial, add-on equipment</t>
  </si>
  <si>
    <t>WtrHt-Piping</t>
  </si>
  <si>
    <t>Piping for water-heating equipment (host for AOE, only)</t>
  </si>
  <si>
    <t>WtrHt-Res-Elec</t>
  </si>
  <si>
    <t>Residential Electric Water Heater</t>
  </si>
  <si>
    <t>WtrHt-Res-Gas</t>
  </si>
  <si>
    <t>Residential Gas Water Heater</t>
  </si>
  <si>
    <t>WtrHt-SWH</t>
  </si>
  <si>
    <t>Solar Water Heating</t>
  </si>
  <si>
    <t>WtrHt-TankIns-Elec</t>
  </si>
  <si>
    <t>Water Heater Tank Wrap - Electric, add-on equipment</t>
  </si>
  <si>
    <t>WtrHt-TankIns-Gas</t>
  </si>
  <si>
    <t>Water Heater Tank Wrap - Gas, add-on equipment</t>
  </si>
  <si>
    <t>WtrHt-Timeclock</t>
  </si>
  <si>
    <t>Circulation Pump Timeclock Retrofit, add-on equipment</t>
  </si>
  <si>
    <t>WtrHt-WH-Aertr</t>
  </si>
  <si>
    <t>Faucet Aerators, add-on equipment</t>
  </si>
  <si>
    <t>FaucetAer</t>
  </si>
  <si>
    <t>WtrHt-WH-Faucet</t>
  </si>
  <si>
    <t>Faucet for hot water (host for AOE, only)</t>
  </si>
  <si>
    <t>Faucet</t>
  </si>
  <si>
    <t>WtrHt-WH-R4PipeIns-Elec</t>
  </si>
  <si>
    <t>WtrHt-WH-R4PipeIns-Gas</t>
  </si>
  <si>
    <t>Pipe Insulation - Gas Water Heater - Residential, add-on equipment</t>
  </si>
  <si>
    <t>WtrHt-WH-Shrhd</t>
  </si>
  <si>
    <t>Low-Flow Showerhead</t>
  </si>
  <si>
    <t>ShowerHd</t>
  </si>
  <si>
    <t>Expired--no longer used</t>
  </si>
  <si>
    <t>Updated Sector from All to Any</t>
  </si>
  <si>
    <t>Updated BldgType to Any</t>
  </si>
  <si>
    <t>Revised Sector from Ag, Ind, Com to NonRes</t>
  </si>
  <si>
    <t>Extended EUL_ID since measure package that uses this was also extended</t>
  </si>
  <si>
    <t>Delayed start date since measure package was also delayed</t>
  </si>
  <si>
    <t>DEER Contents</t>
  </si>
  <si>
    <t>MeasAppType</t>
  </si>
  <si>
    <t>AOE</t>
  </si>
  <si>
    <t>AR</t>
  </si>
  <si>
    <t>BRO-Bhv</t>
  </si>
  <si>
    <t>BRO-Op</t>
  </si>
  <si>
    <t>BRO-RCx</t>
  </si>
  <si>
    <t>NC</t>
  </si>
  <si>
    <t>NR</t>
  </si>
  <si>
    <t/>
  </si>
  <si>
    <t>1</t>
  </si>
  <si>
    <t>0</t>
  </si>
  <si>
    <t>"EMV Group A, Deliverable 16 EUL Research–Gas Fryers, Final Report," Guidehouse (Ref. 203057) 2020-06-02, at https://pda.energydataweb.com/#!/documents/2427/view</t>
  </si>
  <si>
    <t>ILtg-CFL-8000hr-Res</t>
  </si>
  <si>
    <t>CFL Lamps - Indoor- Residential - 8,000 Rated Hours</t>
  </si>
  <si>
    <t>ILtg-CFL-12000hr-Res</t>
  </si>
  <si>
    <t>CFL Lamps - Indoor- Residential - 12,000 Rated Hours</t>
  </si>
  <si>
    <t>ILtg-CFL-6000hr-Res</t>
  </si>
  <si>
    <t>CFL Lamps - Indoor- Residential - 6,000 Rated Hours</t>
  </si>
  <si>
    <t>ILtg-CFL-3Dim-12000hr-Res</t>
  </si>
  <si>
    <t>Res_InGen-3Dim</t>
  </si>
  <si>
    <t>ILtg-CFL-3Dim-6000hr-Res</t>
  </si>
  <si>
    <t>ILtg-CFL-3Dim-Res</t>
  </si>
  <si>
    <t>CFL Lamps - Indoor- Residential - 10,000 Rated Hours</t>
  </si>
  <si>
    <t>ILtg-CFL-3Dim-8000hr-Res</t>
  </si>
  <si>
    <t xml:space="preserve">Refrigeration Upgrades (Variable Speed Compressors)_x000D_
</t>
  </si>
  <si>
    <t>DuctInsul</t>
  </si>
  <si>
    <t>HVAC-addEcono</t>
  </si>
  <si>
    <t>Add Economizer</t>
  </si>
  <si>
    <t>Index</t>
  </si>
  <si>
    <t>expirydate</t>
  </si>
  <si>
    <t>startdate</t>
  </si>
  <si>
    <t>C&amp;S</t>
  </si>
  <si>
    <t>MeasAppTypeDesc</t>
  </si>
  <si>
    <t>Add-on Equipment</t>
  </si>
  <si>
    <t>Building Weatherization</t>
  </si>
  <si>
    <t>ROBNC</t>
  </si>
  <si>
    <t>ROB or NC</t>
  </si>
  <si>
    <t>&lt;ul&gt;_x000D_
&lt;li&gt;Measure technology applied instead of Code/Standard technology&lt;/li&gt;_x000D_
&lt;li&gt;Measure may be installed as part of new construction or during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</si>
  <si>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BRO-Behavioral</t>
  </si>
  <si>
    <t>REA</t>
  </si>
  <si>
    <t>Retrofit Add-On</t>
  </si>
  <si>
    <t>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</si>
  <si>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RET</t>
  </si>
  <si>
    <t>Retrofit</t>
  </si>
  <si>
    <t>BRO-Retrocommissioning</t>
  </si>
  <si>
    <t>ROB</t>
  </si>
  <si>
    <t>Replace on Burnout</t>
  </si>
  <si>
    <t>&lt;ul&gt;_x000D_
&lt;li&gt;Measure technology applied instead of Code/Standard technology at time of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</si>
  <si>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BRO-Operational</t>
  </si>
  <si>
    <t>ER</t>
  </si>
  <si>
    <t>Early retirement</t>
  </si>
  <si>
    <t>&lt;ul&gt;_x000D_
&lt;li&gt;Measure replaces existing equipment while existing equipment still viable&lt;/li&gt;_x000D_
&lt;li&gt;EUL of measure technology and RUL of pre-existing technology required&lt;/li&gt;_x000D_
&lt;li&gt;above Pre-existing energy impacts applied during the RUL period&lt;/li&gt;_x000D_
&lt;li&gt;above Code/Standard energy impacts applied during the (EUL - RUL) period&lt;/li&gt;_x000D_
&lt;li&gt;full cost of measure technology required&lt;/li&gt;_x000D_
&lt;li&gt;full cost of code/standard technology &lt;em&gt;&lt;strong&gt;or&lt;/strong&gt;&lt;/em&gt; incremental cost of measure technology over code/standard technology required&lt;br /&gt;preferred format is the specification of full measure and full code/standard technologies&lt;/li&gt;_x000D_
&lt;/ul&gt;</t>
  </si>
  <si>
    <t>RC</t>
  </si>
  <si>
    <t>Retro-Commissioning</t>
  </si>
  <si>
    <t>measure applied as part of retro-commissioning; _x000D_
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</si>
  <si>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Normal Replacement (includes Replace on Burnout)</t>
  </si>
  <si>
    <t>Accelerated Replacement</t>
  </si>
  <si>
    <t>New Construction</t>
  </si>
  <si>
    <t>BS-BuriedDuct</t>
  </si>
  <si>
    <t>Attic insulation (R-60) covering sealed ductwork</t>
  </si>
  <si>
    <t>BuriedDuct</t>
  </si>
  <si>
    <t>Supporting documentation provided for weighted EUL for new insulation-buried &amp; sealed ductwork measure</t>
  </si>
  <si>
    <t>UseCategoryDesc</t>
  </si>
  <si>
    <t>State</t>
  </si>
  <si>
    <t>Comment</t>
  </si>
  <si>
    <t>NumMeas</t>
  </si>
  <si>
    <t>NumImp</t>
  </si>
  <si>
    <t>NumCost</t>
  </si>
  <si>
    <t>NumDEERMeas</t>
  </si>
  <si>
    <t>NumDEERCost</t>
  </si>
  <si>
    <t>Non-Savings Measure</t>
  </si>
  <si>
    <t>for claims support only (not an ex ante value)</t>
  </si>
  <si>
    <t>Recreation</t>
  </si>
  <si>
    <t>Process Distribution</t>
  </si>
  <si>
    <t>Commercial Refrigeration</t>
  </si>
  <si>
    <t>Appliance or Plug Load</t>
  </si>
  <si>
    <t>Codes &amp; Standards</t>
  </si>
  <si>
    <t>for claims support only</t>
  </si>
  <si>
    <t>Building Envelope</t>
  </si>
  <si>
    <t>Process Drying</t>
  </si>
  <si>
    <t>ProcDry</t>
  </si>
  <si>
    <t>Process Heat</t>
  </si>
  <si>
    <t>Compressed Air</t>
  </si>
  <si>
    <t>Process Refrigeration</t>
  </si>
  <si>
    <t>Food Service</t>
  </si>
  <si>
    <t>Service and Domestic Hot Water</t>
  </si>
  <si>
    <t>Whole Building</t>
  </si>
  <si>
    <t>UseSubCategoryDesc</t>
  </si>
  <si>
    <t>comment</t>
  </si>
  <si>
    <t>Power</t>
  </si>
  <si>
    <t>Indoor General Lighting</t>
  </si>
  <si>
    <t>Indoor General CFL Lighting</t>
  </si>
  <si>
    <t>InGen-CFL</t>
  </si>
  <si>
    <t>new for 2016</t>
  </si>
  <si>
    <t>Indoor Common Area</t>
  </si>
  <si>
    <t>e.g. hotel, motel, multi-family common areas</t>
  </si>
  <si>
    <t>Parking Garage (Unconditioned)</t>
  </si>
  <si>
    <t>ParkGar</t>
  </si>
  <si>
    <t>24-hour operation</t>
  </si>
  <si>
    <t>Seasonal Lighting</t>
  </si>
  <si>
    <t>Diagnostic Services</t>
  </si>
  <si>
    <t>Refrigeration Equipment</t>
  </si>
  <si>
    <t>Refrigeration Display Case Lighting</t>
  </si>
  <si>
    <t>Air distribution (fan systems)</t>
  </si>
  <si>
    <t>AirDist</t>
  </si>
  <si>
    <t>Material conveying/packaging</t>
  </si>
  <si>
    <t>MatConvPkg</t>
  </si>
  <si>
    <t>Tools operation</t>
  </si>
  <si>
    <t>ToolsOp</t>
  </si>
  <si>
    <t>Refrigerated Display</t>
  </si>
  <si>
    <t>Ventilation and Air Distribution</t>
  </si>
  <si>
    <t>Farming Irrigation</t>
  </si>
  <si>
    <t>Refrigerated Storage</t>
  </si>
  <si>
    <t>Codes and Standards Uncategorized</t>
  </si>
  <si>
    <t>UnCatC&amp;S</t>
  </si>
  <si>
    <t>Water Heating</t>
  </si>
  <si>
    <t>Curing</t>
  </si>
  <si>
    <t>Opaque Envelope</t>
  </si>
  <si>
    <t>Laundry Appliances</t>
  </si>
  <si>
    <t>Office Equipment</t>
  </si>
  <si>
    <t>Outdoor Signage</t>
  </si>
  <si>
    <t>Evaporating/Separating/Dehydration</t>
  </si>
  <si>
    <t>Preheating of liquids/solids</t>
  </si>
  <si>
    <t>PreheatLiqSol</t>
  </si>
  <si>
    <t>Outdoor 24-hour</t>
  </si>
  <si>
    <t>Out24hr</t>
  </si>
  <si>
    <t>continuous outdoor lighting</t>
  </si>
  <si>
    <t>Reheat</t>
  </si>
  <si>
    <t>Steam Distribution</t>
  </si>
  <si>
    <t>Retro-Commissioning Services</t>
  </si>
  <si>
    <t>Metal/material melting</t>
  </si>
  <si>
    <t>Melting</t>
  </si>
  <si>
    <t>Indoor Exit Lighting</t>
  </si>
  <si>
    <t>Diary Vacuum Pump</t>
  </si>
  <si>
    <t>DairyVac</t>
  </si>
  <si>
    <t>Product chilling</t>
  </si>
  <si>
    <t>Whole Building Upgrade</t>
  </si>
  <si>
    <t>Space Heating and Cooling</t>
  </si>
  <si>
    <t>Product manufacturing</t>
  </si>
  <si>
    <t>ProdManuf</t>
  </si>
  <si>
    <t>Consumer Electronics</t>
  </si>
  <si>
    <t>Kitchen Appliances</t>
  </si>
  <si>
    <t>Chemical treatment</t>
  </si>
  <si>
    <t>ChemTreat</t>
  </si>
  <si>
    <t>Pneumatic controls operation</t>
  </si>
  <si>
    <t>Manufacturing - Average quality air</t>
  </si>
  <si>
    <t>ManufAQA</t>
  </si>
  <si>
    <t>Manufacturing - Dry air</t>
  </si>
  <si>
    <t>Product storage</t>
  </si>
  <si>
    <t>Cleaning</t>
  </si>
  <si>
    <t>Audit</t>
  </si>
  <si>
    <t>Drying</t>
  </si>
  <si>
    <t>Condensing</t>
  </si>
  <si>
    <t>Environmental Controls</t>
  </si>
  <si>
    <t>added for PA workpaper</t>
  </si>
  <si>
    <t>Heat Rejection</t>
  </si>
  <si>
    <t>Indoor General High Bay Lighting</t>
  </si>
  <si>
    <t>InGen-HB</t>
  </si>
  <si>
    <t>Space Heating</t>
  </si>
  <si>
    <t>Outdoor Common Area Lighting</t>
  </si>
  <si>
    <t>generally associated with residential buildings</t>
  </si>
  <si>
    <t>Product Vending</t>
  </si>
  <si>
    <t>Pasteurizing</t>
  </si>
  <si>
    <t>Pasteurize</t>
  </si>
  <si>
    <t>Spa</t>
  </si>
  <si>
    <t>Indoor General Linear Fluorescent Lighting</t>
  </si>
  <si>
    <t>InGen-LF</t>
  </si>
  <si>
    <t>Landscape Irrigation</t>
  </si>
  <si>
    <t>LandScape</t>
  </si>
  <si>
    <t>Indoor Retail Display Lighting</t>
  </si>
  <si>
    <t>InRetDisp</t>
  </si>
  <si>
    <t>Indoor Task Lighting</t>
  </si>
  <si>
    <t>Outdoor Dusk to Dawn</t>
  </si>
  <si>
    <t>outdoor lighting from dusk to dawn</t>
  </si>
  <si>
    <t>Outdoor General Lighting</t>
  </si>
  <si>
    <t>Finishing</t>
  </si>
  <si>
    <t>Finish</t>
  </si>
  <si>
    <t>Environmental controls</t>
  </si>
  <si>
    <t>EnvContols</t>
  </si>
  <si>
    <t>Heat treatment</t>
  </si>
  <si>
    <t>HeatTreat</t>
  </si>
  <si>
    <t>Liquid Distribution</t>
  </si>
  <si>
    <t>LiquidDist</t>
  </si>
  <si>
    <t>Space Cooling</t>
  </si>
  <si>
    <t>Separation</t>
  </si>
  <si>
    <t>Separate</t>
  </si>
  <si>
    <t>Testing Services</t>
  </si>
  <si>
    <t>Testing</t>
  </si>
  <si>
    <t>Water Distribution</t>
  </si>
  <si>
    <t>Hot Water Point of Use</t>
  </si>
  <si>
    <t>TechGroupDesc</t>
  </si>
  <si>
    <t>NumTechs</t>
  </si>
  <si>
    <t>Anaerobic Digestor</t>
  </si>
  <si>
    <t>AnDigestor</t>
  </si>
  <si>
    <t>Audit, Information, Testing Services</t>
  </si>
  <si>
    <t>AuditInfoTest</t>
  </si>
  <si>
    <t>added per SCE</t>
  </si>
  <si>
    <t>Air Compressor</t>
  </si>
  <si>
    <t>Lighting - Ballasts</t>
  </si>
  <si>
    <t>Ltg_Ballast</t>
  </si>
  <si>
    <t>Heat Exchanger</t>
  </si>
  <si>
    <t>HeatEx</t>
  </si>
  <si>
    <t>Pump System</t>
  </si>
  <si>
    <t>Building Shell (Opaque)</t>
  </si>
  <si>
    <t>Irrigation Equipment</t>
  </si>
  <si>
    <t>Liquid Chilling Equipment</t>
  </si>
  <si>
    <t>Lighting - Lamps + Ballasts</t>
  </si>
  <si>
    <t>Ltg_Lmp+Blst</t>
  </si>
  <si>
    <t>Cleaning Equipment</t>
  </si>
  <si>
    <t>Cooking Equipment</t>
  </si>
  <si>
    <t>dx HP Equipment</t>
  </si>
  <si>
    <t>Liquid Circulation</t>
  </si>
  <si>
    <t>for claims support</t>
  </si>
  <si>
    <t>dX AC Equipment</t>
  </si>
  <si>
    <t>Motor Speed Control (Non-HVAC)</t>
  </si>
  <si>
    <t>Pool and Spa Equipment</t>
  </si>
  <si>
    <t>Evaporative Cooling Equipment</t>
  </si>
  <si>
    <t>Rod Beam Pump</t>
  </si>
  <si>
    <t>RodPumps</t>
  </si>
  <si>
    <t>Steam Circulation</t>
  </si>
  <si>
    <t>Vertical Transportation</t>
  </si>
  <si>
    <t>VertTrans</t>
  </si>
  <si>
    <t>Business and Consumer Electronics</t>
  </si>
  <si>
    <t>Facultative Pond Aerator</t>
  </si>
  <si>
    <t>FacPondAer</t>
  </si>
  <si>
    <t>Self-Contained Refrigeration</t>
  </si>
  <si>
    <t>Plumbing Fixture</t>
  </si>
  <si>
    <t>Heat Rejection Equipment</t>
  </si>
  <si>
    <t>Space Heating Equipment</t>
  </si>
  <si>
    <t>HVAC Air Distribution</t>
  </si>
  <si>
    <t>Lighting - Fixtures</t>
  </si>
  <si>
    <t>Lighting - Lamps</t>
  </si>
  <si>
    <t>HVAC Technology</t>
  </si>
  <si>
    <t>Lighting - Plug-in</t>
  </si>
  <si>
    <t>Ltg_PlugIn</t>
  </si>
  <si>
    <t>Lighting - Controls</t>
  </si>
  <si>
    <t>Water Heating Equipment</t>
  </si>
  <si>
    <t>General Purpose Motor</t>
  </si>
  <si>
    <t>Motor_gen</t>
  </si>
  <si>
    <t>Steam Heating Equipment</t>
  </si>
  <si>
    <t>TechTypeDesc</t>
  </si>
  <si>
    <t>NormUnit</t>
  </si>
  <si>
    <t>defEULCode</t>
  </si>
  <si>
    <t>TechTypeID</t>
  </si>
  <si>
    <t>Central COP-rated Heat Pump Water Heater</t>
  </si>
  <si>
    <t>HP_COP_Central</t>
  </si>
  <si>
    <t>Cap-kBTUh</t>
  </si>
  <si>
    <t>WaterHtg_eq:HP_COP_Central</t>
  </si>
  <si>
    <t>Created to support EnergyPlus multi-family central SHW model</t>
  </si>
  <si>
    <t>Central Et-rated storage water heater</t>
  </si>
  <si>
    <t>Stor_Et_Central</t>
  </si>
  <si>
    <t>WaterHtg_eq:Stor_Et_Central</t>
  </si>
  <si>
    <t>Central Et-rated boiler</t>
  </si>
  <si>
    <t>Boiler_Et_Central</t>
  </si>
  <si>
    <t>WaterHtg_eq:Boiler_Et_Central</t>
  </si>
  <si>
    <t>Recategorized as boiler rather than instantaneous water heater</t>
  </si>
  <si>
    <t>Attic ductwork sealed and buried beneath insulation</t>
  </si>
  <si>
    <t>Area-ft2</t>
  </si>
  <si>
    <t>BldgShell:BuriedDuct</t>
  </si>
  <si>
    <t>Created to support SFm buried duct measure</t>
  </si>
  <si>
    <t>Each</t>
  </si>
  <si>
    <t>Cook_equip:Cooking</t>
  </si>
  <si>
    <t>Added to support EUL_ID=WtrHt-WH-Faucet</t>
  </si>
  <si>
    <t>WaterFixt:Faucet</t>
  </si>
  <si>
    <t>COP-rated Heat Pump Water Heater</t>
  </si>
  <si>
    <t>HP_COP</t>
  </si>
  <si>
    <t>Added for DEER_WaterHeater_Calculator_v4.0 for DEER2021</t>
  </si>
  <si>
    <t>WaterHtg_eq:HP_COP</t>
  </si>
  <si>
    <t>UEF-rated Heat Pump Water Heater</t>
  </si>
  <si>
    <t>HP_UEF</t>
  </si>
  <si>
    <t>Added for DEER2019</t>
  </si>
  <si>
    <t>WaterHtg_eq:HP_UEF</t>
  </si>
  <si>
    <t>Residential Energy Audit</t>
  </si>
  <si>
    <t>ResEnAudit</t>
  </si>
  <si>
    <t>Site</t>
  </si>
  <si>
    <t>AuditInfoTest:ResEnAudit</t>
  </si>
  <si>
    <t>hard-wired occupancy sensor</t>
  </si>
  <si>
    <t>used in NTGR table</t>
  </si>
  <si>
    <t>Ltg_Controls:OccSensor</t>
  </si>
  <si>
    <t>Stack economizer exhaust fan</t>
  </si>
  <si>
    <t>StackExfan</t>
  </si>
  <si>
    <t>Rated-HP</t>
  </si>
  <si>
    <t>Motor_gen:StackExfan</t>
  </si>
  <si>
    <t>Oxygen Demand Control</t>
  </si>
  <si>
    <t>OxyDemCtrl</t>
  </si>
  <si>
    <t>FacPondAer:OxyDemCtrl</t>
  </si>
  <si>
    <t>D5 Thermostat</t>
  </si>
  <si>
    <t>D5Tstat</t>
  </si>
  <si>
    <t>Area-1kFP</t>
  </si>
  <si>
    <t>DEER 2005 results are per 1000 ft2</t>
  </si>
  <si>
    <t>HV_Tech:D5Tstat</t>
  </si>
  <si>
    <t>UEF Rated Instantaneous Water Heater</t>
  </si>
  <si>
    <t>Instant_UEF</t>
  </si>
  <si>
    <t>WaterHtg_eq:Instant_UEF</t>
  </si>
  <si>
    <t>CO2 sensor and Fault Detection controls</t>
  </si>
  <si>
    <t>Cap-Tons</t>
  </si>
  <si>
    <t>Added 2/2016 to support work papers</t>
  </si>
  <si>
    <t>HV_Tech:OxyDemCtrl</t>
  </si>
  <si>
    <t>Adjustable Speed Drive</t>
  </si>
  <si>
    <t>Motor_Spd:ASD</t>
  </si>
  <si>
    <t>Heat Recovery</t>
  </si>
  <si>
    <t>Flow-CFM</t>
  </si>
  <si>
    <t>for DEER 2005 measures</t>
  </si>
  <si>
    <t>HV_AirDist:HeatRecov</t>
  </si>
  <si>
    <t>UEF Rated Storage Water Heater</t>
  </si>
  <si>
    <t>WaterHtg_eq:Stor_UEF</t>
  </si>
  <si>
    <t>SEER Rated Package Rooftop AC</t>
  </si>
  <si>
    <t>pkgSEER</t>
  </si>
  <si>
    <t>updated to support cost data</t>
  </si>
  <si>
    <t>dxAC_equip:pkgSEER</t>
  </si>
  <si>
    <t>Thermal Curtain</t>
  </si>
  <si>
    <t>ThermCurtain</t>
  </si>
  <si>
    <t>Fenest:ThermCurtain</t>
  </si>
  <si>
    <t>HID Fixture</t>
  </si>
  <si>
    <t>Fixture</t>
  </si>
  <si>
    <t>Ltg_Fixture:HID</t>
  </si>
  <si>
    <t>Uninterruptible Power Supply</t>
  </si>
  <si>
    <t>UPS</t>
  </si>
  <si>
    <t>Added at the request of Sempra</t>
  </si>
  <si>
    <t>Electronics:MoveSensor</t>
  </si>
  <si>
    <t>Water-cooled Reciprocating Chiller</t>
  </si>
  <si>
    <t>WtrCldRecipChlr</t>
  </si>
  <si>
    <t>Added for DEER2017</t>
  </si>
  <si>
    <t>Chiller:WtrCldReciipChlr</t>
  </si>
  <si>
    <t>HVAC Exhaust Fan - General Purpose Motor</t>
  </si>
  <si>
    <t>ExFanMtr</t>
  </si>
  <si>
    <t>HV_AirDist:ExFanMtr</t>
  </si>
  <si>
    <t>Water-cooled Centrifugal Chiller</t>
  </si>
  <si>
    <t>WtrCldCentChlr</t>
  </si>
  <si>
    <t>Chiller:WtrCldCentChlr</t>
  </si>
  <si>
    <t>Water-cooled Screw Chiller</t>
  </si>
  <si>
    <t>WtrCldScrewChlr</t>
  </si>
  <si>
    <t>Chiller:WtrCldScrewChlr</t>
  </si>
  <si>
    <t>Induction Fixture</t>
  </si>
  <si>
    <t>Ind_fixt</t>
  </si>
  <si>
    <t>Ltg_Fixture:Ind</t>
  </si>
  <si>
    <t>Frictionless Centrifugal Water Chilling Compressor</t>
  </si>
  <si>
    <t>NoFricComp</t>
  </si>
  <si>
    <t>Chiller:NoFricComp</t>
  </si>
  <si>
    <t>HVAC Supply Fan - General Purpose Motor</t>
  </si>
  <si>
    <t>SupFanMtr</t>
  </si>
  <si>
    <t>HV_AirDist:SupFanMtr</t>
  </si>
  <si>
    <t xml:space="preserve">Automatic door closer_x000D_
</t>
  </si>
  <si>
    <t>AutoCloserCF</t>
  </si>
  <si>
    <t xml:space="preserve">Ref_Storage:AutoCloserCF_x000D_
</t>
  </si>
  <si>
    <t>Cooling Tower Fan Control</t>
  </si>
  <si>
    <t>TwrFanCtrl</t>
  </si>
  <si>
    <t>HeatReject:TwrFanCtrl</t>
  </si>
  <si>
    <t xml:space="preserve">Grill to Order </t>
  </si>
  <si>
    <t>GrillTO</t>
  </si>
  <si>
    <t>Cook_equip:GrillTO</t>
  </si>
  <si>
    <t xml:space="preserve">Demand controlled ventilation _x000D_
</t>
  </si>
  <si>
    <t>HV_Tech:DCV</t>
  </si>
  <si>
    <t>Condensate return pump</t>
  </si>
  <si>
    <t>CondRetpmp</t>
  </si>
  <si>
    <t>Motor_gen:CondRetpmp</t>
  </si>
  <si>
    <t>Stock Pot</t>
  </si>
  <si>
    <t>StockPot</t>
  </si>
  <si>
    <t>Cook_equip:StockPot</t>
  </si>
  <si>
    <t>Thermal Curtain for a Greenhouse</t>
  </si>
  <si>
    <t>BldgShell:ThermCurtain</t>
  </si>
  <si>
    <t>Whole-Building Retrofit Package</t>
  </si>
  <si>
    <t>WhlBldg:WBRetPkg</t>
  </si>
  <si>
    <t>Package Terminal AC</t>
  </si>
  <si>
    <t>pkgTerm</t>
  </si>
  <si>
    <t>dxAC_equip:pkgTerm</t>
  </si>
  <si>
    <t>Boiler draft fan</t>
  </si>
  <si>
    <t>BlrDraftFan</t>
  </si>
  <si>
    <t>Motor_gen:BlrDraftFan</t>
  </si>
  <si>
    <t>SEER Rated Package Rooftop HP</t>
  </si>
  <si>
    <t>dxHP_equip:pkgSEER</t>
  </si>
  <si>
    <t>Et Rated Storage Water Heater</t>
  </si>
  <si>
    <t>Stor_Et</t>
  </si>
  <si>
    <t>WaterHtg_eq:Stor_Et</t>
  </si>
  <si>
    <t>Wall Batt Insulation</t>
  </si>
  <si>
    <t>WallBattIns</t>
  </si>
  <si>
    <t>BldgShell:WallBattIns</t>
  </si>
  <si>
    <t>Non-Savings Measure Bonus payment</t>
  </si>
  <si>
    <t>Bonus</t>
  </si>
  <si>
    <t>NonSav:Bonus</t>
  </si>
  <si>
    <t>LED Lamp</t>
  </si>
  <si>
    <t>Lamp</t>
  </si>
  <si>
    <t>Ltg_Lamp:LED</t>
  </si>
  <si>
    <t>Oven-Combo</t>
  </si>
  <si>
    <t>Cook_equip:OvenComb</t>
  </si>
  <si>
    <t>Frictionless Centrifugal Water Chiller</t>
  </si>
  <si>
    <t>NoFricCent</t>
  </si>
  <si>
    <t>Chiller:NoFricCent</t>
  </si>
  <si>
    <t>Attic Batt Insulation</t>
  </si>
  <si>
    <t>AttBatIns</t>
  </si>
  <si>
    <t>BldgShell:AttBatIns</t>
  </si>
  <si>
    <t>Clothes washer</t>
  </si>
  <si>
    <t>Clean_equip:ClothesWash</t>
  </si>
  <si>
    <t>Cook_equip:Broiler</t>
  </si>
  <si>
    <t>Non-Savings Measure Pilot program</t>
  </si>
  <si>
    <t>Pilot</t>
  </si>
  <si>
    <t>NonSav:Pilot</t>
  </si>
  <si>
    <t>Flow Control</t>
  </si>
  <si>
    <t>FlowCtrl</t>
  </si>
  <si>
    <t>HV_AirDist:FlowCtrl</t>
  </si>
  <si>
    <t>Wall Blown-in Insulation</t>
  </si>
  <si>
    <t>BldgShell:WallBlowIns</t>
  </si>
  <si>
    <t>Site Whole-Building Improvements</t>
  </si>
  <si>
    <t>WBldgImpSite</t>
  </si>
  <si>
    <t>WhlBldg:WBldgImpSite</t>
  </si>
  <si>
    <t>Occupancy Sensor Plug Strip</t>
  </si>
  <si>
    <t>Electronics:OccSensPlug</t>
  </si>
  <si>
    <t>Axial Fan</t>
  </si>
  <si>
    <t>AxialFan</t>
  </si>
  <si>
    <t>HV_AirDist:AxialFan</t>
  </si>
  <si>
    <t xml:space="preserve">HVAC occupancy sensor_x000D_
</t>
  </si>
  <si>
    <t>OccSens</t>
  </si>
  <si>
    <t>HV_Tech:OccSens</t>
  </si>
  <si>
    <t>Cook_equip:Steamer</t>
  </si>
  <si>
    <t>Infrared Sensor</t>
  </si>
  <si>
    <t>IRsensor</t>
  </si>
  <si>
    <t>Electronics:IRsensor</t>
  </si>
  <si>
    <t>Room AC</t>
  </si>
  <si>
    <t>RoomAC</t>
  </si>
  <si>
    <t>dxAC_equip:RoomAC</t>
  </si>
  <si>
    <t>Whole House Fan</t>
  </si>
  <si>
    <t>WHFan</t>
  </si>
  <si>
    <t>Household</t>
  </si>
  <si>
    <t>HV_Tech:WHFan</t>
  </si>
  <si>
    <t>Linear Fluorescent Lamp with Ballast</t>
  </si>
  <si>
    <t>LF_LmpBlst</t>
  </si>
  <si>
    <t>Ltg_Lmp+Blst:LF</t>
  </si>
  <si>
    <t>EF Rated Storage Water Heater</t>
  </si>
  <si>
    <t>Stor_EF</t>
  </si>
  <si>
    <t>WaterHtg_eq:Stor_EF</t>
  </si>
  <si>
    <t>Duct System Integrity - Commercial</t>
  </si>
  <si>
    <t>HV_AirDist:DuctSysC</t>
  </si>
  <si>
    <t>EER Rated Split System HP</t>
  </si>
  <si>
    <t>spltEER</t>
  </si>
  <si>
    <t>dxHP_equip:spltEER</t>
  </si>
  <si>
    <t>NonSav:NonSav</t>
  </si>
  <si>
    <t>Time Clock</t>
  </si>
  <si>
    <t>Ltg_Controls:Timer</t>
  </si>
  <si>
    <t>AFUE Rated Boiler</t>
  </si>
  <si>
    <t>Boiler_AF</t>
  </si>
  <si>
    <t>WaterHtg_eq:Boiler_AF</t>
  </si>
  <si>
    <t>EER Rated Split System AC</t>
  </si>
  <si>
    <t>dxAC_equip:spltEER</t>
  </si>
  <si>
    <t>LED Fixture</t>
  </si>
  <si>
    <t>Ltg_Fixture:LED</t>
  </si>
  <si>
    <t>Scroll Water Chiller</t>
  </si>
  <si>
    <t>Scroll</t>
  </si>
  <si>
    <t>Chiller:Scroll</t>
  </si>
  <si>
    <t>proposed by postgres on 8/3/2011 | for 2005 results</t>
  </si>
  <si>
    <t>HV_Tech:Timer</t>
  </si>
  <si>
    <t>Elevator Motor</t>
  </si>
  <si>
    <t>ElevMotor</t>
  </si>
  <si>
    <t>VertTrans:ElevMotor</t>
  </si>
  <si>
    <t>Irrigation pump</t>
  </si>
  <si>
    <t>IrrigPmp</t>
  </si>
  <si>
    <t>Motor_gen:IrrigPmp</t>
  </si>
  <si>
    <t>Irrigation System</t>
  </si>
  <si>
    <t>IrrifSys</t>
  </si>
  <si>
    <t>Area-Acre</t>
  </si>
  <si>
    <t>Irrigation:IrrifSys</t>
  </si>
  <si>
    <t>Centrifugal Water Chiller</t>
  </si>
  <si>
    <t>CentChlr</t>
  </si>
  <si>
    <t>Chiller:CentChlr</t>
  </si>
  <si>
    <t xml:space="preserve">Compressor Heat Recovery - Industrial Application_x000D_
</t>
  </si>
  <si>
    <t>CompHeatRecov</t>
  </si>
  <si>
    <t>LiquidCirc:CompHeatRecov</t>
  </si>
  <si>
    <t>Pin-based CFL (no ballast)</t>
  </si>
  <si>
    <t>CFLpin_lamp</t>
  </si>
  <si>
    <t>Ltg_Lamp:CFLpin</t>
  </si>
  <si>
    <t>EER Rated Package Rooftop HP</t>
  </si>
  <si>
    <t>dxHP_equip:pkgEER</t>
  </si>
  <si>
    <t>Et Rated Boiler</t>
  </si>
  <si>
    <t>WaterHtg_eq:Boiler_Et</t>
  </si>
  <si>
    <t>Floor Insulation</t>
  </si>
  <si>
    <t>proposed by postgres on 8/3/2011 | for DEER2005 measure</t>
  </si>
  <si>
    <t>BldgShell:FloorIns</t>
  </si>
  <si>
    <t>Screw</t>
  </si>
  <si>
    <t>AirComp:Screw</t>
  </si>
  <si>
    <t xml:space="preserve">Night Cover for Vertical Refrigerated Display_x000D_
</t>
  </si>
  <si>
    <t>NightCover</t>
  </si>
  <si>
    <t xml:space="preserve">Len-ft_x000D_
</t>
  </si>
  <si>
    <t xml:space="preserve">Ref_Storage:NightCover_x000D_
</t>
  </si>
  <si>
    <t>Showerhead with Flow Restriction Valve</t>
  </si>
  <si>
    <t>ShowerHdFlowRes</t>
  </si>
  <si>
    <t>WaterFixt:ShowerHdFlowRes</t>
  </si>
  <si>
    <t>Screw Water Chiller</t>
  </si>
  <si>
    <t>Chiller:Screw</t>
  </si>
  <si>
    <t>CFL  Fixture</t>
  </si>
  <si>
    <t>Ltg_Fixture:CFL_</t>
  </si>
  <si>
    <t>Circulating Block Heater</t>
  </si>
  <si>
    <t>CircBlockHtr</t>
  </si>
  <si>
    <t>added based on SCE13HC055.0</t>
  </si>
  <si>
    <t>LiquidCirc:CircBlockHtr</t>
  </si>
  <si>
    <t>Temperature Reset Control</t>
  </si>
  <si>
    <t>proposed by postgres on 8/3/2011 | chilled and hot water reset, for DEER 2005 results</t>
  </si>
  <si>
    <t>LiquidCirc:TempReset</t>
  </si>
  <si>
    <t>SteamHtg_eq:Boiler_AF</t>
  </si>
  <si>
    <t>Steam Holding Bin</t>
  </si>
  <si>
    <t>StmHoldBin</t>
  </si>
  <si>
    <t>FoodService:StmHoldBin</t>
  </si>
  <si>
    <t>Non-Savings Measure Correction</t>
  </si>
  <si>
    <t>Correction</t>
  </si>
  <si>
    <t>NonSav:Correction</t>
  </si>
  <si>
    <t xml:space="preserve">Centrifugal </t>
  </si>
  <si>
    <t>Centrif</t>
  </si>
  <si>
    <t>Flow-GPM</t>
  </si>
  <si>
    <t>PumpSystem:Centrif</t>
  </si>
  <si>
    <t>Progressive Capacity Pump</t>
  </si>
  <si>
    <t>ProgCapac</t>
  </si>
  <si>
    <t>PumpSystem:ProgCapac</t>
  </si>
  <si>
    <t>Manufacturing machine drive</t>
  </si>
  <si>
    <t>ManMachDrv</t>
  </si>
  <si>
    <t>Motor_gen:ManMachDrv</t>
  </si>
  <si>
    <t>Pipe Insulation</t>
  </si>
  <si>
    <t>Len-ft</t>
  </si>
  <si>
    <t>WtrHt-PipeIns</t>
  </si>
  <si>
    <t>SteamCirc:PipeIns</t>
  </si>
  <si>
    <t>Linear Fluorescent Fixture</t>
  </si>
  <si>
    <t>Ltg_Fixture:LinFluor</t>
  </si>
  <si>
    <t>EF Rated Heat Pump Water Heater</t>
  </si>
  <si>
    <t>HP_EF</t>
  </si>
  <si>
    <t>WaterHtg_eq:HP_EF</t>
  </si>
  <si>
    <t>Conveyor drive</t>
  </si>
  <si>
    <t>ConveyDrv</t>
  </si>
  <si>
    <t>Motor_gen:ConveyDrv</t>
  </si>
  <si>
    <t>Halogen Lamp</t>
  </si>
  <si>
    <t>Hal_lamp</t>
  </si>
  <si>
    <t>Ltg_Lamp:Hal</t>
  </si>
  <si>
    <t>HVAC Return Fan - General Purpose Motor</t>
  </si>
  <si>
    <t>RetFanMtr</t>
  </si>
  <si>
    <t>HV_AirDist:RetFanMtr</t>
  </si>
  <si>
    <t>Variable Refrigerant Heat Pump</t>
  </si>
  <si>
    <t>VarRefgHP</t>
  </si>
  <si>
    <t>dxHP_equip:VarRefgHP</t>
  </si>
  <si>
    <t>Pool Cover</t>
  </si>
  <si>
    <t>PoolCvr</t>
  </si>
  <si>
    <t>Add Pool Cover for use by PA for work paper measures</t>
  </si>
  <si>
    <t>PoolSpa_eq:PoolCvr</t>
  </si>
  <si>
    <t>Manufactured Window</t>
  </si>
  <si>
    <t>ManufWin</t>
  </si>
  <si>
    <t>Fenest:ManufWin</t>
  </si>
  <si>
    <t>Reciprocating Water Chiller</t>
  </si>
  <si>
    <t>Recip</t>
  </si>
  <si>
    <t>Chiller:Recip</t>
  </si>
  <si>
    <t>Ltg_PlugIn:Fixture</t>
  </si>
  <si>
    <t>Wall Spray-on Insulation</t>
  </si>
  <si>
    <t>WallSprayIns</t>
  </si>
  <si>
    <t>BldgShell:WallSprayIns</t>
  </si>
  <si>
    <t>Pump Control</t>
  </si>
  <si>
    <t>PumpCtrl</t>
  </si>
  <si>
    <t>kWh</t>
  </si>
  <si>
    <t>same comment as above, for kWh""</t>
  </si>
  <si>
    <t>RodPumps:PumpCtrl</t>
  </si>
  <si>
    <t>Non-Cycling Air Dryer</t>
  </si>
  <si>
    <t>NonCycAirDryr</t>
  </si>
  <si>
    <t>AirComp:NonCycAirDryr</t>
  </si>
  <si>
    <t>Ref_SelfCon:IceMach</t>
  </si>
  <si>
    <t xml:space="preserve">Timer integrated into HVAC unit fan - Residential_x000D_
</t>
  </si>
  <si>
    <t>TimerRes</t>
  </si>
  <si>
    <t>HV_Tech:TimerRes</t>
  </si>
  <si>
    <t>Oven-Convection</t>
  </si>
  <si>
    <t>Cook_equip:OvenConv</t>
  </si>
  <si>
    <t>Strip Curtains</t>
  </si>
  <si>
    <t>Ref_Storage:StripCurt</t>
  </si>
  <si>
    <t>Elevator drive</t>
  </si>
  <si>
    <t>ElevDrv</t>
  </si>
  <si>
    <t>Motor_gen:ElevDrv</t>
  </si>
  <si>
    <t>Weatherize</t>
  </si>
  <si>
    <t>BldgShell:Weatherize</t>
  </si>
  <si>
    <t>Cooling Tower Fan - General Purpose Motor</t>
  </si>
  <si>
    <t>TwrFanMtr</t>
  </si>
  <si>
    <t>HeatReject:TwrFanMtr</t>
  </si>
  <si>
    <t>Cycling Air Dryer</t>
  </si>
  <si>
    <t>AirComp:CycAirDryr</t>
  </si>
  <si>
    <t>EER Rated Package Rooftop AC</t>
  </si>
  <si>
    <t>dxAC_equip:pkgEER</t>
  </si>
  <si>
    <t>EF Rated Instantaneous Water Heater</t>
  </si>
  <si>
    <t>Instant_EF</t>
  </si>
  <si>
    <t>WaterHtg_eq:Instant_EF</t>
  </si>
  <si>
    <t>Electric Holding Cabinet</t>
  </si>
  <si>
    <t>HoldCab</t>
  </si>
  <si>
    <t>FoodService:HoldCab</t>
  </si>
  <si>
    <t>Timer condensate drain</t>
  </si>
  <si>
    <t>TimerCondDrn</t>
  </si>
  <si>
    <t>AirComp:TimerCondDrn</t>
  </si>
  <si>
    <t>Cook_equip:Griddle</t>
  </si>
  <si>
    <t>Commercial Evaporative Cooler</t>
  </si>
  <si>
    <t>EvapCool_eq:ComEvap</t>
  </si>
  <si>
    <t>HVAC Ventilation Fan - General Purpose Motor</t>
  </si>
  <si>
    <t>HV_AirDist:VentFanMtr</t>
  </si>
  <si>
    <t>Pool Pump</t>
  </si>
  <si>
    <t>PoolPump</t>
  </si>
  <si>
    <t>PoolSpa_eq:PoolPump</t>
  </si>
  <si>
    <t>SteamHtg_eq:Boiler_Et</t>
  </si>
  <si>
    <t>Site-built Skylight</t>
  </si>
  <si>
    <t>SiteBuiltSky</t>
  </si>
  <si>
    <t>Fenest:SiteBuiltSky</t>
  </si>
  <si>
    <t>Steam Line</t>
  </si>
  <si>
    <t>SteamLine</t>
  </si>
  <si>
    <t>Cook_equip:SteamLine</t>
  </si>
  <si>
    <t>Variable Refrigerant Heat Recovery</t>
  </si>
  <si>
    <t>VarRefgHR</t>
  </si>
  <si>
    <t>dxHP_equip:VarRefgHR</t>
  </si>
  <si>
    <t>Optimization</t>
  </si>
  <si>
    <t>Optimal</t>
  </si>
  <si>
    <t>therm</t>
  </si>
  <si>
    <t>Is this a custom measure?  currently the unit therm" is described as applying to custom measures only"</t>
  </si>
  <si>
    <t>AnDigestor:Optimal</t>
  </si>
  <si>
    <t>Swimming Pool / Spa Heater</t>
  </si>
  <si>
    <t>PoolHeater</t>
  </si>
  <si>
    <t>Add Pool Heater for use by PA for work paper measures</t>
  </si>
  <si>
    <t>PoolSpa_eq:PoolHeater</t>
  </si>
  <si>
    <t>Gas Furnace</t>
  </si>
  <si>
    <t>proposed by postgres on 8/3/2011 | for DEER 2005 measures</t>
  </si>
  <si>
    <t>SpaceHtg_eq:GasFurnace</t>
  </si>
  <si>
    <t>Submersible Booster Pump</t>
  </si>
  <si>
    <t>PumpSystem:SubBstr</t>
  </si>
  <si>
    <t>Linear Fluorescent Lamp</t>
  </si>
  <si>
    <t>LF_lamp</t>
  </si>
  <si>
    <t>Ltg_Lamp:LF</t>
  </si>
  <si>
    <t>Temperature Sensor</t>
  </si>
  <si>
    <t>TempSensor</t>
  </si>
  <si>
    <t>Ref_Storage:TempSensor</t>
  </si>
  <si>
    <t>Package Terminal Heat Pump</t>
  </si>
  <si>
    <t>dxHP_equip:pkgTerm</t>
  </si>
  <si>
    <t>Walk-in Cooler</t>
  </si>
  <si>
    <t>WalkInCool</t>
  </si>
  <si>
    <t>Ref_Storage:WalkInCool</t>
  </si>
  <si>
    <t>Reciprocating</t>
  </si>
  <si>
    <t>AirComp:Recip</t>
  </si>
  <si>
    <t>Vertical (multi-deck) Display Fixture</t>
  </si>
  <si>
    <t>VertDisplay</t>
  </si>
  <si>
    <t>Ref_Storage:VertDisplay</t>
  </si>
  <si>
    <t>Cook_equip:Fryer</t>
  </si>
  <si>
    <t>Window Film</t>
  </si>
  <si>
    <t>Fenest:WinFilm</t>
  </si>
  <si>
    <t>Split or Packaged DX AC Refrigerant System</t>
  </si>
  <si>
    <t>capitalize TechType</t>
  </si>
  <si>
    <t>dxAC_equip:Refrig</t>
  </si>
  <si>
    <t>Duct System Insulation - Residential</t>
  </si>
  <si>
    <t>HV_AirDist:DuctInsul</t>
  </si>
  <si>
    <t>Duct System Insulation - Commercial</t>
  </si>
  <si>
    <t>HV_AirDist:DuctInsC</t>
  </si>
  <si>
    <t>Residential Evaporative Cooler</t>
  </si>
  <si>
    <t>EvapCool_eq:ResEvap</t>
  </si>
  <si>
    <t>Cool Roof</t>
  </si>
  <si>
    <t>aged absorptance and emmisivity</t>
  </si>
  <si>
    <t>BldgShell:CoolRoof</t>
  </si>
  <si>
    <t>Thermostat</t>
  </si>
  <si>
    <t>HV_Tech:TStat</t>
  </si>
  <si>
    <t>Attic Blown-in Insulation</t>
  </si>
  <si>
    <t>AttBlowIns</t>
  </si>
  <si>
    <t>BldgShell:AttBlowIns</t>
  </si>
  <si>
    <t>Gas Absorption Chiller</t>
  </si>
  <si>
    <t>GasAbsorp</t>
  </si>
  <si>
    <t>Chiller:GasAbsorp</t>
  </si>
  <si>
    <t>Vending Machine controller</t>
  </si>
  <si>
    <t>VMController</t>
  </si>
  <si>
    <t>Ref_Storage:VMController</t>
  </si>
  <si>
    <t>Et Rated Instantaneous Water Heater</t>
  </si>
  <si>
    <t>Instant_Et</t>
  </si>
  <si>
    <t>WaterHtg_eq:Instant_Et</t>
  </si>
  <si>
    <t>Makeup water pump</t>
  </si>
  <si>
    <t>MUWaterPmp</t>
  </si>
  <si>
    <t>Motor_gen:MUWaterPmp</t>
  </si>
  <si>
    <t>Night Light</t>
  </si>
  <si>
    <t>NiteLight</t>
  </si>
  <si>
    <t>Ltg_PlugIn:NiteLight</t>
  </si>
  <si>
    <t>Codes &amp; Standards Uncategorized</t>
  </si>
  <si>
    <t>C&amp;S:UnCatC&amp;S</t>
  </si>
  <si>
    <t>Area Whole-building Improvements</t>
  </si>
  <si>
    <t>WBldgImpArea</t>
  </si>
  <si>
    <t>WhlBldg:WBldgImpArea</t>
  </si>
  <si>
    <t>Reciprocating Water Chilling Compressor</t>
  </si>
  <si>
    <t>RecipComp</t>
  </si>
  <si>
    <t>Chiller:RecipComp</t>
  </si>
  <si>
    <t>Television</t>
  </si>
  <si>
    <t>Electronics:TV</t>
  </si>
  <si>
    <t>Window Shade</t>
  </si>
  <si>
    <t>WinShade</t>
  </si>
  <si>
    <t>area-ft2</t>
  </si>
  <si>
    <t>Fenest:WinShade</t>
  </si>
  <si>
    <t>Rigid Roof Insulation</t>
  </si>
  <si>
    <t>RigidRoofIns</t>
  </si>
  <si>
    <t>BldgShell:RigidRoofIns</t>
  </si>
  <si>
    <t>Duct System Integrity - Residential</t>
  </si>
  <si>
    <t>HV_AirDist:DuctLeak</t>
  </si>
  <si>
    <t>proposed by postgres on 8/3/2011 | for DEER 2005 results</t>
  </si>
  <si>
    <t>HeatReject:WSEcono</t>
  </si>
  <si>
    <t>SEER Rated Split System AC</t>
  </si>
  <si>
    <t>spltSEER</t>
  </si>
  <si>
    <t>dxAC_equip:spltSEER</t>
  </si>
  <si>
    <t>Air Economizer</t>
  </si>
  <si>
    <t>type is just generic economizer, techs will differentiate repair, retrofit, etc.</t>
  </si>
  <si>
    <t>HV_AirDist:AirEcono</t>
  </si>
  <si>
    <t>Site-built Window</t>
  </si>
  <si>
    <t>SiteBuiltWin</t>
  </si>
  <si>
    <t>Fenest:SiteBuiltWin</t>
  </si>
  <si>
    <t>Tank Insulation</t>
  </si>
  <si>
    <t>Chiller:TankIns</t>
  </si>
  <si>
    <t xml:space="preserve">Horizontal (coffin) Display Fixture </t>
  </si>
  <si>
    <t>HorDisp</t>
  </si>
  <si>
    <t>Ref_Storage:HorDisp</t>
  </si>
  <si>
    <t>Carbon Dioxide Sensor</t>
  </si>
  <si>
    <t>CO2sens</t>
  </si>
  <si>
    <t>HV_Tech:CO2sens</t>
  </si>
  <si>
    <t>Electronics:Timer</t>
  </si>
  <si>
    <t>Refrigerator/Freezer</t>
  </si>
  <si>
    <t>RefrigFrz</t>
  </si>
  <si>
    <t>Ref_Storage:RefrigFrz</t>
  </si>
  <si>
    <t>Holding bin</t>
  </si>
  <si>
    <t>FoodService:HoldBin</t>
  </si>
  <si>
    <t>Dishwasher</t>
  </si>
  <si>
    <t>Clean_equip:DishWash</t>
  </si>
  <si>
    <t>SEER Rated Split System HP</t>
  </si>
  <si>
    <t>dxHP_equip:spltSEER</t>
  </si>
  <si>
    <t>Plate Cooler</t>
  </si>
  <si>
    <t>PlateClr</t>
  </si>
  <si>
    <t>HeatEx:PlateClr</t>
  </si>
  <si>
    <t>Computer Monitor</t>
  </si>
  <si>
    <t>Monitor</t>
  </si>
  <si>
    <t>Electronics:Monitor</t>
  </si>
  <si>
    <t>Water Source Heat Pump</t>
  </si>
  <si>
    <t>WSHP</t>
  </si>
  <si>
    <t>dxHP_equip:WSHP</t>
  </si>
  <si>
    <t>Manufactured Skylight</t>
  </si>
  <si>
    <t>ManufSky</t>
  </si>
  <si>
    <t>Fenest:ManufSky</t>
  </si>
  <si>
    <t>Component-based CFL Lamp and Ballast</t>
  </si>
  <si>
    <t>CFL_LmpBlst</t>
  </si>
  <si>
    <t>Ltg_Lmp+Blst:CFL</t>
  </si>
  <si>
    <t>HV_Tech:EMS</t>
  </si>
  <si>
    <t>Pump - General Purpose Motor</t>
  </si>
  <si>
    <t>LiquidCirc:PumpMtr</t>
  </si>
  <si>
    <t>Fluorescent Ballast</t>
  </si>
  <si>
    <t>LF_Ballast</t>
  </si>
  <si>
    <t>Ltg_Ballast:LF</t>
  </si>
  <si>
    <t>Light Sensor</t>
  </si>
  <si>
    <t>Ltg_Controls:LtSensor</t>
  </si>
  <si>
    <t>Blower</t>
  </si>
  <si>
    <t>AirComp:Blower</t>
  </si>
  <si>
    <t>Induction Lamp with Ballast</t>
  </si>
  <si>
    <t>Ltg_Lmp+Blst:Ind</t>
  </si>
  <si>
    <t>Flow Controls</t>
  </si>
  <si>
    <t>LiquidCirc:FlowCtrl</t>
  </si>
  <si>
    <t>General Purpose</t>
  </si>
  <si>
    <t>GenPurpose</t>
  </si>
  <si>
    <t>Motor:GenPurpose</t>
  </si>
  <si>
    <t>LiquidCirc:PipeIns</t>
  </si>
  <si>
    <t>for DEER 2005 results</t>
  </si>
  <si>
    <t>LiquidCirc:Timer</t>
  </si>
  <si>
    <t>Ltg_Controls:IRsensor</t>
  </si>
  <si>
    <t>Motion Sensor</t>
  </si>
  <si>
    <t>All Equipment</t>
  </si>
  <si>
    <t>Ctrl-kW</t>
  </si>
  <si>
    <t>Electronics:AllEquip</t>
  </si>
  <si>
    <t>Flow Plus Temperature Controls</t>
  </si>
  <si>
    <t>Combined "Flow" and "Temperature" controls into a single Technology Type because they are often implemented together.</t>
  </si>
  <si>
    <t>LiquidCirc:FlowTempCtrl</t>
  </si>
  <si>
    <t>HID Lamp with Ballast</t>
  </si>
  <si>
    <t>HID_LmpBlst</t>
  </si>
  <si>
    <t>Ltg_Lmp+Blst:HID</t>
  </si>
  <si>
    <t>Incandescent Lamp</t>
  </si>
  <si>
    <t>Ltg_Lamp:Incan</t>
  </si>
  <si>
    <t>Exit Fixture</t>
  </si>
  <si>
    <t>Ltg_Fixture:Exit</t>
  </si>
  <si>
    <t>Light String</t>
  </si>
  <si>
    <t>Ltg_PlugIn:LtString</t>
  </si>
  <si>
    <t>Signage</t>
  </si>
  <si>
    <t>Ltg_PlugIn:Signage</t>
  </si>
  <si>
    <t>Agitation/mixing drive</t>
  </si>
  <si>
    <t>Agitation</t>
  </si>
  <si>
    <t>Motor_gen:Agitation</t>
  </si>
  <si>
    <t>IR Film for greenhouse</t>
  </si>
  <si>
    <t>IRFilm</t>
  </si>
  <si>
    <t>Fenest:IRFilm</t>
  </si>
  <si>
    <t>Liquid Pool Cover</t>
  </si>
  <si>
    <t>LqdPoolCvr</t>
  </si>
  <si>
    <t>Vol-Gal</t>
  </si>
  <si>
    <t>Updated TechType for this unapproved technology</t>
  </si>
  <si>
    <t>PoolSpa_eq:LqdPoolCvr</t>
  </si>
  <si>
    <t>Centrifugal Booster Pump</t>
  </si>
  <si>
    <t>PumpSystem:CentBstr</t>
  </si>
  <si>
    <t>Positive Displacement</t>
  </si>
  <si>
    <t>PosDisp</t>
  </si>
  <si>
    <t>PumpSystem:PosDisp</t>
  </si>
  <si>
    <t>Turbine Booster Pump</t>
  </si>
  <si>
    <t>PumpSystem:TurbBstr</t>
  </si>
  <si>
    <t>Zero-loss condensate drain</t>
  </si>
  <si>
    <t>ZeroLossCondDrn</t>
  </si>
  <si>
    <t>AirComp:ZeroLossCondDrn</t>
  </si>
  <si>
    <t>AirComp:Centrif</t>
  </si>
  <si>
    <t>Refrigerated Warehouse Cooling System</t>
  </si>
  <si>
    <t>Chiller:RefWareCool</t>
  </si>
  <si>
    <t>Integral CFL (screw-in)</t>
  </si>
  <si>
    <t>Ltg_Lamp:CFLint</t>
  </si>
  <si>
    <t>Reach-In Storage</t>
  </si>
  <si>
    <t>Ref_Storage:ReachIn</t>
  </si>
  <si>
    <t>Walk-in Door</t>
  </si>
  <si>
    <t>WalkInDoor</t>
  </si>
  <si>
    <t>Ref_Storage:WalkInDoor</t>
  </si>
  <si>
    <t>Hand Wrap Machine</t>
  </si>
  <si>
    <t>FoodService:HandWrap</t>
  </si>
  <si>
    <t>Turbine Well Pump</t>
  </si>
  <si>
    <t>PumpSystem:TurbWell</t>
  </si>
  <si>
    <t>Material processing machine drive</t>
  </si>
  <si>
    <t>MatProcDrv</t>
  </si>
  <si>
    <t>Motor_gen:MatProcDrv</t>
  </si>
  <si>
    <t>Refrigerator Lighting</t>
  </si>
  <si>
    <t>Ref_Storage:RefrigLtg</t>
  </si>
  <si>
    <t>Door Gasket</t>
  </si>
  <si>
    <t>Ref_Storage:Gasket</t>
  </si>
  <si>
    <t>Ref_Storage:Freezer</t>
  </si>
  <si>
    <t>Submersible Well Pump</t>
  </si>
  <si>
    <t>PumpSystem:SubWell</t>
  </si>
  <si>
    <t>Steam Trap</t>
  </si>
  <si>
    <t>Installation</t>
  </si>
  <si>
    <t>SteamCirc:SteamTrap</t>
  </si>
  <si>
    <t>DHW Savings Kit (faucet aerators and low flow showerheads)</t>
  </si>
  <si>
    <t>DHWSavingsKit</t>
  </si>
  <si>
    <t>WaterFixt:DHWSavingsKit</t>
  </si>
  <si>
    <t>Faucet Aerator</t>
  </si>
  <si>
    <t>WaterFixt:FaucetAer</t>
  </si>
  <si>
    <t>Flow Restriction Valve</t>
  </si>
  <si>
    <t>FlowRestrict</t>
  </si>
  <si>
    <t>WaterFixt:FlowRestrict</t>
  </si>
  <si>
    <t>Showerhead</t>
  </si>
  <si>
    <t>WaterFixt:ShowerHd</t>
  </si>
  <si>
    <t>Refrigeration Controls</t>
  </si>
  <si>
    <t>RefControl</t>
  </si>
  <si>
    <t>Added per SDGE request for 2017 claims</t>
  </si>
  <si>
    <t>Ref_Storage:RefControl</t>
  </si>
  <si>
    <t>Spray-on Roof Insulation</t>
  </si>
  <si>
    <t>SprayRoofIns</t>
  </si>
  <si>
    <t>BldgShell:SprayRoofIns</t>
  </si>
  <si>
    <t>EER Rated Vertical Self-Contained AC</t>
  </si>
  <si>
    <t>vertEER</t>
  </si>
  <si>
    <t>dxAC_equip:vertEER</t>
  </si>
  <si>
    <t>Desktop Computer</t>
  </si>
  <si>
    <t>Electronics:DesktopComp</t>
  </si>
  <si>
    <t>Walk-in Freezer</t>
  </si>
  <si>
    <t>WalkInFrz</t>
  </si>
  <si>
    <t>Ref_Storage:WalkInFrz</t>
  </si>
  <si>
    <t>Networked power management software</t>
  </si>
  <si>
    <t>Software</t>
  </si>
  <si>
    <t>Electronics:Software</t>
  </si>
  <si>
    <t>Air-cooled Screw Chiller</t>
  </si>
  <si>
    <t>AirCldScrewChlr</t>
  </si>
  <si>
    <t>Chiller:AirCldScrewChlr</t>
  </si>
  <si>
    <t>Air-cooled Recip Chiller</t>
  </si>
  <si>
    <t>AirCldRecipChlr</t>
  </si>
  <si>
    <t>Chiller:AirCldRecipChlr</t>
  </si>
  <si>
    <t>WaterHtg_eq:TankIns</t>
  </si>
  <si>
    <t>BldgLocDesc</t>
  </si>
  <si>
    <t>ExAnteCode</t>
  </si>
  <si>
    <t>E3ClimateZone</t>
  </si>
  <si>
    <t>PGE</t>
  </si>
  <si>
    <t>All of PG&amp;E Territory</t>
  </si>
  <si>
    <t>All of PG&amp;E territory; instead use IOU=PGE, Location=IOU</t>
  </si>
  <si>
    <t>Legacy</t>
  </si>
  <si>
    <t>System</t>
  </si>
  <si>
    <t>SCG</t>
  </si>
  <si>
    <t>All of SCG Territory</t>
  </si>
  <si>
    <t>All of SCG territory; instead use IOU=SCG, Location=IOU</t>
  </si>
  <si>
    <t>CZ01</t>
  </si>
  <si>
    <t>Arcata Area</t>
  </si>
  <si>
    <t>2013 Title-24 climate zone</t>
  </si>
  <si>
    <t>IOU</t>
  </si>
  <si>
    <t>IOU Territory</t>
  </si>
  <si>
    <t>All territory of the associated IOU</t>
  </si>
  <si>
    <t>CZ07</t>
  </si>
  <si>
    <t>San Diego-Lindbergh</t>
  </si>
  <si>
    <t>7</t>
  </si>
  <si>
    <t>SDG</t>
  </si>
  <si>
    <t>All of SDG&amp;E Territory</t>
  </si>
  <si>
    <t>All of SDG&amp;E territory; instead use IOU=SDG, Location=IOU</t>
  </si>
  <si>
    <t>CZ11</t>
  </si>
  <si>
    <t>Red Bluff Area</t>
  </si>
  <si>
    <t>11</t>
  </si>
  <si>
    <t>CZ15</t>
  </si>
  <si>
    <t>Palm Springs-Intl</t>
  </si>
  <si>
    <t>15</t>
  </si>
  <si>
    <t>CZ10</t>
  </si>
  <si>
    <t>Riverside</t>
  </si>
  <si>
    <t>10</t>
  </si>
  <si>
    <t>CZ02</t>
  </si>
  <si>
    <t>Santa Rosa Area</t>
  </si>
  <si>
    <t>2</t>
  </si>
  <si>
    <t>CA</t>
  </si>
  <si>
    <t>California-Wide</t>
  </si>
  <si>
    <t>All of California</t>
  </si>
  <si>
    <t>CZ06</t>
  </si>
  <si>
    <t>Torrance</t>
  </si>
  <si>
    <t>6</t>
  </si>
  <si>
    <t>3A</t>
  </si>
  <si>
    <t>District 3A</t>
  </si>
  <si>
    <t>used by PG&amp;E</t>
  </si>
  <si>
    <t>CZ03</t>
  </si>
  <si>
    <t>CZ09</t>
  </si>
  <si>
    <t>Burbank-Glendale</t>
  </si>
  <si>
    <t>9</t>
  </si>
  <si>
    <t>CZ05</t>
  </si>
  <si>
    <t>Santa Maria Area</t>
  </si>
  <si>
    <t>5</t>
  </si>
  <si>
    <t>CZ14</t>
  </si>
  <si>
    <t>Palmdale</t>
  </si>
  <si>
    <t>14</t>
  </si>
  <si>
    <t>CZ16</t>
  </si>
  <si>
    <t>Blue Canyon</t>
  </si>
  <si>
    <t>16</t>
  </si>
  <si>
    <t>CZ04</t>
  </si>
  <si>
    <t>San Jose-Reid</t>
  </si>
  <si>
    <t>4</t>
  </si>
  <si>
    <t>3B</t>
  </si>
  <si>
    <t>District 3B</t>
  </si>
  <si>
    <t>Oakland Area</t>
  </si>
  <si>
    <t>3</t>
  </si>
  <si>
    <t>SCE</t>
  </si>
  <si>
    <t>All of SCE Territory</t>
  </si>
  <si>
    <t>All of SCE territory; instead use IOU=SCE, Location=IOU</t>
  </si>
  <si>
    <t>CZ08</t>
  </si>
  <si>
    <t>Fullerton</t>
  </si>
  <si>
    <t>8</t>
  </si>
  <si>
    <t>CZ13</t>
  </si>
  <si>
    <t>Fresno Area</t>
  </si>
  <si>
    <t>13</t>
  </si>
  <si>
    <t>CZ12</t>
  </si>
  <si>
    <t>Sacramento Area</t>
  </si>
  <si>
    <t>12</t>
  </si>
  <si>
    <t>Any Location</t>
  </si>
  <si>
    <t xml:space="preserve">Matches any location </t>
  </si>
  <si>
    <t>BldgTypeDesc</t>
  </si>
  <si>
    <t>IsDEERBldg</t>
  </si>
  <si>
    <t>IsActivityArea</t>
  </si>
  <si>
    <t>ParentType</t>
  </si>
  <si>
    <t>Health/Medical - Nursing Home</t>
  </si>
  <si>
    <t>Supermarket</t>
  </si>
  <si>
    <t>Sup</t>
  </si>
  <si>
    <t>Restaurant - Fast-Food</t>
  </si>
  <si>
    <t>Lodging - Motel</t>
  </si>
  <si>
    <t>Metal Production and Fabrication</t>
  </si>
  <si>
    <t>MPF</t>
  </si>
  <si>
    <t>Commercial</t>
  </si>
  <si>
    <t>Weighted across all applicable commercial building types</t>
  </si>
  <si>
    <t>Manufacturing Glass</t>
  </si>
  <si>
    <t>IGM</t>
  </si>
  <si>
    <t>Hotel Guest Room</t>
  </si>
  <si>
    <t>HGR</t>
  </si>
  <si>
    <t>Hotel Guest Room activity area - used for DEER2015+ Water Heater impacts</t>
  </si>
  <si>
    <t>Manufacturing Light Industrial</t>
  </si>
  <si>
    <t>Municipal - City Parks/Recreations</t>
  </si>
  <si>
    <t>CRe</t>
  </si>
  <si>
    <t xml:space="preserve">Added for SCG pool cover measures </t>
  </si>
  <si>
    <t>Residential Multi-family Common Area</t>
  </si>
  <si>
    <t>Common area in multi-family building</t>
  </si>
  <si>
    <t>SCE Health/Medical Clinic</t>
  </si>
  <si>
    <t>s_Cli</t>
  </si>
  <si>
    <t>SCE custom weighted building type</t>
  </si>
  <si>
    <t>SCE Transportation - Communication - Utilities</t>
  </si>
  <si>
    <t>s_TCU</t>
  </si>
  <si>
    <t>SCE Food Store</t>
  </si>
  <si>
    <t>s_FSt</t>
  </si>
  <si>
    <t>Water Waste Treatment</t>
  </si>
  <si>
    <t>WWT</t>
  </si>
  <si>
    <t>Residential Multi-family</t>
  </si>
  <si>
    <t>Residence in multi-family building</t>
  </si>
  <si>
    <t>Storage - Unconditioned</t>
  </si>
  <si>
    <t>SUn</t>
  </si>
  <si>
    <t>Agricultural Produce Farms</t>
  </si>
  <si>
    <t>APF</t>
  </si>
  <si>
    <t>Health/Medical - Hospital</t>
  </si>
  <si>
    <t>Hsp</t>
  </si>
  <si>
    <t>Manufacturing Cement/Stone</t>
  </si>
  <si>
    <t>ICS</t>
  </si>
  <si>
    <t>Manufacturing Biotech</t>
  </si>
  <si>
    <t>MBT</t>
  </si>
  <si>
    <t>Manufacturing Biotech and Pharmaceuticals</t>
  </si>
  <si>
    <t>Food Processing</t>
  </si>
  <si>
    <t>IFP</t>
  </si>
  <si>
    <t>VPr</t>
  </si>
  <si>
    <t>Residential Mobile Home</t>
  </si>
  <si>
    <t>Double-Wide Mobile Home</t>
  </si>
  <si>
    <t>University Dormitory</t>
  </si>
  <si>
    <t>EUD</t>
  </si>
  <si>
    <t>Education-University Dorm Room activity area  - used for DEER2015+ Water Heater impacts</t>
  </si>
  <si>
    <t>EUn</t>
  </si>
  <si>
    <t>Residential Single Family</t>
  </si>
  <si>
    <t>Single Family Detached</t>
  </si>
  <si>
    <t>Greenhouse</t>
  </si>
  <si>
    <t>GHs</t>
  </si>
  <si>
    <t>Health/Medical - Clinics</t>
  </si>
  <si>
    <t>Cnc</t>
  </si>
  <si>
    <t>Education - Secondary School</t>
  </si>
  <si>
    <t>Manufacturing Beverage</t>
  </si>
  <si>
    <t>IBM</t>
  </si>
  <si>
    <t>Education - Primary School</t>
  </si>
  <si>
    <t>Office - Small</t>
  </si>
  <si>
    <t>Retail - Single-Story Large</t>
  </si>
  <si>
    <t>Assembly</t>
  </si>
  <si>
    <t>Education - University</t>
  </si>
  <si>
    <t>Manufacturing Pharmaceutical</t>
  </si>
  <si>
    <t>IPH</t>
  </si>
  <si>
    <t>Petroleum</t>
  </si>
  <si>
    <t>IPe</t>
  </si>
  <si>
    <t>Education - Relocatable Classroom</t>
  </si>
  <si>
    <t>ERC</t>
  </si>
  <si>
    <t>Restaurant - Sit-Down</t>
  </si>
  <si>
    <t>Grocery</t>
  </si>
  <si>
    <t>Warehouse - Refrigerated</t>
  </si>
  <si>
    <t>WRf</t>
  </si>
  <si>
    <t>Retail - Multistory Large</t>
  </si>
  <si>
    <t>Chemical Processing</t>
  </si>
  <si>
    <t>ICP</t>
  </si>
  <si>
    <t>Transportation Equipment</t>
  </si>
  <si>
    <t>IAT</t>
  </si>
  <si>
    <t>Automobile, Trucks and other transportation Equipment</t>
  </si>
  <si>
    <t>Education - Community College</t>
  </si>
  <si>
    <t>Residential</t>
  </si>
  <si>
    <t>Weighted across all applicable residential building types</t>
  </si>
  <si>
    <t>Lodging - Hotel</t>
  </si>
  <si>
    <t>Office - Large</t>
  </si>
  <si>
    <t>Manufacturing Plastics</t>
  </si>
  <si>
    <t>IPM</t>
  </si>
  <si>
    <t>Storage - Conditioned</t>
  </si>
  <si>
    <t>SCn</t>
  </si>
  <si>
    <t>Retail - Small</t>
  </si>
  <si>
    <t>Gas Production</t>
  </si>
  <si>
    <t>IGP</t>
  </si>
  <si>
    <t>Manufacturing Electronics</t>
  </si>
  <si>
    <t>MCE</t>
  </si>
  <si>
    <t>Manufacturing - Computing, Networking and Electronics</t>
  </si>
  <si>
    <t>Livestock Farms</t>
  </si>
  <si>
    <t>ALF</t>
  </si>
  <si>
    <t>All Subsectors</t>
  </si>
  <si>
    <t>Any Building Type or Sub-sector</t>
  </si>
  <si>
    <t>Other Agricultural</t>
  </si>
  <si>
    <t>AgOth</t>
  </si>
  <si>
    <t>Agricultural subsectors not covered by existing Agricultural subsectors</t>
  </si>
  <si>
    <t>Lodging - Guest Room</t>
  </si>
  <si>
    <t>added as example IOU workpaper translation</t>
  </si>
  <si>
    <t>SCE Industrial</t>
  </si>
  <si>
    <t>s_Ind</t>
  </si>
  <si>
    <t>SCE Miscellaneous Commercial</t>
  </si>
  <si>
    <t>s_MiC</t>
  </si>
  <si>
    <t>all "s_" codes indicate SCE custom weighed building types</t>
  </si>
  <si>
    <t>s_Mic</t>
  </si>
  <si>
    <t>Data Center</t>
  </si>
  <si>
    <t>Dat</t>
  </si>
  <si>
    <t>Ofs</t>
  </si>
  <si>
    <t>s_Agr</t>
  </si>
  <si>
    <t>Other Industrial</t>
  </si>
  <si>
    <t>IndOth</t>
  </si>
  <si>
    <t>Industrial subsectors not covered by existing Industrial subsectors</t>
  </si>
  <si>
    <t>Single-wide Mobile Home</t>
  </si>
  <si>
    <t>SMo</t>
  </si>
  <si>
    <t>Single-wide mobile home</t>
  </si>
  <si>
    <t>FItness Center - Private Health Club</t>
  </si>
  <si>
    <t>Fhc</t>
  </si>
  <si>
    <t>Expired per Resolution E-5152 DEER2023 (but early for eTRM synchronization)</t>
  </si>
  <si>
    <t>To be expired per Resolution E-5152 DEER2023, but later found to be needed.</t>
  </si>
  <si>
    <t>HVAC Supply Fan - General Purpose Motor, by building area served</t>
  </si>
  <si>
    <t>SupFanMtr-BA</t>
  </si>
  <si>
    <t>Area-ft2-BA</t>
  </si>
  <si>
    <t>HV_AirDist:SupFanMtr-BA</t>
  </si>
  <si>
    <t>Created for DEER2024 measure</t>
  </si>
  <si>
    <t>Residential SEER-rated split Air Conditioners, no fan control</t>
  </si>
  <si>
    <t>spltAC-SEER-BA</t>
  </si>
  <si>
    <t>dxAC_equip:spltSEER-BA</t>
  </si>
  <si>
    <t>Residential heat pumps</t>
  </si>
  <si>
    <t>spltHP-SEER-BA</t>
  </si>
  <si>
    <t>dxHP_equip:spltHP-SEER-BA</t>
  </si>
  <si>
    <t>Added for residential HPs that utilize conditioned area as normalizing unit</t>
  </si>
  <si>
    <t>Com-GasPatioHeater</t>
  </si>
  <si>
    <t>DEER2023</t>
  </si>
  <si>
    <t>UseCategories</t>
  </si>
  <si>
    <t>Index:</t>
  </si>
  <si>
    <t>UseSubCategories</t>
  </si>
  <si>
    <t>PatioHeat</t>
  </si>
  <si>
    <t>Added to support efficient commercial  patio heaters</t>
  </si>
  <si>
    <t>Added to support efficient commercial patio heaters</t>
  </si>
  <si>
    <t>Patio Heaters</t>
  </si>
  <si>
    <t>Service and Domestic Cold Water</t>
  </si>
  <si>
    <t>SCW</t>
  </si>
  <si>
    <t>Added to support Water Energy Nexus measures</t>
  </si>
  <si>
    <t>Cold Water PointOfUse</t>
  </si>
  <si>
    <t>Ec Rated Large Boiler</t>
  </si>
  <si>
    <t>Boiler_Ec</t>
  </si>
  <si>
    <t>Added for combustion efficiency rated boilers</t>
  </si>
  <si>
    <t>Residential SEER-rated packaged air conditioners, no fan control</t>
  </si>
  <si>
    <t>pkgAC-SEER-BA</t>
  </si>
  <si>
    <t>dxAC_equip:pkgSEER-BA</t>
  </si>
  <si>
    <t>pkgHP-SEER-BA</t>
  </si>
  <si>
    <t>dxHP_equip:pkgHP-SEER-BA</t>
  </si>
  <si>
    <t>Irrigation System Control</t>
  </si>
  <si>
    <t>IrrigCtrl</t>
  </si>
  <si>
    <t>Irrigation:IrrigCtrl</t>
  </si>
  <si>
    <t>Irrigation Nozzle</t>
  </si>
  <si>
    <t>Nozzle</t>
  </si>
  <si>
    <t>Irrigation:Nozzle</t>
  </si>
  <si>
    <t>Xeriscape Landscaping</t>
  </si>
  <si>
    <t>Xeriscape</t>
  </si>
  <si>
    <t>Area-sqft</t>
  </si>
  <si>
    <t>Irrigation:Xeriscape</t>
  </si>
  <si>
    <t>Sanitary Plumbing Fixture</t>
  </si>
  <si>
    <t>Sanitary</t>
  </si>
  <si>
    <t>WaterFixt:Sanitary</t>
  </si>
  <si>
    <t>Gas Patio Heater</t>
  </si>
  <si>
    <t>GasPatioHeat</t>
  </si>
  <si>
    <t>kBtuh</t>
  </si>
  <si>
    <t>PatioHeat:GasPatioHeat</t>
  </si>
  <si>
    <t>Added to support efficient commercial gas patio heaters</t>
  </si>
  <si>
    <t>Rounded EUL value for this EUL ID to nearest whole number.</t>
  </si>
  <si>
    <t>Natural Gas Patio Heater, Commercial</t>
  </si>
  <si>
    <t>"Patio Heater EUL Summary Report R3.doc" from SCG, dated 2023-04-04.</t>
  </si>
  <si>
    <t>D23 v0</t>
  </si>
  <si>
    <t>Updated EFLHs using the occupied hours from the DEER2020 commercial-building prototype updates to populate the EFLHs.</t>
  </si>
  <si>
    <t>Although expired via Resolution E-5152 DEER2023 Update, it was later found to be needed; the approved expiration was cancelled.</t>
  </si>
  <si>
    <t>Expired via Resolution E-5152 DEER2023 Update (but early for eTRM synchronization).</t>
  </si>
  <si>
    <t>Wtr-Irrig-Ctrl-SoilMoist</t>
  </si>
  <si>
    <t>Soil Moisture Station</t>
  </si>
  <si>
    <t>Landscape</t>
  </si>
  <si>
    <t>Revised EUL from 1 year to 3 years due to reclassification of measure as BRO-Op per Resolution E-5221.</t>
  </si>
  <si>
    <t>1. The Metropolitan Water District of Southern California, “Integrated Water Resource Plan 2015 Update,” 2015._x000D_
2. MWD - WEN Measures List 2019 - Final.xls_x000D_
*EUL capped at three years due to measure classification as BRO-Op</t>
  </si>
  <si>
    <t>Wtr-Irrig-Ctrl-Weather-Com</t>
  </si>
  <si>
    <t>Weather-based Irrigation Controller</t>
  </si>
  <si>
    <t>Clarified measure classification as BRO-Op per Resolution E-5221.</t>
  </si>
  <si>
    <t>Wtr-Irrig-Ctrl-Weather-Res</t>
  </si>
  <si>
    <t>Wtr-Irrig-Nozzle-LrgRot</t>
  </si>
  <si>
    <t>Large Rotary Nozzle</t>
  </si>
  <si>
    <t>1. The Metropolitan Water District of Southern California, “Integrated Water Resource Plan 2015 Update,” 2015._x000D_
2. MWD - WEN Measures List 2019 - Final.xls</t>
  </si>
  <si>
    <t>Wtr-Irrig-Nozzle-MultiStrm</t>
  </si>
  <si>
    <t>Rotary Multi-Stream Nozzle</t>
  </si>
  <si>
    <t>Wtr-Irrig-TurfRemoval</t>
  </si>
  <si>
    <t>Turf Removal</t>
  </si>
  <si>
    <t>Wtr-WaterFixt-Toilet-Com</t>
  </si>
  <si>
    <t>Commercial Toilet</t>
  </si>
  <si>
    <t>ColdWater</t>
  </si>
  <si>
    <t>Toilet</t>
  </si>
  <si>
    <t>Wtr-WaterFixt-Toilet-Res</t>
  </si>
  <si>
    <t>Residential Toilet</t>
  </si>
  <si>
    <t>“Toilet Flapper Study: Final Report The California Urban Water Conservation Council,” 2004  (https://calwep.org/wp-content/uploads/2004/12/Toilet-Flapper-Study-for-CUWCC-12-2004.pdf) and email correspondence with its author, John Koeller.</t>
  </si>
  <si>
    <t>Wtr-WaterFixt-Urinal</t>
  </si>
  <si>
    <t>Commercial Urinal</t>
  </si>
  <si>
    <t>Urinal</t>
  </si>
  <si>
    <t>Vineyards and Processing</t>
  </si>
  <si>
    <t>SCE Agricultural</t>
  </si>
  <si>
    <t>TechGroups</t>
  </si>
  <si>
    <t>TechTypes</t>
  </si>
  <si>
    <t>BasisTypes</t>
  </si>
  <si>
    <t>Sectors</t>
  </si>
  <si>
    <t>BldgTypes</t>
  </si>
  <si>
    <t>BldgLocs</t>
  </si>
  <si>
    <t>HV-FanControl</t>
  </si>
  <si>
    <t>Fan controller for HVAC</t>
  </si>
  <si>
    <t>"Five Year Retention Study of Efficient Fan Controller (EFC)" by Verified Inc. for GreenFan Inc., 2018-05-05.</t>
  </si>
  <si>
    <t>VentFanCtrl</t>
  </si>
  <si>
    <t>Ventilation Fan Control</t>
  </si>
  <si>
    <t>hp</t>
  </si>
  <si>
    <t>HV_AirDist:VentFanCtrl</t>
  </si>
  <si>
    <t>Added to support efficient fan controllers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</si>
</sst>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i/>
      <sz val="8"/>
      <color theme="1"/>
      <name val="Verdana"/>
      <family val="2"/>
    </font>
    <font>
      <sz val="8"/>
      <color theme="1"/>
      <name val="Verdana"/>
      <family val="2"/>
    </font>
    <font>
      <b/>
      <sz val="15"/>
      <color theme="3"/>
      <name val="Arial"/>
      <family val="2"/>
    </font>
    <font>
      <b/>
      <sz val="8"/>
      <color theme="1"/>
      <name val="Verdana"/>
      <family val="2"/>
    </font>
    <font>
      <sz val="8"/>
      <color theme="1"/>
      <name val="Arial"/>
      <family val="2"/>
    </font>
    <font>
      <sz val="8"/>
      <color theme="4" tint="-0.499984740745262"/>
      <name val="Arial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9" tint="-0.24994659260841701"/>
      </right>
      <top/>
      <bottom style="thin">
        <color theme="0" tint="-0.34998626667073579"/>
      </bottom>
      <diagonal/>
    </border>
    <border>
      <left style="medium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9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9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9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9" tint="-0.24994659260841701"/>
      </left>
      <right/>
      <top style="thick">
        <color theme="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4" fillId="0" borderId="1" applyNumberFormat="0" applyFill="0" applyAlignment="0" applyProtection="0"/>
    <xf numFmtId="0" fontId="1" fillId="0" borderId="0"/>
  </cellStyleXfs>
  <cellXfs count="11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4" fillId="0" borderId="1" xfId="1" applyAlignment="1">
      <alignment vertical="top"/>
    </xf>
    <xf numFmtId="164" fontId="4" fillId="0" borderId="1" xfId="1" applyNumberFormat="1" applyAlignment="1">
      <alignment vertical="top"/>
    </xf>
    <xf numFmtId="2" fontId="4" fillId="0" borderId="1" xfId="1" applyNumberFormat="1" applyAlignment="1">
      <alignment vertical="top"/>
    </xf>
    <xf numFmtId="0" fontId="3" fillId="0" borderId="5" xfId="0" applyFont="1" applyBorder="1" applyAlignment="1">
      <alignment horizontal="center" vertical="top" textRotation="90" wrapText="1"/>
    </xf>
    <xf numFmtId="0" fontId="3" fillId="0" borderId="6" xfId="0" applyFont="1" applyBorder="1" applyAlignment="1">
      <alignment horizontal="center" vertical="top" textRotation="90" wrapText="1"/>
    </xf>
    <xf numFmtId="0" fontId="3" fillId="0" borderId="7" xfId="0" applyFont="1" applyBorder="1" applyAlignment="1">
      <alignment horizontal="center" vertical="top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164" fontId="3" fillId="0" borderId="15" xfId="0" applyNumberFormat="1" applyFont="1" applyBorder="1" applyAlignment="1">
      <alignment vertical="top"/>
    </xf>
    <xf numFmtId="2" fontId="3" fillId="0" borderId="15" xfId="0" applyNumberFormat="1" applyFont="1" applyBorder="1" applyAlignment="1">
      <alignment vertical="top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164" fontId="3" fillId="4" borderId="0" xfId="0" applyNumberFormat="1" applyFont="1" applyFill="1" applyAlignment="1">
      <alignment vertic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/>
    </xf>
    <xf numFmtId="3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 wrapText="1"/>
    </xf>
    <xf numFmtId="0" fontId="4" fillId="0" borderId="1" xfId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7" xfId="0" applyFont="1" applyBorder="1" applyAlignment="1">
      <alignment horizontal="center" vertical="center" textRotation="90"/>
    </xf>
    <xf numFmtId="0" fontId="3" fillId="5" borderId="18" xfId="0" applyFont="1" applyFill="1" applyBorder="1" applyAlignment="1">
      <alignment vertical="center" wrapText="1"/>
    </xf>
    <xf numFmtId="0" fontId="3" fillId="0" borderId="14" xfId="0" applyFont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3" fontId="4" fillId="0" borderId="1" xfId="1" applyNumberFormat="1" applyAlignment="1">
      <alignment vertical="top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top"/>
    </xf>
    <xf numFmtId="0" fontId="3" fillId="0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164" fontId="3" fillId="2" borderId="0" xfId="0" applyNumberFormat="1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0" fillId="0" borderId="0" xfId="0" applyNumberFormat="1"/>
    <xf numFmtId="14" fontId="0" fillId="0" borderId="0" xfId="0" applyNumberFormat="1"/>
    <xf numFmtId="22" fontId="0" fillId="0" borderId="0" xfId="0" applyNumberFormat="1"/>
    <xf numFmtId="0" fontId="3" fillId="0" borderId="5" xfId="0" applyFont="1" applyFill="1" applyBorder="1" applyAlignment="1">
      <alignment horizontal="center" vertical="top" textRotation="90" wrapText="1"/>
    </xf>
    <xf numFmtId="0" fontId="3" fillId="0" borderId="6" xfId="0" applyFont="1" applyFill="1" applyBorder="1" applyAlignment="1">
      <alignment horizontal="center" vertical="top" textRotation="90" wrapText="1"/>
    </xf>
    <xf numFmtId="0" fontId="3" fillId="0" borderId="16" xfId="0" applyFont="1" applyFill="1" applyBorder="1" applyAlignment="1">
      <alignment horizontal="center" vertical="top" textRotation="90" wrapText="1"/>
    </xf>
    <xf numFmtId="0" fontId="3" fillId="0" borderId="19" xfId="0" applyFont="1" applyBorder="1" applyAlignment="1">
      <alignment horizontal="center" vertical="top" textRotation="90" wrapText="1"/>
    </xf>
    <xf numFmtId="164" fontId="0" fillId="0" borderId="0" xfId="0" applyNumberFormat="1"/>
    <xf numFmtId="164" fontId="3" fillId="0" borderId="0" xfId="0" applyNumberFormat="1" applyFo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0" fillId="7" borderId="18" xfId="0" applyFont="1" applyFill="1" applyBorder="1" applyAlignment="1">
      <alignment vertical="center" wrapText="1"/>
    </xf>
    <xf numFmtId="0" fontId="10" fillId="7" borderId="0" xfId="0" applyFont="1" applyFill="1" applyAlignment="1">
      <alignment vertical="center" wrapText="1"/>
    </xf>
    <xf numFmtId="164" fontId="10" fillId="7" borderId="0" xfId="0" applyNumberFormat="1" applyFont="1" applyFill="1" applyAlignment="1">
      <alignment vertical="center" wrapText="1"/>
    </xf>
    <xf numFmtId="0" fontId="10" fillId="7" borderId="0" xfId="0" applyFont="1" applyFill="1" applyAlignment="1">
      <alignment horizontal="left" vertical="center" wrapText="1"/>
    </xf>
    <xf numFmtId="3" fontId="10" fillId="7" borderId="0" xfId="0" applyNumberFormat="1" applyFont="1" applyFill="1" applyAlignment="1">
      <alignment vertical="center" wrapText="1"/>
    </xf>
    <xf numFmtId="2" fontId="10" fillId="7" borderId="0" xfId="0" applyNumberFormat="1" applyFont="1" applyFill="1" applyAlignment="1">
      <alignment vertical="center" wrapText="1"/>
    </xf>
    <xf numFmtId="0" fontId="10" fillId="7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0" fontId="0" fillId="0" borderId="0" xfId="0" applyFont="1" applyAlignment="1">
      <alignment vertical="top"/>
    </xf>
    <xf numFmtId="2" fontId="0" fillId="0" borderId="0" xfId="0" applyNumberFormat="1" applyFont="1" applyFill="1" applyAlignment="1">
      <alignment vertical="top"/>
    </xf>
    <xf numFmtId="164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  <xf numFmtId="0" fontId="10" fillId="7" borderId="0" xfId="0" applyFont="1" applyFill="1" applyAlignment="1">
      <alignment vertical="center"/>
    </xf>
    <xf numFmtId="164" fontId="10" fillId="7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10" fillId="7" borderId="0" xfId="0" applyNumberFormat="1" applyFont="1" applyFill="1" applyAlignment="1">
      <alignment vertical="center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 wrapText="1"/>
    </xf>
    <xf numFmtId="0" fontId="3" fillId="0" borderId="20" xfId="0" applyFont="1" applyFill="1" applyBorder="1" applyAlignment="1">
      <alignment horizontal="center" vertical="top" textRotation="90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eading 1" xfId="1" builtinId="16"/>
    <cellStyle name="Normal" xfId="0" builtinId="0"/>
    <cellStyle name="Normal 2" xfId="2" xr:uid="{D54792FB-D0F2-418A-9C87-C7593E66CF61}"/>
  </cellStyles>
  <dxfs count="192"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164" formatCode="yyyy\-mm\-dd;@"/>
    </dxf>
    <dxf>
      <numFmt numFmtId="0" formatCode="General"/>
    </dxf>
    <dxf>
      <numFmt numFmtId="164" formatCode="yyyy\-mm\-dd;@"/>
    </dxf>
    <dxf>
      <numFmt numFmtId="164" formatCode="yyyy\-mm\-dd;@"/>
    </dxf>
    <dxf>
      <numFmt numFmtId="164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general" vertical="top" textRotation="0" wrapText="0" indent="0" justifyLastLine="0" shrinkToFit="0" readingOrder="0"/>
    </dxf>
    <dxf>
      <font>
        <strike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ill>
        <patternFill>
          <bgColor rgb="FFFF0000"/>
        </patternFill>
      </fill>
    </dxf>
    <dxf>
      <font>
        <strike/>
        <color theme="0" tint="-0.499984740745262"/>
      </font>
    </dxf>
    <dxf>
      <font>
        <color theme="0" tint="-0.14996795556505021"/>
      </font>
    </dxf>
    <dxf>
      <fill>
        <patternFill>
          <bgColor rgb="FFFF0000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rgb="FFFF0000"/>
        </patternFill>
      </fill>
    </dxf>
    <dxf>
      <font>
        <strike/>
        <color theme="0" tint="-0.499984740745262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  <border>
        <top style="thin">
          <color theme="0" tint="-0.34998626667073579"/>
        </top>
        <bottom style="thin">
          <color theme="0" tint="-0.34998626667073579"/>
        </bottom>
      </border>
    </dxf>
  </dxfs>
  <tableStyles count="0" defaultTableStyle="TableStyleMedium2" defaultPivotStyle="PivotStyleLight16"/>
  <colors>
    <mruColors>
      <color rgb="FFD6BB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AB61908-9B25-40B7-A26D-43D9E3D9FC9E}" autoFormatId="16" applyNumberFormats="0" applyBorderFormats="0" applyFontFormats="0" applyPatternFormats="0" applyAlignmentFormats="0" applyWidthHeightFormats="0">
  <queryTableRefresh nextId="32">
    <queryTableFields count="31">
      <queryTableField id="1" name="EUL_ID" tableColumnId="1"/>
      <queryTableField id="2" name="Description" tableColumnId="2"/>
      <queryTableField id="3" name="Version" tableColumnId="3"/>
      <queryTableField id="4" name="VersionSource" tableColumnId="4"/>
      <queryTableField id="5" name="LastMod" tableColumnId="5"/>
      <queryTableField id="6" name="Sector" tableColumnId="6"/>
      <queryTableField id="7" name="UseCategory" tableColumnId="7"/>
      <queryTableField id="8" name="UseSubCategory" tableColumnId="8"/>
      <queryTableField id="9" name="TechGroup" tableColumnId="9"/>
      <queryTableField id="10" name="TechType" tableColumnId="10"/>
      <queryTableField id="11" name="BldgType" tableColumnId="11"/>
      <queryTableField id="12" name="BldgLoc" tableColumnId="12"/>
      <queryTableField id="13" name="BasisType" tableColumnId="13"/>
      <queryTableField id="14" name="BasisValue" tableColumnId="14"/>
      <queryTableField id="15" name="BasisDegFactor" tableColumnId="15"/>
      <queryTableField id="16" name="defEFLH" tableColumnId="16"/>
      <queryTableField id="17" name="EUL_Max_Yrs" tableColumnId="17"/>
      <queryTableField id="18" name="EUL_Yrs" tableColumnId="18"/>
      <queryTableField id="19" name="RUL_Yrs" tableColumnId="19"/>
      <queryTableField id="20" name="LastModComment" tableColumnId="20"/>
      <queryTableField id="21" name="Status" tableColumnId="21"/>
      <queryTableField id="22" name="StartDate" tableColumnId="22"/>
      <queryTableField id="23" name="ExpiryDate" tableColumnId="23"/>
      <queryTableField id="24" name="HOU_cat" tableColumnId="24"/>
      <queryTableField id="25" name="FilingSpec" tableColumnId="25"/>
      <queryTableField id="26" name="ClaimSpec" tableColumnId="26"/>
      <queryTableField id="27" name="IsProposed" tableColumnId="27"/>
      <queryTableField id="28" name="LastModBy" tableColumnId="28"/>
      <queryTableField id="29" name="Created" tableColumnId="29"/>
      <queryTableField id="30" name="CreatedComment" tableColumnId="30"/>
      <queryTableField id="31" name="CreatedBy" tableColumnId="3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46440E53-AE8C-4F48-98B9-401900E1D991}" autoFormatId="16" applyNumberFormats="0" applyBorderFormats="0" applyFontFormats="0" applyPatternFormats="0" applyAlignmentFormats="0" applyWidthHeightFormats="0">
  <queryTableRefresh nextId="15">
    <queryTableFields count="14">
      <queryTableField id="1" name="MeasAppType" tableColumnId="1"/>
      <queryTableField id="2" name="MeasAppTypeDesc" tableColumnId="2"/>
      <queryTableField id="3" name="CreatedComment" tableColumnId="3"/>
      <queryTableField id="4" name="Index" tableColumnId="4"/>
      <queryTableField id="5" name="expirydate" tableColumnId="5"/>
      <queryTableField id="6" name="startdate" tableColumnId="6"/>
      <queryTableField id="7" name="FilingSpec" tableColumnId="7"/>
      <queryTableField id="8" name="ClaimSpec" tableColumnId="8"/>
      <queryTableField id="9" name="IsProposed" tableColumnId="9"/>
      <queryTableField id="10" name="LastModBy" tableColumnId="10"/>
      <queryTableField id="11" name="LastMod" tableColumnId="11"/>
      <queryTableField id="12" name="Created" tableColumnId="12"/>
      <queryTableField id="13" name="LastModComment" tableColumnId="13"/>
      <queryTableField id="14" name="CreatedBy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2082140-108E-45FE-855A-81BDA40C1A73}" autoFormatId="16" applyNumberFormats="0" applyBorderFormats="0" applyFontFormats="0" applyPatternFormats="0" applyAlignmentFormats="0" applyWidthHeightFormats="0">
  <queryTableRefresh nextId="18">
    <queryTableFields count="17">
      <queryTableField id="1" name="BldgLoc" tableColumnId="1"/>
      <queryTableField id="2" name="BldgLocDesc" tableColumnId="2"/>
      <queryTableField id="3" name="CreatedComment" tableColumnId="3"/>
      <queryTableField id="4" name="Index" tableColumnId="4"/>
      <queryTableField id="5" name="Status" tableColumnId="5"/>
      <queryTableField id="6" name="ExAnteCode" tableColumnId="6"/>
      <queryTableField id="7" name="E3ClimateZone" tableColumnId="7"/>
      <queryTableField id="8" name="ClaimSpec" tableColumnId="8"/>
      <queryTableField id="9" name="StartDate" tableColumnId="9"/>
      <queryTableField id="10" name="ExpiryDate" tableColumnId="10"/>
      <queryTableField id="11" name="FilingSpec" tableColumnId="11"/>
      <queryTableField id="12" name="IsProposed" tableColumnId="12"/>
      <queryTableField id="13" name="LastMod" tableColumnId="13"/>
      <queryTableField id="14" name="LastModBy" tableColumnId="14"/>
      <queryTableField id="15" name="Created" tableColumnId="15"/>
      <queryTableField id="16" name="LastModComment" tableColumnId="16"/>
      <queryTableField id="17" name="CreatedBy" tableColumnId="1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E89FD719-3375-40BD-9EAC-CF6099FEC2BD}" autoFormatId="16" applyNumberFormats="0" applyBorderFormats="0" applyFontFormats="0" applyPatternFormats="0" applyAlignmentFormats="0" applyWidthHeightFormats="0">
  <queryTableRefresh nextId="21">
    <queryTableFields count="20">
      <queryTableField id="1" name="Index" tableColumnId="1"/>
      <queryTableField id="2" name="BldgTypeDesc" tableColumnId="2"/>
      <queryTableField id="3" name="BldgType" tableColumnId="3"/>
      <queryTableField id="4" name="Sector" tableColumnId="4"/>
      <queryTableField id="5" name="CreatedComment" tableColumnId="5"/>
      <queryTableField id="6" name="IsDEERBldg" tableColumnId="6"/>
      <queryTableField id="7" name="State" tableColumnId="7"/>
      <queryTableField id="8" name="ExAnteCode" tableColumnId="8"/>
      <queryTableField id="9" name="IsProposed" tableColumnId="9"/>
      <queryTableField id="10" name="IsActivityArea" tableColumnId="10"/>
      <queryTableField id="11" name="ParentType" tableColumnId="11"/>
      <queryTableField id="12" name="ClaimSpec" tableColumnId="12"/>
      <queryTableField id="13" name="FilingSpec" tableColumnId="13"/>
      <queryTableField id="14" name="StartDate" tableColumnId="14"/>
      <queryTableField id="15" name="ExpiryDate" tableColumnId="15"/>
      <queryTableField id="16" name="LastMod" tableColumnId="16"/>
      <queryTableField id="17" name="LastModBy" tableColumnId="17"/>
      <queryTableField id="18" name="Created" tableColumnId="18"/>
      <queryTableField id="19" name="LastModComment" tableColumnId="19"/>
      <queryTableField id="20" name="CreatedBy" tableColumnId="2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33E16F2D-35C0-4654-99CB-2C98D10283D7}" autoFormatId="16" applyNumberFormats="0" applyBorderFormats="0" applyFontFormats="0" applyPatternFormats="0" applyAlignmentFormats="0" applyWidthHeightFormats="0">
  <queryTableRefresh nextId="23">
    <queryTableFields count="22">
      <queryTableField id="1" name="TechGroupDesc" tableColumnId="1"/>
      <queryTableField id="2" name="TechGroup" tableColumnId="2"/>
      <queryTableField id="3" name="Comment" tableColumnId="3"/>
      <queryTableField id="4" name="State" tableColumnId="4"/>
      <queryTableField id="5" name="Index" tableColumnId="5"/>
      <queryTableField id="6" name="NumMeas" tableColumnId="6"/>
      <queryTableField id="7" name="NumTechs" tableColumnId="7"/>
      <queryTableField id="8" name="IsProposed" tableColumnId="8"/>
      <queryTableField id="9" name="NumImp" tableColumnId="9"/>
      <queryTableField id="10" name="NumCost" tableColumnId="10"/>
      <queryTableField id="11" name="NumDEERMeas" tableColumnId="11"/>
      <queryTableField id="12" name="NumDEERCost" tableColumnId="12"/>
      <queryTableField id="13" name="StartDate" tableColumnId="13"/>
      <queryTableField id="14" name="ExpiryDate" tableColumnId="14"/>
      <queryTableField id="15" name="FilingSpec" tableColumnId="15"/>
      <queryTableField id="16" name="ClaimSpec" tableColumnId="16"/>
      <queryTableField id="17" name="LastMod" tableColumnId="17"/>
      <queryTableField id="18" name="LastModBy" tableColumnId="18"/>
      <queryTableField id="19" name="Created" tableColumnId="19"/>
      <queryTableField id="20" name="LastModComment" tableColumnId="20"/>
      <queryTableField id="21" name="CreatedBy" tableColumnId="21"/>
      <queryTableField id="22" name="CreatedComment" tableColumnId="2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A537EBF3-769A-436C-8EB0-05713BEAE2EC}" autoFormatId="16" applyNumberFormats="0" applyBorderFormats="0" applyFontFormats="0" applyPatternFormats="0" applyAlignmentFormats="0" applyWidthHeightFormats="0">
  <queryTableRefresh nextId="27">
    <queryTableFields count="26">
      <queryTableField id="1" name="Index" tableColumnId="1"/>
      <queryTableField id="2" name="TechGroup" tableColumnId="2"/>
      <queryTableField id="3" name="TechTypeDesc" tableColumnId="3"/>
      <queryTableField id="4" name="TechType" tableColumnId="4"/>
      <queryTableField id="5" name="NormUnit" tableColumnId="5"/>
      <queryTableField id="6" name="defEULCode" tableColumnId="6"/>
      <queryTableField id="7" name="State" tableColumnId="7"/>
      <queryTableField id="8" name="Comment" tableColumnId="8"/>
      <queryTableField id="9" name="NumTechs" tableColumnId="9"/>
      <queryTableField id="10" name="NumMeas" tableColumnId="10"/>
      <queryTableField id="11" name="TechTypeID" tableColumnId="11"/>
      <queryTableField id="12" name="NumImp" tableColumnId="12"/>
      <queryTableField id="13" name="NumCost" tableColumnId="13"/>
      <queryTableField id="14" name="NumDEERMeas" tableColumnId="14"/>
      <queryTableField id="15" name="NumDEERCost" tableColumnId="15"/>
      <queryTableField id="16" name="StartDate" tableColumnId="16"/>
      <queryTableField id="17" name="ExpiryDate" tableColumnId="17"/>
      <queryTableField id="18" name="FilingSpec" tableColumnId="18"/>
      <queryTableField id="19" name="ClaimSpec" tableColumnId="19"/>
      <queryTableField id="20" name="IsProposed" tableColumnId="20"/>
      <queryTableField id="21" name="LastMod" tableColumnId="21"/>
      <queryTableField id="22" name="LastModBy" tableColumnId="22"/>
      <queryTableField id="23" name="Created" tableColumnId="23"/>
      <queryTableField id="24" name="CreatedComment" tableColumnId="24"/>
      <queryTableField id="25" name="CreatedBy" tableColumnId="25"/>
      <queryTableField id="26" name="LastModComment" tableColumnId="2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9186F987-C33F-406D-8D29-05E98ABE4AA6}" autoFormatId="16" applyNumberFormats="0" applyBorderFormats="0" applyFontFormats="0" applyPatternFormats="0" applyAlignmentFormats="0" applyWidthHeightFormats="0">
  <queryTableRefresh nextId="21">
    <queryTableFields count="20">
      <queryTableField id="1" name="Index" tableColumnId="1"/>
      <queryTableField id="2" name="UseCategoryDesc" tableColumnId="2"/>
      <queryTableField id="3" name="UseCategory" tableColumnId="3"/>
      <queryTableField id="4" name="State" tableColumnId="4"/>
      <queryTableField id="5" name="Comment" tableColumnId="5"/>
      <queryTableField id="6" name="NumMeas" tableColumnId="6"/>
      <queryTableField id="7" name="IsProposed" tableColumnId="7"/>
      <queryTableField id="8" name="NumImp" tableColumnId="8"/>
      <queryTableField id="9" name="NumCost" tableColumnId="9"/>
      <queryTableField id="10" name="NumDEERMeas" tableColumnId="10"/>
      <queryTableField id="11" name="NumDEERCost" tableColumnId="11"/>
      <queryTableField id="12" name="StartDate" tableColumnId="12"/>
      <queryTableField id="13" name="ExpiryDate" tableColumnId="13"/>
      <queryTableField id="14" name="FilingSpec" tableColumnId="14"/>
      <queryTableField id="15" name="ClaimSpec" tableColumnId="15"/>
      <queryTableField id="16" name="LastMod" tableColumnId="16"/>
      <queryTableField id="17" name="LastModBy" tableColumnId="17"/>
      <queryTableField id="18" name="Created" tableColumnId="18"/>
      <queryTableField id="19" name="LastModComment" tableColumnId="19"/>
      <queryTableField id="20" name="CreatedBy" tableColumnId="2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A02AFD20-B23A-42B0-BF75-B94A8EDB82C3}" autoFormatId="16" applyNumberFormats="0" applyBorderFormats="0" applyFontFormats="0" applyPatternFormats="0" applyAlignmentFormats="0" applyWidthHeightFormats="0">
  <queryTableRefresh nextId="23">
    <queryTableFields count="22">
      <queryTableField id="1" name="Index" tableColumnId="1"/>
      <queryTableField id="2" name="UseCategory" tableColumnId="2"/>
      <queryTableField id="3" name="UseSubCategoryDesc" tableColumnId="3"/>
      <queryTableField id="4" name="UseSubCategory" tableColumnId="4"/>
      <queryTableField id="5" name="State" tableColumnId="5"/>
      <queryTableField id="6" name="comment" tableColumnId="6"/>
      <queryTableField id="7" name="NumMeas" tableColumnId="7"/>
      <queryTableField id="8" name="IsProposed" tableColumnId="8"/>
      <queryTableField id="9" name="NumImp" tableColumnId="9"/>
      <queryTableField id="10" name="NumCost" tableColumnId="10"/>
      <queryTableField id="11" name="NumDEERMeas" tableColumnId="11"/>
      <queryTableField id="12" name="NumDEERCost" tableColumnId="12"/>
      <queryTableField id="13" name="StartDate" tableColumnId="13"/>
      <queryTableField id="14" name="ExpiryDate" tableColumnId="14"/>
      <queryTableField id="15" name="FilingSpec" tableColumnId="15"/>
      <queryTableField id="16" name="ClaimSpec" tableColumnId="16"/>
      <queryTableField id="17" name="LastMod" tableColumnId="17"/>
      <queryTableField id="18" name="LastModBy" tableColumnId="18"/>
      <queryTableField id="19" name="Created" tableColumnId="19"/>
      <queryTableField id="20" name="LastModComment" tableColumnId="20"/>
      <queryTableField id="21" name="CreatedBy" tableColumnId="21"/>
      <queryTableField id="22" name="CreatedComment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3FE499-FC66-434F-AEA2-9C41A1ACBC21}" name="EUL_basis" displayName="EUL_basis" ref="A1:AE486" tableType="queryTable" totalsRowShown="0" headerRowDxfId="182" dataDxfId="181">
  <autoFilter ref="A1:AE486" xr:uid="{8A3FE499-FC66-434F-AEA2-9C41A1ACBC21}"/>
  <sortState xmlns:xlrd2="http://schemas.microsoft.com/office/spreadsheetml/2017/richdata2" ref="A2:AE486">
    <sortCondition descending="1" ref="AC1:AC486"/>
  </sortState>
  <tableColumns count="31">
    <tableColumn id="1" xr3:uid="{918F059B-9D6E-4AE2-BB77-0349C3A9B3E4}" uniqueName="1" name="EUL_ID" queryTableFieldId="1" dataDxfId="180"/>
    <tableColumn id="2" xr3:uid="{11DD7E7D-DB40-4F6E-953C-2C10D0C57495}" uniqueName="2" name="Description" queryTableFieldId="2" dataDxfId="179"/>
    <tableColumn id="3" xr3:uid="{D88D4246-1AF8-4A13-9B2D-E9EC98BC6D1F}" uniqueName="3" name="Version" queryTableFieldId="3" dataDxfId="178"/>
    <tableColumn id="4" xr3:uid="{6D49F278-5B9C-4B72-B02E-A7C0373284C7}" uniqueName="4" name="VersionSource" queryTableFieldId="4" dataDxfId="177"/>
    <tableColumn id="5" xr3:uid="{231C2285-5551-4B10-A81B-2C03C0A57BC1}" uniqueName="5" name="LastMod" queryTableFieldId="5" dataDxfId="176"/>
    <tableColumn id="6" xr3:uid="{03B9D727-745E-4165-A2A7-D86A88705F16}" uniqueName="6" name="Sector" queryTableFieldId="6" dataDxfId="175"/>
    <tableColumn id="7" xr3:uid="{28249581-15C5-4E03-9ADE-1BAFAAEBEE9C}" uniqueName="7" name="UseCategory" queryTableFieldId="7" dataDxfId="174"/>
    <tableColumn id="8" xr3:uid="{2AEE27EE-6A82-4654-9750-0B444940C9F5}" uniqueName="8" name="UseSubCategory" queryTableFieldId="8" dataDxfId="173"/>
    <tableColumn id="9" xr3:uid="{3893AE9C-A1CD-430F-95B2-BE00ADEB8B85}" uniqueName="9" name="TechGroup" queryTableFieldId="9" dataDxfId="172"/>
    <tableColumn id="10" xr3:uid="{AF4EC6EA-9AB6-4809-A678-310CBFC3454C}" uniqueName="10" name="TechType" queryTableFieldId="10" dataDxfId="171"/>
    <tableColumn id="11" xr3:uid="{51E7D213-BADA-43C1-8551-1B5BD2788BEE}" uniqueName="11" name="BldgType" queryTableFieldId="11" dataDxfId="170"/>
    <tableColumn id="12" xr3:uid="{FD2E6538-0C44-40E0-A1CA-851EBC2B7EEA}" uniqueName="12" name="BldgLoc" queryTableFieldId="12" dataDxfId="169"/>
    <tableColumn id="13" xr3:uid="{DB15D39E-D85E-4367-A55A-38D269CED7AA}" uniqueName="13" name="BasisType" queryTableFieldId="13" dataDxfId="168"/>
    <tableColumn id="14" xr3:uid="{3D3E44CA-112B-4539-9A97-BF9DCF8E5CCE}" uniqueName="14" name="BasisValue" queryTableFieldId="14" dataDxfId="167"/>
    <tableColumn id="15" xr3:uid="{14C37F5C-2323-4C4D-B27D-9CBCCEA116D2}" uniqueName="15" name="BasisDegFactor" queryTableFieldId="15" dataDxfId="166"/>
    <tableColumn id="16" xr3:uid="{249DF77F-172B-43B8-8E53-E1C3EB748E57}" uniqueName="16" name="defEFLH" queryTableFieldId="16" dataDxfId="165"/>
    <tableColumn id="17" xr3:uid="{622EAFAC-5DAF-4017-8D57-946ED107B480}" uniqueName="17" name="EUL_Max_Yrs" queryTableFieldId="17" dataDxfId="164"/>
    <tableColumn id="18" xr3:uid="{474E971D-AB25-4251-8D04-BA2E40A14DEC}" uniqueName="18" name="EUL_Yrs" queryTableFieldId="18" dataDxfId="163"/>
    <tableColumn id="19" xr3:uid="{759B5769-5420-4EA6-B651-2DCE15434054}" uniqueName="19" name="RUL_Yrs" queryTableFieldId="19" dataDxfId="162"/>
    <tableColumn id="20" xr3:uid="{8DDF1DD8-D9D3-4C29-923C-1CB19F28839C}" uniqueName="20" name="LastModComment" queryTableFieldId="20" dataDxfId="161"/>
    <tableColumn id="21" xr3:uid="{AD5053B8-D485-4B96-BFC7-E1C5125F40CF}" uniqueName="21" name="Status" queryTableFieldId="21" dataDxfId="160"/>
    <tableColumn id="22" xr3:uid="{D990CFE2-22E6-413C-9882-0F7891E5A196}" uniqueName="22" name="StartDate" queryTableFieldId="22" dataDxfId="159"/>
    <tableColumn id="23" xr3:uid="{650063CE-74DB-4945-B26F-920322827F9A}" uniqueName="23" name="ExpiryDate" queryTableFieldId="23" dataDxfId="158"/>
    <tableColumn id="24" xr3:uid="{C1479605-8E61-45C6-8BF8-DD2687213739}" uniqueName="24" name="HOU_cat" queryTableFieldId="24" dataDxfId="157"/>
    <tableColumn id="25" xr3:uid="{0B22FD79-FE9D-4BCF-B568-8718F23A4E33}" uniqueName="25" name="FilingSpec" queryTableFieldId="25" dataDxfId="156"/>
    <tableColumn id="26" xr3:uid="{791514EF-9B28-40FF-9F0F-D5FA7C584C1C}" uniqueName="26" name="ClaimSpec" queryTableFieldId="26" dataDxfId="155"/>
    <tableColumn id="27" xr3:uid="{257457EC-8245-4085-B1A2-2BDFA0C0A897}" uniqueName="27" name="IsProposed" queryTableFieldId="27" dataDxfId="154"/>
    <tableColumn id="28" xr3:uid="{C5346584-E424-4A88-A2E8-CE6AEE6BD96D}" uniqueName="28" name="LastModBy" queryTableFieldId="28" dataDxfId="153"/>
    <tableColumn id="29" xr3:uid="{29CCB577-91C0-4D53-9B4B-6CF5B40EFDAE}" uniqueName="29" name="Created" queryTableFieldId="29" dataDxfId="152"/>
    <tableColumn id="30" xr3:uid="{6EBD5024-7883-40EA-A411-938BD4CF9528}" uniqueName="30" name="CreatedComment" queryTableFieldId="30" dataDxfId="151"/>
    <tableColumn id="31" xr3:uid="{A732B356-6486-4389-9246-1262E806E339}" uniqueName="31" name="CreatedBy" queryTableFieldId="31" dataDxfId="15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085652-57FD-49DE-A55C-D47BB0A453EB}" name="MeasAppType" displayName="MeasAppType" ref="A1:N15" tableType="queryTable" totalsRowShown="0" headerRowDxfId="148" dataDxfId="147">
  <autoFilter ref="A1:N15" xr:uid="{25085652-57FD-49DE-A55C-D47BB0A453EB}"/>
  <tableColumns count="14">
    <tableColumn id="1" xr3:uid="{560AE1B9-95BC-40D8-8152-9E3BFDCA9935}" uniqueName="1" name="MeasAppType" queryTableFieldId="1" dataDxfId="146"/>
    <tableColumn id="2" xr3:uid="{B37E58A4-37AB-48B6-A990-DBE19790B2AF}" uniqueName="2" name="MeasAppTypeDesc" queryTableFieldId="2" dataDxfId="145"/>
    <tableColumn id="3" xr3:uid="{192AAA02-460D-4B33-AD25-8BD7665C58F8}" uniqueName="3" name="CreatedComment" queryTableFieldId="3" dataDxfId="144"/>
    <tableColumn id="4" xr3:uid="{A426BE54-9009-4EEF-B8A7-4E386E92585D}" uniqueName="4" name="Index" queryTableFieldId="4" dataDxfId="143"/>
    <tableColumn id="5" xr3:uid="{D8B66D1E-8761-4DD5-973D-6D9972A3D850}" uniqueName="5" name="expirydate" queryTableFieldId="5" dataDxfId="142"/>
    <tableColumn id="6" xr3:uid="{05935702-72B8-439B-A0D7-B0D5759FECF2}" uniqueName="6" name="startdate" queryTableFieldId="6" dataDxfId="141"/>
    <tableColumn id="7" xr3:uid="{DB4DD277-4C53-4EDC-BE1D-0AC3432F8655}" uniqueName="7" name="FilingSpec" queryTableFieldId="7" dataDxfId="140"/>
    <tableColumn id="8" xr3:uid="{52B8AE7D-5A10-4CFB-B322-E72575F69699}" uniqueName="8" name="ClaimSpec" queryTableFieldId="8" dataDxfId="139"/>
    <tableColumn id="9" xr3:uid="{5C89FB99-5885-4718-8772-9757D1812774}" uniqueName="9" name="IsProposed" queryTableFieldId="9" dataDxfId="138"/>
    <tableColumn id="10" xr3:uid="{5AE299C7-6BA0-4BA6-94E6-38773E60461F}" uniqueName="10" name="LastModBy" queryTableFieldId="10" dataDxfId="137"/>
    <tableColumn id="11" xr3:uid="{226B0C2C-9DC5-4B1A-9404-4D8FE2924DC7}" uniqueName="11" name="LastMod" queryTableFieldId="11" dataDxfId="136"/>
    <tableColumn id="12" xr3:uid="{CA306DE0-018C-4E00-A2E4-4B681869F5C0}" uniqueName="12" name="Created" queryTableFieldId="12" dataDxfId="135"/>
    <tableColumn id="13" xr3:uid="{7854FE27-F4F6-464F-9955-F5C15EC9352A}" uniqueName="13" name="LastModComment" queryTableFieldId="13" dataDxfId="134"/>
    <tableColumn id="14" xr3:uid="{F9EA420B-FF0A-45D6-883A-C04B2310096B}" uniqueName="14" name="CreatedBy" queryTableFieldId="14" dataDxfId="13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56F5F0-700B-436E-BAD5-786F1A0C297B}" name="BldgLoc" displayName="BldgLoc" ref="A1:Q26" tableType="queryTable" totalsRowShown="0">
  <autoFilter ref="A1:Q26" xr:uid="{9056F5F0-700B-436E-BAD5-786F1A0C297B}">
    <filterColumn colId="7">
      <filters>
        <filter val="1"/>
      </filters>
    </filterColumn>
  </autoFilter>
  <sortState xmlns:xlrd2="http://schemas.microsoft.com/office/spreadsheetml/2017/richdata2" ref="A2:Q26">
    <sortCondition ref="A1:A26"/>
  </sortState>
  <tableColumns count="17">
    <tableColumn id="1" xr3:uid="{41081D4B-C195-4F19-9F35-4694F1641DA0}" uniqueName="1" name="BldgLoc" queryTableFieldId="1" dataDxfId="132"/>
    <tableColumn id="2" xr3:uid="{4FD1D9D9-B0FF-465D-9706-B52BB54C0198}" uniqueName="2" name="BldgLocDesc" queryTableFieldId="2" dataDxfId="131"/>
    <tableColumn id="3" xr3:uid="{257713FA-D456-43D2-BC21-2F841DA048C2}" uniqueName="3" name="CreatedComment" queryTableFieldId="3" dataDxfId="130"/>
    <tableColumn id="4" xr3:uid="{8DD62C3F-01BC-4B7A-81BE-14C0453C429A}" uniqueName="4" name="Index" queryTableFieldId="4"/>
    <tableColumn id="5" xr3:uid="{078ACB6D-E237-428B-BFCB-5B303DAD09B3}" uniqueName="5" name="Status" queryTableFieldId="5" dataDxfId="129"/>
    <tableColumn id="6" xr3:uid="{083F1899-CC12-4FE4-8216-4D5A91627706}" uniqueName="6" name="ExAnteCode" queryTableFieldId="6" dataDxfId="128"/>
    <tableColumn id="7" xr3:uid="{01384B95-0A12-4370-B77B-EE05E93FF49B}" uniqueName="7" name="E3ClimateZone" queryTableFieldId="7" dataDxfId="127"/>
    <tableColumn id="8" xr3:uid="{CC06DE4C-C5D4-4442-A797-50E881C9E2F6}" uniqueName="8" name="ClaimSpec" queryTableFieldId="8" dataDxfId="126"/>
    <tableColumn id="9" xr3:uid="{C4DC00D7-66CD-4CD7-A438-B4492BD3A806}" uniqueName="9" name="StartDate" queryTableFieldId="9" dataDxfId="125"/>
    <tableColumn id="10" xr3:uid="{859580C2-0E21-40C0-8FB1-64235CCCBDB5}" uniqueName="10" name="ExpiryDate" queryTableFieldId="10" dataDxfId="124"/>
    <tableColumn id="11" xr3:uid="{C8CF06EE-1019-4690-9209-FB2E0755D8E1}" uniqueName="11" name="FilingSpec" queryTableFieldId="11" dataDxfId="123"/>
    <tableColumn id="12" xr3:uid="{C260FAD9-FE62-4D3A-A3FD-772F08898773}" uniqueName="12" name="IsProposed" queryTableFieldId="12" dataDxfId="122"/>
    <tableColumn id="13" xr3:uid="{E3DF7553-3F43-4E43-A5CF-3B1B267E3A4A}" uniqueName="13" name="LastMod" queryTableFieldId="13" dataDxfId="121"/>
    <tableColumn id="14" xr3:uid="{70571116-2166-4DFE-AD4C-CBCEB978A0E8}" uniqueName="14" name="LastModBy" queryTableFieldId="14" dataDxfId="120"/>
    <tableColumn id="15" xr3:uid="{1BC748BF-58BE-45A8-916B-5B0511D3A6C3}" uniqueName="15" name="Created" queryTableFieldId="15" dataDxfId="119"/>
    <tableColumn id="16" xr3:uid="{FB22A364-0AB9-4026-9CCD-110036A25B30}" uniqueName="16" name="LastModComment" queryTableFieldId="16" dataDxfId="118"/>
    <tableColumn id="17" xr3:uid="{986BCA64-C3CF-4307-A6A1-28285E9919CF}" uniqueName="17" name="CreatedBy" queryTableFieldId="17" dataDxfId="11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FA1A8B-4A25-46FE-99DE-9F5BB83C5020}" name="BldgType" displayName="BldgType" ref="A1:T65" tableType="queryTable" totalsRowShown="0">
  <autoFilter ref="A1:T65" xr:uid="{C1FA1A8B-4A25-46FE-99DE-9F5BB83C5020}">
    <filterColumn colId="11">
      <filters>
        <filter val="1"/>
      </filters>
    </filterColumn>
  </autoFilter>
  <tableColumns count="20">
    <tableColumn id="1" xr3:uid="{AC3DEE04-DB9B-45CA-9682-0D4CC225D63F}" uniqueName="1" name="Index" queryTableFieldId="1"/>
    <tableColumn id="2" xr3:uid="{BFAFFA96-27D7-4ACE-8C16-FC330F5FC88D}" uniqueName="2" name="BldgTypeDesc" queryTableFieldId="2" dataDxfId="116"/>
    <tableColumn id="3" xr3:uid="{33220870-4759-4F61-9E43-E86499ECE142}" uniqueName="3" name="BldgType" queryTableFieldId="3" dataDxfId="115"/>
    <tableColumn id="4" xr3:uid="{DCE01C38-70B9-4496-BE02-F9382089BD5F}" uniqueName="4" name="Sector" queryTableFieldId="4" dataDxfId="114"/>
    <tableColumn id="5" xr3:uid="{7AD66FDB-BDFE-445E-8C0C-6140B433EE93}" uniqueName="5" name="CreatedComment" queryTableFieldId="5" dataDxfId="113"/>
    <tableColumn id="6" xr3:uid="{DDCDA5F7-03CF-4428-AAAF-BDA674AF9F5D}" uniqueName="6" name="IsDEERBldg" queryTableFieldId="6" dataDxfId="112"/>
    <tableColumn id="7" xr3:uid="{2C18F792-58CB-42B0-8179-32BDEB1C5E1D}" uniqueName="7" name="State" queryTableFieldId="7" dataDxfId="111"/>
    <tableColumn id="8" xr3:uid="{2131089F-892A-46E7-AD4D-C5F67D7286A2}" uniqueName="8" name="ExAnteCode" queryTableFieldId="8" dataDxfId="110"/>
    <tableColumn id="9" xr3:uid="{58655AF2-4456-4899-94A1-9AA1701A38AD}" uniqueName="9" name="IsProposed" queryTableFieldId="9" dataDxfId="109"/>
    <tableColumn id="10" xr3:uid="{C0AE23E6-F570-4505-8DA4-22B3374954F8}" uniqueName="10" name="IsActivityArea" queryTableFieldId="10" dataDxfId="108"/>
    <tableColumn id="11" xr3:uid="{DCE059DE-98B9-4CAF-8F70-1ADA0781FB4A}" uniqueName="11" name="ParentType" queryTableFieldId="11" dataDxfId="107"/>
    <tableColumn id="12" xr3:uid="{68062835-15C2-451A-91F1-C316F3E921F1}" uniqueName="12" name="ClaimSpec" queryTableFieldId="12" dataDxfId="106"/>
    <tableColumn id="13" xr3:uid="{98FD0D7F-4191-4913-B8DB-7D31F58CEB77}" uniqueName="13" name="FilingSpec" queryTableFieldId="13" dataDxfId="105"/>
    <tableColumn id="14" xr3:uid="{08D8C6C6-52CD-47E9-9716-E1BF6584B475}" uniqueName="14" name="StartDate" queryTableFieldId="14" dataDxfId="104"/>
    <tableColumn id="15" xr3:uid="{7691E0A8-5427-4CD6-A7E0-E605473C37F3}" uniqueName="15" name="ExpiryDate" queryTableFieldId="15" dataDxfId="103"/>
    <tableColumn id="16" xr3:uid="{D281A782-28F8-473F-8D7F-140731BE8E11}" uniqueName="16" name="LastMod" queryTableFieldId="16" dataDxfId="102"/>
    <tableColumn id="17" xr3:uid="{A83E35E7-3019-4425-96C7-50E4CEB2D399}" uniqueName="17" name="LastModBy" queryTableFieldId="17" dataDxfId="101"/>
    <tableColumn id="18" xr3:uid="{130AD35A-F1F1-481B-BEC4-3D156EBB47FA}" uniqueName="18" name="Created" queryTableFieldId="18" dataDxfId="100"/>
    <tableColumn id="19" xr3:uid="{14AE6EEA-D238-4531-AB62-188CD02C8D51}" uniqueName="19" name="LastModComment" queryTableFieldId="19" dataDxfId="99"/>
    <tableColumn id="20" xr3:uid="{C4EE21CD-A535-44E7-86E4-4FFBA9F0FFBE}" uniqueName="20" name="CreatedBy" queryTableFieldId="20" dataDxfId="9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3A2ED3E-8155-48FF-AD71-FDD0E11477BE}" name="TechGroup" displayName="TechGroup" ref="A1:V45" tableType="queryTable" totalsRowShown="0" headerRowDxfId="97" dataDxfId="96">
  <autoFilter ref="A1:V45" xr:uid="{03A2ED3E-8155-48FF-AD71-FDD0E11477BE}"/>
  <sortState xmlns:xlrd2="http://schemas.microsoft.com/office/spreadsheetml/2017/richdata2" ref="A2:V45">
    <sortCondition ref="B1:B45"/>
  </sortState>
  <tableColumns count="22">
    <tableColumn id="1" xr3:uid="{17FFD70B-E7FD-443A-951F-D5A83EF9B398}" uniqueName="1" name="TechGroupDesc" queryTableFieldId="1" dataDxfId="95"/>
    <tableColumn id="2" xr3:uid="{9A2C8613-B0B7-439A-B7F8-F3B3BDA42726}" uniqueName="2" name="TechGroup" queryTableFieldId="2" dataDxfId="94"/>
    <tableColumn id="3" xr3:uid="{FEDF72ED-FAD4-403B-B34A-E517B55F7550}" uniqueName="3" name="Comment" queryTableFieldId="3" dataDxfId="93"/>
    <tableColumn id="4" xr3:uid="{9FEBAFB7-75DD-455E-A619-4B4FBF83A3BA}" uniqueName="4" name="State" queryTableFieldId="4" dataDxfId="92"/>
    <tableColumn id="5" xr3:uid="{401B15B4-83CC-43F1-ADC0-2050921E593D}" uniqueName="5" name="Index" queryTableFieldId="5" dataDxfId="91"/>
    <tableColumn id="6" xr3:uid="{7522FFDD-89A9-4EFE-B86C-630BB6C29AAE}" uniqueName="6" name="NumMeas" queryTableFieldId="6" dataDxfId="90"/>
    <tableColumn id="7" xr3:uid="{F4166897-0B4B-48DD-BC9A-91515136D457}" uniqueName="7" name="NumTechs" queryTableFieldId="7" dataDxfId="89"/>
    <tableColumn id="8" xr3:uid="{2519E368-78E7-4DAA-859A-0B4DF657833A}" uniqueName="8" name="IsProposed" queryTableFieldId="8" dataDxfId="88"/>
    <tableColumn id="9" xr3:uid="{BD66DBCB-22F5-4F2F-BE23-578BEDF9E74C}" uniqueName="9" name="NumImp" queryTableFieldId="9" dataDxfId="87"/>
    <tableColumn id="10" xr3:uid="{A2BC8820-B332-4D02-ABB1-2CEFE5C43569}" uniqueName="10" name="NumCost" queryTableFieldId="10" dataDxfId="86"/>
    <tableColumn id="11" xr3:uid="{CE90B0EB-4D97-4021-8B7D-7BFD21AA5849}" uniqueName="11" name="NumDEERMeas" queryTableFieldId="11" dataDxfId="85"/>
    <tableColumn id="12" xr3:uid="{A4E392E4-D9CC-4431-B1F0-D877052A1446}" uniqueName="12" name="NumDEERCost" queryTableFieldId="12" dataDxfId="84"/>
    <tableColumn id="13" xr3:uid="{276B5E44-E63F-432F-BAB0-5AADD1CC96D4}" uniqueName="13" name="StartDate" queryTableFieldId="13" dataDxfId="83"/>
    <tableColumn id="14" xr3:uid="{0E202075-D703-4288-B561-20794FDFF545}" uniqueName="14" name="ExpiryDate" queryTableFieldId="14" dataDxfId="82"/>
    <tableColumn id="15" xr3:uid="{72E596F0-1F50-432B-A7B1-80916BFFD4A4}" uniqueName="15" name="FilingSpec" queryTableFieldId="15" dataDxfId="81"/>
    <tableColumn id="16" xr3:uid="{41B4EA46-0794-4102-ABFF-4B4EE7B7E8B6}" uniqueName="16" name="ClaimSpec" queryTableFieldId="16" dataDxfId="80"/>
    <tableColumn id="17" xr3:uid="{3356331A-8C1C-490A-AB52-58E4ADC9FE5A}" uniqueName="17" name="LastMod" queryTableFieldId="17" dataDxfId="79"/>
    <tableColumn id="18" xr3:uid="{FD64FF33-9106-4F41-913F-78852101FE6B}" uniqueName="18" name="LastModBy" queryTableFieldId="18" dataDxfId="78"/>
    <tableColumn id="19" xr3:uid="{1B21BD23-9125-4FEE-A22A-ED985F9C2E86}" uniqueName="19" name="Created" queryTableFieldId="19" dataDxfId="77"/>
    <tableColumn id="20" xr3:uid="{DC39D6D3-3404-434E-9AFD-042EE6AA6A7F}" uniqueName="20" name="LastModComment" queryTableFieldId="20" dataDxfId="76"/>
    <tableColumn id="21" xr3:uid="{E18F9D79-E647-4DD1-BA77-534508917048}" uniqueName="21" name="CreatedBy" queryTableFieldId="21" dataDxfId="75"/>
    <tableColumn id="22" xr3:uid="{D4180EDD-5E5A-4A89-8A8B-C0425024041D}" uniqueName="22" name="CreatedComment" queryTableFieldId="22" dataDxfId="7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F2A5AE-1865-4C1E-9795-5614DCFCAE7C}" name="TechType" displayName="TechType" ref="A1:Z239" tableType="queryTable" totalsRowShown="0" headerRowDxfId="73" dataDxfId="72">
  <autoFilter ref="A1:Z239" xr:uid="{8CF2A5AE-1865-4C1E-9795-5614DCFCAE7C}"/>
  <sortState xmlns:xlrd2="http://schemas.microsoft.com/office/spreadsheetml/2017/richdata2" ref="A2:Z239">
    <sortCondition descending="1" ref="A1:A239"/>
  </sortState>
  <tableColumns count="26">
    <tableColumn id="1" xr3:uid="{D4561671-93A8-4F0A-A971-1BF41535AC02}" uniqueName="1" name="Index" queryTableFieldId="1" dataDxfId="25"/>
    <tableColumn id="2" xr3:uid="{ABED5C0E-66C8-44B8-ADAE-191A8CFE27F6}" uniqueName="2" name="TechGroup" queryTableFieldId="2" dataDxfId="24"/>
    <tableColumn id="3" xr3:uid="{B4552933-AA3D-48F1-B89C-CEC03F215802}" uniqueName="3" name="TechTypeDesc" queryTableFieldId="3" dataDxfId="23"/>
    <tableColumn id="4" xr3:uid="{39C11097-DBC9-48F4-BC1B-F1A44F521EC5}" uniqueName="4" name="TechType" queryTableFieldId="4" dataDxfId="22"/>
    <tableColumn id="5" xr3:uid="{0F16B149-086D-4DEA-84AF-947C83F62579}" uniqueName="5" name="NormUnit" queryTableFieldId="5" dataDxfId="21"/>
    <tableColumn id="6" xr3:uid="{6F377090-254D-4A6D-AB0C-716CFA1484AE}" uniqueName="6" name="defEULCode" queryTableFieldId="6" dataDxfId="20"/>
    <tableColumn id="7" xr3:uid="{80271E34-18F7-4810-AFD7-8C641551F0BF}" uniqueName="7" name="State" queryTableFieldId="7" dataDxfId="19"/>
    <tableColumn id="8" xr3:uid="{39A4036C-C9BC-4D59-8C8C-BAC1EF658312}" uniqueName="8" name="Comment" queryTableFieldId="8" dataDxfId="18"/>
    <tableColumn id="9" xr3:uid="{95524C07-3D4B-4957-99B7-44255470F441}" uniqueName="9" name="NumTechs" queryTableFieldId="9" dataDxfId="17"/>
    <tableColumn id="10" xr3:uid="{FE88CAF2-DFF9-443E-B875-63BDE575D092}" uniqueName="10" name="NumMeas" queryTableFieldId="10" dataDxfId="16"/>
    <tableColumn id="11" xr3:uid="{AC0C570A-607F-4B72-BAAA-88AE6425DDCD}" uniqueName="11" name="TechTypeID" queryTableFieldId="11" dataDxfId="15"/>
    <tableColumn id="12" xr3:uid="{10C6342D-B330-4A6E-93BD-8D2FC6FE8439}" uniqueName="12" name="NumImp" queryTableFieldId="12" dataDxfId="14"/>
    <tableColumn id="13" xr3:uid="{32DCDD60-3610-4A65-ADD1-A95706674042}" uniqueName="13" name="NumCost" queryTableFieldId="13" dataDxfId="13"/>
    <tableColumn id="14" xr3:uid="{10A4D3A7-5689-4557-A1DB-7E1742C2D33A}" uniqueName="14" name="NumDEERMeas" queryTableFieldId="14" dataDxfId="12"/>
    <tableColumn id="15" xr3:uid="{B8FC26D0-525C-487A-A395-1FF94EA387C0}" uniqueName="15" name="NumDEERCost" queryTableFieldId="15" dataDxfId="11"/>
    <tableColumn id="16" xr3:uid="{C3F385C4-14EC-40F7-9F46-0DA5934A4D49}" uniqueName="16" name="StartDate" queryTableFieldId="16" dataDxfId="10"/>
    <tableColumn id="17" xr3:uid="{C80AF44A-4A62-47B3-85A3-F0A51D2D0DF5}" uniqueName="17" name="ExpiryDate" queryTableFieldId="17" dataDxfId="9"/>
    <tableColumn id="18" xr3:uid="{6CA89512-A6FF-4167-A336-0621D1395CCE}" uniqueName="18" name="FilingSpec" queryTableFieldId="18" dataDxfId="8"/>
    <tableColumn id="19" xr3:uid="{DDF4065A-ACAB-49EF-9C83-2D84058B1829}" uniqueName="19" name="ClaimSpec" queryTableFieldId="19" dataDxfId="7"/>
    <tableColumn id="20" xr3:uid="{D9D53DA5-5D70-40FE-A6E7-11D7654D1B8F}" uniqueName="20" name="IsProposed" queryTableFieldId="20" dataDxfId="6"/>
    <tableColumn id="21" xr3:uid="{87B7DD2E-98C6-4A1E-9223-3BED97900D70}" uniqueName="21" name="LastMod" queryTableFieldId="21" dataDxfId="5"/>
    <tableColumn id="22" xr3:uid="{B6DD170B-6ABA-4735-A4B9-5B332E04D45D}" uniqueName="22" name="LastModBy" queryTableFieldId="22" dataDxfId="4"/>
    <tableColumn id="23" xr3:uid="{E4DF6421-808C-47E9-8B9A-05E8C6C5E6B0}" uniqueName="23" name="Created" queryTableFieldId="23" dataDxfId="3"/>
    <tableColumn id="24" xr3:uid="{20E03056-4EBF-46EC-B63D-007511EE45BA}" uniqueName="24" name="CreatedComment" queryTableFieldId="24" dataDxfId="2"/>
    <tableColumn id="25" xr3:uid="{E4B51A82-46E3-44CD-80E4-2C3259BA9B59}" uniqueName="25" name="CreatedBy" queryTableFieldId="25" dataDxfId="1"/>
    <tableColumn id="26" xr3:uid="{6A6CE2F8-B562-4E7A-B92C-F8767DFE0AC3}" uniqueName="26" name="LastModComment" queryTableFieldId="26" dataDxfId="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7C0225-0FE1-4E5E-BAC1-0E023EF305F7}" name="UseCategory" displayName="UseCategory" ref="A1:T20" tableType="queryTable" totalsRowShown="0" headerRowDxfId="71" dataDxfId="70">
  <autoFilter ref="A1:T20" xr:uid="{537C0225-0FE1-4E5E-BAC1-0E023EF305F7}"/>
  <sortState xmlns:xlrd2="http://schemas.microsoft.com/office/spreadsheetml/2017/richdata2" ref="A2:T20">
    <sortCondition ref="B1:B20"/>
  </sortState>
  <tableColumns count="20">
    <tableColumn id="1" xr3:uid="{67E15644-DA95-4322-9D44-6F44014C7991}" uniqueName="1" name="Index" queryTableFieldId="1" dataDxfId="69"/>
    <tableColumn id="2" xr3:uid="{2E57C1D6-2AE2-4BA1-83AA-70351FD43F7E}" uniqueName="2" name="UseCategoryDesc" queryTableFieldId="2" dataDxfId="68"/>
    <tableColumn id="3" xr3:uid="{30466A86-A2CE-41AB-B586-F9AC76A0D803}" uniqueName="3" name="UseCategory" queryTableFieldId="3" dataDxfId="67"/>
    <tableColumn id="4" xr3:uid="{D03FF7C6-BCAC-42CC-A344-376612B92B76}" uniqueName="4" name="State" queryTableFieldId="4" dataDxfId="66"/>
    <tableColumn id="5" xr3:uid="{034F5172-43ED-4925-8FB4-7880539D24D4}" uniqueName="5" name="Comment" queryTableFieldId="5" dataDxfId="65"/>
    <tableColumn id="6" xr3:uid="{DEBEC001-FFD0-4910-89E8-D6AEEE26BD04}" uniqueName="6" name="NumMeas" queryTableFieldId="6" dataDxfId="64"/>
    <tableColumn id="7" xr3:uid="{EFAA4BEE-F849-4652-B14D-73FA995668E7}" uniqueName="7" name="IsProposed" queryTableFieldId="7" dataDxfId="63"/>
    <tableColumn id="8" xr3:uid="{22404BE1-2BE1-4FB3-8628-59DAE088CEDA}" uniqueName="8" name="NumImp" queryTableFieldId="8" dataDxfId="62"/>
    <tableColumn id="9" xr3:uid="{D6C81C12-6576-471B-A639-6AA019D01177}" uniqueName="9" name="NumCost" queryTableFieldId="9" dataDxfId="61"/>
    <tableColumn id="10" xr3:uid="{BE1A3EB2-6262-4445-9C86-1DB02AACF5DB}" uniqueName="10" name="NumDEERMeas" queryTableFieldId="10" dataDxfId="60"/>
    <tableColumn id="11" xr3:uid="{B0CF518A-0B2F-4DA7-B3BF-FA6867136D9E}" uniqueName="11" name="NumDEERCost" queryTableFieldId="11" dataDxfId="59"/>
    <tableColumn id="12" xr3:uid="{790695FA-A4B6-4872-8008-2D3D919DCF6C}" uniqueName="12" name="StartDate" queryTableFieldId="12" dataDxfId="58"/>
    <tableColumn id="13" xr3:uid="{8B66349E-8AF8-49CB-8E07-CFEDF48A51B5}" uniqueName="13" name="ExpiryDate" queryTableFieldId="13" dataDxfId="57"/>
    <tableColumn id="14" xr3:uid="{3FFE9A18-5E71-44EE-BC0D-6EBA901374CD}" uniqueName="14" name="FilingSpec" queryTableFieldId="14" dataDxfId="56"/>
    <tableColumn id="15" xr3:uid="{1168D2A9-32D5-41C6-8A33-64D65DD1406C}" uniqueName="15" name="ClaimSpec" queryTableFieldId="15" dataDxfId="55"/>
    <tableColumn id="16" xr3:uid="{0AA83D0B-CD39-4C49-ACD3-CC7F7F80D218}" uniqueName="16" name="LastMod" queryTableFieldId="16" dataDxfId="54"/>
    <tableColumn id="17" xr3:uid="{9F2A6509-ED79-4291-B183-4FDC4474F22D}" uniqueName="17" name="LastModBy" queryTableFieldId="17" dataDxfId="53"/>
    <tableColumn id="18" xr3:uid="{B09A3601-1ED0-420F-9498-CB13C7737E56}" uniqueName="18" name="Created" queryTableFieldId="18" dataDxfId="52"/>
    <tableColumn id="19" xr3:uid="{3DD5AE48-1966-45E1-A6EA-7815CF5B8B9F}" uniqueName="19" name="LastModComment" queryTableFieldId="19" dataDxfId="51"/>
    <tableColumn id="20" xr3:uid="{1BA229AB-F79B-4606-97CD-8B5D4B00509D}" uniqueName="20" name="CreatedBy" queryTableFieldId="20" dataDxfId="50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49A6C6-05D3-4BF3-A452-C66B2EF29529}" name="UseSubCategory" displayName="UseSubCategory" ref="A1:V83" tableType="queryTable" totalsRowShown="0" headerRowDxfId="49" dataDxfId="48">
  <autoFilter ref="A1:V83" xr:uid="{5149A6C6-05D3-4BF3-A452-C66B2EF29529}"/>
  <sortState xmlns:xlrd2="http://schemas.microsoft.com/office/spreadsheetml/2017/richdata2" ref="A2:V83">
    <sortCondition ref="B2:B83"/>
    <sortCondition ref="D2:D83"/>
  </sortState>
  <tableColumns count="22">
    <tableColumn id="1" xr3:uid="{D2E86630-F885-4161-B241-019DFFD017DA}" uniqueName="1" name="Index" queryTableFieldId="1" dataDxfId="47"/>
    <tableColumn id="2" xr3:uid="{D1A12676-E3F0-4447-9603-785DD57B6FE1}" uniqueName="2" name="UseCategory" queryTableFieldId="2" dataDxfId="46"/>
    <tableColumn id="3" xr3:uid="{8EB0D1FE-C392-479A-A84E-5D92D330F2DA}" uniqueName="3" name="UseSubCategoryDesc" queryTableFieldId="3" dataDxfId="45"/>
    <tableColumn id="4" xr3:uid="{ECD4CBC7-F60B-4806-B6EF-082DC5EA31F9}" uniqueName="4" name="UseSubCategory" queryTableFieldId="4" dataDxfId="44"/>
    <tableColumn id="5" xr3:uid="{87D99BC4-80A0-405D-B046-97066F0FFE1B}" uniqueName="5" name="State" queryTableFieldId="5" dataDxfId="43"/>
    <tableColumn id="6" xr3:uid="{979F5C46-D7A6-4121-8955-ACC0302168A5}" uniqueName="6" name="comment" queryTableFieldId="6" dataDxfId="42"/>
    <tableColumn id="7" xr3:uid="{67BD9CBA-3D04-4BE0-B895-5F4AED6D2170}" uniqueName="7" name="NumMeas" queryTableFieldId="7" dataDxfId="41"/>
    <tableColumn id="8" xr3:uid="{B182AF6B-FA54-4C61-A939-15AEB77B1236}" uniqueName="8" name="IsProposed" queryTableFieldId="8" dataDxfId="40"/>
    <tableColumn id="9" xr3:uid="{1C609B9C-12B2-4DCD-99F5-8425935EBB9D}" uniqueName="9" name="NumImp" queryTableFieldId="9" dataDxfId="39"/>
    <tableColumn id="10" xr3:uid="{54EDE233-B419-41FC-A13A-EF48AEC32AFE}" uniqueName="10" name="NumCost" queryTableFieldId="10" dataDxfId="38"/>
    <tableColumn id="11" xr3:uid="{497E125D-F081-4377-9D64-2D4D31CDE412}" uniqueName="11" name="NumDEERMeas" queryTableFieldId="11" dataDxfId="37"/>
    <tableColumn id="12" xr3:uid="{4B5CFB19-A8B6-4701-947C-EB150161394E}" uniqueName="12" name="NumDEERCost" queryTableFieldId="12" dataDxfId="36"/>
    <tableColumn id="13" xr3:uid="{01A0647F-76BD-4306-99F8-6729A370F93A}" uniqueName="13" name="StartDate" queryTableFieldId="13" dataDxfId="35"/>
    <tableColumn id="14" xr3:uid="{70D3DAFC-72E9-45F3-9E01-24653B93D8FA}" uniqueName="14" name="ExpiryDate" queryTableFieldId="14" dataDxfId="34"/>
    <tableColumn id="15" xr3:uid="{A26EF329-2139-4A16-90BF-BBA1E3F9248C}" uniqueName="15" name="FilingSpec" queryTableFieldId="15" dataDxfId="33"/>
    <tableColumn id="16" xr3:uid="{B4898056-7EE6-40EC-B432-4E9FBE26CAD6}" uniqueName="16" name="ClaimSpec" queryTableFieldId="16" dataDxfId="32"/>
    <tableColumn id="17" xr3:uid="{C568AA24-CE99-4447-A197-F153D4FC581B}" uniqueName="17" name="LastMod" queryTableFieldId="17" dataDxfId="31"/>
    <tableColumn id="18" xr3:uid="{973F12FD-5A91-4CBA-AB3D-24BA3A8E8DDB}" uniqueName="18" name="LastModBy" queryTableFieldId="18" dataDxfId="30"/>
    <tableColumn id="19" xr3:uid="{82F34123-BC10-4E8A-BA4E-08B896AB3477}" uniqueName="19" name="Created" queryTableFieldId="19" dataDxfId="29"/>
    <tableColumn id="20" xr3:uid="{31EEA1D0-4B64-4380-8B60-A6845509275A}" uniqueName="20" name="LastModComment" queryTableFieldId="20" dataDxfId="28"/>
    <tableColumn id="21" xr3:uid="{92052AAB-5A1B-4E7C-9062-33385FAF59D7}" uniqueName="21" name="CreatedBy" queryTableFieldId="21" dataDxfId="27"/>
    <tableColumn id="22" xr3:uid="{534C5001-833E-4336-B2F7-F964B0809EBF}" uniqueName="22" name="CreatedComment" queryTableFieldId="22" dataDxfId="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487"/>
  <sheetViews>
    <sheetView zoomScaleNormal="100" workbookViewId="0">
      <pane xSplit="45" ySplit="2" topLeftCell="AT3" activePane="bottomRight" state="frozen"/>
      <selection pane="topRight" activeCell="Y1" sqref="Y1"/>
      <selection pane="bottomLeft" activeCell="A3" sqref="A3"/>
      <selection pane="bottomRight" activeCell="AZ47" sqref="AZ47"/>
    </sheetView>
  </sheetViews>
  <sheetFormatPr defaultRowHeight="10.5" outlineLevelCol="2" x14ac:dyDescent="0.15"/>
  <cols>
    <col min="1" max="17" width="2.125" style="19" hidden="1" customWidth="1" outlineLevel="1"/>
    <col min="18" max="20" width="2.125" style="19" hidden="1" customWidth="1" outlineLevel="2"/>
    <col min="21" max="21" width="2.125" style="19" hidden="1" customWidth="1" outlineLevel="1" collapsed="1"/>
    <col min="22" max="44" width="2.125" style="19" hidden="1" customWidth="1" outlineLevel="2"/>
    <col min="45" max="45" width="22.375" style="1" customWidth="1" collapsed="1"/>
    <col min="46" max="46" width="32.75" style="1" hidden="1" customWidth="1" outlineLevel="1"/>
    <col min="47" max="47" width="9.375" style="2" bestFit="1" customWidth="1" collapsed="1"/>
    <col min="48" max="48" width="9.25" style="1" hidden="1" customWidth="1" outlineLevel="1"/>
    <col min="49" max="49" width="9.125" style="3" hidden="1" customWidth="1" outlineLevel="1"/>
    <col min="50" max="50" width="6.375" style="49" customWidth="1" collapsed="1"/>
    <col min="51" max="51" width="11.875" style="49" hidden="1" customWidth="1" outlineLevel="1"/>
    <col min="52" max="52" width="14.75" style="49" hidden="1" customWidth="1" outlineLevel="1"/>
    <col min="53" max="53" width="10.5" style="49" hidden="1" customWidth="1" outlineLevel="1"/>
    <col min="54" max="54" width="12.75" style="49" hidden="1" customWidth="1" outlineLevel="1"/>
    <col min="55" max="55" width="9.25" style="49" customWidth="1" collapsed="1"/>
    <col min="56" max="56" width="8.125" style="49" customWidth="1"/>
    <col min="57" max="57" width="9.625" style="47" customWidth="1"/>
    <col min="58" max="58" width="8.75" style="61" customWidth="1"/>
    <col min="59" max="59" width="7.25" style="2" customWidth="1"/>
    <col min="60" max="60" width="6.375" style="2" customWidth="1"/>
    <col min="61" max="61" width="7.25" style="4" customWidth="1"/>
    <col min="62" max="62" width="6.75" style="4" customWidth="1" collapsed="1"/>
    <col min="63" max="63" width="6.75" style="4" customWidth="1"/>
    <col min="64" max="64" width="49.75" style="47" hidden="1" customWidth="1" outlineLevel="1"/>
    <col min="65" max="65" width="7.5" style="49" hidden="1" customWidth="1" outlineLevel="1" collapsed="1"/>
    <col min="66" max="66" width="9.625" style="3" bestFit="1" customWidth="1" collapsed="1"/>
    <col min="67" max="67" width="9" style="3" customWidth="1"/>
    <col min="68" max="68" width="14" style="49" bestFit="1" customWidth="1"/>
    <col min="69" max="70" width="8.25" style="53" hidden="1" customWidth="1" outlineLevel="1"/>
    <col min="71" max="71" width="8.625" style="53" hidden="1" customWidth="1" outlineLevel="1"/>
    <col min="72" max="72" width="17.625" style="49" hidden="1" customWidth="1" outlineLevel="1"/>
    <col min="73" max="73" width="9.125" style="3" customWidth="1" collapsed="1"/>
    <col min="74" max="74" width="53.125" style="47" hidden="1" customWidth="1" outlineLevel="1"/>
    <col min="75" max="75" width="10.625" style="49" hidden="1" customWidth="1" outlineLevel="1"/>
    <col min="76" max="76" width="9" style="2" collapsed="1"/>
    <col min="77" max="16384" width="9" style="2"/>
  </cols>
  <sheetData>
    <row r="1" spans="1:75" s="5" customFormat="1" ht="20.25" thickBot="1" x14ac:dyDescent="0.2">
      <c r="A1" s="111" t="s">
        <v>1081</v>
      </c>
      <c r="B1" s="112"/>
      <c r="C1" s="112"/>
      <c r="D1" s="112"/>
      <c r="E1" s="112"/>
      <c r="F1" s="112"/>
      <c r="G1" s="112"/>
      <c r="H1" s="113"/>
      <c r="I1" s="111" t="s">
        <v>6</v>
      </c>
      <c r="J1" s="112"/>
      <c r="K1" s="112"/>
      <c r="L1" s="112"/>
      <c r="M1" s="112"/>
      <c r="N1" s="112"/>
      <c r="O1" s="113"/>
      <c r="P1" s="111" t="s">
        <v>11</v>
      </c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3"/>
      <c r="AS1" s="5" t="s">
        <v>1080</v>
      </c>
      <c r="AW1" s="6"/>
      <c r="AX1" s="44"/>
      <c r="AY1" s="44" t="s">
        <v>1080</v>
      </c>
      <c r="AZ1" s="44"/>
      <c r="BA1" s="44"/>
      <c r="BB1" s="44"/>
      <c r="BC1" s="44"/>
      <c r="BD1" s="44"/>
      <c r="BE1" s="44" t="s">
        <v>1080</v>
      </c>
      <c r="BF1" s="59"/>
      <c r="BI1" s="7"/>
      <c r="BK1" s="7"/>
      <c r="BL1" s="44"/>
      <c r="BM1" s="44" t="s">
        <v>1080</v>
      </c>
      <c r="BN1" s="6"/>
      <c r="BO1" s="6"/>
      <c r="BP1" s="44" t="s">
        <v>1080</v>
      </c>
      <c r="BQ1" s="50"/>
      <c r="BR1" s="50"/>
      <c r="BS1" s="50"/>
      <c r="BT1" s="44"/>
      <c r="BU1" s="6"/>
      <c r="BV1" s="44"/>
      <c r="BW1" s="44"/>
    </row>
    <row r="2" spans="1:75" s="1" customFormat="1" ht="58.5" customHeight="1" thickTop="1" x14ac:dyDescent="0.15">
      <c r="A2" s="8" t="s">
        <v>1082</v>
      </c>
      <c r="B2" s="9" t="s">
        <v>1083</v>
      </c>
      <c r="C2" s="9" t="s">
        <v>1084</v>
      </c>
      <c r="D2" s="9" t="s">
        <v>1085</v>
      </c>
      <c r="E2" s="9" t="s">
        <v>1086</v>
      </c>
      <c r="F2" s="9" t="s">
        <v>0</v>
      </c>
      <c r="G2" s="9" t="s">
        <v>1087</v>
      </c>
      <c r="H2" s="10" t="s">
        <v>1088</v>
      </c>
      <c r="I2" s="74" t="s">
        <v>36</v>
      </c>
      <c r="J2" s="74" t="s">
        <v>40</v>
      </c>
      <c r="K2" s="74" t="s">
        <v>261</v>
      </c>
      <c r="L2" s="74" t="s">
        <v>83</v>
      </c>
      <c r="M2" s="74" t="s">
        <v>489</v>
      </c>
      <c r="N2" s="74" t="s">
        <v>688</v>
      </c>
      <c r="O2" s="74" t="s">
        <v>96</v>
      </c>
      <c r="P2" s="71" t="s">
        <v>40</v>
      </c>
      <c r="Q2" s="103" t="s">
        <v>96</v>
      </c>
      <c r="R2" s="72" t="s">
        <v>710</v>
      </c>
      <c r="S2" s="72" t="s">
        <v>621</v>
      </c>
      <c r="T2" s="72" t="s">
        <v>500</v>
      </c>
      <c r="U2" s="72" t="s">
        <v>83</v>
      </c>
      <c r="V2" s="72" t="s">
        <v>485</v>
      </c>
      <c r="W2" s="72" t="s">
        <v>488</v>
      </c>
      <c r="X2" s="72" t="s">
        <v>486</v>
      </c>
      <c r="Y2" s="72" t="s">
        <v>2086</v>
      </c>
      <c r="Z2" s="72" t="s">
        <v>487</v>
      </c>
      <c r="AA2" s="72" t="s">
        <v>2066</v>
      </c>
      <c r="AB2" s="72" t="s">
        <v>668</v>
      </c>
      <c r="AC2" s="72" t="s">
        <v>2052</v>
      </c>
      <c r="AD2" s="72" t="s">
        <v>430</v>
      </c>
      <c r="AE2" s="73" t="s">
        <v>2056</v>
      </c>
      <c r="AF2" s="73" t="s">
        <v>490</v>
      </c>
      <c r="AG2" s="73" t="s">
        <v>431</v>
      </c>
      <c r="AH2" s="73" t="s">
        <v>495</v>
      </c>
      <c r="AI2" s="73" t="s">
        <v>491</v>
      </c>
      <c r="AJ2" s="73" t="s">
        <v>492</v>
      </c>
      <c r="AK2" s="73" t="s">
        <v>483</v>
      </c>
      <c r="AL2" s="73" t="s">
        <v>481</v>
      </c>
      <c r="AM2" s="73" t="s">
        <v>493</v>
      </c>
      <c r="AN2" s="73" t="s">
        <v>484</v>
      </c>
      <c r="AO2" s="73" t="s">
        <v>494</v>
      </c>
      <c r="AP2" s="73" t="s">
        <v>2105</v>
      </c>
      <c r="AQ2" s="73" t="s">
        <v>2090</v>
      </c>
      <c r="AR2" s="73" t="s">
        <v>429</v>
      </c>
      <c r="AS2" s="55" t="s">
        <v>1</v>
      </c>
      <c r="AT2" s="26" t="s">
        <v>2</v>
      </c>
      <c r="AU2" s="67" t="s">
        <v>3</v>
      </c>
      <c r="AV2" s="26" t="s">
        <v>4</v>
      </c>
      <c r="AW2" s="27" t="s">
        <v>5</v>
      </c>
      <c r="AX2" s="62" t="s">
        <v>6</v>
      </c>
      <c r="AY2" s="45" t="s">
        <v>7</v>
      </c>
      <c r="AZ2" s="45" t="s">
        <v>8</v>
      </c>
      <c r="BA2" s="45" t="s">
        <v>9</v>
      </c>
      <c r="BB2" s="45" t="s">
        <v>10</v>
      </c>
      <c r="BC2" s="63" t="s">
        <v>11</v>
      </c>
      <c r="BD2" s="63" t="s">
        <v>12</v>
      </c>
      <c r="BE2" s="45" t="s">
        <v>13</v>
      </c>
      <c r="BF2" s="60" t="s">
        <v>14</v>
      </c>
      <c r="BG2" s="26" t="s">
        <v>15</v>
      </c>
      <c r="BH2" s="26" t="s">
        <v>16</v>
      </c>
      <c r="BI2" s="28" t="s">
        <v>17</v>
      </c>
      <c r="BJ2" s="28" t="s">
        <v>18</v>
      </c>
      <c r="BK2" s="28" t="s">
        <v>19</v>
      </c>
      <c r="BL2" s="45" t="s">
        <v>20</v>
      </c>
      <c r="BM2" s="45" t="s">
        <v>21</v>
      </c>
      <c r="BN2" s="66" t="s">
        <v>22</v>
      </c>
      <c r="BO2" s="29" t="s">
        <v>23</v>
      </c>
      <c r="BP2" s="63" t="s">
        <v>24</v>
      </c>
      <c r="BQ2" s="51" t="s">
        <v>25</v>
      </c>
      <c r="BR2" s="51" t="s">
        <v>26</v>
      </c>
      <c r="BS2" s="51" t="s">
        <v>27</v>
      </c>
      <c r="BT2" s="45" t="s">
        <v>28</v>
      </c>
      <c r="BU2" s="27" t="s">
        <v>29</v>
      </c>
      <c r="BV2" s="45" t="s">
        <v>30</v>
      </c>
      <c r="BW2" s="45" t="s">
        <v>31</v>
      </c>
    </row>
    <row r="3" spans="1:75" x14ac:dyDescent="0.15">
      <c r="A3" s="11"/>
      <c r="B3" s="12">
        <v>1</v>
      </c>
      <c r="C3" s="12"/>
      <c r="D3" s="12"/>
      <c r="E3" s="12"/>
      <c r="F3" s="12"/>
      <c r="G3" s="12">
        <v>1</v>
      </c>
      <c r="H3" s="13">
        <v>1</v>
      </c>
      <c r="I3" s="11">
        <f t="shared" ref="I3:O12" si="0">IF($AX3=I$2,1,0)</f>
        <v>1</v>
      </c>
      <c r="J3" s="12">
        <f t="shared" si="0"/>
        <v>0</v>
      </c>
      <c r="K3" s="12">
        <f t="shared" si="0"/>
        <v>0</v>
      </c>
      <c r="L3" s="12">
        <f t="shared" si="0"/>
        <v>0</v>
      </c>
      <c r="M3" s="12">
        <f t="shared" si="0"/>
        <v>0</v>
      </c>
      <c r="N3" s="54">
        <f t="shared" si="0"/>
        <v>0</v>
      </c>
      <c r="O3" s="54">
        <f t="shared" si="0"/>
        <v>0</v>
      </c>
      <c r="P3" s="11">
        <f t="shared" ref="P3:P46" si="1">IF($BC3=P$2,1,0)</f>
        <v>1</v>
      </c>
      <c r="Q3" s="16"/>
      <c r="R3" s="12">
        <f t="shared" ref="R3:T22" si="2">IF($BC3=R$2,1,0)</f>
        <v>0</v>
      </c>
      <c r="S3" s="12">
        <f t="shared" si="2"/>
        <v>0</v>
      </c>
      <c r="T3" s="12">
        <f t="shared" si="2"/>
        <v>0</v>
      </c>
      <c r="U3" s="12"/>
      <c r="V3" s="12"/>
      <c r="W3" s="12"/>
      <c r="X3" s="12"/>
      <c r="Y3" s="12"/>
      <c r="Z3" s="12"/>
      <c r="AA3" s="12"/>
      <c r="AB3" s="12"/>
      <c r="AC3" s="12"/>
      <c r="AD3" s="12">
        <f t="shared" ref="AD3:AD46" si="3">IF($BC3=AD$2,1,0)</f>
        <v>0</v>
      </c>
      <c r="AE3" s="54"/>
      <c r="AF3" s="54"/>
      <c r="AG3" s="54">
        <f t="shared" ref="AG3:AG46" si="4">IF($BC3=AG$2,1,0)</f>
        <v>0</v>
      </c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>
        <f t="shared" ref="AR3:AR46" si="5">IF($BC3=AR$2,1,0)</f>
        <v>0</v>
      </c>
      <c r="AS3" s="56" t="s">
        <v>32</v>
      </c>
      <c r="AT3" s="22" t="str" cm="1">
        <f t="array" ref="AT3">INDEX(EUL_basis[#All],MATCH(1,(EUL_basis_Mapped!$AS3=EUL_basis[EUL_ID])*(EUL_basis_Mapped!$AU3=EUL_basis[Version])*(EUL_basis_Mapped!$BC3=EUL_basis[BldgType])*
(EUL_basis_Mapped!$BD3=EUL_basis[BldgLoc])*(EUL_basis_Mapped!$BP3=EUL_basis[HOU_cat]),0)+1,MATCH(EUL_basis_Mapped!AT$2,'EUL_basis fr DEER'!$1:$1,0))</f>
        <v>Sprinkler to Drip/Micro Irrigation</v>
      </c>
      <c r="AU3" s="22" t="s">
        <v>34</v>
      </c>
      <c r="AV3" s="22" t="str" cm="1">
        <f t="array" ref="AV3">INDEX(EUL_basis[#All],MATCH(1,(EUL_basis_Mapped!$AS3=EUL_basis[EUL_ID])*(EUL_basis_Mapped!$AU3=EUL_basis[Version])*(EUL_basis_Mapped!$BC3=EUL_basis[BldgType])*
(EUL_basis_Mapped!$BD3=EUL_basis[BldgLoc])*(EUL_basis_Mapped!$BP3=EUL_basis[HOU_cat]),0)+1,MATCH(EUL_basis_Mapped!AV$2,'EUL_basis fr DEER'!$1:$1,0))</f>
        <v>D08 v2.05</v>
      </c>
      <c r="AW3" s="24" cm="1">
        <f t="array" ref="AW3">INDEX(EUL_basis[#All],MATCH(1,(EUL_basis_Mapped!$AS3=EUL_basis[EUL_ID])*(EUL_basis_Mapped!$AU3=EUL_basis[Version])*(EUL_basis_Mapped!$BC3=EUL_basis[BldgType])*
(EUL_basis_Mapped!$BD3=EUL_basis[BldgLoc])*(EUL_basis_Mapped!$BP3=EUL_basis[HOU_cat]),0)+1,MATCH(EUL_basis_Mapped!AW$2,'EUL_basis fr DEER'!$1:$1,0))</f>
        <v>44435.733823402777</v>
      </c>
      <c r="AX3" s="48" t="str" cm="1">
        <f t="array" ref="AX3">INDEX(EUL_basis[#All],MATCH(1,(EUL_basis_Mapped!$AS3=EUL_basis[EUL_ID])*(EUL_basis_Mapped!$AU3=EUL_basis[Version])*(EUL_basis_Mapped!$BC3=EUL_basis[BldgType])*
(EUL_basis_Mapped!$BD3=EUL_basis[BldgLoc])*(EUL_basis_Mapped!$BP3=EUL_basis[HOU_cat]),0)+1,MATCH(EUL_basis_Mapped!AX$2,'EUL_basis fr DEER'!$1:$1,0))</f>
        <v>Ag</v>
      </c>
      <c r="AY3" s="48" t="str" cm="1">
        <f t="array" ref="AY3">INDEX(EUL_basis[#All],MATCH(1,(EUL_basis_Mapped!$AS3=EUL_basis[EUL_ID])*(EUL_basis_Mapped!$AU3=EUL_basis[Version])*(EUL_basis_Mapped!$BC3=EUL_basis[BldgType])*
(EUL_basis_Mapped!$BD3=EUL_basis[BldgLoc])*(EUL_basis_Mapped!$BP3=EUL_basis[HOU_cat]),0)+1,MATCH(EUL_basis_Mapped!AY$2,'EUL_basis fr DEER'!$1:$1,0))</f>
        <v>Irrigate</v>
      </c>
      <c r="AZ3" s="48" t="str" cm="1">
        <f t="array" ref="AZ3">INDEX(EUL_basis[#All],MATCH(1,(EUL_basis_Mapped!$AS3=EUL_basis[EUL_ID])*(EUL_basis_Mapped!$AU3=EUL_basis[Version])*(EUL_basis_Mapped!$BC3=EUL_basis[BldgType])*
(EUL_basis_Mapped!$BD3=EUL_basis[BldgLoc])*(EUL_basis_Mapped!$BP3=EUL_basis[HOU_cat]),0)+1,MATCH(EUL_basis_Mapped!AZ$2,'EUL_basis fr DEER'!$1:$1,0))</f>
        <v>FarmIrrig</v>
      </c>
      <c r="BA3" s="48" t="str" cm="1">
        <f t="array" ref="BA3">INDEX(EUL_basis[#All],MATCH(1,(EUL_basis_Mapped!$AS3=EUL_basis[EUL_ID])*(EUL_basis_Mapped!$AU3=EUL_basis[Version])*(EUL_basis_Mapped!$BC3=EUL_basis[BldgType])*
(EUL_basis_Mapped!$BD3=EUL_basis[BldgLoc])*(EUL_basis_Mapped!$BP3=EUL_basis[HOU_cat]),0)+1,MATCH(EUL_basis_Mapped!BA$2,'EUL_basis fr DEER'!$1:$1,0))</f>
        <v>Irrigation</v>
      </c>
      <c r="BB3" s="48" t="str" cm="1">
        <f t="array" ref="BB3">INDEX(EUL_basis[#All],MATCH(1,(EUL_basis_Mapped!$AS3=EUL_basis[EUL_ID])*(EUL_basis_Mapped!$AU3=EUL_basis[Version])*(EUL_basis_Mapped!$BC3=EUL_basis[BldgType])*
(EUL_basis_Mapped!$BD3=EUL_basis[BldgLoc])*(EUL_basis_Mapped!$BP3=EUL_basis[HOU_cat]),0)+1,MATCH(EUL_basis_Mapped!BB$2,'EUL_basis fr DEER'!$1:$1,0))</f>
        <v/>
      </c>
      <c r="BC3" s="48" t="s">
        <v>40</v>
      </c>
      <c r="BD3" s="48" t="s">
        <v>40</v>
      </c>
      <c r="BE3" s="46" t="str" cm="1">
        <f t="array" ref="BE3">INDEX(EUL_basis[#All],MATCH(1,(EUL_basis_Mapped!$AS3=EUL_basis[EUL_ID])*(EUL_basis_Mapped!$AU3=EUL_basis[Version])*(EUL_basis_Mapped!$BC3=EUL_basis[BldgType])*
(EUL_basis_Mapped!$BD3=EUL_basis[BldgLoc])*(EUL_basis_Mapped!$BP3=EUL_basis[HOU_cat]),0)+1,MATCH(EUL_basis_Mapped!BE$2,'EUL_basis fr DEER'!$1:$1,0))</f>
        <v>rated years</v>
      </c>
      <c r="BF3" s="23" cm="1">
        <f t="array" ref="BF3">INDEX(EUL_basis[#All],MATCH(1,(EUL_basis_Mapped!$AS3=EUL_basis[EUL_ID])*(EUL_basis_Mapped!$AU3=EUL_basis[Version])*(EUL_basis_Mapped!$BC3=EUL_basis[BldgType])*
(EUL_basis_Mapped!$BD3=EUL_basis[BldgLoc])*(EUL_basis_Mapped!$BP3=EUL_basis[HOU_cat]),0)+1,MATCH(EUL_basis_Mapped!BF$2,'EUL_basis fr DEER'!$1:$1,0))</f>
        <v>0</v>
      </c>
      <c r="BG3" s="23" cm="1">
        <f t="array" ref="BG3">INDEX(EUL_basis[#All],MATCH(1,(EUL_basis_Mapped!$AS3=EUL_basis[EUL_ID])*(EUL_basis_Mapped!$AU3=EUL_basis[Version])*(EUL_basis_Mapped!$BC3=EUL_basis[BldgType])*
(EUL_basis_Mapped!$BD3=EUL_basis[BldgLoc])*(EUL_basis_Mapped!$BP3=EUL_basis[HOU_cat]),0)+1,MATCH(EUL_basis_Mapped!BG$2,'EUL_basis fr DEER'!$1:$1,0))</f>
        <v>0</v>
      </c>
      <c r="BH3" s="23" cm="1">
        <f t="array" ref="BH3">INDEX(EUL_basis[#All],MATCH(1,(EUL_basis_Mapped!$AS3=EUL_basis[EUL_ID])*(EUL_basis_Mapped!$AU3=EUL_basis[Version])*(EUL_basis_Mapped!$BC3=EUL_basis[BldgType])*
(EUL_basis_Mapped!$BD3=EUL_basis[BldgLoc])*(EUL_basis_Mapped!$BP3=EUL_basis[HOU_cat]),0)+1,MATCH(EUL_basis_Mapped!BH$2,'EUL_basis fr DEER'!$1:$1,0))</f>
        <v>0</v>
      </c>
      <c r="BI3" s="25" cm="1">
        <f t="array" ref="BI3">INDEX(EUL_basis[#All],MATCH(1,(EUL_basis_Mapped!$AS3=EUL_basis[EUL_ID])*(EUL_basis_Mapped!$AU3=EUL_basis[Version])*(EUL_basis_Mapped!$BC3=EUL_basis[BldgType])*
(EUL_basis_Mapped!$BD3=EUL_basis[BldgLoc])*(EUL_basis_Mapped!$BP3=EUL_basis[HOU_cat]),0)+1,MATCH(EUL_basis_Mapped!BI$2,'EUL_basis fr DEER'!$1:$1,0))</f>
        <v>0</v>
      </c>
      <c r="BJ3" s="25" cm="1">
        <f t="array" ref="BJ3">INDEX(EUL_basis[#All],MATCH(1,(EUL_basis_Mapped!$AS3=EUL_basis[EUL_ID])*(EUL_basis_Mapped!$AU3=EUL_basis[Version])*(EUL_basis_Mapped!$BC3=EUL_basis[BldgType])*
(EUL_basis_Mapped!$BD3=EUL_basis[BldgLoc])*(EUL_basis_Mapped!$BP3=EUL_basis[HOU_cat]),0)+1,MATCH(EUL_basis_Mapped!BJ$2,'EUL_basis fr DEER'!$1:$1,0))</f>
        <v>20</v>
      </c>
      <c r="BK3" s="25" cm="1">
        <f t="array" ref="BK3">INDEX(EUL_basis[#All],MATCH(1,(EUL_basis_Mapped!$AS3=EUL_basis[EUL_ID])*(EUL_basis_Mapped!$AU3=EUL_basis[Version])*(EUL_basis_Mapped!$BC3=EUL_basis[BldgType])*
(EUL_basis_Mapped!$BD3=EUL_basis[BldgLoc])*(EUL_basis_Mapped!$BP3=EUL_basis[HOU_cat]),0)+1,MATCH(EUL_basis_Mapped!BK$2,'EUL_basis fr DEER'!$1:$1,0))</f>
        <v>6.7</v>
      </c>
      <c r="BL3" s="46" t="str" cm="1">
        <f t="array" ref="BL3">INDEX(EUL_basis[#All],MATCH(1,(EUL_basis_Mapped!$AS3=EUL_basis[EUL_ID])*(EUL_basis_Mapped!$AU3=EUL_basis[Version])*(EUL_basis_Mapped!$BC3=EUL_basis[BldgType])*
(EUL_basis_Mapped!$BD3=EUL_basis[BldgLoc])*(EUL_basis_Mapped!$BP3=EUL_basis[HOU_cat]),0)+1,MATCH(EUL_basis_Mapped!BL$2,'EUL_basis fr DEER'!$1:$1,0))</f>
        <v>Expired--no longer used</v>
      </c>
      <c r="BM3" s="48" t="str" cm="1">
        <f t="array" ref="BM3">INDEX(EUL_basis[#All],MATCH(1,(EUL_basis_Mapped!$AS3=EUL_basis[EUL_ID])*(EUL_basis_Mapped!$AU3=EUL_basis[Version])*(EUL_basis_Mapped!$BC3=EUL_basis[BldgType])*
(EUL_basis_Mapped!$BD3=EUL_basis[BldgLoc])*(EUL_basis_Mapped!$BP3=EUL_basis[HOU_cat]),0)+1,MATCH(EUL_basis_Mapped!BM$2,'EUL_basis fr DEER'!$1:$1,0))</f>
        <v>Standard</v>
      </c>
      <c r="BN3" s="24">
        <v>41275</v>
      </c>
      <c r="BO3" s="24" cm="1">
        <f t="array" ref="BO3">INDEX(EUL_basis[#All],MATCH(1,(EUL_basis_Mapped!$AS3=EUL_basis[EUL_ID])*(EUL_basis_Mapped!$AU3=EUL_basis[Version])*(EUL_basis_Mapped!$BC3=EUL_basis[BldgType])*
(EUL_basis_Mapped!$BD3=EUL_basis[BldgLoc])*(EUL_basis_Mapped!$BP3=EUL_basis[HOU_cat]),0)+1,MATCH(EUL_basis_Mapped!BO$2,'EUL_basis fr DEER'!$1:$1,0))</f>
        <v>44926</v>
      </c>
      <c r="BP3" s="48" t="s">
        <v>44</v>
      </c>
      <c r="BQ3" s="52" t="str" cm="1">
        <f t="array" ref="BQ3">INDEX(EUL_basis[#All],MATCH(1,(EUL_basis_Mapped!$AS3=EUL_basis[EUL_ID])*(EUL_basis_Mapped!$AU3=EUL_basis[Version])*(EUL_basis_Mapped!$BC3=EUL_basis[BldgType])*
(EUL_basis_Mapped!$BD3=EUL_basis[BldgLoc])*(EUL_basis_Mapped!$BP3=EUL_basis[HOU_cat]),0)+1,MATCH(EUL_basis_Mapped!BQ$2,'EUL_basis fr DEER'!$1:$1,0))</f>
        <v>1</v>
      </c>
      <c r="BR3" s="52" t="str" cm="1">
        <f t="array" ref="BR3">INDEX(EUL_basis[#All],MATCH(1,(EUL_basis_Mapped!$AS3=EUL_basis[EUL_ID])*(EUL_basis_Mapped!$AU3=EUL_basis[Version])*(EUL_basis_Mapped!$BC3=EUL_basis[BldgType])*
(EUL_basis_Mapped!$BD3=EUL_basis[BldgLoc])*(EUL_basis_Mapped!$BP3=EUL_basis[HOU_cat]),0)+1,MATCH(EUL_basis_Mapped!BR$2,'EUL_basis fr DEER'!$1:$1,0))</f>
        <v>1</v>
      </c>
      <c r="BS3" s="52" t="str" cm="1">
        <f t="array" ref="BS3">INDEX(EUL_basis[#All],MATCH(1,(EUL_basis_Mapped!$AS3=EUL_basis[EUL_ID])*(EUL_basis_Mapped!$AU3=EUL_basis[Version])*(EUL_basis_Mapped!$BC3=EUL_basis[BldgType])*
(EUL_basis_Mapped!$BD3=EUL_basis[BldgLoc])*(EUL_basis_Mapped!$BP3=EUL_basis[HOU_cat]),0)+1,MATCH(EUL_basis_Mapped!BS$2,'EUL_basis fr DEER'!$1:$1,0))</f>
        <v>0</v>
      </c>
      <c r="BT3" s="48" t="str" cm="1">
        <f t="array" ref="BT3">INDEX(EUL_basis[#All],MATCH(1,(EUL_basis_Mapped!$AS3=EUL_basis[EUL_ID])*(EUL_basis_Mapped!$AU3=EUL_basis[Version])*(EUL_basis_Mapped!$BC3=EUL_basis[BldgType])*
(EUL_basis_Mapped!$BD3=EUL_basis[BldgLoc])*(EUL_basis_Mapped!$BP3=EUL_basis[HOU_cat]),0)+1,MATCH(EUL_basis_Mapped!BT$2,'EUL_basis fr DEER'!$1:$1,0))</f>
        <v>Deemed Ex Ante Team</v>
      </c>
      <c r="BU3" s="24" cm="1">
        <f t="array" ref="BU3">INDEX(EUL_basis[#All],MATCH(1,(EUL_basis_Mapped!$AS3=EUL_basis[EUL_ID])*(EUL_basis_Mapped!$AU3=EUL_basis[Version])*(EUL_basis_Mapped!$BC3=EUL_basis[BldgType])*
(EUL_basis_Mapped!$BD3=EUL_basis[BldgLoc])*(EUL_basis_Mapped!$BP3=EUL_basis[HOU_cat]),0)+1,MATCH(EUL_basis_Mapped!BU$2,'EUL_basis fr DEER'!$1:$1,0))</f>
        <v>0</v>
      </c>
      <c r="BV3" s="46" cm="1">
        <f t="array" ref="BV3">INDEX(EUL_basis[#All],MATCH(1,(EUL_basis_Mapped!$AS3=EUL_basis[EUL_ID])*(EUL_basis_Mapped!$AU3=EUL_basis[Version])*(EUL_basis_Mapped!$BC3=EUL_basis[BldgType])*
(EUL_basis_Mapped!$BD3=EUL_basis[BldgLoc])*(EUL_basis_Mapped!$BP3=EUL_basis[HOU_cat]),0)+1,MATCH(EUL_basis_Mapped!BV$2,'EUL_basis fr DEER'!$1:$1,0))</f>
        <v>0</v>
      </c>
      <c r="BW3" s="48" cm="1">
        <f t="array" ref="BW3">INDEX(EUL_basis[#All],MATCH(1,(EUL_basis_Mapped!$AS3=EUL_basis[EUL_ID])*(EUL_basis_Mapped!$AU3=EUL_basis[Version])*(EUL_basis_Mapped!$BC3=EUL_basis[BldgType])*
(EUL_basis_Mapped!$BD3=EUL_basis[BldgLoc])*(EUL_basis_Mapped!$BP3=EUL_basis[HOU_cat]),0)+1,MATCH(EUL_basis_Mapped!BW$2,'EUL_basis fr DEER'!$1:$1,0))</f>
        <v>0</v>
      </c>
    </row>
    <row r="4" spans="1:75" x14ac:dyDescent="0.15">
      <c r="A4" s="14"/>
      <c r="B4" s="15"/>
      <c r="C4" s="15"/>
      <c r="D4" s="15"/>
      <c r="E4" s="15"/>
      <c r="F4" s="15">
        <v>1</v>
      </c>
      <c r="G4" s="12"/>
      <c r="H4" s="13"/>
      <c r="I4" s="11">
        <f t="shared" si="0"/>
        <v>1</v>
      </c>
      <c r="J4" s="12">
        <f t="shared" si="0"/>
        <v>0</v>
      </c>
      <c r="K4" s="12">
        <f t="shared" si="0"/>
        <v>0</v>
      </c>
      <c r="L4" s="12">
        <f t="shared" si="0"/>
        <v>0</v>
      </c>
      <c r="M4" s="12">
        <f t="shared" si="0"/>
        <v>0</v>
      </c>
      <c r="N4" s="54">
        <f t="shared" si="0"/>
        <v>0</v>
      </c>
      <c r="O4" s="54">
        <f t="shared" si="0"/>
        <v>0</v>
      </c>
      <c r="P4" s="11">
        <f t="shared" si="1"/>
        <v>1</v>
      </c>
      <c r="Q4" s="16"/>
      <c r="R4" s="12">
        <f t="shared" si="2"/>
        <v>0</v>
      </c>
      <c r="S4" s="12">
        <f t="shared" si="2"/>
        <v>0</v>
      </c>
      <c r="T4" s="12">
        <f t="shared" si="2"/>
        <v>0</v>
      </c>
      <c r="U4" s="12"/>
      <c r="V4" s="12"/>
      <c r="W4" s="12"/>
      <c r="X4" s="12"/>
      <c r="Y4" s="12"/>
      <c r="Z4" s="12"/>
      <c r="AA4" s="12"/>
      <c r="AB4" s="12"/>
      <c r="AC4" s="12"/>
      <c r="AD4" s="12">
        <f t="shared" si="3"/>
        <v>0</v>
      </c>
      <c r="AE4" s="54"/>
      <c r="AF4" s="54"/>
      <c r="AG4" s="54">
        <f t="shared" si="4"/>
        <v>0</v>
      </c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>
        <f t="shared" si="5"/>
        <v>0</v>
      </c>
      <c r="AS4" s="56" t="s">
        <v>46</v>
      </c>
      <c r="AT4" s="22" t="str" cm="1">
        <f t="array" ref="AT4">INDEX(EUL_basis[#All],MATCH(1,(EUL_basis_Mapped!$AS4=EUL_basis[EUL_ID])*(EUL_basis_Mapped!$AU4=EUL_basis[Version])*(EUL_basis_Mapped!$BC4=EUL_basis[BldgType])*
(EUL_basis_Mapped!$BD4=EUL_basis[BldgLoc])*(EUL_basis_Mapped!$BP4=EUL_basis[HOU_cat]),0)+1,MATCH(EUL_basis_Mapped!AT$2,'EUL_basis fr DEER'!$1:$1,0))</f>
        <v>Greenhouse Heat Curtain</v>
      </c>
      <c r="AU4" s="22" t="s">
        <v>34</v>
      </c>
      <c r="AV4" s="22" t="str" cm="1">
        <f t="array" ref="AV4">INDEX(EUL_basis[#All],MATCH(1,(EUL_basis_Mapped!$AS4=EUL_basis[EUL_ID])*(EUL_basis_Mapped!$AU4=EUL_basis[Version])*(EUL_basis_Mapped!$BC4=EUL_basis[BldgType])*
(EUL_basis_Mapped!$BD4=EUL_basis[BldgLoc])*(EUL_basis_Mapped!$BP4=EUL_basis[HOU_cat]),0)+1,MATCH(EUL_basis_Mapped!AV$2,'EUL_basis fr DEER'!$1:$1,0))</f>
        <v>D08 v2.05</v>
      </c>
      <c r="AW4" s="24" cm="1">
        <f t="array" ref="AW4">INDEX(EUL_basis[#All],MATCH(1,(EUL_basis_Mapped!$AS4=EUL_basis[EUL_ID])*(EUL_basis_Mapped!$AU4=EUL_basis[Version])*(EUL_basis_Mapped!$BC4=EUL_basis[BldgType])*
(EUL_basis_Mapped!$BD4=EUL_basis[BldgLoc])*(EUL_basis_Mapped!$BP4=EUL_basis[HOU_cat]),0)+1,MATCH(EUL_basis_Mapped!AW$2,'EUL_basis fr DEER'!$1:$1,0))</f>
        <v>44159.686687395835</v>
      </c>
      <c r="AX4" s="48" t="str" cm="1">
        <f t="array" ref="AX4">INDEX(EUL_basis[#All],MATCH(1,(EUL_basis_Mapped!$AS4=EUL_basis[EUL_ID])*(EUL_basis_Mapped!$AU4=EUL_basis[Version])*(EUL_basis_Mapped!$BC4=EUL_basis[BldgType])*
(EUL_basis_Mapped!$BD4=EUL_basis[BldgLoc])*(EUL_basis_Mapped!$BP4=EUL_basis[HOU_cat]),0)+1,MATCH(EUL_basis_Mapped!AX$2,'EUL_basis fr DEER'!$1:$1,0))</f>
        <v>Ag</v>
      </c>
      <c r="AY4" s="48" t="str" cm="1">
        <f t="array" ref="AY4">INDEX(EUL_basis[#All],MATCH(1,(EUL_basis_Mapped!$AS4=EUL_basis[EUL_ID])*(EUL_basis_Mapped!$AU4=EUL_basis[Version])*(EUL_basis_Mapped!$BC4=EUL_basis[BldgType])*
(EUL_basis_Mapped!$BD4=EUL_basis[BldgLoc])*(EUL_basis_Mapped!$BP4=EUL_basis[HOU_cat]),0)+1,MATCH(EUL_basis_Mapped!AY$2,'EUL_basis fr DEER'!$1:$1,0))</f>
        <v>ProcHeat</v>
      </c>
      <c r="AZ4" s="48" t="str" cm="1">
        <f t="array" ref="AZ4">INDEX(EUL_basis[#All],MATCH(1,(EUL_basis_Mapped!$AS4=EUL_basis[EUL_ID])*(EUL_basis_Mapped!$AU4=EUL_basis[Version])*(EUL_basis_Mapped!$BC4=EUL_basis[BldgType])*
(EUL_basis_Mapped!$BD4=EUL_basis[BldgLoc])*(EUL_basis_Mapped!$BP4=EUL_basis[HOU_cat]),0)+1,MATCH(EUL_basis_Mapped!AZ$2,'EUL_basis fr DEER'!$1:$1,0))</f>
        <v>EvapSepDehyd</v>
      </c>
      <c r="BA4" s="48" t="str" cm="1">
        <f t="array" ref="BA4">INDEX(EUL_basis[#All],MATCH(1,(EUL_basis_Mapped!$AS4=EUL_basis[EUL_ID])*(EUL_basis_Mapped!$AU4=EUL_basis[Version])*(EUL_basis_Mapped!$BC4=EUL_basis[BldgType])*
(EUL_basis_Mapped!$BD4=EUL_basis[BldgLoc])*(EUL_basis_Mapped!$BP4=EUL_basis[HOU_cat]),0)+1,MATCH(EUL_basis_Mapped!BA$2,'EUL_basis fr DEER'!$1:$1,0))</f>
        <v>SpaceHtg_eq</v>
      </c>
      <c r="BB4" s="48" t="str" cm="1">
        <f t="array" ref="BB4">INDEX(EUL_basis[#All],MATCH(1,(EUL_basis_Mapped!$AS4=EUL_basis[EUL_ID])*(EUL_basis_Mapped!$AU4=EUL_basis[Version])*(EUL_basis_Mapped!$BC4=EUL_basis[BldgType])*
(EUL_basis_Mapped!$BD4=EUL_basis[BldgLoc])*(EUL_basis_Mapped!$BP4=EUL_basis[HOU_cat]),0)+1,MATCH(EUL_basis_Mapped!BB$2,'EUL_basis fr DEER'!$1:$1,0))</f>
        <v/>
      </c>
      <c r="BC4" s="48" t="s">
        <v>40</v>
      </c>
      <c r="BD4" s="48" t="s">
        <v>40</v>
      </c>
      <c r="BE4" s="46" t="str" cm="1">
        <f t="array" ref="BE4">INDEX(EUL_basis[#All],MATCH(1,(EUL_basis_Mapped!$AS4=EUL_basis[EUL_ID])*(EUL_basis_Mapped!$AU4=EUL_basis[Version])*(EUL_basis_Mapped!$BC4=EUL_basis[BldgType])*
(EUL_basis_Mapped!$BD4=EUL_basis[BldgLoc])*(EUL_basis_Mapped!$BP4=EUL_basis[HOU_cat]),0)+1,MATCH(EUL_basis_Mapped!BE$2,'EUL_basis fr DEER'!$1:$1,0))</f>
        <v>rated years</v>
      </c>
      <c r="BF4" s="23" cm="1">
        <f t="array" ref="BF4">INDEX(EUL_basis[#All],MATCH(1,(EUL_basis_Mapped!$AS4=EUL_basis[EUL_ID])*(EUL_basis_Mapped!$AU4=EUL_basis[Version])*(EUL_basis_Mapped!$BC4=EUL_basis[BldgType])*
(EUL_basis_Mapped!$BD4=EUL_basis[BldgLoc])*(EUL_basis_Mapped!$BP4=EUL_basis[HOU_cat]),0)+1,MATCH(EUL_basis_Mapped!BF$2,'EUL_basis fr DEER'!$1:$1,0))</f>
        <v>0</v>
      </c>
      <c r="BG4" s="23" cm="1">
        <f t="array" ref="BG4">INDEX(EUL_basis[#All],MATCH(1,(EUL_basis_Mapped!$AS4=EUL_basis[EUL_ID])*(EUL_basis_Mapped!$AU4=EUL_basis[Version])*(EUL_basis_Mapped!$BC4=EUL_basis[BldgType])*
(EUL_basis_Mapped!$BD4=EUL_basis[BldgLoc])*(EUL_basis_Mapped!$BP4=EUL_basis[HOU_cat]),0)+1,MATCH(EUL_basis_Mapped!BG$2,'EUL_basis fr DEER'!$1:$1,0))</f>
        <v>0</v>
      </c>
      <c r="BH4" s="23" cm="1">
        <f t="array" ref="BH4">INDEX(EUL_basis[#All],MATCH(1,(EUL_basis_Mapped!$AS4=EUL_basis[EUL_ID])*(EUL_basis_Mapped!$AU4=EUL_basis[Version])*(EUL_basis_Mapped!$BC4=EUL_basis[BldgType])*
(EUL_basis_Mapped!$BD4=EUL_basis[BldgLoc])*(EUL_basis_Mapped!$BP4=EUL_basis[HOU_cat]),0)+1,MATCH(EUL_basis_Mapped!BH$2,'EUL_basis fr DEER'!$1:$1,0))</f>
        <v>0</v>
      </c>
      <c r="BI4" s="25" cm="1">
        <f t="array" ref="BI4">INDEX(EUL_basis[#All],MATCH(1,(EUL_basis_Mapped!$AS4=EUL_basis[EUL_ID])*(EUL_basis_Mapped!$AU4=EUL_basis[Version])*(EUL_basis_Mapped!$BC4=EUL_basis[BldgType])*
(EUL_basis_Mapped!$BD4=EUL_basis[BldgLoc])*(EUL_basis_Mapped!$BP4=EUL_basis[HOU_cat]),0)+1,MATCH(EUL_basis_Mapped!BI$2,'EUL_basis fr DEER'!$1:$1,0))</f>
        <v>0</v>
      </c>
      <c r="BJ4" s="25" cm="1">
        <f t="array" ref="BJ4">INDEX(EUL_basis[#All],MATCH(1,(EUL_basis_Mapped!$AS4=EUL_basis[EUL_ID])*(EUL_basis_Mapped!$AU4=EUL_basis[Version])*(EUL_basis_Mapped!$BC4=EUL_basis[BldgType])*
(EUL_basis_Mapped!$BD4=EUL_basis[BldgLoc])*(EUL_basis_Mapped!$BP4=EUL_basis[HOU_cat]),0)+1,MATCH(EUL_basis_Mapped!BJ$2,'EUL_basis fr DEER'!$1:$1,0))</f>
        <v>5</v>
      </c>
      <c r="BK4" s="25" cm="1">
        <f t="array" ref="BK4">INDEX(EUL_basis[#All],MATCH(1,(EUL_basis_Mapped!$AS4=EUL_basis[EUL_ID])*(EUL_basis_Mapped!$AU4=EUL_basis[Version])*(EUL_basis_Mapped!$BC4=EUL_basis[BldgType])*
(EUL_basis_Mapped!$BD4=EUL_basis[BldgLoc])*(EUL_basis_Mapped!$BP4=EUL_basis[HOU_cat]),0)+1,MATCH(EUL_basis_Mapped!BK$2,'EUL_basis fr DEER'!$1:$1,0))</f>
        <v>1.7</v>
      </c>
      <c r="BL4" s="46" t="str" cm="1">
        <f t="array" ref="BL4">INDEX(EUL_basis[#All],MATCH(1,(EUL_basis_Mapped!$AS4=EUL_basis[EUL_ID])*(EUL_basis_Mapped!$AU4=EUL_basis[Version])*(EUL_basis_Mapped!$BC4=EUL_basis[BldgType])*
(EUL_basis_Mapped!$BD4=EUL_basis[BldgLoc])*(EUL_basis_Mapped!$BP4=EUL_basis[HOU_cat]),0)+1,MATCH(EUL_basis_Mapped!BL$2,'EUL_basis fr DEER'!$1:$1,0))</f>
        <v>Updated to indicate claim/filing status</v>
      </c>
      <c r="BM4" s="48" t="str" cm="1">
        <f t="array" ref="BM4">INDEX(EUL_basis[#All],MATCH(1,(EUL_basis_Mapped!$AS4=EUL_basis[EUL_ID])*(EUL_basis_Mapped!$AU4=EUL_basis[Version])*(EUL_basis_Mapped!$BC4=EUL_basis[BldgType])*
(EUL_basis_Mapped!$BD4=EUL_basis[BldgLoc])*(EUL_basis_Mapped!$BP4=EUL_basis[HOU_cat]),0)+1,MATCH(EUL_basis_Mapped!BM$2,'EUL_basis fr DEER'!$1:$1,0))</f>
        <v>Standard</v>
      </c>
      <c r="BN4" s="24">
        <v>41276</v>
      </c>
      <c r="BO4" s="24" cm="1">
        <f t="array" ref="BO4">INDEX(EUL_basis[#All],MATCH(1,(EUL_basis_Mapped!$AS4=EUL_basis[EUL_ID])*(EUL_basis_Mapped!$AU4=EUL_basis[Version])*(EUL_basis_Mapped!$BC4=EUL_basis[BldgType])*
(EUL_basis_Mapped!$BD4=EUL_basis[BldgLoc])*(EUL_basis_Mapped!$BP4=EUL_basis[HOU_cat]),0)+1,MATCH(EUL_basis_Mapped!BO$2,'EUL_basis fr DEER'!$1:$1,0))</f>
        <v>0</v>
      </c>
      <c r="BP4" s="48" t="s">
        <v>44</v>
      </c>
      <c r="BQ4" s="52" t="str" cm="1">
        <f t="array" ref="BQ4">INDEX(EUL_basis[#All],MATCH(1,(EUL_basis_Mapped!$AS4=EUL_basis[EUL_ID])*(EUL_basis_Mapped!$AU4=EUL_basis[Version])*(EUL_basis_Mapped!$BC4=EUL_basis[BldgType])*
(EUL_basis_Mapped!$BD4=EUL_basis[BldgLoc])*(EUL_basis_Mapped!$BP4=EUL_basis[HOU_cat]),0)+1,MATCH(EUL_basis_Mapped!BQ$2,'EUL_basis fr DEER'!$1:$1,0))</f>
        <v>1</v>
      </c>
      <c r="BR4" s="52" t="str" cm="1">
        <f t="array" ref="BR4">INDEX(EUL_basis[#All],MATCH(1,(EUL_basis_Mapped!$AS4=EUL_basis[EUL_ID])*(EUL_basis_Mapped!$AU4=EUL_basis[Version])*(EUL_basis_Mapped!$BC4=EUL_basis[BldgType])*
(EUL_basis_Mapped!$BD4=EUL_basis[BldgLoc])*(EUL_basis_Mapped!$BP4=EUL_basis[HOU_cat]),0)+1,MATCH(EUL_basis_Mapped!BR$2,'EUL_basis fr DEER'!$1:$1,0))</f>
        <v>1</v>
      </c>
      <c r="BS4" s="52" t="str" cm="1">
        <f t="array" ref="BS4">INDEX(EUL_basis[#All],MATCH(1,(EUL_basis_Mapped!$AS4=EUL_basis[EUL_ID])*(EUL_basis_Mapped!$AU4=EUL_basis[Version])*(EUL_basis_Mapped!$BC4=EUL_basis[BldgType])*
(EUL_basis_Mapped!$BD4=EUL_basis[BldgLoc])*(EUL_basis_Mapped!$BP4=EUL_basis[HOU_cat]),0)+1,MATCH(EUL_basis_Mapped!BS$2,'EUL_basis fr DEER'!$1:$1,0))</f>
        <v>0</v>
      </c>
      <c r="BT4" s="48" t="str" cm="1">
        <f t="array" ref="BT4">INDEX(EUL_basis[#All],MATCH(1,(EUL_basis_Mapped!$AS4=EUL_basis[EUL_ID])*(EUL_basis_Mapped!$AU4=EUL_basis[Version])*(EUL_basis_Mapped!$BC4=EUL_basis[BldgType])*
(EUL_basis_Mapped!$BD4=EUL_basis[BldgLoc])*(EUL_basis_Mapped!$BP4=EUL_basis[HOU_cat]),0)+1,MATCH(EUL_basis_Mapped!BT$2,'EUL_basis fr DEER'!$1:$1,0))</f>
        <v>Deemed Ex Ante Team</v>
      </c>
      <c r="BU4" s="24" cm="1">
        <f t="array" ref="BU4">INDEX(EUL_basis[#All],MATCH(1,(EUL_basis_Mapped!$AS4=EUL_basis[EUL_ID])*(EUL_basis_Mapped!$AU4=EUL_basis[Version])*(EUL_basis_Mapped!$BC4=EUL_basis[BldgType])*
(EUL_basis_Mapped!$BD4=EUL_basis[BldgLoc])*(EUL_basis_Mapped!$BP4=EUL_basis[HOU_cat]),0)+1,MATCH(EUL_basis_Mapped!BU$2,'EUL_basis fr DEER'!$1:$1,0))</f>
        <v>0</v>
      </c>
      <c r="BV4" s="46" cm="1">
        <f t="array" ref="BV4">INDEX(EUL_basis[#All],MATCH(1,(EUL_basis_Mapped!$AS4=EUL_basis[EUL_ID])*(EUL_basis_Mapped!$AU4=EUL_basis[Version])*(EUL_basis_Mapped!$BC4=EUL_basis[BldgType])*
(EUL_basis_Mapped!$BD4=EUL_basis[BldgLoc])*(EUL_basis_Mapped!$BP4=EUL_basis[HOU_cat]),0)+1,MATCH(EUL_basis_Mapped!BV$2,'EUL_basis fr DEER'!$1:$1,0))</f>
        <v>0</v>
      </c>
      <c r="BW4" s="48" cm="1">
        <f t="array" ref="BW4">INDEX(EUL_basis[#All],MATCH(1,(EUL_basis_Mapped!$AS4=EUL_basis[EUL_ID])*(EUL_basis_Mapped!$AU4=EUL_basis[Version])*(EUL_basis_Mapped!$BC4=EUL_basis[BldgType])*
(EUL_basis_Mapped!$BD4=EUL_basis[BldgLoc])*(EUL_basis_Mapped!$BP4=EUL_basis[HOU_cat]),0)+1,MATCH(EUL_basis_Mapped!BW$2,'EUL_basis fr DEER'!$1:$1,0))</f>
        <v>0</v>
      </c>
    </row>
    <row r="5" spans="1:75" x14ac:dyDescent="0.15">
      <c r="A5" s="20"/>
      <c r="B5" s="21"/>
      <c r="C5" s="21"/>
      <c r="D5" s="21"/>
      <c r="E5" s="21"/>
      <c r="F5" s="21">
        <v>1</v>
      </c>
      <c r="G5" s="16"/>
      <c r="H5" s="13"/>
      <c r="I5" s="11">
        <f t="shared" si="0"/>
        <v>1</v>
      </c>
      <c r="J5" s="12">
        <f t="shared" si="0"/>
        <v>0</v>
      </c>
      <c r="K5" s="12">
        <f t="shared" si="0"/>
        <v>0</v>
      </c>
      <c r="L5" s="12">
        <f t="shared" si="0"/>
        <v>0</v>
      </c>
      <c r="M5" s="12">
        <f t="shared" si="0"/>
        <v>0</v>
      </c>
      <c r="N5" s="54">
        <f t="shared" si="0"/>
        <v>0</v>
      </c>
      <c r="O5" s="54">
        <f t="shared" si="0"/>
        <v>0</v>
      </c>
      <c r="P5" s="11">
        <f t="shared" si="1"/>
        <v>1</v>
      </c>
      <c r="Q5" s="16"/>
      <c r="R5" s="12">
        <f t="shared" si="2"/>
        <v>0</v>
      </c>
      <c r="S5" s="12">
        <f t="shared" si="2"/>
        <v>0</v>
      </c>
      <c r="T5" s="12">
        <f t="shared" si="2"/>
        <v>0</v>
      </c>
      <c r="U5" s="12"/>
      <c r="V5" s="12"/>
      <c r="W5" s="12"/>
      <c r="X5" s="12"/>
      <c r="Y5" s="12"/>
      <c r="Z5" s="12"/>
      <c r="AA5" s="12"/>
      <c r="AB5" s="12"/>
      <c r="AC5" s="12"/>
      <c r="AD5" s="12">
        <f t="shared" si="3"/>
        <v>0</v>
      </c>
      <c r="AE5" s="54"/>
      <c r="AF5" s="54"/>
      <c r="AG5" s="54">
        <f t="shared" si="4"/>
        <v>0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>
        <f t="shared" si="5"/>
        <v>0</v>
      </c>
      <c r="AS5" s="56" t="s">
        <v>51</v>
      </c>
      <c r="AT5" s="22" t="str" cm="1">
        <f t="array" ref="AT5">INDEX(EUL_basis[#All],MATCH(1,(EUL_basis_Mapped!$AS5=EUL_basis[EUL_ID])*(EUL_basis_Mapped!$AU5=EUL_basis[Version])*(EUL_basis_Mapped!$BC5=EUL_basis[BldgType])*
(EUL_basis_Mapped!$BD5=EUL_basis[BldgLoc])*(EUL_basis_Mapped!$BP5=EUL_basis[HOU_cat]),0)+1,MATCH(EUL_basis_Mapped!AT$2,'EUL_basis fr DEER'!$1:$1,0))</f>
        <v>Infrared Film for Greenhouses</v>
      </c>
      <c r="AU5" s="22" t="s">
        <v>34</v>
      </c>
      <c r="AV5" s="22" t="str" cm="1">
        <f t="array" ref="AV5">INDEX(EUL_basis[#All],MATCH(1,(EUL_basis_Mapped!$AS5=EUL_basis[EUL_ID])*(EUL_basis_Mapped!$AU5=EUL_basis[Version])*(EUL_basis_Mapped!$BC5=EUL_basis[BldgType])*
(EUL_basis_Mapped!$BD5=EUL_basis[BldgLoc])*(EUL_basis_Mapped!$BP5=EUL_basis[HOU_cat]),0)+1,MATCH(EUL_basis_Mapped!AV$2,'EUL_basis fr DEER'!$1:$1,0))</f>
        <v>D08 v2.05</v>
      </c>
      <c r="AW5" s="24" cm="1">
        <f t="array" ref="AW5">INDEX(EUL_basis[#All],MATCH(1,(EUL_basis_Mapped!$AS5=EUL_basis[EUL_ID])*(EUL_basis_Mapped!$AU5=EUL_basis[Version])*(EUL_basis_Mapped!$BC5=EUL_basis[BldgType])*
(EUL_basis_Mapped!$BD5=EUL_basis[BldgLoc])*(EUL_basis_Mapped!$BP5=EUL_basis[HOU_cat]),0)+1,MATCH(EUL_basis_Mapped!AW$2,'EUL_basis fr DEER'!$1:$1,0))</f>
        <v>44159.686687395835</v>
      </c>
      <c r="AX5" s="48" t="str" cm="1">
        <f t="array" ref="AX5">INDEX(EUL_basis[#All],MATCH(1,(EUL_basis_Mapped!$AS5=EUL_basis[EUL_ID])*(EUL_basis_Mapped!$AU5=EUL_basis[Version])*(EUL_basis_Mapped!$BC5=EUL_basis[BldgType])*
(EUL_basis_Mapped!$BD5=EUL_basis[BldgLoc])*(EUL_basis_Mapped!$BP5=EUL_basis[HOU_cat]),0)+1,MATCH(EUL_basis_Mapped!AX$2,'EUL_basis fr DEER'!$1:$1,0))</f>
        <v>Ag</v>
      </c>
      <c r="AY5" s="48" t="str" cm="1">
        <f t="array" ref="AY5">INDEX(EUL_basis[#All],MATCH(1,(EUL_basis_Mapped!$AS5=EUL_basis[EUL_ID])*(EUL_basis_Mapped!$AU5=EUL_basis[Version])*(EUL_basis_Mapped!$BC5=EUL_basis[BldgType])*
(EUL_basis_Mapped!$BD5=EUL_basis[BldgLoc])*(EUL_basis_Mapped!$BP5=EUL_basis[HOU_cat]),0)+1,MATCH(EUL_basis_Mapped!AY$2,'EUL_basis fr DEER'!$1:$1,0))</f>
        <v>BldgEnv</v>
      </c>
      <c r="AZ5" s="48" t="str" cm="1">
        <f t="array" ref="AZ5">INDEX(EUL_basis[#All],MATCH(1,(EUL_basis_Mapped!$AS5=EUL_basis[EUL_ID])*(EUL_basis_Mapped!$AU5=EUL_basis[Version])*(EUL_basis_Mapped!$BC5=EUL_basis[BldgType])*
(EUL_basis_Mapped!$BD5=EUL_basis[BldgLoc])*(EUL_basis_Mapped!$BP5=EUL_basis[HOU_cat]),0)+1,MATCH(EUL_basis_Mapped!AZ$2,'EUL_basis fr DEER'!$1:$1,0))</f>
        <v>Fenestration</v>
      </c>
      <c r="BA5" s="48" t="str" cm="1">
        <f t="array" ref="BA5">INDEX(EUL_basis[#All],MATCH(1,(EUL_basis_Mapped!$AS5=EUL_basis[EUL_ID])*(EUL_basis_Mapped!$AU5=EUL_basis[Version])*(EUL_basis_Mapped!$BC5=EUL_basis[BldgType])*
(EUL_basis_Mapped!$BD5=EUL_basis[BldgLoc])*(EUL_basis_Mapped!$BP5=EUL_basis[HOU_cat]),0)+1,MATCH(EUL_basis_Mapped!BA$2,'EUL_basis fr DEER'!$1:$1,0))</f>
        <v>Fenest</v>
      </c>
      <c r="BB5" s="48" t="str" cm="1">
        <f t="array" ref="BB5">INDEX(EUL_basis[#All],MATCH(1,(EUL_basis_Mapped!$AS5=EUL_basis[EUL_ID])*(EUL_basis_Mapped!$AU5=EUL_basis[Version])*(EUL_basis_Mapped!$BC5=EUL_basis[BldgType])*
(EUL_basis_Mapped!$BD5=EUL_basis[BldgLoc])*(EUL_basis_Mapped!$BP5=EUL_basis[HOU_cat]),0)+1,MATCH(EUL_basis_Mapped!BB$2,'EUL_basis fr DEER'!$1:$1,0))</f>
        <v>WinFilm</v>
      </c>
      <c r="BC5" s="48" t="s">
        <v>40</v>
      </c>
      <c r="BD5" s="48" t="s">
        <v>40</v>
      </c>
      <c r="BE5" s="46" t="str" cm="1">
        <f t="array" ref="BE5">INDEX(EUL_basis[#All],MATCH(1,(EUL_basis_Mapped!$AS5=EUL_basis[EUL_ID])*(EUL_basis_Mapped!$AU5=EUL_basis[Version])*(EUL_basis_Mapped!$BC5=EUL_basis[BldgType])*
(EUL_basis_Mapped!$BD5=EUL_basis[BldgLoc])*(EUL_basis_Mapped!$BP5=EUL_basis[HOU_cat]),0)+1,MATCH(EUL_basis_Mapped!BE$2,'EUL_basis fr DEER'!$1:$1,0))</f>
        <v>rated years</v>
      </c>
      <c r="BF5" s="23" cm="1">
        <f t="array" ref="BF5">INDEX(EUL_basis[#All],MATCH(1,(EUL_basis_Mapped!$AS5=EUL_basis[EUL_ID])*(EUL_basis_Mapped!$AU5=EUL_basis[Version])*(EUL_basis_Mapped!$BC5=EUL_basis[BldgType])*
(EUL_basis_Mapped!$BD5=EUL_basis[BldgLoc])*(EUL_basis_Mapped!$BP5=EUL_basis[HOU_cat]),0)+1,MATCH(EUL_basis_Mapped!BF$2,'EUL_basis fr DEER'!$1:$1,0))</f>
        <v>0</v>
      </c>
      <c r="BG5" s="23" cm="1">
        <f t="array" ref="BG5">INDEX(EUL_basis[#All],MATCH(1,(EUL_basis_Mapped!$AS5=EUL_basis[EUL_ID])*(EUL_basis_Mapped!$AU5=EUL_basis[Version])*(EUL_basis_Mapped!$BC5=EUL_basis[BldgType])*
(EUL_basis_Mapped!$BD5=EUL_basis[BldgLoc])*(EUL_basis_Mapped!$BP5=EUL_basis[HOU_cat]),0)+1,MATCH(EUL_basis_Mapped!BG$2,'EUL_basis fr DEER'!$1:$1,0))</f>
        <v>0</v>
      </c>
      <c r="BH5" s="23" cm="1">
        <f t="array" ref="BH5">INDEX(EUL_basis[#All],MATCH(1,(EUL_basis_Mapped!$AS5=EUL_basis[EUL_ID])*(EUL_basis_Mapped!$AU5=EUL_basis[Version])*(EUL_basis_Mapped!$BC5=EUL_basis[BldgType])*
(EUL_basis_Mapped!$BD5=EUL_basis[BldgLoc])*(EUL_basis_Mapped!$BP5=EUL_basis[HOU_cat]),0)+1,MATCH(EUL_basis_Mapped!BH$2,'EUL_basis fr DEER'!$1:$1,0))</f>
        <v>0</v>
      </c>
      <c r="BI5" s="25" cm="1">
        <f t="array" ref="BI5">INDEX(EUL_basis[#All],MATCH(1,(EUL_basis_Mapped!$AS5=EUL_basis[EUL_ID])*(EUL_basis_Mapped!$AU5=EUL_basis[Version])*(EUL_basis_Mapped!$BC5=EUL_basis[BldgType])*
(EUL_basis_Mapped!$BD5=EUL_basis[BldgLoc])*(EUL_basis_Mapped!$BP5=EUL_basis[HOU_cat]),0)+1,MATCH(EUL_basis_Mapped!BI$2,'EUL_basis fr DEER'!$1:$1,0))</f>
        <v>0</v>
      </c>
      <c r="BJ5" s="25" cm="1">
        <f t="array" ref="BJ5">INDEX(EUL_basis[#All],MATCH(1,(EUL_basis_Mapped!$AS5=EUL_basis[EUL_ID])*(EUL_basis_Mapped!$AU5=EUL_basis[Version])*(EUL_basis_Mapped!$BC5=EUL_basis[BldgType])*
(EUL_basis_Mapped!$BD5=EUL_basis[BldgLoc])*(EUL_basis_Mapped!$BP5=EUL_basis[HOU_cat]),0)+1,MATCH(EUL_basis_Mapped!BJ$2,'EUL_basis fr DEER'!$1:$1,0))</f>
        <v>5</v>
      </c>
      <c r="BK5" s="25" cm="1">
        <f t="array" ref="BK5">INDEX(EUL_basis[#All],MATCH(1,(EUL_basis_Mapped!$AS5=EUL_basis[EUL_ID])*(EUL_basis_Mapped!$AU5=EUL_basis[Version])*(EUL_basis_Mapped!$BC5=EUL_basis[BldgType])*
(EUL_basis_Mapped!$BD5=EUL_basis[BldgLoc])*(EUL_basis_Mapped!$BP5=EUL_basis[HOU_cat]),0)+1,MATCH(EUL_basis_Mapped!BK$2,'EUL_basis fr DEER'!$1:$1,0))</f>
        <v>1.7</v>
      </c>
      <c r="BL5" s="46" t="str" cm="1">
        <f t="array" ref="BL5">INDEX(EUL_basis[#All],MATCH(1,(EUL_basis_Mapped!$AS5=EUL_basis[EUL_ID])*(EUL_basis_Mapped!$AU5=EUL_basis[Version])*(EUL_basis_Mapped!$BC5=EUL_basis[BldgType])*
(EUL_basis_Mapped!$BD5=EUL_basis[BldgLoc])*(EUL_basis_Mapped!$BP5=EUL_basis[HOU_cat]),0)+1,MATCH(EUL_basis_Mapped!BL$2,'EUL_basis fr DEER'!$1:$1,0))</f>
        <v>Updated to indicate claim/filing status</v>
      </c>
      <c r="BM5" s="48" t="str" cm="1">
        <f t="array" ref="BM5">INDEX(EUL_basis[#All],MATCH(1,(EUL_basis_Mapped!$AS5=EUL_basis[EUL_ID])*(EUL_basis_Mapped!$AU5=EUL_basis[Version])*(EUL_basis_Mapped!$BC5=EUL_basis[BldgType])*
(EUL_basis_Mapped!$BD5=EUL_basis[BldgLoc])*(EUL_basis_Mapped!$BP5=EUL_basis[HOU_cat]),0)+1,MATCH(EUL_basis_Mapped!BM$2,'EUL_basis fr DEER'!$1:$1,0))</f>
        <v>Standard</v>
      </c>
      <c r="BN5" s="24">
        <v>41277</v>
      </c>
      <c r="BO5" s="24" cm="1">
        <f t="array" ref="BO5">INDEX(EUL_basis[#All],MATCH(1,(EUL_basis_Mapped!$AS5=EUL_basis[EUL_ID])*(EUL_basis_Mapped!$AU5=EUL_basis[Version])*(EUL_basis_Mapped!$BC5=EUL_basis[BldgType])*
(EUL_basis_Mapped!$BD5=EUL_basis[BldgLoc])*(EUL_basis_Mapped!$BP5=EUL_basis[HOU_cat]),0)+1,MATCH(EUL_basis_Mapped!BO$2,'EUL_basis fr DEER'!$1:$1,0))</f>
        <v>0</v>
      </c>
      <c r="BP5" s="48" t="s">
        <v>44</v>
      </c>
      <c r="BQ5" s="52" t="str" cm="1">
        <f t="array" ref="BQ5">INDEX(EUL_basis[#All],MATCH(1,(EUL_basis_Mapped!$AS5=EUL_basis[EUL_ID])*(EUL_basis_Mapped!$AU5=EUL_basis[Version])*(EUL_basis_Mapped!$BC5=EUL_basis[BldgType])*
(EUL_basis_Mapped!$BD5=EUL_basis[BldgLoc])*(EUL_basis_Mapped!$BP5=EUL_basis[HOU_cat]),0)+1,MATCH(EUL_basis_Mapped!BQ$2,'EUL_basis fr DEER'!$1:$1,0))</f>
        <v>1</v>
      </c>
      <c r="BR5" s="52" t="str" cm="1">
        <f t="array" ref="BR5">INDEX(EUL_basis[#All],MATCH(1,(EUL_basis_Mapped!$AS5=EUL_basis[EUL_ID])*(EUL_basis_Mapped!$AU5=EUL_basis[Version])*(EUL_basis_Mapped!$BC5=EUL_basis[BldgType])*
(EUL_basis_Mapped!$BD5=EUL_basis[BldgLoc])*(EUL_basis_Mapped!$BP5=EUL_basis[HOU_cat]),0)+1,MATCH(EUL_basis_Mapped!BR$2,'EUL_basis fr DEER'!$1:$1,0))</f>
        <v>1</v>
      </c>
      <c r="BS5" s="52" t="str" cm="1">
        <f t="array" ref="BS5">INDEX(EUL_basis[#All],MATCH(1,(EUL_basis_Mapped!$AS5=EUL_basis[EUL_ID])*(EUL_basis_Mapped!$AU5=EUL_basis[Version])*(EUL_basis_Mapped!$BC5=EUL_basis[BldgType])*
(EUL_basis_Mapped!$BD5=EUL_basis[BldgLoc])*(EUL_basis_Mapped!$BP5=EUL_basis[HOU_cat]),0)+1,MATCH(EUL_basis_Mapped!BS$2,'EUL_basis fr DEER'!$1:$1,0))</f>
        <v>0</v>
      </c>
      <c r="BT5" s="48" t="str" cm="1">
        <f t="array" ref="BT5">INDEX(EUL_basis[#All],MATCH(1,(EUL_basis_Mapped!$AS5=EUL_basis[EUL_ID])*(EUL_basis_Mapped!$AU5=EUL_basis[Version])*(EUL_basis_Mapped!$BC5=EUL_basis[BldgType])*
(EUL_basis_Mapped!$BD5=EUL_basis[BldgLoc])*(EUL_basis_Mapped!$BP5=EUL_basis[HOU_cat]),0)+1,MATCH(EUL_basis_Mapped!BT$2,'EUL_basis fr DEER'!$1:$1,0))</f>
        <v>Deemed Ex Ante Team</v>
      </c>
      <c r="BU5" s="24" cm="1">
        <f t="array" ref="BU5">INDEX(EUL_basis[#All],MATCH(1,(EUL_basis_Mapped!$AS5=EUL_basis[EUL_ID])*(EUL_basis_Mapped!$AU5=EUL_basis[Version])*(EUL_basis_Mapped!$BC5=EUL_basis[BldgType])*
(EUL_basis_Mapped!$BD5=EUL_basis[BldgLoc])*(EUL_basis_Mapped!$BP5=EUL_basis[HOU_cat]),0)+1,MATCH(EUL_basis_Mapped!BU$2,'EUL_basis fr DEER'!$1:$1,0))</f>
        <v>0</v>
      </c>
      <c r="BV5" s="46" cm="1">
        <f t="array" ref="BV5">INDEX(EUL_basis[#All],MATCH(1,(EUL_basis_Mapped!$AS5=EUL_basis[EUL_ID])*(EUL_basis_Mapped!$AU5=EUL_basis[Version])*(EUL_basis_Mapped!$BC5=EUL_basis[BldgType])*
(EUL_basis_Mapped!$BD5=EUL_basis[BldgLoc])*(EUL_basis_Mapped!$BP5=EUL_basis[HOU_cat]),0)+1,MATCH(EUL_basis_Mapped!BV$2,'EUL_basis fr DEER'!$1:$1,0))</f>
        <v>0</v>
      </c>
      <c r="BW5" s="48" cm="1">
        <f t="array" ref="BW5">INDEX(EUL_basis[#All],MATCH(1,(EUL_basis_Mapped!$AS5=EUL_basis[EUL_ID])*(EUL_basis_Mapped!$AU5=EUL_basis[Version])*(EUL_basis_Mapped!$BC5=EUL_basis[BldgType])*
(EUL_basis_Mapped!$BD5=EUL_basis[BldgLoc])*(EUL_basis_Mapped!$BP5=EUL_basis[HOU_cat]),0)+1,MATCH(EUL_basis_Mapped!BW$2,'EUL_basis fr DEER'!$1:$1,0))</f>
        <v>0</v>
      </c>
    </row>
    <row r="6" spans="1:75" ht="21" x14ac:dyDescent="0.15">
      <c r="A6" s="11"/>
      <c r="B6" s="12">
        <v>1</v>
      </c>
      <c r="C6" s="12"/>
      <c r="D6" s="12"/>
      <c r="E6" s="12"/>
      <c r="F6" s="12"/>
      <c r="G6" s="12">
        <v>1</v>
      </c>
      <c r="H6" s="13">
        <v>1</v>
      </c>
      <c r="I6" s="11">
        <f t="shared" si="0"/>
        <v>1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54">
        <f t="shared" si="0"/>
        <v>0</v>
      </c>
      <c r="O6" s="54">
        <f t="shared" si="0"/>
        <v>0</v>
      </c>
      <c r="P6" s="11">
        <f t="shared" si="1"/>
        <v>1</v>
      </c>
      <c r="Q6" s="16"/>
      <c r="R6" s="12">
        <f t="shared" si="2"/>
        <v>0</v>
      </c>
      <c r="S6" s="12">
        <f t="shared" si="2"/>
        <v>0</v>
      </c>
      <c r="T6" s="12">
        <f t="shared" si="2"/>
        <v>0</v>
      </c>
      <c r="U6" s="12"/>
      <c r="V6" s="12"/>
      <c r="W6" s="12"/>
      <c r="X6" s="12"/>
      <c r="Y6" s="12"/>
      <c r="Z6" s="12"/>
      <c r="AA6" s="12"/>
      <c r="AB6" s="12"/>
      <c r="AC6" s="12"/>
      <c r="AD6" s="12">
        <f t="shared" si="3"/>
        <v>0</v>
      </c>
      <c r="AE6" s="54"/>
      <c r="AF6" s="54"/>
      <c r="AG6" s="54">
        <f t="shared" si="4"/>
        <v>0</v>
      </c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>
        <f t="shared" si="5"/>
        <v>0</v>
      </c>
      <c r="AS6" s="56" t="s">
        <v>57</v>
      </c>
      <c r="AT6" s="22" t="str" cm="1">
        <f t="array" ref="AT6">INDEX(EUL_basis[#All],MATCH(1,(EUL_basis_Mapped!$AS6=EUL_basis[EUL_ID])*(EUL_basis_Mapped!$AU6=EUL_basis[Version])*(EUL_basis_Mapped!$BC6=EUL_basis[BldgType])*
(EUL_basis_Mapped!$BD6=EUL_basis[BldgLoc])*(EUL_basis_Mapped!$BP6=EUL_basis[HOU_cat]),0)+1,MATCH(EUL_basis_Mapped!AT$2,'EUL_basis fr DEER'!$1:$1,0))</f>
        <v>Low Pressure Sprinkler Nozzles (permanent)</v>
      </c>
      <c r="AU6" s="22" t="s">
        <v>34</v>
      </c>
      <c r="AV6" s="22" t="str" cm="1">
        <f t="array" ref="AV6">INDEX(EUL_basis[#All],MATCH(1,(EUL_basis_Mapped!$AS6=EUL_basis[EUL_ID])*(EUL_basis_Mapped!$AU6=EUL_basis[Version])*(EUL_basis_Mapped!$BC6=EUL_basis[BldgType])*
(EUL_basis_Mapped!$BD6=EUL_basis[BldgLoc])*(EUL_basis_Mapped!$BP6=EUL_basis[HOU_cat]),0)+1,MATCH(EUL_basis_Mapped!AV$2,'EUL_basis fr DEER'!$1:$1,0))</f>
        <v>D08 v2.05</v>
      </c>
      <c r="AW6" s="24" cm="1">
        <f t="array" ref="AW6">INDEX(EUL_basis[#All],MATCH(1,(EUL_basis_Mapped!$AS6=EUL_basis[EUL_ID])*(EUL_basis_Mapped!$AU6=EUL_basis[Version])*(EUL_basis_Mapped!$BC6=EUL_basis[BldgType])*
(EUL_basis_Mapped!$BD6=EUL_basis[BldgLoc])*(EUL_basis_Mapped!$BP6=EUL_basis[HOU_cat]),0)+1,MATCH(EUL_basis_Mapped!AW$2,'EUL_basis fr DEER'!$1:$1,0))</f>
        <v>44435.733823402777</v>
      </c>
      <c r="AX6" s="48" t="str" cm="1">
        <f t="array" ref="AX6">INDEX(EUL_basis[#All],MATCH(1,(EUL_basis_Mapped!$AS6=EUL_basis[EUL_ID])*(EUL_basis_Mapped!$AU6=EUL_basis[Version])*(EUL_basis_Mapped!$BC6=EUL_basis[BldgType])*
(EUL_basis_Mapped!$BD6=EUL_basis[BldgLoc])*(EUL_basis_Mapped!$BP6=EUL_basis[HOU_cat]),0)+1,MATCH(EUL_basis_Mapped!AX$2,'EUL_basis fr DEER'!$1:$1,0))</f>
        <v>Ag</v>
      </c>
      <c r="AY6" s="48" t="str" cm="1">
        <f t="array" ref="AY6">INDEX(EUL_basis[#All],MATCH(1,(EUL_basis_Mapped!$AS6=EUL_basis[EUL_ID])*(EUL_basis_Mapped!$AU6=EUL_basis[Version])*(EUL_basis_Mapped!$BC6=EUL_basis[BldgType])*
(EUL_basis_Mapped!$BD6=EUL_basis[BldgLoc])*(EUL_basis_Mapped!$BP6=EUL_basis[HOU_cat]),0)+1,MATCH(EUL_basis_Mapped!AY$2,'EUL_basis fr DEER'!$1:$1,0))</f>
        <v>Irrigate</v>
      </c>
      <c r="AZ6" s="48" t="str" cm="1">
        <f t="array" ref="AZ6">INDEX(EUL_basis[#All],MATCH(1,(EUL_basis_Mapped!$AS6=EUL_basis[EUL_ID])*(EUL_basis_Mapped!$AU6=EUL_basis[Version])*(EUL_basis_Mapped!$BC6=EUL_basis[BldgType])*
(EUL_basis_Mapped!$BD6=EUL_basis[BldgLoc])*(EUL_basis_Mapped!$BP6=EUL_basis[HOU_cat]),0)+1,MATCH(EUL_basis_Mapped!AZ$2,'EUL_basis fr DEER'!$1:$1,0))</f>
        <v>FarmIrrig</v>
      </c>
      <c r="BA6" s="48" t="str" cm="1">
        <f t="array" ref="BA6">INDEX(EUL_basis[#All],MATCH(1,(EUL_basis_Mapped!$AS6=EUL_basis[EUL_ID])*(EUL_basis_Mapped!$AU6=EUL_basis[Version])*(EUL_basis_Mapped!$BC6=EUL_basis[BldgType])*
(EUL_basis_Mapped!$BD6=EUL_basis[BldgLoc])*(EUL_basis_Mapped!$BP6=EUL_basis[HOU_cat]),0)+1,MATCH(EUL_basis_Mapped!BA$2,'EUL_basis fr DEER'!$1:$1,0))</f>
        <v>Irrigation</v>
      </c>
      <c r="BB6" s="48" t="str" cm="1">
        <f t="array" ref="BB6">INDEX(EUL_basis[#All],MATCH(1,(EUL_basis_Mapped!$AS6=EUL_basis[EUL_ID])*(EUL_basis_Mapped!$AU6=EUL_basis[Version])*(EUL_basis_Mapped!$BC6=EUL_basis[BldgType])*
(EUL_basis_Mapped!$BD6=EUL_basis[BldgLoc])*(EUL_basis_Mapped!$BP6=EUL_basis[HOU_cat]),0)+1,MATCH(EUL_basis_Mapped!BB$2,'EUL_basis fr DEER'!$1:$1,0))</f>
        <v/>
      </c>
      <c r="BC6" s="48" t="s">
        <v>40</v>
      </c>
      <c r="BD6" s="48" t="s">
        <v>40</v>
      </c>
      <c r="BE6" s="46" t="str" cm="1">
        <f t="array" ref="BE6">INDEX(EUL_basis[#All],MATCH(1,(EUL_basis_Mapped!$AS6=EUL_basis[EUL_ID])*(EUL_basis_Mapped!$AU6=EUL_basis[Version])*(EUL_basis_Mapped!$BC6=EUL_basis[BldgType])*
(EUL_basis_Mapped!$BD6=EUL_basis[BldgLoc])*(EUL_basis_Mapped!$BP6=EUL_basis[HOU_cat]),0)+1,MATCH(EUL_basis_Mapped!BE$2,'EUL_basis fr DEER'!$1:$1,0))</f>
        <v>rated years</v>
      </c>
      <c r="BF6" s="23" cm="1">
        <f t="array" ref="BF6">INDEX(EUL_basis[#All],MATCH(1,(EUL_basis_Mapped!$AS6=EUL_basis[EUL_ID])*(EUL_basis_Mapped!$AU6=EUL_basis[Version])*(EUL_basis_Mapped!$BC6=EUL_basis[BldgType])*
(EUL_basis_Mapped!$BD6=EUL_basis[BldgLoc])*(EUL_basis_Mapped!$BP6=EUL_basis[HOU_cat]),0)+1,MATCH(EUL_basis_Mapped!BF$2,'EUL_basis fr DEER'!$1:$1,0))</f>
        <v>0</v>
      </c>
      <c r="BG6" s="23" cm="1">
        <f t="array" ref="BG6">INDEX(EUL_basis[#All],MATCH(1,(EUL_basis_Mapped!$AS6=EUL_basis[EUL_ID])*(EUL_basis_Mapped!$AU6=EUL_basis[Version])*(EUL_basis_Mapped!$BC6=EUL_basis[BldgType])*
(EUL_basis_Mapped!$BD6=EUL_basis[BldgLoc])*(EUL_basis_Mapped!$BP6=EUL_basis[HOU_cat]),0)+1,MATCH(EUL_basis_Mapped!BG$2,'EUL_basis fr DEER'!$1:$1,0))</f>
        <v>0</v>
      </c>
      <c r="BH6" s="23" cm="1">
        <f t="array" ref="BH6">INDEX(EUL_basis[#All],MATCH(1,(EUL_basis_Mapped!$AS6=EUL_basis[EUL_ID])*(EUL_basis_Mapped!$AU6=EUL_basis[Version])*(EUL_basis_Mapped!$BC6=EUL_basis[BldgType])*
(EUL_basis_Mapped!$BD6=EUL_basis[BldgLoc])*(EUL_basis_Mapped!$BP6=EUL_basis[HOU_cat]),0)+1,MATCH(EUL_basis_Mapped!BH$2,'EUL_basis fr DEER'!$1:$1,0))</f>
        <v>0</v>
      </c>
      <c r="BI6" s="25" cm="1">
        <f t="array" ref="BI6">INDEX(EUL_basis[#All],MATCH(1,(EUL_basis_Mapped!$AS6=EUL_basis[EUL_ID])*(EUL_basis_Mapped!$AU6=EUL_basis[Version])*(EUL_basis_Mapped!$BC6=EUL_basis[BldgType])*
(EUL_basis_Mapped!$BD6=EUL_basis[BldgLoc])*(EUL_basis_Mapped!$BP6=EUL_basis[HOU_cat]),0)+1,MATCH(EUL_basis_Mapped!BI$2,'EUL_basis fr DEER'!$1:$1,0))</f>
        <v>0</v>
      </c>
      <c r="BJ6" s="25" cm="1">
        <f t="array" ref="BJ6">INDEX(EUL_basis[#All],MATCH(1,(EUL_basis_Mapped!$AS6=EUL_basis[EUL_ID])*(EUL_basis_Mapped!$AU6=EUL_basis[Version])*(EUL_basis_Mapped!$BC6=EUL_basis[BldgType])*
(EUL_basis_Mapped!$BD6=EUL_basis[BldgLoc])*(EUL_basis_Mapped!$BP6=EUL_basis[HOU_cat]),0)+1,MATCH(EUL_basis_Mapped!BJ$2,'EUL_basis fr DEER'!$1:$1,0))</f>
        <v>5</v>
      </c>
      <c r="BK6" s="25" cm="1">
        <f t="array" ref="BK6">INDEX(EUL_basis[#All],MATCH(1,(EUL_basis_Mapped!$AS6=EUL_basis[EUL_ID])*(EUL_basis_Mapped!$AU6=EUL_basis[Version])*(EUL_basis_Mapped!$BC6=EUL_basis[BldgType])*
(EUL_basis_Mapped!$BD6=EUL_basis[BldgLoc])*(EUL_basis_Mapped!$BP6=EUL_basis[HOU_cat]),0)+1,MATCH(EUL_basis_Mapped!BK$2,'EUL_basis fr DEER'!$1:$1,0))</f>
        <v>1.7</v>
      </c>
      <c r="BL6" s="46" t="str" cm="1">
        <f t="array" ref="BL6">INDEX(EUL_basis[#All],MATCH(1,(EUL_basis_Mapped!$AS6=EUL_basis[EUL_ID])*(EUL_basis_Mapped!$AU6=EUL_basis[Version])*(EUL_basis_Mapped!$BC6=EUL_basis[BldgType])*
(EUL_basis_Mapped!$BD6=EUL_basis[BldgLoc])*(EUL_basis_Mapped!$BP6=EUL_basis[HOU_cat]),0)+1,MATCH(EUL_basis_Mapped!BL$2,'EUL_basis fr DEER'!$1:$1,0))</f>
        <v>Expired--no longer used</v>
      </c>
      <c r="BM6" s="48" t="str" cm="1">
        <f t="array" ref="BM6">INDEX(EUL_basis[#All],MATCH(1,(EUL_basis_Mapped!$AS6=EUL_basis[EUL_ID])*(EUL_basis_Mapped!$AU6=EUL_basis[Version])*(EUL_basis_Mapped!$BC6=EUL_basis[BldgType])*
(EUL_basis_Mapped!$BD6=EUL_basis[BldgLoc])*(EUL_basis_Mapped!$BP6=EUL_basis[HOU_cat]),0)+1,MATCH(EUL_basis_Mapped!BM$2,'EUL_basis fr DEER'!$1:$1,0))</f>
        <v>Standard</v>
      </c>
      <c r="BN6" s="24">
        <v>41278</v>
      </c>
      <c r="BO6" s="24" cm="1">
        <f t="array" ref="BO6">INDEX(EUL_basis[#All],MATCH(1,(EUL_basis_Mapped!$AS6=EUL_basis[EUL_ID])*(EUL_basis_Mapped!$AU6=EUL_basis[Version])*(EUL_basis_Mapped!$BC6=EUL_basis[BldgType])*
(EUL_basis_Mapped!$BD6=EUL_basis[BldgLoc])*(EUL_basis_Mapped!$BP6=EUL_basis[HOU_cat]),0)+1,MATCH(EUL_basis_Mapped!BO$2,'EUL_basis fr DEER'!$1:$1,0))</f>
        <v>44926</v>
      </c>
      <c r="BP6" s="48" t="s">
        <v>44</v>
      </c>
      <c r="BQ6" s="52" t="str" cm="1">
        <f t="array" ref="BQ6">INDEX(EUL_basis[#All],MATCH(1,(EUL_basis_Mapped!$AS6=EUL_basis[EUL_ID])*(EUL_basis_Mapped!$AU6=EUL_basis[Version])*(EUL_basis_Mapped!$BC6=EUL_basis[BldgType])*
(EUL_basis_Mapped!$BD6=EUL_basis[BldgLoc])*(EUL_basis_Mapped!$BP6=EUL_basis[HOU_cat]),0)+1,MATCH(EUL_basis_Mapped!BQ$2,'EUL_basis fr DEER'!$1:$1,0))</f>
        <v>1</v>
      </c>
      <c r="BR6" s="52" t="str" cm="1">
        <f t="array" ref="BR6">INDEX(EUL_basis[#All],MATCH(1,(EUL_basis_Mapped!$AS6=EUL_basis[EUL_ID])*(EUL_basis_Mapped!$AU6=EUL_basis[Version])*(EUL_basis_Mapped!$BC6=EUL_basis[BldgType])*
(EUL_basis_Mapped!$BD6=EUL_basis[BldgLoc])*(EUL_basis_Mapped!$BP6=EUL_basis[HOU_cat]),0)+1,MATCH(EUL_basis_Mapped!BR$2,'EUL_basis fr DEER'!$1:$1,0))</f>
        <v>1</v>
      </c>
      <c r="BS6" s="52" t="str" cm="1">
        <f t="array" ref="BS6">INDEX(EUL_basis[#All],MATCH(1,(EUL_basis_Mapped!$AS6=EUL_basis[EUL_ID])*(EUL_basis_Mapped!$AU6=EUL_basis[Version])*(EUL_basis_Mapped!$BC6=EUL_basis[BldgType])*
(EUL_basis_Mapped!$BD6=EUL_basis[BldgLoc])*(EUL_basis_Mapped!$BP6=EUL_basis[HOU_cat]),0)+1,MATCH(EUL_basis_Mapped!BS$2,'EUL_basis fr DEER'!$1:$1,0))</f>
        <v>0</v>
      </c>
      <c r="BT6" s="48" t="str" cm="1">
        <f t="array" ref="BT6">INDEX(EUL_basis[#All],MATCH(1,(EUL_basis_Mapped!$AS6=EUL_basis[EUL_ID])*(EUL_basis_Mapped!$AU6=EUL_basis[Version])*(EUL_basis_Mapped!$BC6=EUL_basis[BldgType])*
(EUL_basis_Mapped!$BD6=EUL_basis[BldgLoc])*(EUL_basis_Mapped!$BP6=EUL_basis[HOU_cat]),0)+1,MATCH(EUL_basis_Mapped!BT$2,'EUL_basis fr DEER'!$1:$1,0))</f>
        <v>Deemed Ex Ante Team</v>
      </c>
      <c r="BU6" s="24" cm="1">
        <f t="array" ref="BU6">INDEX(EUL_basis[#All],MATCH(1,(EUL_basis_Mapped!$AS6=EUL_basis[EUL_ID])*(EUL_basis_Mapped!$AU6=EUL_basis[Version])*(EUL_basis_Mapped!$BC6=EUL_basis[BldgType])*
(EUL_basis_Mapped!$BD6=EUL_basis[BldgLoc])*(EUL_basis_Mapped!$BP6=EUL_basis[HOU_cat]),0)+1,MATCH(EUL_basis_Mapped!BU$2,'EUL_basis fr DEER'!$1:$1,0))</f>
        <v>0</v>
      </c>
      <c r="BV6" s="46" cm="1">
        <f t="array" ref="BV6">INDEX(EUL_basis[#All],MATCH(1,(EUL_basis_Mapped!$AS6=EUL_basis[EUL_ID])*(EUL_basis_Mapped!$AU6=EUL_basis[Version])*(EUL_basis_Mapped!$BC6=EUL_basis[BldgType])*
(EUL_basis_Mapped!$BD6=EUL_basis[BldgLoc])*(EUL_basis_Mapped!$BP6=EUL_basis[HOU_cat]),0)+1,MATCH(EUL_basis_Mapped!BV$2,'EUL_basis fr DEER'!$1:$1,0))</f>
        <v>0</v>
      </c>
      <c r="BW6" s="48" cm="1">
        <f t="array" ref="BW6">INDEX(EUL_basis[#All],MATCH(1,(EUL_basis_Mapped!$AS6=EUL_basis[EUL_ID])*(EUL_basis_Mapped!$AU6=EUL_basis[Version])*(EUL_basis_Mapped!$BC6=EUL_basis[BldgType])*
(EUL_basis_Mapped!$BD6=EUL_basis[BldgLoc])*(EUL_basis_Mapped!$BP6=EUL_basis[HOU_cat]),0)+1,MATCH(EUL_basis_Mapped!BW$2,'EUL_basis fr DEER'!$1:$1,0))</f>
        <v>0</v>
      </c>
    </row>
    <row r="7" spans="1:75" x14ac:dyDescent="0.15">
      <c r="A7" s="11"/>
      <c r="B7" s="12">
        <v>1</v>
      </c>
      <c r="C7" s="12"/>
      <c r="D7" s="12"/>
      <c r="E7" s="12"/>
      <c r="F7" s="12"/>
      <c r="G7" s="12">
        <v>1</v>
      </c>
      <c r="H7" s="13">
        <v>1</v>
      </c>
      <c r="I7" s="11">
        <f t="shared" si="0"/>
        <v>1</v>
      </c>
      <c r="J7" s="12">
        <f t="shared" si="0"/>
        <v>0</v>
      </c>
      <c r="K7" s="12">
        <f t="shared" si="0"/>
        <v>0</v>
      </c>
      <c r="L7" s="12">
        <f t="shared" si="0"/>
        <v>0</v>
      </c>
      <c r="M7" s="12">
        <f t="shared" si="0"/>
        <v>0</v>
      </c>
      <c r="N7" s="54">
        <f t="shared" si="0"/>
        <v>0</v>
      </c>
      <c r="O7" s="54">
        <f t="shared" si="0"/>
        <v>0</v>
      </c>
      <c r="P7" s="11">
        <f t="shared" si="1"/>
        <v>1</v>
      </c>
      <c r="Q7" s="16"/>
      <c r="R7" s="12">
        <f t="shared" si="2"/>
        <v>0</v>
      </c>
      <c r="S7" s="12">
        <f t="shared" si="2"/>
        <v>0</v>
      </c>
      <c r="T7" s="12">
        <f t="shared" si="2"/>
        <v>0</v>
      </c>
      <c r="U7" s="12"/>
      <c r="V7" s="12"/>
      <c r="W7" s="12"/>
      <c r="X7" s="12"/>
      <c r="Y7" s="12"/>
      <c r="Z7" s="12"/>
      <c r="AA7" s="12"/>
      <c r="AB7" s="12"/>
      <c r="AC7" s="12"/>
      <c r="AD7" s="12">
        <f t="shared" si="3"/>
        <v>0</v>
      </c>
      <c r="AE7" s="54"/>
      <c r="AF7" s="54"/>
      <c r="AG7" s="54">
        <f t="shared" si="4"/>
        <v>0</v>
      </c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>
        <f t="shared" si="5"/>
        <v>0</v>
      </c>
      <c r="AS7" s="56" t="s">
        <v>59</v>
      </c>
      <c r="AT7" s="22" t="str" cm="1">
        <f t="array" ref="AT7">INDEX(EUL_basis[#All],MATCH(1,(EUL_basis_Mapped!$AS7=EUL_basis[EUL_ID])*(EUL_basis_Mapped!$AU7=EUL_basis[Version])*(EUL_basis_Mapped!$BC7=EUL_basis[BldgType])*
(EUL_basis_Mapped!$BD7=EUL_basis[BldgLoc])*(EUL_basis_Mapped!$BP7=EUL_basis[HOU_cat]),0)+1,MATCH(EUL_basis_Mapped!AT$2,'EUL_basis fr DEER'!$1:$1,0))</f>
        <v>Low Pressure Sprinkler Nozzles (portable)</v>
      </c>
      <c r="AU7" s="22" t="s">
        <v>34</v>
      </c>
      <c r="AV7" s="22" t="str" cm="1">
        <f t="array" ref="AV7">INDEX(EUL_basis[#All],MATCH(1,(EUL_basis_Mapped!$AS7=EUL_basis[EUL_ID])*(EUL_basis_Mapped!$AU7=EUL_basis[Version])*(EUL_basis_Mapped!$BC7=EUL_basis[BldgType])*
(EUL_basis_Mapped!$BD7=EUL_basis[BldgLoc])*(EUL_basis_Mapped!$BP7=EUL_basis[HOU_cat]),0)+1,MATCH(EUL_basis_Mapped!AV$2,'EUL_basis fr DEER'!$1:$1,0))</f>
        <v>D08 v2.05</v>
      </c>
      <c r="AW7" s="24" cm="1">
        <f t="array" ref="AW7">INDEX(EUL_basis[#All],MATCH(1,(EUL_basis_Mapped!$AS7=EUL_basis[EUL_ID])*(EUL_basis_Mapped!$AU7=EUL_basis[Version])*(EUL_basis_Mapped!$BC7=EUL_basis[BldgType])*
(EUL_basis_Mapped!$BD7=EUL_basis[BldgLoc])*(EUL_basis_Mapped!$BP7=EUL_basis[HOU_cat]),0)+1,MATCH(EUL_basis_Mapped!AW$2,'EUL_basis fr DEER'!$1:$1,0))</f>
        <v>44435.733823402777</v>
      </c>
      <c r="AX7" s="48" t="str" cm="1">
        <f t="array" ref="AX7">INDEX(EUL_basis[#All],MATCH(1,(EUL_basis_Mapped!$AS7=EUL_basis[EUL_ID])*(EUL_basis_Mapped!$AU7=EUL_basis[Version])*(EUL_basis_Mapped!$BC7=EUL_basis[BldgType])*
(EUL_basis_Mapped!$BD7=EUL_basis[BldgLoc])*(EUL_basis_Mapped!$BP7=EUL_basis[HOU_cat]),0)+1,MATCH(EUL_basis_Mapped!AX$2,'EUL_basis fr DEER'!$1:$1,0))</f>
        <v>Ag</v>
      </c>
      <c r="AY7" s="48" t="str" cm="1">
        <f t="array" ref="AY7">INDEX(EUL_basis[#All],MATCH(1,(EUL_basis_Mapped!$AS7=EUL_basis[EUL_ID])*(EUL_basis_Mapped!$AU7=EUL_basis[Version])*(EUL_basis_Mapped!$BC7=EUL_basis[BldgType])*
(EUL_basis_Mapped!$BD7=EUL_basis[BldgLoc])*(EUL_basis_Mapped!$BP7=EUL_basis[HOU_cat]),0)+1,MATCH(EUL_basis_Mapped!AY$2,'EUL_basis fr DEER'!$1:$1,0))</f>
        <v>Irrigate</v>
      </c>
      <c r="AZ7" s="48" t="str" cm="1">
        <f t="array" ref="AZ7">INDEX(EUL_basis[#All],MATCH(1,(EUL_basis_Mapped!$AS7=EUL_basis[EUL_ID])*(EUL_basis_Mapped!$AU7=EUL_basis[Version])*(EUL_basis_Mapped!$BC7=EUL_basis[BldgType])*
(EUL_basis_Mapped!$BD7=EUL_basis[BldgLoc])*(EUL_basis_Mapped!$BP7=EUL_basis[HOU_cat]),0)+1,MATCH(EUL_basis_Mapped!AZ$2,'EUL_basis fr DEER'!$1:$1,0))</f>
        <v>FarmIrrig</v>
      </c>
      <c r="BA7" s="48" t="str" cm="1">
        <f t="array" ref="BA7">INDEX(EUL_basis[#All],MATCH(1,(EUL_basis_Mapped!$AS7=EUL_basis[EUL_ID])*(EUL_basis_Mapped!$AU7=EUL_basis[Version])*(EUL_basis_Mapped!$BC7=EUL_basis[BldgType])*
(EUL_basis_Mapped!$BD7=EUL_basis[BldgLoc])*(EUL_basis_Mapped!$BP7=EUL_basis[HOU_cat]),0)+1,MATCH(EUL_basis_Mapped!BA$2,'EUL_basis fr DEER'!$1:$1,0))</f>
        <v>Irrigation</v>
      </c>
      <c r="BB7" s="48" t="str" cm="1">
        <f t="array" ref="BB7">INDEX(EUL_basis[#All],MATCH(1,(EUL_basis_Mapped!$AS7=EUL_basis[EUL_ID])*(EUL_basis_Mapped!$AU7=EUL_basis[Version])*(EUL_basis_Mapped!$BC7=EUL_basis[BldgType])*
(EUL_basis_Mapped!$BD7=EUL_basis[BldgLoc])*(EUL_basis_Mapped!$BP7=EUL_basis[HOU_cat]),0)+1,MATCH(EUL_basis_Mapped!BB$2,'EUL_basis fr DEER'!$1:$1,0))</f>
        <v/>
      </c>
      <c r="BC7" s="48" t="s">
        <v>40</v>
      </c>
      <c r="BD7" s="48" t="s">
        <v>40</v>
      </c>
      <c r="BE7" s="46" t="str" cm="1">
        <f t="array" ref="BE7">INDEX(EUL_basis[#All],MATCH(1,(EUL_basis_Mapped!$AS7=EUL_basis[EUL_ID])*(EUL_basis_Mapped!$AU7=EUL_basis[Version])*(EUL_basis_Mapped!$BC7=EUL_basis[BldgType])*
(EUL_basis_Mapped!$BD7=EUL_basis[BldgLoc])*(EUL_basis_Mapped!$BP7=EUL_basis[HOU_cat]),0)+1,MATCH(EUL_basis_Mapped!BE$2,'EUL_basis fr DEER'!$1:$1,0))</f>
        <v>rated years</v>
      </c>
      <c r="BF7" s="23" cm="1">
        <f t="array" ref="BF7">INDEX(EUL_basis[#All],MATCH(1,(EUL_basis_Mapped!$AS7=EUL_basis[EUL_ID])*(EUL_basis_Mapped!$AU7=EUL_basis[Version])*(EUL_basis_Mapped!$BC7=EUL_basis[BldgType])*
(EUL_basis_Mapped!$BD7=EUL_basis[BldgLoc])*(EUL_basis_Mapped!$BP7=EUL_basis[HOU_cat]),0)+1,MATCH(EUL_basis_Mapped!BF$2,'EUL_basis fr DEER'!$1:$1,0))</f>
        <v>0</v>
      </c>
      <c r="BG7" s="23" cm="1">
        <f t="array" ref="BG7">INDEX(EUL_basis[#All],MATCH(1,(EUL_basis_Mapped!$AS7=EUL_basis[EUL_ID])*(EUL_basis_Mapped!$AU7=EUL_basis[Version])*(EUL_basis_Mapped!$BC7=EUL_basis[BldgType])*
(EUL_basis_Mapped!$BD7=EUL_basis[BldgLoc])*(EUL_basis_Mapped!$BP7=EUL_basis[HOU_cat]),0)+1,MATCH(EUL_basis_Mapped!BG$2,'EUL_basis fr DEER'!$1:$1,0))</f>
        <v>0</v>
      </c>
      <c r="BH7" s="23" cm="1">
        <f t="array" ref="BH7">INDEX(EUL_basis[#All],MATCH(1,(EUL_basis_Mapped!$AS7=EUL_basis[EUL_ID])*(EUL_basis_Mapped!$AU7=EUL_basis[Version])*(EUL_basis_Mapped!$BC7=EUL_basis[BldgType])*
(EUL_basis_Mapped!$BD7=EUL_basis[BldgLoc])*(EUL_basis_Mapped!$BP7=EUL_basis[HOU_cat]),0)+1,MATCH(EUL_basis_Mapped!BH$2,'EUL_basis fr DEER'!$1:$1,0))</f>
        <v>0</v>
      </c>
      <c r="BI7" s="25" cm="1">
        <f t="array" ref="BI7">INDEX(EUL_basis[#All],MATCH(1,(EUL_basis_Mapped!$AS7=EUL_basis[EUL_ID])*(EUL_basis_Mapped!$AU7=EUL_basis[Version])*(EUL_basis_Mapped!$BC7=EUL_basis[BldgType])*
(EUL_basis_Mapped!$BD7=EUL_basis[BldgLoc])*(EUL_basis_Mapped!$BP7=EUL_basis[HOU_cat]),0)+1,MATCH(EUL_basis_Mapped!BI$2,'EUL_basis fr DEER'!$1:$1,0))</f>
        <v>0</v>
      </c>
      <c r="BJ7" s="25" cm="1">
        <f t="array" ref="BJ7">INDEX(EUL_basis[#All],MATCH(1,(EUL_basis_Mapped!$AS7=EUL_basis[EUL_ID])*(EUL_basis_Mapped!$AU7=EUL_basis[Version])*(EUL_basis_Mapped!$BC7=EUL_basis[BldgType])*
(EUL_basis_Mapped!$BD7=EUL_basis[BldgLoc])*(EUL_basis_Mapped!$BP7=EUL_basis[HOU_cat]),0)+1,MATCH(EUL_basis_Mapped!BJ$2,'EUL_basis fr DEER'!$1:$1,0))</f>
        <v>3</v>
      </c>
      <c r="BK7" s="25" cm="1">
        <f t="array" ref="BK7">INDEX(EUL_basis[#All],MATCH(1,(EUL_basis_Mapped!$AS7=EUL_basis[EUL_ID])*(EUL_basis_Mapped!$AU7=EUL_basis[Version])*(EUL_basis_Mapped!$BC7=EUL_basis[BldgType])*
(EUL_basis_Mapped!$BD7=EUL_basis[BldgLoc])*(EUL_basis_Mapped!$BP7=EUL_basis[HOU_cat]),0)+1,MATCH(EUL_basis_Mapped!BK$2,'EUL_basis fr DEER'!$1:$1,0))</f>
        <v>1</v>
      </c>
      <c r="BL7" s="46" t="str" cm="1">
        <f t="array" ref="BL7">INDEX(EUL_basis[#All],MATCH(1,(EUL_basis_Mapped!$AS7=EUL_basis[EUL_ID])*(EUL_basis_Mapped!$AU7=EUL_basis[Version])*(EUL_basis_Mapped!$BC7=EUL_basis[BldgType])*
(EUL_basis_Mapped!$BD7=EUL_basis[BldgLoc])*(EUL_basis_Mapped!$BP7=EUL_basis[HOU_cat]),0)+1,MATCH(EUL_basis_Mapped!BL$2,'EUL_basis fr DEER'!$1:$1,0))</f>
        <v>Expired--no longer used</v>
      </c>
      <c r="BM7" s="48" t="str" cm="1">
        <f t="array" ref="BM7">INDEX(EUL_basis[#All],MATCH(1,(EUL_basis_Mapped!$AS7=EUL_basis[EUL_ID])*(EUL_basis_Mapped!$AU7=EUL_basis[Version])*(EUL_basis_Mapped!$BC7=EUL_basis[BldgType])*
(EUL_basis_Mapped!$BD7=EUL_basis[BldgLoc])*(EUL_basis_Mapped!$BP7=EUL_basis[HOU_cat]),0)+1,MATCH(EUL_basis_Mapped!BM$2,'EUL_basis fr DEER'!$1:$1,0))</f>
        <v>Standard</v>
      </c>
      <c r="BN7" s="24">
        <v>41279</v>
      </c>
      <c r="BO7" s="24" cm="1">
        <f t="array" ref="BO7">INDEX(EUL_basis[#All],MATCH(1,(EUL_basis_Mapped!$AS7=EUL_basis[EUL_ID])*(EUL_basis_Mapped!$AU7=EUL_basis[Version])*(EUL_basis_Mapped!$BC7=EUL_basis[BldgType])*
(EUL_basis_Mapped!$BD7=EUL_basis[BldgLoc])*(EUL_basis_Mapped!$BP7=EUL_basis[HOU_cat]),0)+1,MATCH(EUL_basis_Mapped!BO$2,'EUL_basis fr DEER'!$1:$1,0))</f>
        <v>44926</v>
      </c>
      <c r="BP7" s="48" t="s">
        <v>44</v>
      </c>
      <c r="BQ7" s="52" t="str" cm="1">
        <f t="array" ref="BQ7">INDEX(EUL_basis[#All],MATCH(1,(EUL_basis_Mapped!$AS7=EUL_basis[EUL_ID])*(EUL_basis_Mapped!$AU7=EUL_basis[Version])*(EUL_basis_Mapped!$BC7=EUL_basis[BldgType])*
(EUL_basis_Mapped!$BD7=EUL_basis[BldgLoc])*(EUL_basis_Mapped!$BP7=EUL_basis[HOU_cat]),0)+1,MATCH(EUL_basis_Mapped!BQ$2,'EUL_basis fr DEER'!$1:$1,0))</f>
        <v>1</v>
      </c>
      <c r="BR7" s="52" t="str" cm="1">
        <f t="array" ref="BR7">INDEX(EUL_basis[#All],MATCH(1,(EUL_basis_Mapped!$AS7=EUL_basis[EUL_ID])*(EUL_basis_Mapped!$AU7=EUL_basis[Version])*(EUL_basis_Mapped!$BC7=EUL_basis[BldgType])*
(EUL_basis_Mapped!$BD7=EUL_basis[BldgLoc])*(EUL_basis_Mapped!$BP7=EUL_basis[HOU_cat]),0)+1,MATCH(EUL_basis_Mapped!BR$2,'EUL_basis fr DEER'!$1:$1,0))</f>
        <v>1</v>
      </c>
      <c r="BS7" s="52" t="str" cm="1">
        <f t="array" ref="BS7">INDEX(EUL_basis[#All],MATCH(1,(EUL_basis_Mapped!$AS7=EUL_basis[EUL_ID])*(EUL_basis_Mapped!$AU7=EUL_basis[Version])*(EUL_basis_Mapped!$BC7=EUL_basis[BldgType])*
(EUL_basis_Mapped!$BD7=EUL_basis[BldgLoc])*(EUL_basis_Mapped!$BP7=EUL_basis[HOU_cat]),0)+1,MATCH(EUL_basis_Mapped!BS$2,'EUL_basis fr DEER'!$1:$1,0))</f>
        <v>0</v>
      </c>
      <c r="BT7" s="48" t="str" cm="1">
        <f t="array" ref="BT7">INDEX(EUL_basis[#All],MATCH(1,(EUL_basis_Mapped!$AS7=EUL_basis[EUL_ID])*(EUL_basis_Mapped!$AU7=EUL_basis[Version])*(EUL_basis_Mapped!$BC7=EUL_basis[BldgType])*
(EUL_basis_Mapped!$BD7=EUL_basis[BldgLoc])*(EUL_basis_Mapped!$BP7=EUL_basis[HOU_cat]),0)+1,MATCH(EUL_basis_Mapped!BT$2,'EUL_basis fr DEER'!$1:$1,0))</f>
        <v>Deemed Ex Ante Team</v>
      </c>
      <c r="BU7" s="24" cm="1">
        <f t="array" ref="BU7">INDEX(EUL_basis[#All],MATCH(1,(EUL_basis_Mapped!$AS7=EUL_basis[EUL_ID])*(EUL_basis_Mapped!$AU7=EUL_basis[Version])*(EUL_basis_Mapped!$BC7=EUL_basis[BldgType])*
(EUL_basis_Mapped!$BD7=EUL_basis[BldgLoc])*(EUL_basis_Mapped!$BP7=EUL_basis[HOU_cat]),0)+1,MATCH(EUL_basis_Mapped!BU$2,'EUL_basis fr DEER'!$1:$1,0))</f>
        <v>0</v>
      </c>
      <c r="BV7" s="46" cm="1">
        <f t="array" ref="BV7">INDEX(EUL_basis[#All],MATCH(1,(EUL_basis_Mapped!$AS7=EUL_basis[EUL_ID])*(EUL_basis_Mapped!$AU7=EUL_basis[Version])*(EUL_basis_Mapped!$BC7=EUL_basis[BldgType])*
(EUL_basis_Mapped!$BD7=EUL_basis[BldgLoc])*(EUL_basis_Mapped!$BP7=EUL_basis[HOU_cat]),0)+1,MATCH(EUL_basis_Mapped!BV$2,'EUL_basis fr DEER'!$1:$1,0))</f>
        <v>0</v>
      </c>
      <c r="BW7" s="48" cm="1">
        <f t="array" ref="BW7">INDEX(EUL_basis[#All],MATCH(1,(EUL_basis_Mapped!$AS7=EUL_basis[EUL_ID])*(EUL_basis_Mapped!$AU7=EUL_basis[Version])*(EUL_basis_Mapped!$BC7=EUL_basis[BldgType])*
(EUL_basis_Mapped!$BD7=EUL_basis[BldgLoc])*(EUL_basis_Mapped!$BP7=EUL_basis[HOU_cat]),0)+1,MATCH(EUL_basis_Mapped!BW$2,'EUL_basis fr DEER'!$1:$1,0))</f>
        <v>0</v>
      </c>
    </row>
    <row r="8" spans="1:75" x14ac:dyDescent="0.15">
      <c r="A8" s="11"/>
      <c r="B8" s="12">
        <v>1</v>
      </c>
      <c r="C8" s="12"/>
      <c r="D8" s="12"/>
      <c r="E8" s="12"/>
      <c r="F8" s="12"/>
      <c r="G8" s="12">
        <v>1</v>
      </c>
      <c r="H8" s="13">
        <v>1</v>
      </c>
      <c r="I8" s="11">
        <f t="shared" si="0"/>
        <v>1</v>
      </c>
      <c r="J8" s="12">
        <f t="shared" si="0"/>
        <v>0</v>
      </c>
      <c r="K8" s="12">
        <f t="shared" si="0"/>
        <v>0</v>
      </c>
      <c r="L8" s="12">
        <f t="shared" si="0"/>
        <v>0</v>
      </c>
      <c r="M8" s="12">
        <f t="shared" si="0"/>
        <v>0</v>
      </c>
      <c r="N8" s="54">
        <f t="shared" si="0"/>
        <v>0</v>
      </c>
      <c r="O8" s="54">
        <f t="shared" si="0"/>
        <v>0</v>
      </c>
      <c r="P8" s="11">
        <f t="shared" si="1"/>
        <v>1</v>
      </c>
      <c r="Q8" s="16"/>
      <c r="R8" s="12">
        <f t="shared" si="2"/>
        <v>0</v>
      </c>
      <c r="S8" s="12">
        <f t="shared" si="2"/>
        <v>0</v>
      </c>
      <c r="T8" s="12">
        <f t="shared" si="2"/>
        <v>0</v>
      </c>
      <c r="U8" s="12"/>
      <c r="V8" s="12"/>
      <c r="W8" s="12"/>
      <c r="X8" s="12"/>
      <c r="Y8" s="12"/>
      <c r="Z8" s="12"/>
      <c r="AA8" s="12"/>
      <c r="AB8" s="12"/>
      <c r="AC8" s="12"/>
      <c r="AD8" s="12">
        <f t="shared" si="3"/>
        <v>0</v>
      </c>
      <c r="AE8" s="54"/>
      <c r="AF8" s="54"/>
      <c r="AG8" s="54">
        <f t="shared" si="4"/>
        <v>0</v>
      </c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>
        <f t="shared" si="5"/>
        <v>0</v>
      </c>
      <c r="AS8" s="56" t="s">
        <v>61</v>
      </c>
      <c r="AT8" s="22" t="str" cm="1">
        <f t="array" ref="AT8">INDEX(EUL_basis[#All],MATCH(1,(EUL_basis_Mapped!$AS8=EUL_basis[EUL_ID])*(EUL_basis_Mapped!$AU8=EUL_basis[Version])*(EUL_basis_Mapped!$BC8=EUL_basis[BldgType])*
(EUL_basis_Mapped!$BD8=EUL_basis[BldgLoc])*(EUL_basis_Mapped!$BP8=EUL_basis[HOU_cat]),0)+1,MATCH(EUL_basis_Mapped!AT$2,'EUL_basis fr DEER'!$1:$1,0))</f>
        <v>Milk Pre-Cooler</v>
      </c>
      <c r="AU8" s="22" t="s">
        <v>34</v>
      </c>
      <c r="AV8" s="22" t="str" cm="1">
        <f t="array" ref="AV8">INDEX(EUL_basis[#All],MATCH(1,(EUL_basis_Mapped!$AS8=EUL_basis[EUL_ID])*(EUL_basis_Mapped!$AU8=EUL_basis[Version])*(EUL_basis_Mapped!$BC8=EUL_basis[BldgType])*
(EUL_basis_Mapped!$BD8=EUL_basis[BldgLoc])*(EUL_basis_Mapped!$BP8=EUL_basis[HOU_cat]),0)+1,MATCH(EUL_basis_Mapped!AV$2,'EUL_basis fr DEER'!$1:$1,0))</f>
        <v>D08 v2.05</v>
      </c>
      <c r="AW8" s="24" cm="1">
        <f t="array" ref="AW8">INDEX(EUL_basis[#All],MATCH(1,(EUL_basis_Mapped!$AS8=EUL_basis[EUL_ID])*(EUL_basis_Mapped!$AU8=EUL_basis[Version])*(EUL_basis_Mapped!$BC8=EUL_basis[BldgType])*
(EUL_basis_Mapped!$BD8=EUL_basis[BldgLoc])*(EUL_basis_Mapped!$BP8=EUL_basis[HOU_cat]),0)+1,MATCH(EUL_basis_Mapped!AW$2,'EUL_basis fr DEER'!$1:$1,0))</f>
        <v>44159.686687395835</v>
      </c>
      <c r="AX8" s="48" t="str" cm="1">
        <f t="array" ref="AX8">INDEX(EUL_basis[#All],MATCH(1,(EUL_basis_Mapped!$AS8=EUL_basis[EUL_ID])*(EUL_basis_Mapped!$AU8=EUL_basis[Version])*(EUL_basis_Mapped!$BC8=EUL_basis[BldgType])*
(EUL_basis_Mapped!$BD8=EUL_basis[BldgLoc])*(EUL_basis_Mapped!$BP8=EUL_basis[HOU_cat]),0)+1,MATCH(EUL_basis_Mapped!AX$2,'EUL_basis fr DEER'!$1:$1,0))</f>
        <v>Ag</v>
      </c>
      <c r="AY8" s="48" t="str" cm="1">
        <f t="array" ref="AY8">INDEX(EUL_basis[#All],MATCH(1,(EUL_basis_Mapped!$AS8=EUL_basis[EUL_ID])*(EUL_basis_Mapped!$AU8=EUL_basis[Version])*(EUL_basis_Mapped!$BC8=EUL_basis[BldgType])*
(EUL_basis_Mapped!$BD8=EUL_basis[BldgLoc])*(EUL_basis_Mapped!$BP8=EUL_basis[HOU_cat]),0)+1,MATCH(EUL_basis_Mapped!AY$2,'EUL_basis fr DEER'!$1:$1,0))</f>
        <v>ProcRefrig</v>
      </c>
      <c r="AZ8" s="48" t="str" cm="1">
        <f t="array" ref="AZ8">INDEX(EUL_basis[#All],MATCH(1,(EUL_basis_Mapped!$AS8=EUL_basis[EUL_ID])*(EUL_basis_Mapped!$AU8=EUL_basis[Version])*(EUL_basis_Mapped!$BC8=EUL_basis[BldgType])*
(EUL_basis_Mapped!$BD8=EUL_basis[BldgLoc])*(EUL_basis_Mapped!$BP8=EUL_basis[HOU_cat]),0)+1,MATCH(EUL_basis_Mapped!AZ$2,'EUL_basis fr DEER'!$1:$1,0))</f>
        <v>ProdChill</v>
      </c>
      <c r="BA8" s="48" t="str" cm="1">
        <f t="array" ref="BA8">INDEX(EUL_basis[#All],MATCH(1,(EUL_basis_Mapped!$AS8=EUL_basis[EUL_ID])*(EUL_basis_Mapped!$AU8=EUL_basis[Version])*(EUL_basis_Mapped!$BC8=EUL_basis[BldgType])*
(EUL_basis_Mapped!$BD8=EUL_basis[BldgLoc])*(EUL_basis_Mapped!$BP8=EUL_basis[HOU_cat]),0)+1,MATCH(EUL_basis_Mapped!BA$2,'EUL_basis fr DEER'!$1:$1,0))</f>
        <v/>
      </c>
      <c r="BB8" s="48" t="str" cm="1">
        <f t="array" ref="BB8">INDEX(EUL_basis[#All],MATCH(1,(EUL_basis_Mapped!$AS8=EUL_basis[EUL_ID])*(EUL_basis_Mapped!$AU8=EUL_basis[Version])*(EUL_basis_Mapped!$BC8=EUL_basis[BldgType])*
(EUL_basis_Mapped!$BD8=EUL_basis[BldgLoc])*(EUL_basis_Mapped!$BP8=EUL_basis[HOU_cat]),0)+1,MATCH(EUL_basis_Mapped!BB$2,'EUL_basis fr DEER'!$1:$1,0))</f>
        <v/>
      </c>
      <c r="BC8" s="48" t="s">
        <v>40</v>
      </c>
      <c r="BD8" s="48" t="s">
        <v>40</v>
      </c>
      <c r="BE8" s="46" t="str" cm="1">
        <f t="array" ref="BE8">INDEX(EUL_basis[#All],MATCH(1,(EUL_basis_Mapped!$AS8=EUL_basis[EUL_ID])*(EUL_basis_Mapped!$AU8=EUL_basis[Version])*(EUL_basis_Mapped!$BC8=EUL_basis[BldgType])*
(EUL_basis_Mapped!$BD8=EUL_basis[BldgLoc])*(EUL_basis_Mapped!$BP8=EUL_basis[HOU_cat]),0)+1,MATCH(EUL_basis_Mapped!BE$2,'EUL_basis fr DEER'!$1:$1,0))</f>
        <v>rated years</v>
      </c>
      <c r="BF8" s="23" cm="1">
        <f t="array" ref="BF8">INDEX(EUL_basis[#All],MATCH(1,(EUL_basis_Mapped!$AS8=EUL_basis[EUL_ID])*(EUL_basis_Mapped!$AU8=EUL_basis[Version])*(EUL_basis_Mapped!$BC8=EUL_basis[BldgType])*
(EUL_basis_Mapped!$BD8=EUL_basis[BldgLoc])*(EUL_basis_Mapped!$BP8=EUL_basis[HOU_cat]),0)+1,MATCH(EUL_basis_Mapped!BF$2,'EUL_basis fr DEER'!$1:$1,0))</f>
        <v>0</v>
      </c>
      <c r="BG8" s="23" cm="1">
        <f t="array" ref="BG8">INDEX(EUL_basis[#All],MATCH(1,(EUL_basis_Mapped!$AS8=EUL_basis[EUL_ID])*(EUL_basis_Mapped!$AU8=EUL_basis[Version])*(EUL_basis_Mapped!$BC8=EUL_basis[BldgType])*
(EUL_basis_Mapped!$BD8=EUL_basis[BldgLoc])*(EUL_basis_Mapped!$BP8=EUL_basis[HOU_cat]),0)+1,MATCH(EUL_basis_Mapped!BG$2,'EUL_basis fr DEER'!$1:$1,0))</f>
        <v>0</v>
      </c>
      <c r="BH8" s="23" cm="1">
        <f t="array" ref="BH8">INDEX(EUL_basis[#All],MATCH(1,(EUL_basis_Mapped!$AS8=EUL_basis[EUL_ID])*(EUL_basis_Mapped!$AU8=EUL_basis[Version])*(EUL_basis_Mapped!$BC8=EUL_basis[BldgType])*
(EUL_basis_Mapped!$BD8=EUL_basis[BldgLoc])*(EUL_basis_Mapped!$BP8=EUL_basis[HOU_cat]),0)+1,MATCH(EUL_basis_Mapped!BH$2,'EUL_basis fr DEER'!$1:$1,0))</f>
        <v>0</v>
      </c>
      <c r="BI8" s="25" cm="1">
        <f t="array" ref="BI8">INDEX(EUL_basis[#All],MATCH(1,(EUL_basis_Mapped!$AS8=EUL_basis[EUL_ID])*(EUL_basis_Mapped!$AU8=EUL_basis[Version])*(EUL_basis_Mapped!$BC8=EUL_basis[BldgType])*
(EUL_basis_Mapped!$BD8=EUL_basis[BldgLoc])*(EUL_basis_Mapped!$BP8=EUL_basis[HOU_cat]),0)+1,MATCH(EUL_basis_Mapped!BI$2,'EUL_basis fr DEER'!$1:$1,0))</f>
        <v>0</v>
      </c>
      <c r="BJ8" s="25" cm="1">
        <f t="array" ref="BJ8">INDEX(EUL_basis[#All],MATCH(1,(EUL_basis_Mapped!$AS8=EUL_basis[EUL_ID])*(EUL_basis_Mapped!$AU8=EUL_basis[Version])*(EUL_basis_Mapped!$BC8=EUL_basis[BldgType])*
(EUL_basis_Mapped!$BD8=EUL_basis[BldgLoc])*(EUL_basis_Mapped!$BP8=EUL_basis[HOU_cat]),0)+1,MATCH(EUL_basis_Mapped!BJ$2,'EUL_basis fr DEER'!$1:$1,0))</f>
        <v>15</v>
      </c>
      <c r="BK8" s="25" cm="1">
        <f t="array" ref="BK8">INDEX(EUL_basis[#All],MATCH(1,(EUL_basis_Mapped!$AS8=EUL_basis[EUL_ID])*(EUL_basis_Mapped!$AU8=EUL_basis[Version])*(EUL_basis_Mapped!$BC8=EUL_basis[BldgType])*
(EUL_basis_Mapped!$BD8=EUL_basis[BldgLoc])*(EUL_basis_Mapped!$BP8=EUL_basis[HOU_cat]),0)+1,MATCH(EUL_basis_Mapped!BK$2,'EUL_basis fr DEER'!$1:$1,0))</f>
        <v>5</v>
      </c>
      <c r="BL8" s="46" t="str" cm="1">
        <f t="array" ref="BL8">INDEX(EUL_basis[#All],MATCH(1,(EUL_basis_Mapped!$AS8=EUL_basis[EUL_ID])*(EUL_basis_Mapped!$AU8=EUL_basis[Version])*(EUL_basis_Mapped!$BC8=EUL_basis[BldgType])*
(EUL_basis_Mapped!$BD8=EUL_basis[BldgLoc])*(EUL_basis_Mapped!$BP8=EUL_basis[HOU_cat]),0)+1,MATCH(EUL_basis_Mapped!BL$2,'EUL_basis fr DEER'!$1:$1,0))</f>
        <v>Updated to indicate claim/filing status</v>
      </c>
      <c r="BM8" s="48" t="str" cm="1">
        <f t="array" ref="BM8">INDEX(EUL_basis[#All],MATCH(1,(EUL_basis_Mapped!$AS8=EUL_basis[EUL_ID])*(EUL_basis_Mapped!$AU8=EUL_basis[Version])*(EUL_basis_Mapped!$BC8=EUL_basis[BldgType])*
(EUL_basis_Mapped!$BD8=EUL_basis[BldgLoc])*(EUL_basis_Mapped!$BP8=EUL_basis[HOU_cat]),0)+1,MATCH(EUL_basis_Mapped!BM$2,'EUL_basis fr DEER'!$1:$1,0))</f>
        <v>Standard</v>
      </c>
      <c r="BN8" s="24">
        <v>41280</v>
      </c>
      <c r="BO8" s="24" cm="1">
        <f t="array" ref="BO8">INDEX(EUL_basis[#All],MATCH(1,(EUL_basis_Mapped!$AS8=EUL_basis[EUL_ID])*(EUL_basis_Mapped!$AU8=EUL_basis[Version])*(EUL_basis_Mapped!$BC8=EUL_basis[BldgType])*
(EUL_basis_Mapped!$BD8=EUL_basis[BldgLoc])*(EUL_basis_Mapped!$BP8=EUL_basis[HOU_cat]),0)+1,MATCH(EUL_basis_Mapped!BO$2,'EUL_basis fr DEER'!$1:$1,0))</f>
        <v>0</v>
      </c>
      <c r="BP8" s="48" t="s">
        <v>44</v>
      </c>
      <c r="BQ8" s="52" t="str" cm="1">
        <f t="array" ref="BQ8">INDEX(EUL_basis[#All],MATCH(1,(EUL_basis_Mapped!$AS8=EUL_basis[EUL_ID])*(EUL_basis_Mapped!$AU8=EUL_basis[Version])*(EUL_basis_Mapped!$BC8=EUL_basis[BldgType])*
(EUL_basis_Mapped!$BD8=EUL_basis[BldgLoc])*(EUL_basis_Mapped!$BP8=EUL_basis[HOU_cat]),0)+1,MATCH(EUL_basis_Mapped!BQ$2,'EUL_basis fr DEER'!$1:$1,0))</f>
        <v>1</v>
      </c>
      <c r="BR8" s="52" t="str" cm="1">
        <f t="array" ref="BR8">INDEX(EUL_basis[#All],MATCH(1,(EUL_basis_Mapped!$AS8=EUL_basis[EUL_ID])*(EUL_basis_Mapped!$AU8=EUL_basis[Version])*(EUL_basis_Mapped!$BC8=EUL_basis[BldgType])*
(EUL_basis_Mapped!$BD8=EUL_basis[BldgLoc])*(EUL_basis_Mapped!$BP8=EUL_basis[HOU_cat]),0)+1,MATCH(EUL_basis_Mapped!BR$2,'EUL_basis fr DEER'!$1:$1,0))</f>
        <v>1</v>
      </c>
      <c r="BS8" s="52" t="str" cm="1">
        <f t="array" ref="BS8">INDEX(EUL_basis[#All],MATCH(1,(EUL_basis_Mapped!$AS8=EUL_basis[EUL_ID])*(EUL_basis_Mapped!$AU8=EUL_basis[Version])*(EUL_basis_Mapped!$BC8=EUL_basis[BldgType])*
(EUL_basis_Mapped!$BD8=EUL_basis[BldgLoc])*(EUL_basis_Mapped!$BP8=EUL_basis[HOU_cat]),0)+1,MATCH(EUL_basis_Mapped!BS$2,'EUL_basis fr DEER'!$1:$1,0))</f>
        <v>0</v>
      </c>
      <c r="BT8" s="48" t="str" cm="1">
        <f t="array" ref="BT8">INDEX(EUL_basis[#All],MATCH(1,(EUL_basis_Mapped!$AS8=EUL_basis[EUL_ID])*(EUL_basis_Mapped!$AU8=EUL_basis[Version])*(EUL_basis_Mapped!$BC8=EUL_basis[BldgType])*
(EUL_basis_Mapped!$BD8=EUL_basis[BldgLoc])*(EUL_basis_Mapped!$BP8=EUL_basis[HOU_cat]),0)+1,MATCH(EUL_basis_Mapped!BT$2,'EUL_basis fr DEER'!$1:$1,0))</f>
        <v>Deemed Ex Ante Team</v>
      </c>
      <c r="BU8" s="24" cm="1">
        <f t="array" ref="BU8">INDEX(EUL_basis[#All],MATCH(1,(EUL_basis_Mapped!$AS8=EUL_basis[EUL_ID])*(EUL_basis_Mapped!$AU8=EUL_basis[Version])*(EUL_basis_Mapped!$BC8=EUL_basis[BldgType])*
(EUL_basis_Mapped!$BD8=EUL_basis[BldgLoc])*(EUL_basis_Mapped!$BP8=EUL_basis[HOU_cat]),0)+1,MATCH(EUL_basis_Mapped!BU$2,'EUL_basis fr DEER'!$1:$1,0))</f>
        <v>0</v>
      </c>
      <c r="BV8" s="46" cm="1">
        <f t="array" ref="BV8">INDEX(EUL_basis[#All],MATCH(1,(EUL_basis_Mapped!$AS8=EUL_basis[EUL_ID])*(EUL_basis_Mapped!$AU8=EUL_basis[Version])*(EUL_basis_Mapped!$BC8=EUL_basis[BldgType])*
(EUL_basis_Mapped!$BD8=EUL_basis[BldgLoc])*(EUL_basis_Mapped!$BP8=EUL_basis[HOU_cat]),0)+1,MATCH(EUL_basis_Mapped!BV$2,'EUL_basis fr DEER'!$1:$1,0))</f>
        <v>0</v>
      </c>
      <c r="BW8" s="48" cm="1">
        <f t="array" ref="BW8">INDEX(EUL_basis[#All],MATCH(1,(EUL_basis_Mapped!$AS8=EUL_basis[EUL_ID])*(EUL_basis_Mapped!$AU8=EUL_basis[Version])*(EUL_basis_Mapped!$BC8=EUL_basis[BldgType])*
(EUL_basis_Mapped!$BD8=EUL_basis[BldgLoc])*(EUL_basis_Mapped!$BP8=EUL_basis[HOU_cat]),0)+1,MATCH(EUL_basis_Mapped!BW$2,'EUL_basis fr DEER'!$1:$1,0))</f>
        <v>0</v>
      </c>
    </row>
    <row r="9" spans="1:75" x14ac:dyDescent="0.15">
      <c r="A9" s="20">
        <v>1</v>
      </c>
      <c r="B9" s="21"/>
      <c r="C9" s="21"/>
      <c r="D9" s="21"/>
      <c r="E9" s="21"/>
      <c r="F9" s="21"/>
      <c r="G9" s="16"/>
      <c r="H9" s="13"/>
      <c r="I9" s="11">
        <f t="shared" si="0"/>
        <v>1</v>
      </c>
      <c r="J9" s="12">
        <f t="shared" si="0"/>
        <v>0</v>
      </c>
      <c r="K9" s="12">
        <f t="shared" si="0"/>
        <v>0</v>
      </c>
      <c r="L9" s="12">
        <f t="shared" si="0"/>
        <v>0</v>
      </c>
      <c r="M9" s="12">
        <f t="shared" si="0"/>
        <v>0</v>
      </c>
      <c r="N9" s="54">
        <f t="shared" si="0"/>
        <v>0</v>
      </c>
      <c r="O9" s="54">
        <f t="shared" si="0"/>
        <v>0</v>
      </c>
      <c r="P9" s="11">
        <f t="shared" si="1"/>
        <v>1</v>
      </c>
      <c r="Q9" s="16"/>
      <c r="R9" s="12">
        <f t="shared" si="2"/>
        <v>0</v>
      </c>
      <c r="S9" s="12">
        <f t="shared" si="2"/>
        <v>0</v>
      </c>
      <c r="T9" s="12">
        <f t="shared" si="2"/>
        <v>0</v>
      </c>
      <c r="U9" s="12"/>
      <c r="V9" s="12"/>
      <c r="W9" s="12"/>
      <c r="X9" s="12"/>
      <c r="Y9" s="12"/>
      <c r="Z9" s="12"/>
      <c r="AA9" s="12"/>
      <c r="AB9" s="12"/>
      <c r="AC9" s="12"/>
      <c r="AD9" s="12">
        <f t="shared" si="3"/>
        <v>0</v>
      </c>
      <c r="AE9" s="54"/>
      <c r="AF9" s="54"/>
      <c r="AG9" s="54">
        <f t="shared" si="4"/>
        <v>0</v>
      </c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>
        <f t="shared" si="5"/>
        <v>0</v>
      </c>
      <c r="AS9" s="56" t="s">
        <v>65</v>
      </c>
      <c r="AT9" s="22" t="str" cm="1">
        <f t="array" ref="AT9">INDEX(EUL_basis[#All],MATCH(1,(EUL_basis_Mapped!$AS9=EUL_basis[EUL_ID])*(EUL_basis_Mapped!$AU9=EUL_basis[Version])*(EUL_basis_Mapped!$BC9=EUL_basis[BldgType])*
(EUL_basis_Mapped!$BD9=EUL_basis[BldgLoc])*(EUL_basis_Mapped!$BP9=EUL_basis[HOU_cat]),0)+1,MATCH(EUL_basis_Mapped!AT$2,'EUL_basis fr DEER'!$1:$1,0))</f>
        <v>Milk Transfer Pump Variable Speed Drive</v>
      </c>
      <c r="AU9" s="22" t="s">
        <v>34</v>
      </c>
      <c r="AV9" s="22" t="str" cm="1">
        <f t="array" ref="AV9">INDEX(EUL_basis[#All],MATCH(1,(EUL_basis_Mapped!$AS9=EUL_basis[EUL_ID])*(EUL_basis_Mapped!$AU9=EUL_basis[Version])*(EUL_basis_Mapped!$BC9=EUL_basis[BldgType])*
(EUL_basis_Mapped!$BD9=EUL_basis[BldgLoc])*(EUL_basis_Mapped!$BP9=EUL_basis[HOU_cat]),0)+1,MATCH(EUL_basis_Mapped!AV$2,'EUL_basis fr DEER'!$1:$1,0))</f>
        <v>D08 v2.05</v>
      </c>
      <c r="AW9" s="24" cm="1">
        <f t="array" ref="AW9">INDEX(EUL_basis[#All],MATCH(1,(EUL_basis_Mapped!$AS9=EUL_basis[EUL_ID])*(EUL_basis_Mapped!$AU9=EUL_basis[Version])*(EUL_basis_Mapped!$BC9=EUL_basis[BldgType])*
(EUL_basis_Mapped!$BD9=EUL_basis[BldgLoc])*(EUL_basis_Mapped!$BP9=EUL_basis[HOU_cat]),0)+1,MATCH(EUL_basis_Mapped!AW$2,'EUL_basis fr DEER'!$1:$1,0))</f>
        <v>44159.686687395835</v>
      </c>
      <c r="AX9" s="48" t="str" cm="1">
        <f t="array" ref="AX9">INDEX(EUL_basis[#All],MATCH(1,(EUL_basis_Mapped!$AS9=EUL_basis[EUL_ID])*(EUL_basis_Mapped!$AU9=EUL_basis[Version])*(EUL_basis_Mapped!$BC9=EUL_basis[BldgType])*
(EUL_basis_Mapped!$BD9=EUL_basis[BldgLoc])*(EUL_basis_Mapped!$BP9=EUL_basis[HOU_cat]),0)+1,MATCH(EUL_basis_Mapped!AX$2,'EUL_basis fr DEER'!$1:$1,0))</f>
        <v>Ag</v>
      </c>
      <c r="AY9" s="48" t="str" cm="1">
        <f t="array" ref="AY9">INDEX(EUL_basis[#All],MATCH(1,(EUL_basis_Mapped!$AS9=EUL_basis[EUL_ID])*(EUL_basis_Mapped!$AU9=EUL_basis[Version])*(EUL_basis_Mapped!$BC9=EUL_basis[BldgType])*
(EUL_basis_Mapped!$BD9=EUL_basis[BldgLoc])*(EUL_basis_Mapped!$BP9=EUL_basis[HOU_cat]),0)+1,MATCH(EUL_basis_Mapped!AY$2,'EUL_basis fr DEER'!$1:$1,0))</f>
        <v>ProcDist</v>
      </c>
      <c r="AZ9" s="48" t="str" cm="1">
        <f t="array" ref="AZ9">INDEX(EUL_basis[#All],MATCH(1,(EUL_basis_Mapped!$AS9=EUL_basis[EUL_ID])*(EUL_basis_Mapped!$AU9=EUL_basis[Version])*(EUL_basis_Mapped!$BC9=EUL_basis[BldgType])*
(EUL_basis_Mapped!$BD9=EUL_basis[BldgLoc])*(EUL_basis_Mapped!$BP9=EUL_basis[HOU_cat]),0)+1,MATCH(EUL_basis_Mapped!AZ$2,'EUL_basis fr DEER'!$1:$1,0))</f>
        <v>Pumping</v>
      </c>
      <c r="BA9" s="48" t="str" cm="1">
        <f t="array" ref="BA9">INDEX(EUL_basis[#All],MATCH(1,(EUL_basis_Mapped!$AS9=EUL_basis[EUL_ID])*(EUL_basis_Mapped!$AU9=EUL_basis[Version])*(EUL_basis_Mapped!$BC9=EUL_basis[BldgType])*
(EUL_basis_Mapped!$BD9=EUL_basis[BldgLoc])*(EUL_basis_Mapped!$BP9=EUL_basis[HOU_cat]),0)+1,MATCH(EUL_basis_Mapped!BA$2,'EUL_basis fr DEER'!$1:$1,0))</f>
        <v>Motor_Spd</v>
      </c>
      <c r="BB9" s="48" t="str" cm="1">
        <f t="array" ref="BB9">INDEX(EUL_basis[#All],MATCH(1,(EUL_basis_Mapped!$AS9=EUL_basis[EUL_ID])*(EUL_basis_Mapped!$AU9=EUL_basis[Version])*(EUL_basis_Mapped!$BC9=EUL_basis[BldgType])*
(EUL_basis_Mapped!$BD9=EUL_basis[BldgLoc])*(EUL_basis_Mapped!$BP9=EUL_basis[HOU_cat]),0)+1,MATCH(EUL_basis_Mapped!BB$2,'EUL_basis fr DEER'!$1:$1,0))</f>
        <v>ASD</v>
      </c>
      <c r="BC9" s="48" t="s">
        <v>40</v>
      </c>
      <c r="BD9" s="48" t="s">
        <v>40</v>
      </c>
      <c r="BE9" s="46" t="str" cm="1">
        <f t="array" ref="BE9">INDEX(EUL_basis[#All],MATCH(1,(EUL_basis_Mapped!$AS9=EUL_basis[EUL_ID])*(EUL_basis_Mapped!$AU9=EUL_basis[Version])*(EUL_basis_Mapped!$BC9=EUL_basis[BldgType])*
(EUL_basis_Mapped!$BD9=EUL_basis[BldgLoc])*(EUL_basis_Mapped!$BP9=EUL_basis[HOU_cat]),0)+1,MATCH(EUL_basis_Mapped!BE$2,'EUL_basis fr DEER'!$1:$1,0))</f>
        <v>rated years</v>
      </c>
      <c r="BF9" s="23" cm="1">
        <f t="array" ref="BF9">INDEX(EUL_basis[#All],MATCH(1,(EUL_basis_Mapped!$AS9=EUL_basis[EUL_ID])*(EUL_basis_Mapped!$AU9=EUL_basis[Version])*(EUL_basis_Mapped!$BC9=EUL_basis[BldgType])*
(EUL_basis_Mapped!$BD9=EUL_basis[BldgLoc])*(EUL_basis_Mapped!$BP9=EUL_basis[HOU_cat]),0)+1,MATCH(EUL_basis_Mapped!BF$2,'EUL_basis fr DEER'!$1:$1,0))</f>
        <v>0</v>
      </c>
      <c r="BG9" s="23" cm="1">
        <f t="array" ref="BG9">INDEX(EUL_basis[#All],MATCH(1,(EUL_basis_Mapped!$AS9=EUL_basis[EUL_ID])*(EUL_basis_Mapped!$AU9=EUL_basis[Version])*(EUL_basis_Mapped!$BC9=EUL_basis[BldgType])*
(EUL_basis_Mapped!$BD9=EUL_basis[BldgLoc])*(EUL_basis_Mapped!$BP9=EUL_basis[HOU_cat]),0)+1,MATCH(EUL_basis_Mapped!BG$2,'EUL_basis fr DEER'!$1:$1,0))</f>
        <v>0</v>
      </c>
      <c r="BH9" s="23" cm="1">
        <f t="array" ref="BH9">INDEX(EUL_basis[#All],MATCH(1,(EUL_basis_Mapped!$AS9=EUL_basis[EUL_ID])*(EUL_basis_Mapped!$AU9=EUL_basis[Version])*(EUL_basis_Mapped!$BC9=EUL_basis[BldgType])*
(EUL_basis_Mapped!$BD9=EUL_basis[BldgLoc])*(EUL_basis_Mapped!$BP9=EUL_basis[HOU_cat]),0)+1,MATCH(EUL_basis_Mapped!BH$2,'EUL_basis fr DEER'!$1:$1,0))</f>
        <v>0</v>
      </c>
      <c r="BI9" s="25" cm="1">
        <f t="array" ref="BI9">INDEX(EUL_basis[#All],MATCH(1,(EUL_basis_Mapped!$AS9=EUL_basis[EUL_ID])*(EUL_basis_Mapped!$AU9=EUL_basis[Version])*(EUL_basis_Mapped!$BC9=EUL_basis[BldgType])*
(EUL_basis_Mapped!$BD9=EUL_basis[BldgLoc])*(EUL_basis_Mapped!$BP9=EUL_basis[HOU_cat]),0)+1,MATCH(EUL_basis_Mapped!BI$2,'EUL_basis fr DEER'!$1:$1,0))</f>
        <v>0</v>
      </c>
      <c r="BJ9" s="25" cm="1">
        <f t="array" ref="BJ9">INDEX(EUL_basis[#All],MATCH(1,(EUL_basis_Mapped!$AS9=EUL_basis[EUL_ID])*(EUL_basis_Mapped!$AU9=EUL_basis[Version])*(EUL_basis_Mapped!$BC9=EUL_basis[BldgType])*
(EUL_basis_Mapped!$BD9=EUL_basis[BldgLoc])*(EUL_basis_Mapped!$BP9=EUL_basis[HOU_cat]),0)+1,MATCH(EUL_basis_Mapped!BJ$2,'EUL_basis fr DEER'!$1:$1,0))</f>
        <v>15</v>
      </c>
      <c r="BK9" s="25" cm="1">
        <f t="array" ref="BK9">INDEX(EUL_basis[#All],MATCH(1,(EUL_basis_Mapped!$AS9=EUL_basis[EUL_ID])*(EUL_basis_Mapped!$AU9=EUL_basis[Version])*(EUL_basis_Mapped!$BC9=EUL_basis[BldgType])*
(EUL_basis_Mapped!$BD9=EUL_basis[BldgLoc])*(EUL_basis_Mapped!$BP9=EUL_basis[HOU_cat]),0)+1,MATCH(EUL_basis_Mapped!BK$2,'EUL_basis fr DEER'!$1:$1,0))</f>
        <v>5</v>
      </c>
      <c r="BL9" s="46" t="str" cm="1">
        <f t="array" ref="BL9">INDEX(EUL_basis[#All],MATCH(1,(EUL_basis_Mapped!$AS9=EUL_basis[EUL_ID])*(EUL_basis_Mapped!$AU9=EUL_basis[Version])*(EUL_basis_Mapped!$BC9=EUL_basis[BldgType])*
(EUL_basis_Mapped!$BD9=EUL_basis[BldgLoc])*(EUL_basis_Mapped!$BP9=EUL_basis[HOU_cat]),0)+1,MATCH(EUL_basis_Mapped!BL$2,'EUL_basis fr DEER'!$1:$1,0))</f>
        <v>Updated to indicate claim/filing status</v>
      </c>
      <c r="BM9" s="48" t="str" cm="1">
        <f t="array" ref="BM9">INDEX(EUL_basis[#All],MATCH(1,(EUL_basis_Mapped!$AS9=EUL_basis[EUL_ID])*(EUL_basis_Mapped!$AU9=EUL_basis[Version])*(EUL_basis_Mapped!$BC9=EUL_basis[BldgType])*
(EUL_basis_Mapped!$BD9=EUL_basis[BldgLoc])*(EUL_basis_Mapped!$BP9=EUL_basis[HOU_cat]),0)+1,MATCH(EUL_basis_Mapped!BM$2,'EUL_basis fr DEER'!$1:$1,0))</f>
        <v>Standard</v>
      </c>
      <c r="BN9" s="24">
        <v>41281</v>
      </c>
      <c r="BO9" s="24" cm="1">
        <f t="array" ref="BO9">INDEX(EUL_basis[#All],MATCH(1,(EUL_basis_Mapped!$AS9=EUL_basis[EUL_ID])*(EUL_basis_Mapped!$AU9=EUL_basis[Version])*(EUL_basis_Mapped!$BC9=EUL_basis[BldgType])*
(EUL_basis_Mapped!$BD9=EUL_basis[BldgLoc])*(EUL_basis_Mapped!$BP9=EUL_basis[HOU_cat]),0)+1,MATCH(EUL_basis_Mapped!BO$2,'EUL_basis fr DEER'!$1:$1,0))</f>
        <v>0</v>
      </c>
      <c r="BP9" s="48" t="s">
        <v>44</v>
      </c>
      <c r="BQ9" s="52" t="str" cm="1">
        <f t="array" ref="BQ9">INDEX(EUL_basis[#All],MATCH(1,(EUL_basis_Mapped!$AS9=EUL_basis[EUL_ID])*(EUL_basis_Mapped!$AU9=EUL_basis[Version])*(EUL_basis_Mapped!$BC9=EUL_basis[BldgType])*
(EUL_basis_Mapped!$BD9=EUL_basis[BldgLoc])*(EUL_basis_Mapped!$BP9=EUL_basis[HOU_cat]),0)+1,MATCH(EUL_basis_Mapped!BQ$2,'EUL_basis fr DEER'!$1:$1,0))</f>
        <v>1</v>
      </c>
      <c r="BR9" s="52" t="str" cm="1">
        <f t="array" ref="BR9">INDEX(EUL_basis[#All],MATCH(1,(EUL_basis_Mapped!$AS9=EUL_basis[EUL_ID])*(EUL_basis_Mapped!$AU9=EUL_basis[Version])*(EUL_basis_Mapped!$BC9=EUL_basis[BldgType])*
(EUL_basis_Mapped!$BD9=EUL_basis[BldgLoc])*(EUL_basis_Mapped!$BP9=EUL_basis[HOU_cat]),0)+1,MATCH(EUL_basis_Mapped!BR$2,'EUL_basis fr DEER'!$1:$1,0))</f>
        <v>1</v>
      </c>
      <c r="BS9" s="52" t="str" cm="1">
        <f t="array" ref="BS9">INDEX(EUL_basis[#All],MATCH(1,(EUL_basis_Mapped!$AS9=EUL_basis[EUL_ID])*(EUL_basis_Mapped!$AU9=EUL_basis[Version])*(EUL_basis_Mapped!$BC9=EUL_basis[BldgType])*
(EUL_basis_Mapped!$BD9=EUL_basis[BldgLoc])*(EUL_basis_Mapped!$BP9=EUL_basis[HOU_cat]),0)+1,MATCH(EUL_basis_Mapped!BS$2,'EUL_basis fr DEER'!$1:$1,0))</f>
        <v>0</v>
      </c>
      <c r="BT9" s="48" t="str" cm="1">
        <f t="array" ref="BT9">INDEX(EUL_basis[#All],MATCH(1,(EUL_basis_Mapped!$AS9=EUL_basis[EUL_ID])*(EUL_basis_Mapped!$AU9=EUL_basis[Version])*(EUL_basis_Mapped!$BC9=EUL_basis[BldgType])*
(EUL_basis_Mapped!$BD9=EUL_basis[BldgLoc])*(EUL_basis_Mapped!$BP9=EUL_basis[HOU_cat]),0)+1,MATCH(EUL_basis_Mapped!BT$2,'EUL_basis fr DEER'!$1:$1,0))</f>
        <v>Deemed Ex Ante Team</v>
      </c>
      <c r="BU9" s="24" cm="1">
        <f t="array" ref="BU9">INDEX(EUL_basis[#All],MATCH(1,(EUL_basis_Mapped!$AS9=EUL_basis[EUL_ID])*(EUL_basis_Mapped!$AU9=EUL_basis[Version])*(EUL_basis_Mapped!$BC9=EUL_basis[BldgType])*
(EUL_basis_Mapped!$BD9=EUL_basis[BldgLoc])*(EUL_basis_Mapped!$BP9=EUL_basis[HOU_cat]),0)+1,MATCH(EUL_basis_Mapped!BU$2,'EUL_basis fr DEER'!$1:$1,0))</f>
        <v>0</v>
      </c>
      <c r="BV9" s="46" cm="1">
        <f t="array" ref="BV9">INDEX(EUL_basis[#All],MATCH(1,(EUL_basis_Mapped!$AS9=EUL_basis[EUL_ID])*(EUL_basis_Mapped!$AU9=EUL_basis[Version])*(EUL_basis_Mapped!$BC9=EUL_basis[BldgType])*
(EUL_basis_Mapped!$BD9=EUL_basis[BldgLoc])*(EUL_basis_Mapped!$BP9=EUL_basis[HOU_cat]),0)+1,MATCH(EUL_basis_Mapped!BV$2,'EUL_basis fr DEER'!$1:$1,0))</f>
        <v>0</v>
      </c>
      <c r="BW9" s="48" cm="1">
        <f t="array" ref="BW9">INDEX(EUL_basis[#All],MATCH(1,(EUL_basis_Mapped!$AS9=EUL_basis[EUL_ID])*(EUL_basis_Mapped!$AU9=EUL_basis[Version])*(EUL_basis_Mapped!$BC9=EUL_basis[BldgType])*
(EUL_basis_Mapped!$BD9=EUL_basis[BldgLoc])*(EUL_basis_Mapped!$BP9=EUL_basis[HOU_cat]),0)+1,MATCH(EUL_basis_Mapped!BW$2,'EUL_basis fr DEER'!$1:$1,0))</f>
        <v>0</v>
      </c>
    </row>
    <row r="10" spans="1:75" ht="21" x14ac:dyDescent="0.15">
      <c r="A10" s="17">
        <v>1</v>
      </c>
      <c r="B10" s="12"/>
      <c r="C10" s="12"/>
      <c r="D10" s="18"/>
      <c r="E10" s="12"/>
      <c r="F10" s="18"/>
      <c r="G10" s="12"/>
      <c r="H10" s="13"/>
      <c r="I10" s="11">
        <f t="shared" si="0"/>
        <v>1</v>
      </c>
      <c r="J10" s="12">
        <f t="shared" si="0"/>
        <v>0</v>
      </c>
      <c r="K10" s="12">
        <f t="shared" si="0"/>
        <v>0</v>
      </c>
      <c r="L10" s="12">
        <f t="shared" si="0"/>
        <v>0</v>
      </c>
      <c r="M10" s="12">
        <f t="shared" si="0"/>
        <v>0</v>
      </c>
      <c r="N10" s="54">
        <f t="shared" si="0"/>
        <v>0</v>
      </c>
      <c r="O10" s="54">
        <f t="shared" si="0"/>
        <v>0</v>
      </c>
      <c r="P10" s="11">
        <f t="shared" si="1"/>
        <v>1</v>
      </c>
      <c r="Q10" s="16"/>
      <c r="R10" s="12">
        <f t="shared" si="2"/>
        <v>0</v>
      </c>
      <c r="S10" s="12">
        <f t="shared" si="2"/>
        <v>0</v>
      </c>
      <c r="T10" s="12">
        <f t="shared" si="2"/>
        <v>0</v>
      </c>
      <c r="U10" s="12"/>
      <c r="V10" s="12"/>
      <c r="W10" s="12"/>
      <c r="X10" s="12"/>
      <c r="Y10" s="12"/>
      <c r="Z10" s="12"/>
      <c r="AA10" s="12"/>
      <c r="AB10" s="12"/>
      <c r="AC10" s="12"/>
      <c r="AD10" s="12">
        <f t="shared" si="3"/>
        <v>0</v>
      </c>
      <c r="AE10" s="54"/>
      <c r="AF10" s="54"/>
      <c r="AG10" s="54">
        <f t="shared" si="4"/>
        <v>0</v>
      </c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>
        <f t="shared" si="5"/>
        <v>0</v>
      </c>
      <c r="AS10" s="56" t="s">
        <v>71</v>
      </c>
      <c r="AT10" s="22" t="str" cm="1">
        <f t="array" ref="AT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(EUL_basis_Mapped!$BD10=EUL_basis[BldgLoc])*(EUL_basis_Mapped!$BP10=EUL_basis[HOU_cat]),0)+1,MATCH(EUL_basis_Mapped!AT$2,'EUL_basis fr DEER'!$1:$1,0))</f>
        <v>Milking Vacuum Pump Variable Speed Drive</v>
      </c>
      <c r="AU10" s="22" t="s">
        <v>34</v>
      </c>
      <c r="AV10" s="22" t="str" cm="1">
        <f t="array" ref="AV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(EUL_basis_Mapped!$BD10=EUL_basis[BldgLoc])*(EUL_basis_Mapped!$BP10=EUL_basis[HOU_cat]),0)+1,MATCH(EUL_basis_Mapped!AV$2,'EUL_basis fr DEER'!$1:$1,0))</f>
        <v>D08 v2.05</v>
      </c>
      <c r="AW10" s="24" cm="1">
        <f t="array" ref="AW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(EUL_basis_Mapped!$BD10=EUL_basis[BldgLoc])*(EUL_basis_Mapped!$BP10=EUL_basis[HOU_cat]),0)+1,MATCH(EUL_basis_Mapped!AW$2,'EUL_basis fr DEER'!$1:$1,0))</f>
        <v>44159.686687395835</v>
      </c>
      <c r="AX10" s="48" t="str" cm="1">
        <f t="array" ref="AX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(EUL_basis_Mapped!$BD10=EUL_basis[BldgLoc])*(EUL_basis_Mapped!$BP10=EUL_basis[HOU_cat]),0)+1,MATCH(EUL_basis_Mapped!AX$2,'EUL_basis fr DEER'!$1:$1,0))</f>
        <v>Ag</v>
      </c>
      <c r="AY10" s="48" t="str" cm="1">
        <f t="array" ref="AY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(EUL_basis_Mapped!$BD10=EUL_basis[BldgLoc])*(EUL_basis_Mapped!$BP10=EUL_basis[HOU_cat]),0)+1,MATCH(EUL_basis_Mapped!AY$2,'EUL_basis fr DEER'!$1:$1,0))</f>
        <v>ProcDist</v>
      </c>
      <c r="AZ10" s="48" t="str" cm="1">
        <f t="array" ref="AZ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(EUL_basis_Mapped!$BD10=EUL_basis[BldgLoc])*(EUL_basis_Mapped!$BP10=EUL_basis[HOU_cat]),0)+1,MATCH(EUL_basis_Mapped!AZ$2,'EUL_basis fr DEER'!$1:$1,0))</f>
        <v>Pumping</v>
      </c>
      <c r="BA10" s="48" t="str" cm="1">
        <f t="array" ref="BA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(EUL_basis_Mapped!$BD10=EUL_basis[BldgLoc])*(EUL_basis_Mapped!$BP10=EUL_basis[HOU_cat]),0)+1,MATCH(EUL_basis_Mapped!BA$2,'EUL_basis fr DEER'!$1:$1,0))</f>
        <v>Motor_Spd</v>
      </c>
      <c r="BB10" s="48" t="str" cm="1">
        <f t="array" ref="BB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(EUL_basis_Mapped!$BD10=EUL_basis[BldgLoc])*(EUL_basis_Mapped!$BP10=EUL_basis[HOU_cat]),0)+1,MATCH(EUL_basis_Mapped!BB$2,'EUL_basis fr DEER'!$1:$1,0))</f>
        <v>ASD</v>
      </c>
      <c r="BC10" s="48" t="s">
        <v>40</v>
      </c>
      <c r="BD10" s="48" t="s">
        <v>40</v>
      </c>
      <c r="BE10" s="46" t="str" cm="1">
        <f t="array" ref="BE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(EUL_basis_Mapped!$BD10=EUL_basis[BldgLoc])*(EUL_basis_Mapped!$BP10=EUL_basis[HOU_cat]),0)+1,MATCH(EUL_basis_Mapped!BE$2,'EUL_basis fr DEER'!$1:$1,0))</f>
        <v>rated years</v>
      </c>
      <c r="BF10" s="23" cm="1">
        <f t="array" ref="BF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(EUL_basis_Mapped!$BD10=EUL_basis[BldgLoc])*(EUL_basis_Mapped!$BP10=EUL_basis[HOU_cat]),0)+1,MATCH(EUL_basis_Mapped!BF$2,'EUL_basis fr DEER'!$1:$1,0))</f>
        <v>0</v>
      </c>
      <c r="BG10" s="23" cm="1">
        <f t="array" ref="BG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(EUL_basis_Mapped!$BD10=EUL_basis[BldgLoc])*(EUL_basis_Mapped!$BP10=EUL_basis[HOU_cat]),0)+1,MATCH(EUL_basis_Mapped!BG$2,'EUL_basis fr DEER'!$1:$1,0))</f>
        <v>0</v>
      </c>
      <c r="BH10" s="23" cm="1">
        <f t="array" ref="BH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(EUL_basis_Mapped!$BD10=EUL_basis[BldgLoc])*(EUL_basis_Mapped!$BP10=EUL_basis[HOU_cat]),0)+1,MATCH(EUL_basis_Mapped!BH$2,'EUL_basis fr DEER'!$1:$1,0))</f>
        <v>0</v>
      </c>
      <c r="BI10" s="25" cm="1">
        <f t="array" ref="BI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(EUL_basis_Mapped!$BD10=EUL_basis[BldgLoc])*(EUL_basis_Mapped!$BP10=EUL_basis[HOU_cat]),0)+1,MATCH(EUL_basis_Mapped!BI$2,'EUL_basis fr DEER'!$1:$1,0))</f>
        <v>0</v>
      </c>
      <c r="BJ10" s="25" cm="1">
        <f t="array" ref="BJ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(EUL_basis_Mapped!$BD10=EUL_basis[BldgLoc])*(EUL_basis_Mapped!$BP10=EUL_basis[HOU_cat]),0)+1,MATCH(EUL_basis_Mapped!BJ$2,'EUL_basis fr DEER'!$1:$1,0))</f>
        <v>15</v>
      </c>
      <c r="BK10" s="25" cm="1">
        <f t="array" ref="BK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(EUL_basis_Mapped!$BD10=EUL_basis[BldgLoc])*(EUL_basis_Mapped!$BP10=EUL_basis[HOU_cat]),0)+1,MATCH(EUL_basis_Mapped!BK$2,'EUL_basis fr DEER'!$1:$1,0))</f>
        <v>5</v>
      </c>
      <c r="BL10" s="46" t="str" cm="1">
        <f t="array" ref="BL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(EUL_basis_Mapped!$BD10=EUL_basis[BldgLoc])*(EUL_basis_Mapped!$BP10=EUL_basis[HOU_cat]),0)+1,MATCH(EUL_basis_Mapped!BL$2,'EUL_basis fr DEER'!$1:$1,0))</f>
        <v>Updated to indicate claim/filing status</v>
      </c>
      <c r="BM10" s="48" t="str" cm="1">
        <f t="array" ref="BM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(EUL_basis_Mapped!$BD10=EUL_basis[BldgLoc])*(EUL_basis_Mapped!$BP10=EUL_basis[HOU_cat]),0)+1,MATCH(EUL_basis_Mapped!BM$2,'EUL_basis fr DEER'!$1:$1,0))</f>
        <v>Standard</v>
      </c>
      <c r="BN10" s="24">
        <v>41282</v>
      </c>
      <c r="BO10" s="24" cm="1">
        <f t="array" ref="BO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(EUL_basis_Mapped!$BD10=EUL_basis[BldgLoc])*(EUL_basis_Mapped!$BP10=EUL_basis[HOU_cat]),0)+1,MATCH(EUL_basis_Mapped!BO$2,'EUL_basis fr DEER'!$1:$1,0))</f>
        <v>0</v>
      </c>
      <c r="BP10" s="48" t="s">
        <v>44</v>
      </c>
      <c r="BQ10" s="52" t="str" cm="1">
        <f t="array" ref="BQ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(EUL_basis_Mapped!$BD10=EUL_basis[BldgLoc])*(EUL_basis_Mapped!$BP10=EUL_basis[HOU_cat]),0)+1,MATCH(EUL_basis_Mapped!BQ$2,'EUL_basis fr DEER'!$1:$1,0))</f>
        <v>1</v>
      </c>
      <c r="BR10" s="52" t="str" cm="1">
        <f t="array" ref="BR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(EUL_basis_Mapped!$BD10=EUL_basis[BldgLoc])*(EUL_basis_Mapped!$BP10=EUL_basis[HOU_cat]),0)+1,MATCH(EUL_basis_Mapped!BR$2,'EUL_basis fr DEER'!$1:$1,0))</f>
        <v>1</v>
      </c>
      <c r="BS10" s="52" t="str" cm="1">
        <f t="array" ref="BS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(EUL_basis_Mapped!$BD10=EUL_basis[BldgLoc])*(EUL_basis_Mapped!$BP10=EUL_basis[HOU_cat]),0)+1,MATCH(EUL_basis_Mapped!BS$2,'EUL_basis fr DEER'!$1:$1,0))</f>
        <v>0</v>
      </c>
      <c r="BT10" s="48" t="str" cm="1">
        <f t="array" ref="BT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(EUL_basis_Mapped!$BD10=EUL_basis[BldgLoc])*(EUL_basis_Mapped!$BP10=EUL_basis[HOU_cat]),0)+1,MATCH(EUL_basis_Mapped!BT$2,'EUL_basis fr DEER'!$1:$1,0))</f>
        <v>Deemed Ex Ante Team</v>
      </c>
      <c r="BU10" s="24" cm="1">
        <f t="array" ref="BU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(EUL_basis_Mapped!$BD10=EUL_basis[BldgLoc])*(EUL_basis_Mapped!$BP10=EUL_basis[HOU_cat]),0)+1,MATCH(EUL_basis_Mapped!BU$2,'EUL_basis fr DEER'!$1:$1,0))</f>
        <v>0</v>
      </c>
      <c r="BV10" s="46" cm="1">
        <f t="array" ref="BV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(EUL_basis_Mapped!$BD10=EUL_basis[BldgLoc])*(EUL_basis_Mapped!$BP10=EUL_basis[HOU_cat]),0)+1,MATCH(EUL_basis_Mapped!BV$2,'EUL_basis fr DEER'!$1:$1,0))</f>
        <v>0</v>
      </c>
      <c r="BW10" s="48" cm="1">
        <f t="array" ref="BW10">INDEX(EUL_basis[#All],MATCH(1,(EUL_basis_Mapped!$AS10=EUL_basis[EUL_ID])*(EUL_basis_Mapped!$AU10=EUL_basis[Version])*(EUL_basis_Mapped!$BC10=EUL_basis[BldgType])*
(EUL_basis_Mapped!$BD10=EUL_basis[BldgLoc])*(EUL_basis_Mapped!$BP10=EUL_basis[HOU_cat]),0)+1,MATCH(EUL_basis_Mapped!BW$2,'EUL_basis fr DEER'!$1:$1,0))</f>
        <v>0</v>
      </c>
    </row>
    <row r="11" spans="1:75" x14ac:dyDescent="0.15">
      <c r="A11" s="11">
        <v>1</v>
      </c>
      <c r="B11" s="12"/>
      <c r="C11" s="12"/>
      <c r="D11" s="12"/>
      <c r="E11" s="12"/>
      <c r="F11" s="12"/>
      <c r="G11" s="12"/>
      <c r="H11" s="13"/>
      <c r="I11" s="11">
        <f t="shared" si="0"/>
        <v>1</v>
      </c>
      <c r="J11" s="12">
        <f t="shared" si="0"/>
        <v>0</v>
      </c>
      <c r="K11" s="12">
        <f t="shared" si="0"/>
        <v>0</v>
      </c>
      <c r="L11" s="12">
        <f t="shared" si="0"/>
        <v>0</v>
      </c>
      <c r="M11" s="12">
        <f t="shared" si="0"/>
        <v>0</v>
      </c>
      <c r="N11" s="54">
        <f t="shared" si="0"/>
        <v>0</v>
      </c>
      <c r="O11" s="54">
        <f t="shared" si="0"/>
        <v>0</v>
      </c>
      <c r="P11" s="11">
        <f t="shared" si="1"/>
        <v>1</v>
      </c>
      <c r="Q11" s="16"/>
      <c r="R11" s="12">
        <f t="shared" si="2"/>
        <v>0</v>
      </c>
      <c r="S11" s="12">
        <f t="shared" si="2"/>
        <v>0</v>
      </c>
      <c r="T11" s="12">
        <f t="shared" si="2"/>
        <v>0</v>
      </c>
      <c r="U11" s="12"/>
      <c r="V11" s="12"/>
      <c r="W11" s="12"/>
      <c r="X11" s="12"/>
      <c r="Y11" s="12"/>
      <c r="Z11" s="12"/>
      <c r="AA11" s="12"/>
      <c r="AB11" s="12"/>
      <c r="AC11" s="12"/>
      <c r="AD11" s="12">
        <f t="shared" si="3"/>
        <v>0</v>
      </c>
      <c r="AE11" s="54"/>
      <c r="AF11" s="54"/>
      <c r="AG11" s="54">
        <f t="shared" si="4"/>
        <v>0</v>
      </c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>
        <f t="shared" si="5"/>
        <v>0</v>
      </c>
      <c r="AS11" s="56" t="s">
        <v>73</v>
      </c>
      <c r="AT11" s="22" t="str" cm="1">
        <f t="array" ref="AT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(EUL_basis_Mapped!$BD11=EUL_basis[BldgLoc])*(EUL_basis_Mapped!$BP11=EUL_basis[HOU_cat]),0)+1,MATCH(EUL_basis_Mapped!AT$2,'EUL_basis fr DEER'!$1:$1,0))</f>
        <v>Well Pump Variable Speed Drive</v>
      </c>
      <c r="AU11" s="22" t="s">
        <v>34</v>
      </c>
      <c r="AV11" s="22" t="str" cm="1">
        <f t="array" ref="AV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(EUL_basis_Mapped!$BD11=EUL_basis[BldgLoc])*(EUL_basis_Mapped!$BP11=EUL_basis[HOU_cat]),0)+1,MATCH(EUL_basis_Mapped!AV$2,'EUL_basis fr DEER'!$1:$1,0))</f>
        <v>D08 v2.05</v>
      </c>
      <c r="AW11" s="24" cm="1">
        <f t="array" ref="AW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(EUL_basis_Mapped!$BD11=EUL_basis[BldgLoc])*(EUL_basis_Mapped!$BP11=EUL_basis[HOU_cat]),0)+1,MATCH(EUL_basis_Mapped!AW$2,'EUL_basis fr DEER'!$1:$1,0))</f>
        <v>44159.686687395835</v>
      </c>
      <c r="AX11" s="48" t="str" cm="1">
        <f t="array" ref="AX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(EUL_basis_Mapped!$BD11=EUL_basis[BldgLoc])*(EUL_basis_Mapped!$BP11=EUL_basis[HOU_cat]),0)+1,MATCH(EUL_basis_Mapped!AX$2,'EUL_basis fr DEER'!$1:$1,0))</f>
        <v>Ag</v>
      </c>
      <c r="AY11" s="48" t="str" cm="1">
        <f t="array" ref="AY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(EUL_basis_Mapped!$BD11=EUL_basis[BldgLoc])*(EUL_basis_Mapped!$BP11=EUL_basis[HOU_cat]),0)+1,MATCH(EUL_basis_Mapped!AY$2,'EUL_basis fr DEER'!$1:$1,0))</f>
        <v>Irrigate</v>
      </c>
      <c r="AZ11" s="48" t="str" cm="1">
        <f t="array" ref="AZ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(EUL_basis_Mapped!$BD11=EUL_basis[BldgLoc])*(EUL_basis_Mapped!$BP11=EUL_basis[HOU_cat]),0)+1,MATCH(EUL_basis_Mapped!AZ$2,'EUL_basis fr DEER'!$1:$1,0))</f>
        <v>FarmIrrig</v>
      </c>
      <c r="BA11" s="48" t="str" cm="1">
        <f t="array" ref="BA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(EUL_basis_Mapped!$BD11=EUL_basis[BldgLoc])*(EUL_basis_Mapped!$BP11=EUL_basis[HOU_cat]),0)+1,MATCH(EUL_basis_Mapped!BA$2,'EUL_basis fr DEER'!$1:$1,0))</f>
        <v>Motor_Spd</v>
      </c>
      <c r="BB11" s="48" t="str" cm="1">
        <f t="array" ref="BB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(EUL_basis_Mapped!$BD11=EUL_basis[BldgLoc])*(EUL_basis_Mapped!$BP11=EUL_basis[HOU_cat]),0)+1,MATCH(EUL_basis_Mapped!BB$2,'EUL_basis fr DEER'!$1:$1,0))</f>
        <v>ASD</v>
      </c>
      <c r="BC11" s="48" t="s">
        <v>40</v>
      </c>
      <c r="BD11" s="48" t="s">
        <v>40</v>
      </c>
      <c r="BE11" s="46" t="str" cm="1">
        <f t="array" ref="BE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(EUL_basis_Mapped!$BD11=EUL_basis[BldgLoc])*(EUL_basis_Mapped!$BP11=EUL_basis[HOU_cat]),0)+1,MATCH(EUL_basis_Mapped!BE$2,'EUL_basis fr DEER'!$1:$1,0))</f>
        <v>rated years</v>
      </c>
      <c r="BF11" s="23" cm="1">
        <f t="array" ref="BF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(EUL_basis_Mapped!$BD11=EUL_basis[BldgLoc])*(EUL_basis_Mapped!$BP11=EUL_basis[HOU_cat]),0)+1,MATCH(EUL_basis_Mapped!BF$2,'EUL_basis fr DEER'!$1:$1,0))</f>
        <v>0</v>
      </c>
      <c r="BG11" s="23" cm="1">
        <f t="array" ref="BG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(EUL_basis_Mapped!$BD11=EUL_basis[BldgLoc])*(EUL_basis_Mapped!$BP11=EUL_basis[HOU_cat]),0)+1,MATCH(EUL_basis_Mapped!BG$2,'EUL_basis fr DEER'!$1:$1,0))</f>
        <v>0</v>
      </c>
      <c r="BH11" s="23" cm="1">
        <f t="array" ref="BH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(EUL_basis_Mapped!$BD11=EUL_basis[BldgLoc])*(EUL_basis_Mapped!$BP11=EUL_basis[HOU_cat]),0)+1,MATCH(EUL_basis_Mapped!BH$2,'EUL_basis fr DEER'!$1:$1,0))</f>
        <v>0</v>
      </c>
      <c r="BI11" s="25" cm="1">
        <f t="array" ref="BI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(EUL_basis_Mapped!$BD11=EUL_basis[BldgLoc])*(EUL_basis_Mapped!$BP11=EUL_basis[HOU_cat]),0)+1,MATCH(EUL_basis_Mapped!BI$2,'EUL_basis fr DEER'!$1:$1,0))</f>
        <v>0</v>
      </c>
      <c r="BJ11" s="25" cm="1">
        <f t="array" ref="BJ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(EUL_basis_Mapped!$BD11=EUL_basis[BldgLoc])*(EUL_basis_Mapped!$BP11=EUL_basis[HOU_cat]),0)+1,MATCH(EUL_basis_Mapped!BJ$2,'EUL_basis fr DEER'!$1:$1,0))</f>
        <v>10</v>
      </c>
      <c r="BK11" s="25" cm="1">
        <f t="array" ref="BK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(EUL_basis_Mapped!$BD11=EUL_basis[BldgLoc])*(EUL_basis_Mapped!$BP11=EUL_basis[HOU_cat]),0)+1,MATCH(EUL_basis_Mapped!BK$2,'EUL_basis fr DEER'!$1:$1,0))</f>
        <v>3.3</v>
      </c>
      <c r="BL11" s="46" t="str" cm="1">
        <f t="array" ref="BL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(EUL_basis_Mapped!$BD11=EUL_basis[BldgLoc])*(EUL_basis_Mapped!$BP11=EUL_basis[HOU_cat]),0)+1,MATCH(EUL_basis_Mapped!BL$2,'EUL_basis fr DEER'!$1:$1,0))</f>
        <v>Updated to indicate claim/filing status</v>
      </c>
      <c r="BM11" s="48" t="str" cm="1">
        <f t="array" ref="BM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(EUL_basis_Mapped!$BD11=EUL_basis[BldgLoc])*(EUL_basis_Mapped!$BP11=EUL_basis[HOU_cat]),0)+1,MATCH(EUL_basis_Mapped!BM$2,'EUL_basis fr DEER'!$1:$1,0))</f>
        <v>Standard</v>
      </c>
      <c r="BN11" s="24">
        <v>41283</v>
      </c>
      <c r="BO11" s="24" cm="1">
        <f t="array" ref="BO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(EUL_basis_Mapped!$BD11=EUL_basis[BldgLoc])*(EUL_basis_Mapped!$BP11=EUL_basis[HOU_cat]),0)+1,MATCH(EUL_basis_Mapped!BO$2,'EUL_basis fr DEER'!$1:$1,0))</f>
        <v>0</v>
      </c>
      <c r="BP11" s="48" t="s">
        <v>44</v>
      </c>
      <c r="BQ11" s="52" t="str" cm="1">
        <f t="array" ref="BQ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(EUL_basis_Mapped!$BD11=EUL_basis[BldgLoc])*(EUL_basis_Mapped!$BP11=EUL_basis[HOU_cat]),0)+1,MATCH(EUL_basis_Mapped!BQ$2,'EUL_basis fr DEER'!$1:$1,0))</f>
        <v>1</v>
      </c>
      <c r="BR11" s="52" t="str" cm="1">
        <f t="array" ref="BR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(EUL_basis_Mapped!$BD11=EUL_basis[BldgLoc])*(EUL_basis_Mapped!$BP11=EUL_basis[HOU_cat]),0)+1,MATCH(EUL_basis_Mapped!BR$2,'EUL_basis fr DEER'!$1:$1,0))</f>
        <v>1</v>
      </c>
      <c r="BS11" s="52" t="str" cm="1">
        <f t="array" ref="BS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(EUL_basis_Mapped!$BD11=EUL_basis[BldgLoc])*(EUL_basis_Mapped!$BP11=EUL_basis[HOU_cat]),0)+1,MATCH(EUL_basis_Mapped!BS$2,'EUL_basis fr DEER'!$1:$1,0))</f>
        <v>0</v>
      </c>
      <c r="BT11" s="48" t="str" cm="1">
        <f t="array" ref="BT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(EUL_basis_Mapped!$BD11=EUL_basis[BldgLoc])*(EUL_basis_Mapped!$BP11=EUL_basis[HOU_cat]),0)+1,MATCH(EUL_basis_Mapped!BT$2,'EUL_basis fr DEER'!$1:$1,0))</f>
        <v>Deemed Ex Ante Team</v>
      </c>
      <c r="BU11" s="24" cm="1">
        <f t="array" ref="BU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(EUL_basis_Mapped!$BD11=EUL_basis[BldgLoc])*(EUL_basis_Mapped!$BP11=EUL_basis[HOU_cat]),0)+1,MATCH(EUL_basis_Mapped!BU$2,'EUL_basis fr DEER'!$1:$1,0))</f>
        <v>0</v>
      </c>
      <c r="BV11" s="46" cm="1">
        <f t="array" ref="BV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(EUL_basis_Mapped!$BD11=EUL_basis[BldgLoc])*(EUL_basis_Mapped!$BP11=EUL_basis[HOU_cat]),0)+1,MATCH(EUL_basis_Mapped!BV$2,'EUL_basis fr DEER'!$1:$1,0))</f>
        <v>0</v>
      </c>
      <c r="BW11" s="48" cm="1">
        <f t="array" ref="BW11">INDEX(EUL_basis[#All],MATCH(1,(EUL_basis_Mapped!$AS11=EUL_basis[EUL_ID])*(EUL_basis_Mapped!$AU11=EUL_basis[Version])*(EUL_basis_Mapped!$BC11=EUL_basis[BldgType])*
(EUL_basis_Mapped!$BD11=EUL_basis[BldgLoc])*(EUL_basis_Mapped!$BP11=EUL_basis[HOU_cat]),0)+1,MATCH(EUL_basis_Mapped!BW$2,'EUL_basis fr DEER'!$1:$1,0))</f>
        <v>0</v>
      </c>
    </row>
    <row r="12" spans="1:75" x14ac:dyDescent="0.15">
      <c r="A12" s="11">
        <v>1</v>
      </c>
      <c r="B12" s="12"/>
      <c r="C12" s="12"/>
      <c r="D12" s="12"/>
      <c r="E12" s="12"/>
      <c r="F12" s="12"/>
      <c r="G12" s="12"/>
      <c r="H12" s="13"/>
      <c r="I12" s="11">
        <f t="shared" si="0"/>
        <v>1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54">
        <f t="shared" si="0"/>
        <v>0</v>
      </c>
      <c r="O12" s="54">
        <f t="shared" si="0"/>
        <v>0</v>
      </c>
      <c r="P12" s="11">
        <f t="shared" si="1"/>
        <v>1</v>
      </c>
      <c r="Q12" s="16"/>
      <c r="R12" s="12">
        <f t="shared" si="2"/>
        <v>0</v>
      </c>
      <c r="S12" s="12">
        <f t="shared" si="2"/>
        <v>0</v>
      </c>
      <c r="T12" s="12">
        <f t="shared" si="2"/>
        <v>0</v>
      </c>
      <c r="U12" s="12"/>
      <c r="V12" s="12"/>
      <c r="W12" s="12"/>
      <c r="X12" s="12"/>
      <c r="Y12" s="12"/>
      <c r="Z12" s="12"/>
      <c r="AA12" s="12"/>
      <c r="AB12" s="12"/>
      <c r="AC12" s="12"/>
      <c r="AD12" s="12">
        <f t="shared" si="3"/>
        <v>0</v>
      </c>
      <c r="AE12" s="54"/>
      <c r="AF12" s="54"/>
      <c r="AG12" s="54">
        <f t="shared" si="4"/>
        <v>0</v>
      </c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>
        <f t="shared" si="5"/>
        <v>0</v>
      </c>
      <c r="AS12" s="56" t="s">
        <v>75</v>
      </c>
      <c r="AT12" s="22" t="str" cm="1">
        <f t="array" ref="AT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(EUL_basis_Mapped!$BD12=EUL_basis[BldgLoc])*(EUL_basis_Mapped!$BP12=EUL_basis[HOU_cat]),0)+1,MATCH(EUL_basis_Mapped!AT$2,'EUL_basis fr DEER'!$1:$1,0))</f>
        <v>Wine Tank Insulation</v>
      </c>
      <c r="AU12" s="22" t="s">
        <v>34</v>
      </c>
      <c r="AV12" s="22" t="str" cm="1">
        <f t="array" ref="AV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(EUL_basis_Mapped!$BD12=EUL_basis[BldgLoc])*(EUL_basis_Mapped!$BP12=EUL_basis[HOU_cat]),0)+1,MATCH(EUL_basis_Mapped!AV$2,'EUL_basis fr DEER'!$1:$1,0))</f>
        <v>D08 v2.05</v>
      </c>
      <c r="AW12" s="24" cm="1">
        <f t="array" ref="AW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(EUL_basis_Mapped!$BD12=EUL_basis[BldgLoc])*(EUL_basis_Mapped!$BP12=EUL_basis[HOU_cat]),0)+1,MATCH(EUL_basis_Mapped!AW$2,'EUL_basis fr DEER'!$1:$1,0))</f>
        <v>44159.686687395835</v>
      </c>
      <c r="AX12" s="48" t="str" cm="1">
        <f t="array" ref="AX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(EUL_basis_Mapped!$BD12=EUL_basis[BldgLoc])*(EUL_basis_Mapped!$BP12=EUL_basis[HOU_cat]),0)+1,MATCH(EUL_basis_Mapped!AX$2,'EUL_basis fr DEER'!$1:$1,0))</f>
        <v>Ag</v>
      </c>
      <c r="AY12" s="48" t="str" cm="1">
        <f t="array" ref="AY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(EUL_basis_Mapped!$BD12=EUL_basis[BldgLoc])*(EUL_basis_Mapped!$BP12=EUL_basis[HOU_cat]),0)+1,MATCH(EUL_basis_Mapped!AY$2,'EUL_basis fr DEER'!$1:$1,0))</f>
        <v>ProcRefrig</v>
      </c>
      <c r="AZ12" s="48" t="str" cm="1">
        <f t="array" ref="AZ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(EUL_basis_Mapped!$BD12=EUL_basis[BldgLoc])*(EUL_basis_Mapped!$BP12=EUL_basis[HOU_cat]),0)+1,MATCH(EUL_basis_Mapped!AZ$2,'EUL_basis fr DEER'!$1:$1,0))</f>
        <v>ProdChill</v>
      </c>
      <c r="BA12" s="48" t="str" cm="1">
        <f t="array" ref="BA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(EUL_basis_Mapped!$BD12=EUL_basis[BldgLoc])*(EUL_basis_Mapped!$BP12=EUL_basis[HOU_cat]),0)+1,MATCH(EUL_basis_Mapped!BA$2,'EUL_basis fr DEER'!$1:$1,0))</f>
        <v>Chiller</v>
      </c>
      <c r="BB12" s="48" t="str" cm="1">
        <f t="array" ref="BB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(EUL_basis_Mapped!$BD12=EUL_basis[BldgLoc])*(EUL_basis_Mapped!$BP12=EUL_basis[HOU_cat]),0)+1,MATCH(EUL_basis_Mapped!BB$2,'EUL_basis fr DEER'!$1:$1,0))</f>
        <v>TankIns</v>
      </c>
      <c r="BC12" s="48" t="s">
        <v>40</v>
      </c>
      <c r="BD12" s="48" t="s">
        <v>40</v>
      </c>
      <c r="BE12" s="46" t="str" cm="1">
        <f t="array" ref="BE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(EUL_basis_Mapped!$BD12=EUL_basis[BldgLoc])*(EUL_basis_Mapped!$BP12=EUL_basis[HOU_cat]),0)+1,MATCH(EUL_basis_Mapped!BE$2,'EUL_basis fr DEER'!$1:$1,0))</f>
        <v>rated years</v>
      </c>
      <c r="BF12" s="23" cm="1">
        <f t="array" ref="BF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(EUL_basis_Mapped!$BD12=EUL_basis[BldgLoc])*(EUL_basis_Mapped!$BP12=EUL_basis[HOU_cat]),0)+1,MATCH(EUL_basis_Mapped!BF$2,'EUL_basis fr DEER'!$1:$1,0))</f>
        <v>0</v>
      </c>
      <c r="BG12" s="23" cm="1">
        <f t="array" ref="BG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(EUL_basis_Mapped!$BD12=EUL_basis[BldgLoc])*(EUL_basis_Mapped!$BP12=EUL_basis[HOU_cat]),0)+1,MATCH(EUL_basis_Mapped!BG$2,'EUL_basis fr DEER'!$1:$1,0))</f>
        <v>0</v>
      </c>
      <c r="BH12" s="23" cm="1">
        <f t="array" ref="BH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(EUL_basis_Mapped!$BD12=EUL_basis[BldgLoc])*(EUL_basis_Mapped!$BP12=EUL_basis[HOU_cat]),0)+1,MATCH(EUL_basis_Mapped!BH$2,'EUL_basis fr DEER'!$1:$1,0))</f>
        <v>0</v>
      </c>
      <c r="BI12" s="25" cm="1">
        <f t="array" ref="BI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(EUL_basis_Mapped!$BD12=EUL_basis[BldgLoc])*(EUL_basis_Mapped!$BP12=EUL_basis[HOU_cat]),0)+1,MATCH(EUL_basis_Mapped!BI$2,'EUL_basis fr DEER'!$1:$1,0))</f>
        <v>0</v>
      </c>
      <c r="BJ12" s="25" cm="1">
        <f t="array" ref="BJ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(EUL_basis_Mapped!$BD12=EUL_basis[BldgLoc])*(EUL_basis_Mapped!$BP12=EUL_basis[HOU_cat]),0)+1,MATCH(EUL_basis_Mapped!BJ$2,'EUL_basis fr DEER'!$1:$1,0))</f>
        <v>15</v>
      </c>
      <c r="BK12" s="25" cm="1">
        <f t="array" ref="BK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(EUL_basis_Mapped!$BD12=EUL_basis[BldgLoc])*(EUL_basis_Mapped!$BP12=EUL_basis[HOU_cat]),0)+1,MATCH(EUL_basis_Mapped!BK$2,'EUL_basis fr DEER'!$1:$1,0))</f>
        <v>5</v>
      </c>
      <c r="BL12" s="46" t="str" cm="1">
        <f t="array" ref="BL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(EUL_basis_Mapped!$BD12=EUL_basis[BldgLoc])*(EUL_basis_Mapped!$BP12=EUL_basis[HOU_cat]),0)+1,MATCH(EUL_basis_Mapped!BL$2,'EUL_basis fr DEER'!$1:$1,0))</f>
        <v>Updated to indicate claim/filing status</v>
      </c>
      <c r="BM12" s="48" t="str" cm="1">
        <f t="array" ref="BM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(EUL_basis_Mapped!$BD12=EUL_basis[BldgLoc])*(EUL_basis_Mapped!$BP12=EUL_basis[HOU_cat]),0)+1,MATCH(EUL_basis_Mapped!BM$2,'EUL_basis fr DEER'!$1:$1,0))</f>
        <v>Standard</v>
      </c>
      <c r="BN12" s="24">
        <v>41284</v>
      </c>
      <c r="BO12" s="24" cm="1">
        <f t="array" ref="BO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(EUL_basis_Mapped!$BD12=EUL_basis[BldgLoc])*(EUL_basis_Mapped!$BP12=EUL_basis[HOU_cat]),0)+1,MATCH(EUL_basis_Mapped!BO$2,'EUL_basis fr DEER'!$1:$1,0))</f>
        <v>0</v>
      </c>
      <c r="BP12" s="48" t="s">
        <v>44</v>
      </c>
      <c r="BQ12" s="52" t="str" cm="1">
        <f t="array" ref="BQ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(EUL_basis_Mapped!$BD12=EUL_basis[BldgLoc])*(EUL_basis_Mapped!$BP12=EUL_basis[HOU_cat]),0)+1,MATCH(EUL_basis_Mapped!BQ$2,'EUL_basis fr DEER'!$1:$1,0))</f>
        <v>1</v>
      </c>
      <c r="BR12" s="52" t="str" cm="1">
        <f t="array" ref="BR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(EUL_basis_Mapped!$BD12=EUL_basis[BldgLoc])*(EUL_basis_Mapped!$BP12=EUL_basis[HOU_cat]),0)+1,MATCH(EUL_basis_Mapped!BR$2,'EUL_basis fr DEER'!$1:$1,0))</f>
        <v>1</v>
      </c>
      <c r="BS12" s="52" t="str" cm="1">
        <f t="array" ref="BS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(EUL_basis_Mapped!$BD12=EUL_basis[BldgLoc])*(EUL_basis_Mapped!$BP12=EUL_basis[HOU_cat]),0)+1,MATCH(EUL_basis_Mapped!BS$2,'EUL_basis fr DEER'!$1:$1,0))</f>
        <v>0</v>
      </c>
      <c r="BT12" s="48" t="str" cm="1">
        <f t="array" ref="BT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(EUL_basis_Mapped!$BD12=EUL_basis[BldgLoc])*(EUL_basis_Mapped!$BP12=EUL_basis[HOU_cat]),0)+1,MATCH(EUL_basis_Mapped!BT$2,'EUL_basis fr DEER'!$1:$1,0))</f>
        <v>Deemed Ex Ante Team</v>
      </c>
      <c r="BU12" s="24" cm="1">
        <f t="array" ref="BU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(EUL_basis_Mapped!$BD12=EUL_basis[BldgLoc])*(EUL_basis_Mapped!$BP12=EUL_basis[HOU_cat]),0)+1,MATCH(EUL_basis_Mapped!BU$2,'EUL_basis fr DEER'!$1:$1,0))</f>
        <v>0</v>
      </c>
      <c r="BV12" s="46" cm="1">
        <f t="array" ref="BV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(EUL_basis_Mapped!$BD12=EUL_basis[BldgLoc])*(EUL_basis_Mapped!$BP12=EUL_basis[HOU_cat]),0)+1,MATCH(EUL_basis_Mapped!BV$2,'EUL_basis fr DEER'!$1:$1,0))</f>
        <v>0</v>
      </c>
      <c r="BW12" s="48" cm="1">
        <f t="array" ref="BW12">INDEX(EUL_basis[#All],MATCH(1,(EUL_basis_Mapped!$AS12=EUL_basis[EUL_ID])*(EUL_basis_Mapped!$AU12=EUL_basis[Version])*(EUL_basis_Mapped!$BC12=EUL_basis[BldgType])*
(EUL_basis_Mapped!$BD12=EUL_basis[BldgLoc])*(EUL_basis_Mapped!$BP12=EUL_basis[HOU_cat]),0)+1,MATCH(EUL_basis_Mapped!BW$2,'EUL_basis fr DEER'!$1:$1,0))</f>
        <v>0</v>
      </c>
    </row>
    <row r="13" spans="1:75" ht="21" x14ac:dyDescent="0.15">
      <c r="A13" s="11"/>
      <c r="B13" s="12">
        <v>1</v>
      </c>
      <c r="C13" s="12"/>
      <c r="D13" s="12"/>
      <c r="E13" s="12"/>
      <c r="F13" s="12"/>
      <c r="G13" s="12">
        <v>1</v>
      </c>
      <c r="H13" s="13">
        <v>1</v>
      </c>
      <c r="I13" s="11">
        <f t="shared" ref="I13:O22" si="6">IF($AX13=I$2,1,0)</f>
        <v>0</v>
      </c>
      <c r="J13" s="12">
        <f t="shared" si="6"/>
        <v>0</v>
      </c>
      <c r="K13" s="12">
        <f t="shared" si="6"/>
        <v>0</v>
      </c>
      <c r="L13" s="12">
        <f t="shared" si="6"/>
        <v>1</v>
      </c>
      <c r="M13" s="12">
        <f t="shared" si="6"/>
        <v>0</v>
      </c>
      <c r="N13" s="54">
        <f t="shared" si="6"/>
        <v>0</v>
      </c>
      <c r="O13" s="54">
        <f t="shared" si="6"/>
        <v>0</v>
      </c>
      <c r="P13" s="11">
        <f t="shared" si="1"/>
        <v>1</v>
      </c>
      <c r="Q13" s="16"/>
      <c r="R13" s="12">
        <f t="shared" si="2"/>
        <v>0</v>
      </c>
      <c r="S13" s="12">
        <f t="shared" si="2"/>
        <v>0</v>
      </c>
      <c r="T13" s="12">
        <f t="shared" si="2"/>
        <v>0</v>
      </c>
      <c r="U13" s="12"/>
      <c r="V13" s="12"/>
      <c r="W13" s="12"/>
      <c r="X13" s="12"/>
      <c r="Y13" s="12"/>
      <c r="Z13" s="12"/>
      <c r="AA13" s="12"/>
      <c r="AB13" s="12"/>
      <c r="AC13" s="12"/>
      <c r="AD13" s="12">
        <f t="shared" si="3"/>
        <v>0</v>
      </c>
      <c r="AE13" s="54"/>
      <c r="AF13" s="54"/>
      <c r="AG13" s="54">
        <f t="shared" si="4"/>
        <v>0</v>
      </c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>
        <f t="shared" si="5"/>
        <v>0</v>
      </c>
      <c r="AS13" s="56" t="s">
        <v>79</v>
      </c>
      <c r="AT13" s="22" t="str" cm="1">
        <f t="array" ref="AT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(EUL_basis_Mapped!$BD13=EUL_basis[BldgLoc])*(EUL_basis_Mapped!$BP13=EUL_basis[HOU_cat]),0)+1,MATCH(EUL_basis_Mapped!AT$2,'EUL_basis fr DEER'!$1:$1,0))</f>
        <v xml:space="preserve">Commercial Door-type dishwasher </v>
      </c>
      <c r="AU13" s="22" t="s">
        <v>81</v>
      </c>
      <c r="AV13" s="22" t="str" cm="1">
        <f t="array" ref="AV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(EUL_basis_Mapped!$BD13=EUL_basis[BldgLoc])*(EUL_basis_Mapped!$BP13=EUL_basis[HOU_cat]),0)+1,MATCH(EUL_basis_Mapped!AV$2,'EUL_basis fr DEER'!$1:$1,0))</f>
        <v>PA workpaper</v>
      </c>
      <c r="AW13" s="24" cm="1">
        <f t="array" ref="AW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(EUL_basis_Mapped!$BD13=EUL_basis[BldgLoc])*(EUL_basis_Mapped!$BP13=EUL_basis[HOU_cat]),0)+1,MATCH(EUL_basis_Mapped!AW$2,'EUL_basis fr DEER'!$1:$1,0))</f>
        <v>44159.686687395835</v>
      </c>
      <c r="AX13" s="48" t="str" cm="1">
        <f t="array" ref="AX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(EUL_basis_Mapped!$BD13=EUL_basis[BldgLoc])*(EUL_basis_Mapped!$BP13=EUL_basis[HOU_cat]),0)+1,MATCH(EUL_basis_Mapped!AX$2,'EUL_basis fr DEER'!$1:$1,0))</f>
        <v>Com</v>
      </c>
      <c r="AY13" s="48" t="str" cm="1">
        <f t="array" ref="AY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(EUL_basis_Mapped!$BD13=EUL_basis[BldgLoc])*(EUL_basis_Mapped!$BP13=EUL_basis[HOU_cat]),0)+1,MATCH(EUL_basis_Mapped!AY$2,'EUL_basis fr DEER'!$1:$1,0))</f>
        <v>AppPlug</v>
      </c>
      <c r="AZ13" s="48" t="str" cm="1">
        <f t="array" ref="AZ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(EUL_basis_Mapped!$BD13=EUL_basis[BldgLoc])*(EUL_basis_Mapped!$BP13=EUL_basis[HOU_cat]),0)+1,MATCH(EUL_basis_Mapped!AZ$2,'EUL_basis fr DEER'!$1:$1,0))</f>
        <v>KitchenApp</v>
      </c>
      <c r="BA13" s="48" t="str" cm="1">
        <f t="array" ref="BA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(EUL_basis_Mapped!$BD13=EUL_basis[BldgLoc])*(EUL_basis_Mapped!$BP13=EUL_basis[HOU_cat]),0)+1,MATCH(EUL_basis_Mapped!BA$2,'EUL_basis fr DEER'!$1:$1,0))</f>
        <v>Clean_equip</v>
      </c>
      <c r="BB13" s="48" t="str" cm="1">
        <f t="array" ref="BB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(EUL_basis_Mapped!$BD13=EUL_basis[BldgLoc])*(EUL_basis_Mapped!$BP13=EUL_basis[HOU_cat]),0)+1,MATCH(EUL_basis_Mapped!BB$2,'EUL_basis fr DEER'!$1:$1,0))</f>
        <v>Dishwash</v>
      </c>
      <c r="BC13" s="48" t="s">
        <v>40</v>
      </c>
      <c r="BD13" s="48" t="s">
        <v>40</v>
      </c>
      <c r="BE13" s="46" t="str" cm="1">
        <f t="array" ref="BE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(EUL_basis_Mapped!$BD13=EUL_basis[BldgLoc])*(EUL_basis_Mapped!$BP13=EUL_basis[HOU_cat]),0)+1,MATCH(EUL_basis_Mapped!BE$2,'EUL_basis fr DEER'!$1:$1,0))</f>
        <v>rated years</v>
      </c>
      <c r="BF13" s="23" cm="1">
        <f t="array" ref="BF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(EUL_basis_Mapped!$BD13=EUL_basis[BldgLoc])*(EUL_basis_Mapped!$BP13=EUL_basis[HOU_cat]),0)+1,MATCH(EUL_basis_Mapped!BF$2,'EUL_basis fr DEER'!$1:$1,0))</f>
        <v>0</v>
      </c>
      <c r="BG13" s="23" cm="1">
        <f t="array" ref="BG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(EUL_basis_Mapped!$BD13=EUL_basis[BldgLoc])*(EUL_basis_Mapped!$BP13=EUL_basis[HOU_cat]),0)+1,MATCH(EUL_basis_Mapped!BG$2,'EUL_basis fr DEER'!$1:$1,0))</f>
        <v>0</v>
      </c>
      <c r="BH13" s="23" cm="1">
        <f t="array" ref="BH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(EUL_basis_Mapped!$BD13=EUL_basis[BldgLoc])*(EUL_basis_Mapped!$BP13=EUL_basis[HOU_cat]),0)+1,MATCH(EUL_basis_Mapped!BH$2,'EUL_basis fr DEER'!$1:$1,0))</f>
        <v>0</v>
      </c>
      <c r="BI13" s="25" cm="1">
        <f t="array" ref="BI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(EUL_basis_Mapped!$BD13=EUL_basis[BldgLoc])*(EUL_basis_Mapped!$BP13=EUL_basis[HOU_cat]),0)+1,MATCH(EUL_basis_Mapped!BI$2,'EUL_basis fr DEER'!$1:$1,0))</f>
        <v>0</v>
      </c>
      <c r="BJ13" s="25" cm="1">
        <f t="array" ref="BJ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(EUL_basis_Mapped!$BD13=EUL_basis[BldgLoc])*(EUL_basis_Mapped!$BP13=EUL_basis[HOU_cat]),0)+1,MATCH(EUL_basis_Mapped!BJ$2,'EUL_basis fr DEER'!$1:$1,0))</f>
        <v>15</v>
      </c>
      <c r="BK13" s="25" cm="1">
        <f t="array" ref="BK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(EUL_basis_Mapped!$BD13=EUL_basis[BldgLoc])*(EUL_basis_Mapped!$BP13=EUL_basis[HOU_cat]),0)+1,MATCH(EUL_basis_Mapped!BK$2,'EUL_basis fr DEER'!$1:$1,0))</f>
        <v>5</v>
      </c>
      <c r="BL13" s="46" t="str" cm="1">
        <f t="array" ref="BL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(EUL_basis_Mapped!$BD13=EUL_basis[BldgLoc])*(EUL_basis_Mapped!$BP13=EUL_basis[HOU_cat]),0)+1,MATCH(EUL_basis_Mapped!BL$2,'EUL_basis fr DEER'!$1:$1,0))</f>
        <v>Updated to indicate claim/filing status</v>
      </c>
      <c r="BM13" s="48" t="str" cm="1">
        <f t="array" ref="BM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(EUL_basis_Mapped!$BD13=EUL_basis[BldgLoc])*(EUL_basis_Mapped!$BP13=EUL_basis[HOU_cat]),0)+1,MATCH(EUL_basis_Mapped!BM$2,'EUL_basis fr DEER'!$1:$1,0))</f>
        <v>Standard</v>
      </c>
      <c r="BN13" s="24">
        <v>41285</v>
      </c>
      <c r="BO13" s="24" cm="1">
        <f t="array" ref="BO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(EUL_basis_Mapped!$BD13=EUL_basis[BldgLoc])*(EUL_basis_Mapped!$BP13=EUL_basis[HOU_cat]),0)+1,MATCH(EUL_basis_Mapped!BO$2,'EUL_basis fr DEER'!$1:$1,0))</f>
        <v>0</v>
      </c>
      <c r="BP13" s="48" t="s">
        <v>44</v>
      </c>
      <c r="BQ13" s="52" t="str" cm="1">
        <f t="array" ref="BQ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(EUL_basis_Mapped!$BD13=EUL_basis[BldgLoc])*(EUL_basis_Mapped!$BP13=EUL_basis[HOU_cat]),0)+1,MATCH(EUL_basis_Mapped!BQ$2,'EUL_basis fr DEER'!$1:$1,0))</f>
        <v>1</v>
      </c>
      <c r="BR13" s="52" t="str" cm="1">
        <f t="array" ref="BR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(EUL_basis_Mapped!$BD13=EUL_basis[BldgLoc])*(EUL_basis_Mapped!$BP13=EUL_basis[HOU_cat]),0)+1,MATCH(EUL_basis_Mapped!BR$2,'EUL_basis fr DEER'!$1:$1,0))</f>
        <v>1</v>
      </c>
      <c r="BS13" s="52" t="str" cm="1">
        <f t="array" ref="BS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(EUL_basis_Mapped!$BD13=EUL_basis[BldgLoc])*(EUL_basis_Mapped!$BP13=EUL_basis[HOU_cat]),0)+1,MATCH(EUL_basis_Mapped!BS$2,'EUL_basis fr DEER'!$1:$1,0))</f>
        <v>0</v>
      </c>
      <c r="BT13" s="48" t="str" cm="1">
        <f t="array" ref="BT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(EUL_basis_Mapped!$BD13=EUL_basis[BldgLoc])*(EUL_basis_Mapped!$BP13=EUL_basis[HOU_cat]),0)+1,MATCH(EUL_basis_Mapped!BT$2,'EUL_basis fr DEER'!$1:$1,0))</f>
        <v>Deemed Ex Ante Team</v>
      </c>
      <c r="BU13" s="24" cm="1">
        <f t="array" ref="BU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(EUL_basis_Mapped!$BD13=EUL_basis[BldgLoc])*(EUL_basis_Mapped!$BP13=EUL_basis[HOU_cat]),0)+1,MATCH(EUL_basis_Mapped!BU$2,'EUL_basis fr DEER'!$1:$1,0))</f>
        <v>0</v>
      </c>
      <c r="BV13" s="46" cm="1">
        <f t="array" ref="BV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(EUL_basis_Mapped!$BD13=EUL_basis[BldgLoc])*(EUL_basis_Mapped!$BP13=EUL_basis[HOU_cat]),0)+1,MATCH(EUL_basis_Mapped!BV$2,'EUL_basis fr DEER'!$1:$1,0))</f>
        <v>0</v>
      </c>
      <c r="BW13" s="48" cm="1">
        <f t="array" ref="BW13">INDEX(EUL_basis[#All],MATCH(1,(EUL_basis_Mapped!$AS13=EUL_basis[EUL_ID])*(EUL_basis_Mapped!$AU13=EUL_basis[Version])*(EUL_basis_Mapped!$BC13=EUL_basis[BldgType])*
(EUL_basis_Mapped!$BD13=EUL_basis[BldgLoc])*(EUL_basis_Mapped!$BP13=EUL_basis[HOU_cat]),0)+1,MATCH(EUL_basis_Mapped!BW$2,'EUL_basis fr DEER'!$1:$1,0))</f>
        <v>0</v>
      </c>
    </row>
    <row r="14" spans="1:75" ht="21" x14ac:dyDescent="0.15">
      <c r="A14" s="11"/>
      <c r="B14" s="12">
        <v>1</v>
      </c>
      <c r="C14" s="12"/>
      <c r="D14" s="12"/>
      <c r="E14" s="12"/>
      <c r="F14" s="12"/>
      <c r="G14" s="12">
        <v>1</v>
      </c>
      <c r="H14" s="13">
        <v>1</v>
      </c>
      <c r="I14" s="11">
        <f t="shared" si="6"/>
        <v>0</v>
      </c>
      <c r="J14" s="12">
        <f t="shared" si="6"/>
        <v>0</v>
      </c>
      <c r="K14" s="12">
        <f t="shared" si="6"/>
        <v>0</v>
      </c>
      <c r="L14" s="12">
        <f t="shared" si="6"/>
        <v>1</v>
      </c>
      <c r="M14" s="12">
        <f t="shared" si="6"/>
        <v>0</v>
      </c>
      <c r="N14" s="54">
        <f t="shared" si="6"/>
        <v>0</v>
      </c>
      <c r="O14" s="54">
        <f t="shared" si="6"/>
        <v>0</v>
      </c>
      <c r="P14" s="11">
        <f t="shared" si="1"/>
        <v>1</v>
      </c>
      <c r="Q14" s="16"/>
      <c r="R14" s="12">
        <f t="shared" si="2"/>
        <v>0</v>
      </c>
      <c r="S14" s="12">
        <f t="shared" si="2"/>
        <v>0</v>
      </c>
      <c r="T14" s="12">
        <f t="shared" si="2"/>
        <v>0</v>
      </c>
      <c r="U14" s="12"/>
      <c r="V14" s="12"/>
      <c r="W14" s="12"/>
      <c r="X14" s="12"/>
      <c r="Y14" s="12"/>
      <c r="Z14" s="12"/>
      <c r="AA14" s="12"/>
      <c r="AB14" s="12"/>
      <c r="AC14" s="12"/>
      <c r="AD14" s="12">
        <f t="shared" si="3"/>
        <v>0</v>
      </c>
      <c r="AE14" s="54"/>
      <c r="AF14" s="54"/>
      <c r="AG14" s="54">
        <f t="shared" si="4"/>
        <v>0</v>
      </c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>
        <f t="shared" si="5"/>
        <v>0</v>
      </c>
      <c r="AS14" s="56" t="s">
        <v>88</v>
      </c>
      <c r="AT14" s="22" t="str" cm="1">
        <f t="array" ref="AT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(EUL_basis_Mapped!$BD14=EUL_basis[BldgLoc])*(EUL_basis_Mapped!$BP14=EUL_basis[HOU_cat]),0)+1,MATCH(EUL_basis_Mapped!AT$2,'EUL_basis fr DEER'!$1:$1,0))</f>
        <v>Commercial Under-Counter Dishwasher</v>
      </c>
      <c r="AU14" s="22" t="s">
        <v>90</v>
      </c>
      <c r="AV14" s="22" t="str" cm="1">
        <f t="array" ref="AV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(EUL_basis_Mapped!$BD14=EUL_basis[BldgLoc])*(EUL_basis_Mapped!$BP14=EUL_basis[HOU_cat]),0)+1,MATCH(EUL_basis_Mapped!AV$2,'EUL_basis fr DEER'!$1:$1,0))</f>
        <v>SWFS018-01</v>
      </c>
      <c r="AW14" s="24" cm="1">
        <f t="array" ref="AW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(EUL_basis_Mapped!$BD14=EUL_basis[BldgLoc])*(EUL_basis_Mapped!$BP14=EUL_basis[HOU_cat]),0)+1,MATCH(EUL_basis_Mapped!AW$2,'EUL_basis fr DEER'!$1:$1,0))</f>
        <v>44159.686687395835</v>
      </c>
      <c r="AX14" s="48" t="str" cm="1">
        <f t="array" ref="AX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(EUL_basis_Mapped!$BD14=EUL_basis[BldgLoc])*(EUL_basis_Mapped!$BP14=EUL_basis[HOU_cat]),0)+1,MATCH(EUL_basis_Mapped!AX$2,'EUL_basis fr DEER'!$1:$1,0))</f>
        <v>Com</v>
      </c>
      <c r="AY14" s="48" t="str" cm="1">
        <f t="array" ref="AY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(EUL_basis_Mapped!$BD14=EUL_basis[BldgLoc])*(EUL_basis_Mapped!$BP14=EUL_basis[HOU_cat]),0)+1,MATCH(EUL_basis_Mapped!AY$2,'EUL_basis fr DEER'!$1:$1,0))</f>
        <v>AppPlug</v>
      </c>
      <c r="AZ14" s="48" t="str" cm="1">
        <f t="array" ref="AZ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(EUL_basis_Mapped!$BD14=EUL_basis[BldgLoc])*(EUL_basis_Mapped!$BP14=EUL_basis[HOU_cat]),0)+1,MATCH(EUL_basis_Mapped!AZ$2,'EUL_basis fr DEER'!$1:$1,0))</f>
        <v>KitchenApp</v>
      </c>
      <c r="BA14" s="48" t="str" cm="1">
        <f t="array" ref="BA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(EUL_basis_Mapped!$BD14=EUL_basis[BldgLoc])*(EUL_basis_Mapped!$BP14=EUL_basis[HOU_cat]),0)+1,MATCH(EUL_basis_Mapped!BA$2,'EUL_basis fr DEER'!$1:$1,0))</f>
        <v>Clean_equip</v>
      </c>
      <c r="BB14" s="48" t="str" cm="1">
        <f t="array" ref="BB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(EUL_basis_Mapped!$BD14=EUL_basis[BldgLoc])*(EUL_basis_Mapped!$BP14=EUL_basis[HOU_cat]),0)+1,MATCH(EUL_basis_Mapped!BB$2,'EUL_basis fr DEER'!$1:$1,0))</f>
        <v>DishWash</v>
      </c>
      <c r="BC14" s="48" t="s">
        <v>40</v>
      </c>
      <c r="BD14" s="48" t="s">
        <v>40</v>
      </c>
      <c r="BE14" s="46" t="str" cm="1">
        <f t="array" ref="BE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(EUL_basis_Mapped!$BD14=EUL_basis[BldgLoc])*(EUL_basis_Mapped!$BP14=EUL_basis[HOU_cat]),0)+1,MATCH(EUL_basis_Mapped!BE$2,'EUL_basis fr DEER'!$1:$1,0))</f>
        <v>rated years</v>
      </c>
      <c r="BF14" s="23" cm="1">
        <f t="array" ref="BF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(EUL_basis_Mapped!$BD14=EUL_basis[BldgLoc])*(EUL_basis_Mapped!$BP14=EUL_basis[HOU_cat]),0)+1,MATCH(EUL_basis_Mapped!BF$2,'EUL_basis fr DEER'!$1:$1,0))</f>
        <v>0</v>
      </c>
      <c r="BG14" s="23" cm="1">
        <f t="array" ref="BG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(EUL_basis_Mapped!$BD14=EUL_basis[BldgLoc])*(EUL_basis_Mapped!$BP14=EUL_basis[HOU_cat]),0)+1,MATCH(EUL_basis_Mapped!BG$2,'EUL_basis fr DEER'!$1:$1,0))</f>
        <v>0</v>
      </c>
      <c r="BH14" s="23" cm="1">
        <f t="array" ref="BH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(EUL_basis_Mapped!$BD14=EUL_basis[BldgLoc])*(EUL_basis_Mapped!$BP14=EUL_basis[HOU_cat]),0)+1,MATCH(EUL_basis_Mapped!BH$2,'EUL_basis fr DEER'!$1:$1,0))</f>
        <v>0</v>
      </c>
      <c r="BI14" s="25" cm="1">
        <f t="array" ref="BI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(EUL_basis_Mapped!$BD14=EUL_basis[BldgLoc])*(EUL_basis_Mapped!$BP14=EUL_basis[HOU_cat]),0)+1,MATCH(EUL_basis_Mapped!BI$2,'EUL_basis fr DEER'!$1:$1,0))</f>
        <v>0</v>
      </c>
      <c r="BJ14" s="25" cm="1">
        <f t="array" ref="BJ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(EUL_basis_Mapped!$BD14=EUL_basis[BldgLoc])*(EUL_basis_Mapped!$BP14=EUL_basis[HOU_cat]),0)+1,MATCH(EUL_basis_Mapped!BJ$2,'EUL_basis fr DEER'!$1:$1,0))</f>
        <v>12</v>
      </c>
      <c r="BK14" s="25" cm="1">
        <f t="array" ref="BK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(EUL_basis_Mapped!$BD14=EUL_basis[BldgLoc])*(EUL_basis_Mapped!$BP14=EUL_basis[HOU_cat]),0)+1,MATCH(EUL_basis_Mapped!BK$2,'EUL_basis fr DEER'!$1:$1,0))</f>
        <v>4</v>
      </c>
      <c r="BL14" s="46" t="str" cm="1">
        <f t="array" ref="BL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(EUL_basis_Mapped!$BD14=EUL_basis[BldgLoc])*(EUL_basis_Mapped!$BP14=EUL_basis[HOU_cat]),0)+1,MATCH(EUL_basis_Mapped!BL$2,'EUL_basis fr DEER'!$1:$1,0))</f>
        <v>Updated to indicate claim/filing status</v>
      </c>
      <c r="BM14" s="48" t="str" cm="1">
        <f t="array" ref="BM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(EUL_basis_Mapped!$BD14=EUL_basis[BldgLoc])*(EUL_basis_Mapped!$BP14=EUL_basis[HOU_cat]),0)+1,MATCH(EUL_basis_Mapped!BM$2,'EUL_basis fr DEER'!$1:$1,0))</f>
        <v>Standard</v>
      </c>
      <c r="BN14" s="24">
        <v>41286</v>
      </c>
      <c r="BO14" s="24" cm="1">
        <f t="array" ref="BO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(EUL_basis_Mapped!$BD14=EUL_basis[BldgLoc])*(EUL_basis_Mapped!$BP14=EUL_basis[HOU_cat]),0)+1,MATCH(EUL_basis_Mapped!BO$2,'EUL_basis fr DEER'!$1:$1,0))</f>
        <v>0</v>
      </c>
      <c r="BP14" s="48" t="s">
        <v>44</v>
      </c>
      <c r="BQ14" s="52" t="str" cm="1">
        <f t="array" ref="BQ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(EUL_basis_Mapped!$BD14=EUL_basis[BldgLoc])*(EUL_basis_Mapped!$BP14=EUL_basis[HOU_cat]),0)+1,MATCH(EUL_basis_Mapped!BQ$2,'EUL_basis fr DEER'!$1:$1,0))</f>
        <v>1</v>
      </c>
      <c r="BR14" s="52" t="str" cm="1">
        <f t="array" ref="BR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(EUL_basis_Mapped!$BD14=EUL_basis[BldgLoc])*(EUL_basis_Mapped!$BP14=EUL_basis[HOU_cat]),0)+1,MATCH(EUL_basis_Mapped!BR$2,'EUL_basis fr DEER'!$1:$1,0))</f>
        <v>1</v>
      </c>
      <c r="BS14" s="52" t="str" cm="1">
        <f t="array" ref="BS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(EUL_basis_Mapped!$BD14=EUL_basis[BldgLoc])*(EUL_basis_Mapped!$BP14=EUL_basis[HOU_cat]),0)+1,MATCH(EUL_basis_Mapped!BS$2,'EUL_basis fr DEER'!$1:$1,0))</f>
        <v>0</v>
      </c>
      <c r="BT14" s="48" t="str" cm="1">
        <f t="array" ref="BT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(EUL_basis_Mapped!$BD14=EUL_basis[BldgLoc])*(EUL_basis_Mapped!$BP14=EUL_basis[HOU_cat]),0)+1,MATCH(EUL_basis_Mapped!BT$2,'EUL_basis fr DEER'!$1:$1,0))</f>
        <v>Deemed Ex Ante Team</v>
      </c>
      <c r="BU14" s="24" cm="1">
        <f t="array" ref="BU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(EUL_basis_Mapped!$BD14=EUL_basis[BldgLoc])*(EUL_basis_Mapped!$BP14=EUL_basis[HOU_cat]),0)+1,MATCH(EUL_basis_Mapped!BU$2,'EUL_basis fr DEER'!$1:$1,0))</f>
        <v>0</v>
      </c>
      <c r="BV14" s="46" cm="1">
        <f t="array" ref="BV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(EUL_basis_Mapped!$BD14=EUL_basis[BldgLoc])*(EUL_basis_Mapped!$BP14=EUL_basis[HOU_cat]),0)+1,MATCH(EUL_basis_Mapped!BV$2,'EUL_basis fr DEER'!$1:$1,0))</f>
        <v>0</v>
      </c>
      <c r="BW14" s="48" cm="1">
        <f t="array" ref="BW14">INDEX(EUL_basis[#All],MATCH(1,(EUL_basis_Mapped!$AS14=EUL_basis[EUL_ID])*(EUL_basis_Mapped!$AU14=EUL_basis[Version])*(EUL_basis_Mapped!$BC14=EUL_basis[BldgType])*
(EUL_basis_Mapped!$BD14=EUL_basis[BldgLoc])*(EUL_basis_Mapped!$BP14=EUL_basis[HOU_cat]),0)+1,MATCH(EUL_basis_Mapped!BW$2,'EUL_basis fr DEER'!$1:$1,0))</f>
        <v>0</v>
      </c>
    </row>
    <row r="15" spans="1:75" ht="21" x14ac:dyDescent="0.15">
      <c r="A15" s="11"/>
      <c r="B15" s="12">
        <v>1</v>
      </c>
      <c r="C15" s="12"/>
      <c r="D15" s="12"/>
      <c r="E15" s="12"/>
      <c r="F15" s="12"/>
      <c r="G15" s="12">
        <v>1</v>
      </c>
      <c r="H15" s="13">
        <v>1</v>
      </c>
      <c r="I15" s="11">
        <f t="shared" si="6"/>
        <v>0</v>
      </c>
      <c r="J15" s="12">
        <f t="shared" si="6"/>
        <v>0</v>
      </c>
      <c r="K15" s="12">
        <f t="shared" si="6"/>
        <v>0</v>
      </c>
      <c r="L15" s="12">
        <f t="shared" si="6"/>
        <v>0</v>
      </c>
      <c r="M15" s="12">
        <f t="shared" si="6"/>
        <v>0</v>
      </c>
      <c r="N15" s="54">
        <f t="shared" si="6"/>
        <v>0</v>
      </c>
      <c r="O15" s="54">
        <f t="shared" si="6"/>
        <v>1</v>
      </c>
      <c r="P15" s="11">
        <f t="shared" si="1"/>
        <v>1</v>
      </c>
      <c r="Q15" s="16"/>
      <c r="R15" s="12">
        <f t="shared" si="2"/>
        <v>0</v>
      </c>
      <c r="S15" s="12">
        <f t="shared" si="2"/>
        <v>0</v>
      </c>
      <c r="T15" s="12">
        <f t="shared" si="2"/>
        <v>0</v>
      </c>
      <c r="U15" s="12"/>
      <c r="V15" s="12"/>
      <c r="W15" s="12"/>
      <c r="X15" s="12"/>
      <c r="Y15" s="12"/>
      <c r="Z15" s="12"/>
      <c r="AA15" s="12"/>
      <c r="AB15" s="12"/>
      <c r="AC15" s="12"/>
      <c r="AD15" s="12">
        <f t="shared" si="3"/>
        <v>0</v>
      </c>
      <c r="AE15" s="54"/>
      <c r="AF15" s="54"/>
      <c r="AG15" s="54">
        <f t="shared" si="4"/>
        <v>0</v>
      </c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>
        <f t="shared" si="5"/>
        <v>0</v>
      </c>
      <c r="AS15" s="56" t="s">
        <v>93</v>
      </c>
      <c r="AT15" s="22" t="str" cm="1">
        <f t="array" ref="AT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(EUL_basis_Mapped!$BD15=EUL_basis[BldgLoc])*(EUL_basis_Mapped!$BP15=EUL_basis[HOU_cat]),0)+1,MATCH(EUL_basis_Mapped!AT$2,'EUL_basis fr DEER'!$1:$1,0))</f>
        <v>Clothes Dryer</v>
      </c>
      <c r="AU15" s="22" t="s">
        <v>95</v>
      </c>
      <c r="AV15" s="22" t="str" cm="1">
        <f t="array" ref="AV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(EUL_basis_Mapped!$BD15=EUL_basis[BldgLoc])*(EUL_basis_Mapped!$BP15=EUL_basis[HOU_cat]),0)+1,MATCH(EUL_basis_Mapped!AV$2,'EUL_basis fr DEER'!$1:$1,0))</f>
        <v>PA workpaper</v>
      </c>
      <c r="AW15" s="24" cm="1">
        <f t="array" ref="AW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(EUL_basis_Mapped!$BD15=EUL_basis[BldgLoc])*(EUL_basis_Mapped!$BP15=EUL_basis[HOU_cat]),0)+1,MATCH(EUL_basis_Mapped!AW$2,'EUL_basis fr DEER'!$1:$1,0))</f>
        <v>44159.686687395835</v>
      </c>
      <c r="AX15" s="48" t="str" cm="1">
        <f t="array" ref="AX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(EUL_basis_Mapped!$BD15=EUL_basis[BldgLoc])*(EUL_basis_Mapped!$BP15=EUL_basis[HOU_cat]),0)+1,MATCH(EUL_basis_Mapped!AX$2,'EUL_basis fr DEER'!$1:$1,0))</f>
        <v>Res</v>
      </c>
      <c r="AY15" s="48" t="str" cm="1">
        <f t="array" ref="AY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(EUL_basis_Mapped!$BD15=EUL_basis[BldgLoc])*(EUL_basis_Mapped!$BP15=EUL_basis[HOU_cat]),0)+1,MATCH(EUL_basis_Mapped!AY$2,'EUL_basis fr DEER'!$1:$1,0))</f>
        <v>AppPlug</v>
      </c>
      <c r="AZ15" s="48" t="str" cm="1">
        <f t="array" ref="AZ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(EUL_basis_Mapped!$BD15=EUL_basis[BldgLoc])*(EUL_basis_Mapped!$BP15=EUL_basis[HOU_cat]),0)+1,MATCH(EUL_basis_Mapped!AZ$2,'EUL_basis fr DEER'!$1:$1,0))</f>
        <v>Laundry</v>
      </c>
      <c r="BA15" s="48" t="str" cm="1">
        <f t="array" ref="BA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(EUL_basis_Mapped!$BD15=EUL_basis[BldgLoc])*(EUL_basis_Mapped!$BP15=EUL_basis[HOU_cat]),0)+1,MATCH(EUL_basis_Mapped!BA$2,'EUL_basis fr DEER'!$1:$1,0))</f>
        <v>Clean_equip</v>
      </c>
      <c r="BB15" s="48" t="str" cm="1">
        <f t="array" ref="BB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(EUL_basis_Mapped!$BD15=EUL_basis[BldgLoc])*(EUL_basis_Mapped!$BP15=EUL_basis[HOU_cat]),0)+1,MATCH(EUL_basis_Mapped!BB$2,'EUL_basis fr DEER'!$1:$1,0))</f>
        <v>ClothesWash</v>
      </c>
      <c r="BC15" s="48" t="s">
        <v>40</v>
      </c>
      <c r="BD15" s="48" t="s">
        <v>40</v>
      </c>
      <c r="BE15" s="46" t="str" cm="1">
        <f t="array" ref="BE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(EUL_basis_Mapped!$BD15=EUL_basis[BldgLoc])*(EUL_basis_Mapped!$BP15=EUL_basis[HOU_cat]),0)+1,MATCH(EUL_basis_Mapped!BE$2,'EUL_basis fr DEER'!$1:$1,0))</f>
        <v>rated years</v>
      </c>
      <c r="BF15" s="23" cm="1">
        <f t="array" ref="BF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(EUL_basis_Mapped!$BD15=EUL_basis[BldgLoc])*(EUL_basis_Mapped!$BP15=EUL_basis[HOU_cat]),0)+1,MATCH(EUL_basis_Mapped!BF$2,'EUL_basis fr DEER'!$1:$1,0))</f>
        <v>0</v>
      </c>
      <c r="BG15" s="23" cm="1">
        <f t="array" ref="BG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(EUL_basis_Mapped!$BD15=EUL_basis[BldgLoc])*(EUL_basis_Mapped!$BP15=EUL_basis[HOU_cat]),0)+1,MATCH(EUL_basis_Mapped!BG$2,'EUL_basis fr DEER'!$1:$1,0))</f>
        <v>0</v>
      </c>
      <c r="BH15" s="23" cm="1">
        <f t="array" ref="BH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(EUL_basis_Mapped!$BD15=EUL_basis[BldgLoc])*(EUL_basis_Mapped!$BP15=EUL_basis[HOU_cat]),0)+1,MATCH(EUL_basis_Mapped!BH$2,'EUL_basis fr DEER'!$1:$1,0))</f>
        <v>0</v>
      </c>
      <c r="BI15" s="25" cm="1">
        <f t="array" ref="BI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(EUL_basis_Mapped!$BD15=EUL_basis[BldgLoc])*(EUL_basis_Mapped!$BP15=EUL_basis[HOU_cat]),0)+1,MATCH(EUL_basis_Mapped!BI$2,'EUL_basis fr DEER'!$1:$1,0))</f>
        <v>0</v>
      </c>
      <c r="BJ15" s="25" cm="1">
        <f t="array" ref="BJ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(EUL_basis_Mapped!$BD15=EUL_basis[BldgLoc])*(EUL_basis_Mapped!$BP15=EUL_basis[HOU_cat]),0)+1,MATCH(EUL_basis_Mapped!BJ$2,'EUL_basis fr DEER'!$1:$1,0))</f>
        <v>12</v>
      </c>
      <c r="BK15" s="25" cm="1">
        <f t="array" ref="BK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(EUL_basis_Mapped!$BD15=EUL_basis[BldgLoc])*(EUL_basis_Mapped!$BP15=EUL_basis[HOU_cat]),0)+1,MATCH(EUL_basis_Mapped!BK$2,'EUL_basis fr DEER'!$1:$1,0))</f>
        <v>4</v>
      </c>
      <c r="BL15" s="46" t="str" cm="1">
        <f t="array" ref="BL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(EUL_basis_Mapped!$BD15=EUL_basis[BldgLoc])*(EUL_basis_Mapped!$BP15=EUL_basis[HOU_cat]),0)+1,MATCH(EUL_basis_Mapped!BL$2,'EUL_basis fr DEER'!$1:$1,0))</f>
        <v>Updated to indicate claim/filing status</v>
      </c>
      <c r="BM15" s="48" t="str" cm="1">
        <f t="array" ref="BM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(EUL_basis_Mapped!$BD15=EUL_basis[BldgLoc])*(EUL_basis_Mapped!$BP15=EUL_basis[HOU_cat]),0)+1,MATCH(EUL_basis_Mapped!BM$2,'EUL_basis fr DEER'!$1:$1,0))</f>
        <v>Available</v>
      </c>
      <c r="BN15" s="24">
        <v>41287</v>
      </c>
      <c r="BO15" s="24" cm="1">
        <f t="array" ref="BO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(EUL_basis_Mapped!$BD15=EUL_basis[BldgLoc])*(EUL_basis_Mapped!$BP15=EUL_basis[HOU_cat]),0)+1,MATCH(EUL_basis_Mapped!BO$2,'EUL_basis fr DEER'!$1:$1,0))</f>
        <v>0</v>
      </c>
      <c r="BP15" s="48" t="s">
        <v>44</v>
      </c>
      <c r="BQ15" s="52" t="str" cm="1">
        <f t="array" ref="BQ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(EUL_basis_Mapped!$BD15=EUL_basis[BldgLoc])*(EUL_basis_Mapped!$BP15=EUL_basis[HOU_cat]),0)+1,MATCH(EUL_basis_Mapped!BQ$2,'EUL_basis fr DEER'!$1:$1,0))</f>
        <v>1</v>
      </c>
      <c r="BR15" s="52" t="str" cm="1">
        <f t="array" ref="BR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(EUL_basis_Mapped!$BD15=EUL_basis[BldgLoc])*(EUL_basis_Mapped!$BP15=EUL_basis[HOU_cat]),0)+1,MATCH(EUL_basis_Mapped!BR$2,'EUL_basis fr DEER'!$1:$1,0))</f>
        <v>1</v>
      </c>
      <c r="BS15" s="52" t="str" cm="1">
        <f t="array" ref="BS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(EUL_basis_Mapped!$BD15=EUL_basis[BldgLoc])*(EUL_basis_Mapped!$BP15=EUL_basis[HOU_cat]),0)+1,MATCH(EUL_basis_Mapped!BS$2,'EUL_basis fr DEER'!$1:$1,0))</f>
        <v>0</v>
      </c>
      <c r="BT15" s="48" t="str" cm="1">
        <f t="array" ref="BT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(EUL_basis_Mapped!$BD15=EUL_basis[BldgLoc])*(EUL_basis_Mapped!$BP15=EUL_basis[HOU_cat]),0)+1,MATCH(EUL_basis_Mapped!BT$2,'EUL_basis fr DEER'!$1:$1,0))</f>
        <v>Deemed Ex Ante Team</v>
      </c>
      <c r="BU15" s="24" cm="1">
        <f t="array" ref="BU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(EUL_basis_Mapped!$BD15=EUL_basis[BldgLoc])*(EUL_basis_Mapped!$BP15=EUL_basis[HOU_cat]),0)+1,MATCH(EUL_basis_Mapped!BU$2,'EUL_basis fr DEER'!$1:$1,0))</f>
        <v>0</v>
      </c>
      <c r="BV15" s="46" cm="1">
        <f t="array" ref="BV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(EUL_basis_Mapped!$BD15=EUL_basis[BldgLoc])*(EUL_basis_Mapped!$BP15=EUL_basis[HOU_cat]),0)+1,MATCH(EUL_basis_Mapped!BV$2,'EUL_basis fr DEER'!$1:$1,0))</f>
        <v>0</v>
      </c>
      <c r="BW15" s="48" cm="1">
        <f t="array" ref="BW15">INDEX(EUL_basis[#All],MATCH(1,(EUL_basis_Mapped!$AS15=EUL_basis[EUL_ID])*(EUL_basis_Mapped!$AU15=EUL_basis[Version])*(EUL_basis_Mapped!$BC15=EUL_basis[BldgType])*
(EUL_basis_Mapped!$BD15=EUL_basis[BldgLoc])*(EUL_basis_Mapped!$BP15=EUL_basis[HOU_cat]),0)+1,MATCH(EUL_basis_Mapped!BW$2,'EUL_basis fr DEER'!$1:$1,0))</f>
        <v>0</v>
      </c>
    </row>
    <row r="16" spans="1:75" x14ac:dyDescent="0.15">
      <c r="A16" s="11"/>
      <c r="B16" s="12">
        <v>1</v>
      </c>
      <c r="C16" s="12"/>
      <c r="D16" s="12"/>
      <c r="E16" s="12"/>
      <c r="F16" s="12"/>
      <c r="G16" s="12">
        <v>1</v>
      </c>
      <c r="H16" s="13">
        <v>1</v>
      </c>
      <c r="I16" s="11">
        <f t="shared" si="6"/>
        <v>0</v>
      </c>
      <c r="J16" s="12">
        <f t="shared" si="6"/>
        <v>0</v>
      </c>
      <c r="K16" s="12">
        <f t="shared" si="6"/>
        <v>0</v>
      </c>
      <c r="L16" s="12">
        <f t="shared" si="6"/>
        <v>0</v>
      </c>
      <c r="M16" s="12">
        <f t="shared" si="6"/>
        <v>0</v>
      </c>
      <c r="N16" s="54">
        <f t="shared" si="6"/>
        <v>0</v>
      </c>
      <c r="O16" s="54">
        <f t="shared" si="6"/>
        <v>1</v>
      </c>
      <c r="P16" s="11">
        <f t="shared" si="1"/>
        <v>1</v>
      </c>
      <c r="Q16" s="16"/>
      <c r="R16" s="12">
        <f t="shared" si="2"/>
        <v>0</v>
      </c>
      <c r="S16" s="12">
        <f t="shared" si="2"/>
        <v>0</v>
      </c>
      <c r="T16" s="12">
        <f t="shared" si="2"/>
        <v>0</v>
      </c>
      <c r="U16" s="12"/>
      <c r="V16" s="12"/>
      <c r="W16" s="12"/>
      <c r="X16" s="12"/>
      <c r="Y16" s="12"/>
      <c r="Z16" s="12"/>
      <c r="AA16" s="12"/>
      <c r="AB16" s="12"/>
      <c r="AC16" s="12"/>
      <c r="AD16" s="12">
        <f t="shared" si="3"/>
        <v>0</v>
      </c>
      <c r="AE16" s="54"/>
      <c r="AF16" s="54"/>
      <c r="AG16" s="54">
        <f t="shared" si="4"/>
        <v>0</v>
      </c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>
        <f t="shared" si="5"/>
        <v>0</v>
      </c>
      <c r="AS16" s="56" t="s">
        <v>100</v>
      </c>
      <c r="AT16" s="22" t="str" cm="1">
        <f t="array" ref="AT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(EUL_basis_Mapped!$BD16=EUL_basis[BldgLoc])*(EUL_basis_Mapped!$BP16=EUL_basis[HOU_cat]),0)+1,MATCH(EUL_basis_Mapped!AT$2,'EUL_basis fr DEER'!$1:$1,0))</f>
        <v>High Efficiency Clothes Washer</v>
      </c>
      <c r="AU16" s="22" t="s">
        <v>34</v>
      </c>
      <c r="AV16" s="22" t="str" cm="1">
        <f t="array" ref="AV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(EUL_basis_Mapped!$BD16=EUL_basis[BldgLoc])*(EUL_basis_Mapped!$BP16=EUL_basis[HOU_cat]),0)+1,MATCH(EUL_basis_Mapped!AV$2,'EUL_basis fr DEER'!$1:$1,0))</f>
        <v>D08 v2.05</v>
      </c>
      <c r="AW16" s="24" cm="1">
        <f t="array" ref="AW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(EUL_basis_Mapped!$BD16=EUL_basis[BldgLoc])*(EUL_basis_Mapped!$BP16=EUL_basis[HOU_cat]),0)+1,MATCH(EUL_basis_Mapped!AW$2,'EUL_basis fr DEER'!$1:$1,0))</f>
        <v>44159.686687395835</v>
      </c>
      <c r="AX16" s="48" t="str" cm="1">
        <f t="array" ref="AX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(EUL_basis_Mapped!$BD16=EUL_basis[BldgLoc])*(EUL_basis_Mapped!$BP16=EUL_basis[HOU_cat]),0)+1,MATCH(EUL_basis_Mapped!AX$2,'EUL_basis fr DEER'!$1:$1,0))</f>
        <v>Res</v>
      </c>
      <c r="AY16" s="48" t="str" cm="1">
        <f t="array" ref="AY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(EUL_basis_Mapped!$BD16=EUL_basis[BldgLoc])*(EUL_basis_Mapped!$BP16=EUL_basis[HOU_cat]),0)+1,MATCH(EUL_basis_Mapped!AY$2,'EUL_basis fr DEER'!$1:$1,0))</f>
        <v>AppPlug</v>
      </c>
      <c r="AZ16" s="48" t="str" cm="1">
        <f t="array" ref="AZ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(EUL_basis_Mapped!$BD16=EUL_basis[BldgLoc])*(EUL_basis_Mapped!$BP16=EUL_basis[HOU_cat]),0)+1,MATCH(EUL_basis_Mapped!AZ$2,'EUL_basis fr DEER'!$1:$1,0))</f>
        <v>Laundry</v>
      </c>
      <c r="BA16" s="48" t="str" cm="1">
        <f t="array" ref="BA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(EUL_basis_Mapped!$BD16=EUL_basis[BldgLoc])*(EUL_basis_Mapped!$BP16=EUL_basis[HOU_cat]),0)+1,MATCH(EUL_basis_Mapped!BA$2,'EUL_basis fr DEER'!$1:$1,0))</f>
        <v>Clean_equip</v>
      </c>
      <c r="BB16" s="48" t="str" cm="1">
        <f t="array" ref="BB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(EUL_basis_Mapped!$BD16=EUL_basis[BldgLoc])*(EUL_basis_Mapped!$BP16=EUL_basis[HOU_cat]),0)+1,MATCH(EUL_basis_Mapped!BB$2,'EUL_basis fr DEER'!$1:$1,0))</f>
        <v>ClothesWash</v>
      </c>
      <c r="BC16" s="48" t="s">
        <v>40</v>
      </c>
      <c r="BD16" s="48" t="s">
        <v>40</v>
      </c>
      <c r="BE16" s="46" t="str" cm="1">
        <f t="array" ref="BE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(EUL_basis_Mapped!$BD16=EUL_basis[BldgLoc])*(EUL_basis_Mapped!$BP16=EUL_basis[HOU_cat]),0)+1,MATCH(EUL_basis_Mapped!BE$2,'EUL_basis fr DEER'!$1:$1,0))</f>
        <v>rated years</v>
      </c>
      <c r="BF16" s="23" cm="1">
        <f t="array" ref="BF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(EUL_basis_Mapped!$BD16=EUL_basis[BldgLoc])*(EUL_basis_Mapped!$BP16=EUL_basis[HOU_cat]),0)+1,MATCH(EUL_basis_Mapped!BF$2,'EUL_basis fr DEER'!$1:$1,0))</f>
        <v>0</v>
      </c>
      <c r="BG16" s="23" cm="1">
        <f t="array" ref="BG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(EUL_basis_Mapped!$BD16=EUL_basis[BldgLoc])*(EUL_basis_Mapped!$BP16=EUL_basis[HOU_cat]),0)+1,MATCH(EUL_basis_Mapped!BG$2,'EUL_basis fr DEER'!$1:$1,0))</f>
        <v>0</v>
      </c>
      <c r="BH16" s="23" cm="1">
        <f t="array" ref="BH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(EUL_basis_Mapped!$BD16=EUL_basis[BldgLoc])*(EUL_basis_Mapped!$BP16=EUL_basis[HOU_cat]),0)+1,MATCH(EUL_basis_Mapped!BH$2,'EUL_basis fr DEER'!$1:$1,0))</f>
        <v>0</v>
      </c>
      <c r="BI16" s="25" cm="1">
        <f t="array" ref="BI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(EUL_basis_Mapped!$BD16=EUL_basis[BldgLoc])*(EUL_basis_Mapped!$BP16=EUL_basis[HOU_cat]),0)+1,MATCH(EUL_basis_Mapped!BI$2,'EUL_basis fr DEER'!$1:$1,0))</f>
        <v>0</v>
      </c>
      <c r="BJ16" s="25" cm="1">
        <f t="array" ref="BJ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(EUL_basis_Mapped!$BD16=EUL_basis[BldgLoc])*(EUL_basis_Mapped!$BP16=EUL_basis[HOU_cat]),0)+1,MATCH(EUL_basis_Mapped!BJ$2,'EUL_basis fr DEER'!$1:$1,0))</f>
        <v>11</v>
      </c>
      <c r="BK16" s="25" cm="1">
        <f t="array" ref="BK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(EUL_basis_Mapped!$BD16=EUL_basis[BldgLoc])*(EUL_basis_Mapped!$BP16=EUL_basis[HOU_cat]),0)+1,MATCH(EUL_basis_Mapped!BK$2,'EUL_basis fr DEER'!$1:$1,0))</f>
        <v>3.7</v>
      </c>
      <c r="BL16" s="46" t="str" cm="1">
        <f t="array" ref="BL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(EUL_basis_Mapped!$BD16=EUL_basis[BldgLoc])*(EUL_basis_Mapped!$BP16=EUL_basis[HOU_cat]),0)+1,MATCH(EUL_basis_Mapped!BL$2,'EUL_basis fr DEER'!$1:$1,0))</f>
        <v>Updated to indicate claim/filing status</v>
      </c>
      <c r="BM16" s="48" t="str" cm="1">
        <f t="array" ref="BM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(EUL_basis_Mapped!$BD16=EUL_basis[BldgLoc])*(EUL_basis_Mapped!$BP16=EUL_basis[HOU_cat]),0)+1,MATCH(EUL_basis_Mapped!BM$2,'EUL_basis fr DEER'!$1:$1,0))</f>
        <v>Standard</v>
      </c>
      <c r="BN16" s="24">
        <v>41288</v>
      </c>
      <c r="BO16" s="24" cm="1">
        <f t="array" ref="BO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(EUL_basis_Mapped!$BD16=EUL_basis[BldgLoc])*(EUL_basis_Mapped!$BP16=EUL_basis[HOU_cat]),0)+1,MATCH(EUL_basis_Mapped!BO$2,'EUL_basis fr DEER'!$1:$1,0))</f>
        <v>0</v>
      </c>
      <c r="BP16" s="48" t="s">
        <v>44</v>
      </c>
      <c r="BQ16" s="52" t="str" cm="1">
        <f t="array" ref="BQ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(EUL_basis_Mapped!$BD16=EUL_basis[BldgLoc])*(EUL_basis_Mapped!$BP16=EUL_basis[HOU_cat]),0)+1,MATCH(EUL_basis_Mapped!BQ$2,'EUL_basis fr DEER'!$1:$1,0))</f>
        <v>1</v>
      </c>
      <c r="BR16" s="52" t="str" cm="1">
        <f t="array" ref="BR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(EUL_basis_Mapped!$BD16=EUL_basis[BldgLoc])*(EUL_basis_Mapped!$BP16=EUL_basis[HOU_cat]),0)+1,MATCH(EUL_basis_Mapped!BR$2,'EUL_basis fr DEER'!$1:$1,0))</f>
        <v>1</v>
      </c>
      <c r="BS16" s="52" t="str" cm="1">
        <f t="array" ref="BS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(EUL_basis_Mapped!$BD16=EUL_basis[BldgLoc])*(EUL_basis_Mapped!$BP16=EUL_basis[HOU_cat]),0)+1,MATCH(EUL_basis_Mapped!BS$2,'EUL_basis fr DEER'!$1:$1,0))</f>
        <v>0</v>
      </c>
      <c r="BT16" s="48" t="str" cm="1">
        <f t="array" ref="BT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(EUL_basis_Mapped!$BD16=EUL_basis[BldgLoc])*(EUL_basis_Mapped!$BP16=EUL_basis[HOU_cat]),0)+1,MATCH(EUL_basis_Mapped!BT$2,'EUL_basis fr DEER'!$1:$1,0))</f>
        <v>Deemed Ex Ante Team</v>
      </c>
      <c r="BU16" s="24" cm="1">
        <f t="array" ref="BU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(EUL_basis_Mapped!$BD16=EUL_basis[BldgLoc])*(EUL_basis_Mapped!$BP16=EUL_basis[HOU_cat]),0)+1,MATCH(EUL_basis_Mapped!BU$2,'EUL_basis fr DEER'!$1:$1,0))</f>
        <v>0</v>
      </c>
      <c r="BV16" s="46" cm="1">
        <f t="array" ref="BV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(EUL_basis_Mapped!$BD16=EUL_basis[BldgLoc])*(EUL_basis_Mapped!$BP16=EUL_basis[HOU_cat]),0)+1,MATCH(EUL_basis_Mapped!BV$2,'EUL_basis fr DEER'!$1:$1,0))</f>
        <v>0</v>
      </c>
      <c r="BW16" s="48" cm="1">
        <f t="array" ref="BW16">INDEX(EUL_basis[#All],MATCH(1,(EUL_basis_Mapped!$AS16=EUL_basis[EUL_ID])*(EUL_basis_Mapped!$AU16=EUL_basis[Version])*(EUL_basis_Mapped!$BC16=EUL_basis[BldgType])*
(EUL_basis_Mapped!$BD16=EUL_basis[BldgLoc])*(EUL_basis_Mapped!$BP16=EUL_basis[HOU_cat]),0)+1,MATCH(EUL_basis_Mapped!BW$2,'EUL_basis fr DEER'!$1:$1,0))</f>
        <v>0</v>
      </c>
    </row>
    <row r="17" spans="1:75" x14ac:dyDescent="0.15">
      <c r="A17" s="11"/>
      <c r="B17" s="12">
        <v>1</v>
      </c>
      <c r="C17" s="12"/>
      <c r="D17" s="12"/>
      <c r="E17" s="12"/>
      <c r="F17" s="12"/>
      <c r="G17" s="12">
        <v>1</v>
      </c>
      <c r="H17" s="13">
        <v>1</v>
      </c>
      <c r="I17" s="11">
        <f t="shared" si="6"/>
        <v>0</v>
      </c>
      <c r="J17" s="12">
        <f t="shared" si="6"/>
        <v>0</v>
      </c>
      <c r="K17" s="12">
        <f t="shared" si="6"/>
        <v>0</v>
      </c>
      <c r="L17" s="12">
        <f t="shared" si="6"/>
        <v>0</v>
      </c>
      <c r="M17" s="12">
        <f t="shared" si="6"/>
        <v>0</v>
      </c>
      <c r="N17" s="54">
        <f t="shared" si="6"/>
        <v>0</v>
      </c>
      <c r="O17" s="54">
        <f t="shared" si="6"/>
        <v>1</v>
      </c>
      <c r="P17" s="11">
        <f t="shared" si="1"/>
        <v>1</v>
      </c>
      <c r="Q17" s="16"/>
      <c r="R17" s="12">
        <f t="shared" si="2"/>
        <v>0</v>
      </c>
      <c r="S17" s="12">
        <f t="shared" si="2"/>
        <v>0</v>
      </c>
      <c r="T17" s="12">
        <f t="shared" si="2"/>
        <v>0</v>
      </c>
      <c r="U17" s="12"/>
      <c r="V17" s="12"/>
      <c r="W17" s="12"/>
      <c r="X17" s="12"/>
      <c r="Y17" s="12"/>
      <c r="Z17" s="12"/>
      <c r="AA17" s="12"/>
      <c r="AB17" s="12"/>
      <c r="AC17" s="12"/>
      <c r="AD17" s="12">
        <f t="shared" si="3"/>
        <v>0</v>
      </c>
      <c r="AE17" s="54"/>
      <c r="AF17" s="54"/>
      <c r="AG17" s="54">
        <f t="shared" si="4"/>
        <v>0</v>
      </c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>
        <f t="shared" si="5"/>
        <v>0</v>
      </c>
      <c r="AS17" s="56" t="s">
        <v>102</v>
      </c>
      <c r="AT17" s="22" t="str" cm="1">
        <f t="array" ref="AT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(EUL_basis_Mapped!$BD17=EUL_basis[BldgLoc])*(EUL_basis_Mapped!$BP17=EUL_basis[HOU_cat]),0)+1,MATCH(EUL_basis_Mapped!AT$2,'EUL_basis fr DEER'!$1:$1,0))</f>
        <v>High Efficiency Dishwasher</v>
      </c>
      <c r="AU17" s="22" t="s">
        <v>34</v>
      </c>
      <c r="AV17" s="22" t="str" cm="1">
        <f t="array" ref="AV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(EUL_basis_Mapped!$BD17=EUL_basis[BldgLoc])*(EUL_basis_Mapped!$BP17=EUL_basis[HOU_cat]),0)+1,MATCH(EUL_basis_Mapped!AV$2,'EUL_basis fr DEER'!$1:$1,0))</f>
        <v>D08 v2.05</v>
      </c>
      <c r="AW17" s="24" cm="1">
        <f t="array" ref="AW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(EUL_basis_Mapped!$BD17=EUL_basis[BldgLoc])*(EUL_basis_Mapped!$BP17=EUL_basis[HOU_cat]),0)+1,MATCH(EUL_basis_Mapped!AW$2,'EUL_basis fr DEER'!$1:$1,0))</f>
        <v>44159.686687395835</v>
      </c>
      <c r="AX17" s="48" t="str" cm="1">
        <f t="array" ref="AX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(EUL_basis_Mapped!$BD17=EUL_basis[BldgLoc])*(EUL_basis_Mapped!$BP17=EUL_basis[HOU_cat]),0)+1,MATCH(EUL_basis_Mapped!AX$2,'EUL_basis fr DEER'!$1:$1,0))</f>
        <v>Res</v>
      </c>
      <c r="AY17" s="48" t="str" cm="1">
        <f t="array" ref="AY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(EUL_basis_Mapped!$BD17=EUL_basis[BldgLoc])*(EUL_basis_Mapped!$BP17=EUL_basis[HOU_cat]),0)+1,MATCH(EUL_basis_Mapped!AY$2,'EUL_basis fr DEER'!$1:$1,0))</f>
        <v>AppPlug</v>
      </c>
      <c r="AZ17" s="48" t="str" cm="1">
        <f t="array" ref="AZ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(EUL_basis_Mapped!$BD17=EUL_basis[BldgLoc])*(EUL_basis_Mapped!$BP17=EUL_basis[HOU_cat]),0)+1,MATCH(EUL_basis_Mapped!AZ$2,'EUL_basis fr DEER'!$1:$1,0))</f>
        <v>KitchenApp</v>
      </c>
      <c r="BA17" s="48" t="str" cm="1">
        <f t="array" ref="BA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(EUL_basis_Mapped!$BD17=EUL_basis[BldgLoc])*(EUL_basis_Mapped!$BP17=EUL_basis[HOU_cat]),0)+1,MATCH(EUL_basis_Mapped!BA$2,'EUL_basis fr DEER'!$1:$1,0))</f>
        <v>Clean_equip</v>
      </c>
      <c r="BB17" s="48" t="str" cm="1">
        <f t="array" ref="BB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(EUL_basis_Mapped!$BD17=EUL_basis[BldgLoc])*(EUL_basis_Mapped!$BP17=EUL_basis[HOU_cat]),0)+1,MATCH(EUL_basis_Mapped!BB$2,'EUL_basis fr DEER'!$1:$1,0))</f>
        <v>DishWash</v>
      </c>
      <c r="BC17" s="48" t="s">
        <v>40</v>
      </c>
      <c r="BD17" s="48" t="s">
        <v>40</v>
      </c>
      <c r="BE17" s="46" t="str" cm="1">
        <f t="array" ref="BE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(EUL_basis_Mapped!$BD17=EUL_basis[BldgLoc])*(EUL_basis_Mapped!$BP17=EUL_basis[HOU_cat]),0)+1,MATCH(EUL_basis_Mapped!BE$2,'EUL_basis fr DEER'!$1:$1,0))</f>
        <v>rated years</v>
      </c>
      <c r="BF17" s="23" cm="1">
        <f t="array" ref="BF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(EUL_basis_Mapped!$BD17=EUL_basis[BldgLoc])*(EUL_basis_Mapped!$BP17=EUL_basis[HOU_cat]),0)+1,MATCH(EUL_basis_Mapped!BF$2,'EUL_basis fr DEER'!$1:$1,0))</f>
        <v>0</v>
      </c>
      <c r="BG17" s="23" cm="1">
        <f t="array" ref="BG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(EUL_basis_Mapped!$BD17=EUL_basis[BldgLoc])*(EUL_basis_Mapped!$BP17=EUL_basis[HOU_cat]),0)+1,MATCH(EUL_basis_Mapped!BG$2,'EUL_basis fr DEER'!$1:$1,0))</f>
        <v>0</v>
      </c>
      <c r="BH17" s="23" cm="1">
        <f t="array" ref="BH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(EUL_basis_Mapped!$BD17=EUL_basis[BldgLoc])*(EUL_basis_Mapped!$BP17=EUL_basis[HOU_cat]),0)+1,MATCH(EUL_basis_Mapped!BH$2,'EUL_basis fr DEER'!$1:$1,0))</f>
        <v>0</v>
      </c>
      <c r="BI17" s="25" cm="1">
        <f t="array" ref="BI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(EUL_basis_Mapped!$BD17=EUL_basis[BldgLoc])*(EUL_basis_Mapped!$BP17=EUL_basis[HOU_cat]),0)+1,MATCH(EUL_basis_Mapped!BI$2,'EUL_basis fr DEER'!$1:$1,0))</f>
        <v>0</v>
      </c>
      <c r="BJ17" s="25" cm="1">
        <f t="array" ref="BJ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(EUL_basis_Mapped!$BD17=EUL_basis[BldgLoc])*(EUL_basis_Mapped!$BP17=EUL_basis[HOU_cat]),0)+1,MATCH(EUL_basis_Mapped!BJ$2,'EUL_basis fr DEER'!$1:$1,0))</f>
        <v>11</v>
      </c>
      <c r="BK17" s="25" cm="1">
        <f t="array" ref="BK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(EUL_basis_Mapped!$BD17=EUL_basis[BldgLoc])*(EUL_basis_Mapped!$BP17=EUL_basis[HOU_cat]),0)+1,MATCH(EUL_basis_Mapped!BK$2,'EUL_basis fr DEER'!$1:$1,0))</f>
        <v>3.7</v>
      </c>
      <c r="BL17" s="46" t="str" cm="1">
        <f t="array" ref="BL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(EUL_basis_Mapped!$BD17=EUL_basis[BldgLoc])*(EUL_basis_Mapped!$BP17=EUL_basis[HOU_cat]),0)+1,MATCH(EUL_basis_Mapped!BL$2,'EUL_basis fr DEER'!$1:$1,0))</f>
        <v>Updated to indicate claim/filing status</v>
      </c>
      <c r="BM17" s="48" t="str" cm="1">
        <f t="array" ref="BM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(EUL_basis_Mapped!$BD17=EUL_basis[BldgLoc])*(EUL_basis_Mapped!$BP17=EUL_basis[HOU_cat]),0)+1,MATCH(EUL_basis_Mapped!BM$2,'EUL_basis fr DEER'!$1:$1,0))</f>
        <v>Standard</v>
      </c>
      <c r="BN17" s="24">
        <v>41289</v>
      </c>
      <c r="BO17" s="24" cm="1">
        <f t="array" ref="BO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(EUL_basis_Mapped!$BD17=EUL_basis[BldgLoc])*(EUL_basis_Mapped!$BP17=EUL_basis[HOU_cat]),0)+1,MATCH(EUL_basis_Mapped!BO$2,'EUL_basis fr DEER'!$1:$1,0))</f>
        <v>0</v>
      </c>
      <c r="BP17" s="48" t="s">
        <v>44</v>
      </c>
      <c r="BQ17" s="52" t="str" cm="1">
        <f t="array" ref="BQ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(EUL_basis_Mapped!$BD17=EUL_basis[BldgLoc])*(EUL_basis_Mapped!$BP17=EUL_basis[HOU_cat]),0)+1,MATCH(EUL_basis_Mapped!BQ$2,'EUL_basis fr DEER'!$1:$1,0))</f>
        <v>1</v>
      </c>
      <c r="BR17" s="52" t="str" cm="1">
        <f t="array" ref="BR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(EUL_basis_Mapped!$BD17=EUL_basis[BldgLoc])*(EUL_basis_Mapped!$BP17=EUL_basis[HOU_cat]),0)+1,MATCH(EUL_basis_Mapped!BR$2,'EUL_basis fr DEER'!$1:$1,0))</f>
        <v>1</v>
      </c>
      <c r="BS17" s="52" t="str" cm="1">
        <f t="array" ref="BS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(EUL_basis_Mapped!$BD17=EUL_basis[BldgLoc])*(EUL_basis_Mapped!$BP17=EUL_basis[HOU_cat]),0)+1,MATCH(EUL_basis_Mapped!BS$2,'EUL_basis fr DEER'!$1:$1,0))</f>
        <v>0</v>
      </c>
      <c r="BT17" s="48" t="str" cm="1">
        <f t="array" ref="BT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(EUL_basis_Mapped!$BD17=EUL_basis[BldgLoc])*(EUL_basis_Mapped!$BP17=EUL_basis[HOU_cat]),0)+1,MATCH(EUL_basis_Mapped!BT$2,'EUL_basis fr DEER'!$1:$1,0))</f>
        <v>Deemed Ex Ante Team</v>
      </c>
      <c r="BU17" s="24" cm="1">
        <f t="array" ref="BU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(EUL_basis_Mapped!$BD17=EUL_basis[BldgLoc])*(EUL_basis_Mapped!$BP17=EUL_basis[HOU_cat]),0)+1,MATCH(EUL_basis_Mapped!BU$2,'EUL_basis fr DEER'!$1:$1,0))</f>
        <v>0</v>
      </c>
      <c r="BV17" s="46" cm="1">
        <f t="array" ref="BV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(EUL_basis_Mapped!$BD17=EUL_basis[BldgLoc])*(EUL_basis_Mapped!$BP17=EUL_basis[HOU_cat]),0)+1,MATCH(EUL_basis_Mapped!BV$2,'EUL_basis fr DEER'!$1:$1,0))</f>
        <v>0</v>
      </c>
      <c r="BW17" s="48" cm="1">
        <f t="array" ref="BW17">INDEX(EUL_basis[#All],MATCH(1,(EUL_basis_Mapped!$AS17=EUL_basis[EUL_ID])*(EUL_basis_Mapped!$AU17=EUL_basis[Version])*(EUL_basis_Mapped!$BC17=EUL_basis[BldgType])*
(EUL_basis_Mapped!$BD17=EUL_basis[BldgLoc])*(EUL_basis_Mapped!$BP17=EUL_basis[HOU_cat]),0)+1,MATCH(EUL_basis_Mapped!BW$2,'EUL_basis fr DEER'!$1:$1,0))</f>
        <v>0</v>
      </c>
    </row>
    <row r="18" spans="1:75" x14ac:dyDescent="0.15">
      <c r="A18" s="11"/>
      <c r="B18" s="12">
        <v>1</v>
      </c>
      <c r="C18" s="12"/>
      <c r="D18" s="12"/>
      <c r="E18" s="12"/>
      <c r="F18" s="12"/>
      <c r="G18" s="12">
        <v>1</v>
      </c>
      <c r="H18" s="13">
        <v>1</v>
      </c>
      <c r="I18" s="11">
        <f t="shared" si="6"/>
        <v>0</v>
      </c>
      <c r="J18" s="12">
        <f t="shared" si="6"/>
        <v>0</v>
      </c>
      <c r="K18" s="12">
        <f t="shared" si="6"/>
        <v>0</v>
      </c>
      <c r="L18" s="12">
        <f t="shared" si="6"/>
        <v>0</v>
      </c>
      <c r="M18" s="12">
        <f t="shared" si="6"/>
        <v>0</v>
      </c>
      <c r="N18" s="54">
        <f t="shared" si="6"/>
        <v>0</v>
      </c>
      <c r="O18" s="54">
        <f t="shared" si="6"/>
        <v>1</v>
      </c>
      <c r="P18" s="11">
        <f t="shared" si="1"/>
        <v>1</v>
      </c>
      <c r="Q18" s="16"/>
      <c r="R18" s="12">
        <f t="shared" si="2"/>
        <v>0</v>
      </c>
      <c r="S18" s="12">
        <f t="shared" si="2"/>
        <v>0</v>
      </c>
      <c r="T18" s="12">
        <f t="shared" si="2"/>
        <v>0</v>
      </c>
      <c r="U18" s="12"/>
      <c r="V18" s="12"/>
      <c r="W18" s="12"/>
      <c r="X18" s="12"/>
      <c r="Y18" s="12"/>
      <c r="Z18" s="12"/>
      <c r="AA18" s="12"/>
      <c r="AB18" s="12"/>
      <c r="AC18" s="12"/>
      <c r="AD18" s="12">
        <f t="shared" si="3"/>
        <v>0</v>
      </c>
      <c r="AE18" s="54"/>
      <c r="AF18" s="54"/>
      <c r="AG18" s="54">
        <f t="shared" si="4"/>
        <v>0</v>
      </c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>
        <f t="shared" si="5"/>
        <v>0</v>
      </c>
      <c r="AS18" s="57" t="s">
        <v>104</v>
      </c>
      <c r="AT18" s="22" t="str" cm="1">
        <f t="array" ref="AT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(EUL_basis_Mapped!$BD18=EUL_basis[BldgLoc])*(EUL_basis_Mapped!$BP18=EUL_basis[HOU_cat]),0)+1,MATCH(EUL_basis_Mapped!AT$2,'EUL_basis fr DEER'!$1:$1,0))</f>
        <v>Residential electric cooktop and/or oven</v>
      </c>
      <c r="AU18" s="22" t="s">
        <v>106</v>
      </c>
      <c r="AV18" s="22" t="str" cm="1">
        <f t="array" ref="AV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(EUL_basis_Mapped!$BD18=EUL_basis[BldgLoc])*(EUL_basis_Mapped!$BP18=EUL_basis[HOU_cat]),0)+1,MATCH(EUL_basis_Mapped!AV$2,'EUL_basis fr DEER'!$1:$1,0))</f>
        <v>D20 v1.0</v>
      </c>
      <c r="AW18" s="24" cm="1">
        <f t="array" ref="AW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(EUL_basis_Mapped!$BD18=EUL_basis[BldgLoc])*(EUL_basis_Mapped!$BP18=EUL_basis[HOU_cat]),0)+1,MATCH(EUL_basis_Mapped!AW$2,'EUL_basis fr DEER'!$1:$1,0))</f>
        <v>44159.686687395835</v>
      </c>
      <c r="AX18" s="48" t="str" cm="1">
        <f t="array" ref="AX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(EUL_basis_Mapped!$BD18=EUL_basis[BldgLoc])*(EUL_basis_Mapped!$BP18=EUL_basis[HOU_cat]),0)+1,MATCH(EUL_basis_Mapped!AX$2,'EUL_basis fr DEER'!$1:$1,0))</f>
        <v>Res</v>
      </c>
      <c r="AY18" s="48" t="str" cm="1">
        <f t="array" ref="AY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(EUL_basis_Mapped!$BD18=EUL_basis[BldgLoc])*(EUL_basis_Mapped!$BP18=EUL_basis[HOU_cat]),0)+1,MATCH(EUL_basis_Mapped!AY$2,'EUL_basis fr DEER'!$1:$1,0))</f>
        <v>AppPlug</v>
      </c>
      <c r="AZ18" s="48" t="str" cm="1">
        <f t="array" ref="AZ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(EUL_basis_Mapped!$BD18=EUL_basis[BldgLoc])*(EUL_basis_Mapped!$BP18=EUL_basis[HOU_cat]),0)+1,MATCH(EUL_basis_Mapped!AZ$2,'EUL_basis fr DEER'!$1:$1,0))</f>
        <v>KitchenApp</v>
      </c>
      <c r="BA18" s="48" t="str" cm="1">
        <f t="array" ref="BA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(EUL_basis_Mapped!$BD18=EUL_basis[BldgLoc])*(EUL_basis_Mapped!$BP18=EUL_basis[HOU_cat]),0)+1,MATCH(EUL_basis_Mapped!BA$2,'EUL_basis fr DEER'!$1:$1,0))</f>
        <v>Cook_equip</v>
      </c>
      <c r="BB18" s="48" t="str" cm="1">
        <f t="array" ref="BB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(EUL_basis_Mapped!$BD18=EUL_basis[BldgLoc])*(EUL_basis_Mapped!$BP18=EUL_basis[HOU_cat]),0)+1,MATCH(EUL_basis_Mapped!BB$2,'EUL_basis fr DEER'!$1:$1,0))</f>
        <v>Cooking</v>
      </c>
      <c r="BC18" s="48" t="s">
        <v>40</v>
      </c>
      <c r="BD18" s="48" t="s">
        <v>40</v>
      </c>
      <c r="BE18" s="46" cm="1">
        <f t="array" ref="BE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(EUL_basis_Mapped!$BD18=EUL_basis[BldgLoc])*(EUL_basis_Mapped!$BP18=EUL_basis[HOU_cat]),0)+1,MATCH(EUL_basis_Mapped!BE$2,'EUL_basis fr DEER'!$1:$1,0))</f>
        <v>0</v>
      </c>
      <c r="BF18" s="23" cm="1">
        <f t="array" ref="BF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(EUL_basis_Mapped!$BD18=EUL_basis[BldgLoc])*(EUL_basis_Mapped!$BP18=EUL_basis[HOU_cat]),0)+1,MATCH(EUL_basis_Mapped!BF$2,'EUL_basis fr DEER'!$1:$1,0))</f>
        <v>0</v>
      </c>
      <c r="BG18" s="23" cm="1">
        <f t="array" ref="BG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(EUL_basis_Mapped!$BD18=EUL_basis[BldgLoc])*(EUL_basis_Mapped!$BP18=EUL_basis[HOU_cat]),0)+1,MATCH(EUL_basis_Mapped!BG$2,'EUL_basis fr DEER'!$1:$1,0))</f>
        <v>0</v>
      </c>
      <c r="BH18" s="23" cm="1">
        <f t="array" ref="BH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(EUL_basis_Mapped!$BD18=EUL_basis[BldgLoc])*(EUL_basis_Mapped!$BP18=EUL_basis[HOU_cat]),0)+1,MATCH(EUL_basis_Mapped!BH$2,'EUL_basis fr DEER'!$1:$1,0))</f>
        <v>0</v>
      </c>
      <c r="BI18" s="25" cm="1">
        <f t="array" ref="BI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(EUL_basis_Mapped!$BD18=EUL_basis[BldgLoc])*(EUL_basis_Mapped!$BP18=EUL_basis[HOU_cat]),0)+1,MATCH(EUL_basis_Mapped!BI$2,'EUL_basis fr DEER'!$1:$1,0))</f>
        <v>0</v>
      </c>
      <c r="BJ18" s="25" cm="1">
        <f t="array" ref="BJ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(EUL_basis_Mapped!$BD18=EUL_basis[BldgLoc])*(EUL_basis_Mapped!$BP18=EUL_basis[HOU_cat]),0)+1,MATCH(EUL_basis_Mapped!BJ$2,'EUL_basis fr DEER'!$1:$1,0))</f>
        <v>16</v>
      </c>
      <c r="BK18" s="25" cm="1">
        <f t="array" ref="BK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(EUL_basis_Mapped!$BD18=EUL_basis[BldgLoc])*(EUL_basis_Mapped!$BP18=EUL_basis[HOU_cat]),0)+1,MATCH(EUL_basis_Mapped!BK$2,'EUL_basis fr DEER'!$1:$1,0))</f>
        <v>5.3</v>
      </c>
      <c r="BL18" s="46" t="str" cm="1">
        <f t="array" ref="BL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(EUL_basis_Mapped!$BD18=EUL_basis[BldgLoc])*(EUL_basis_Mapped!$BP18=EUL_basis[HOU_cat]),0)+1,MATCH(EUL_basis_Mapped!BL$2,'EUL_basis fr DEER'!$1:$1,0))</f>
        <v>Updated to indicate claim/filing status</v>
      </c>
      <c r="BM18" s="48" t="str" cm="1">
        <f t="array" ref="BM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(EUL_basis_Mapped!$BD18=EUL_basis[BldgLoc])*(EUL_basis_Mapped!$BP18=EUL_basis[HOU_cat]),0)+1,MATCH(EUL_basis_Mapped!BM$2,'EUL_basis fr DEER'!$1:$1,0))</f>
        <v>Proposed</v>
      </c>
      <c r="BN18" s="24">
        <v>41290</v>
      </c>
      <c r="BO18" s="24" cm="1">
        <f t="array" ref="BO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(EUL_basis_Mapped!$BD18=EUL_basis[BldgLoc])*(EUL_basis_Mapped!$BP18=EUL_basis[HOU_cat]),0)+1,MATCH(EUL_basis_Mapped!BO$2,'EUL_basis fr DEER'!$1:$1,0))</f>
        <v>0</v>
      </c>
      <c r="BP18" s="48" t="s">
        <v>44</v>
      </c>
      <c r="BQ18" s="52" t="str" cm="1">
        <f t="array" ref="BQ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(EUL_basis_Mapped!$BD18=EUL_basis[BldgLoc])*(EUL_basis_Mapped!$BP18=EUL_basis[HOU_cat]),0)+1,MATCH(EUL_basis_Mapped!BQ$2,'EUL_basis fr DEER'!$1:$1,0))</f>
        <v>1</v>
      </c>
      <c r="BR18" s="52" t="str" cm="1">
        <f t="array" ref="BR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(EUL_basis_Mapped!$BD18=EUL_basis[BldgLoc])*(EUL_basis_Mapped!$BP18=EUL_basis[HOU_cat]),0)+1,MATCH(EUL_basis_Mapped!BR$2,'EUL_basis fr DEER'!$1:$1,0))</f>
        <v>1</v>
      </c>
      <c r="BS18" s="52" t="str" cm="1">
        <f t="array" ref="BS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(EUL_basis_Mapped!$BD18=EUL_basis[BldgLoc])*(EUL_basis_Mapped!$BP18=EUL_basis[HOU_cat]),0)+1,MATCH(EUL_basis_Mapped!BS$2,'EUL_basis fr DEER'!$1:$1,0))</f>
        <v>0</v>
      </c>
      <c r="BT18" s="48" t="str" cm="1">
        <f t="array" ref="BT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(EUL_basis_Mapped!$BD18=EUL_basis[BldgLoc])*(EUL_basis_Mapped!$BP18=EUL_basis[HOU_cat]),0)+1,MATCH(EUL_basis_Mapped!BT$2,'EUL_basis fr DEER'!$1:$1,0))</f>
        <v>Deemed Ex Ante Team</v>
      </c>
      <c r="BU18" s="24" cm="1">
        <f t="array" ref="BU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(EUL_basis_Mapped!$BD18=EUL_basis[BldgLoc])*(EUL_basis_Mapped!$BP18=EUL_basis[HOU_cat]),0)+1,MATCH(EUL_basis_Mapped!BU$2,'EUL_basis fr DEER'!$1:$1,0))</f>
        <v>0</v>
      </c>
      <c r="BV18" s="46" cm="1">
        <f t="array" ref="BV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(EUL_basis_Mapped!$BD18=EUL_basis[BldgLoc])*(EUL_basis_Mapped!$BP18=EUL_basis[HOU_cat]),0)+1,MATCH(EUL_basis_Mapped!BV$2,'EUL_basis fr DEER'!$1:$1,0))</f>
        <v>0</v>
      </c>
      <c r="BW18" s="48" cm="1">
        <f t="array" ref="BW18">INDEX(EUL_basis[#All],MATCH(1,(EUL_basis_Mapped!$AS18=EUL_basis[EUL_ID])*(EUL_basis_Mapped!$AU18=EUL_basis[Version])*(EUL_basis_Mapped!$BC18=EUL_basis[BldgType])*
(EUL_basis_Mapped!$BD18=EUL_basis[BldgLoc])*(EUL_basis_Mapped!$BP18=EUL_basis[HOU_cat]),0)+1,MATCH(EUL_basis_Mapped!BW$2,'EUL_basis fr DEER'!$1:$1,0))</f>
        <v>0</v>
      </c>
    </row>
    <row r="19" spans="1:75" x14ac:dyDescent="0.15">
      <c r="A19" s="11"/>
      <c r="B19" s="12">
        <v>1</v>
      </c>
      <c r="C19" s="12"/>
      <c r="D19" s="12"/>
      <c r="E19" s="12"/>
      <c r="F19" s="12"/>
      <c r="G19" s="12">
        <v>1</v>
      </c>
      <c r="H19" s="13">
        <v>1</v>
      </c>
      <c r="I19" s="11">
        <f t="shared" si="6"/>
        <v>0</v>
      </c>
      <c r="J19" s="12">
        <f t="shared" si="6"/>
        <v>0</v>
      </c>
      <c r="K19" s="12">
        <f t="shared" si="6"/>
        <v>0</v>
      </c>
      <c r="L19" s="12">
        <f t="shared" si="6"/>
        <v>0</v>
      </c>
      <c r="M19" s="12">
        <f t="shared" si="6"/>
        <v>0</v>
      </c>
      <c r="N19" s="54">
        <f t="shared" si="6"/>
        <v>0</v>
      </c>
      <c r="O19" s="54">
        <f t="shared" si="6"/>
        <v>1</v>
      </c>
      <c r="P19" s="11">
        <f t="shared" si="1"/>
        <v>1</v>
      </c>
      <c r="Q19" s="16"/>
      <c r="R19" s="12">
        <f t="shared" si="2"/>
        <v>0</v>
      </c>
      <c r="S19" s="12">
        <f t="shared" si="2"/>
        <v>0</v>
      </c>
      <c r="T19" s="12">
        <f t="shared" si="2"/>
        <v>0</v>
      </c>
      <c r="U19" s="12"/>
      <c r="V19" s="12"/>
      <c r="W19" s="12"/>
      <c r="X19" s="12"/>
      <c r="Y19" s="12"/>
      <c r="Z19" s="12"/>
      <c r="AA19" s="12"/>
      <c r="AB19" s="12"/>
      <c r="AC19" s="12"/>
      <c r="AD19" s="12">
        <f t="shared" si="3"/>
        <v>0</v>
      </c>
      <c r="AE19" s="54"/>
      <c r="AF19" s="54"/>
      <c r="AG19" s="54">
        <f t="shared" si="4"/>
        <v>0</v>
      </c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>
        <f t="shared" si="5"/>
        <v>0</v>
      </c>
      <c r="AS19" s="56" t="s">
        <v>111</v>
      </c>
      <c r="AT19" s="22" t="str" cm="1">
        <f t="array" ref="AT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(EUL_basis_Mapped!$BD19=EUL_basis[BldgLoc])*(EUL_basis_Mapped!$BP19=EUL_basis[HOU_cat]),0)+1,MATCH(EUL_basis_Mapped!AT$2,'EUL_basis fr DEER'!$1:$1,0))</f>
        <v>High Efficiency Freezer</v>
      </c>
      <c r="AU19" s="22" t="s">
        <v>34</v>
      </c>
      <c r="AV19" s="22" t="str" cm="1">
        <f t="array" ref="AV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(EUL_basis_Mapped!$BD19=EUL_basis[BldgLoc])*(EUL_basis_Mapped!$BP19=EUL_basis[HOU_cat]),0)+1,MATCH(EUL_basis_Mapped!AV$2,'EUL_basis fr DEER'!$1:$1,0))</f>
        <v>D08 v2.05</v>
      </c>
      <c r="AW19" s="24" cm="1">
        <f t="array" ref="AW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(EUL_basis_Mapped!$BD19=EUL_basis[BldgLoc])*(EUL_basis_Mapped!$BP19=EUL_basis[HOU_cat]),0)+1,MATCH(EUL_basis_Mapped!AW$2,'EUL_basis fr DEER'!$1:$1,0))</f>
        <v>44159.686687395835</v>
      </c>
      <c r="AX19" s="48" t="str" cm="1">
        <f t="array" ref="AX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(EUL_basis_Mapped!$BD19=EUL_basis[BldgLoc])*(EUL_basis_Mapped!$BP19=EUL_basis[HOU_cat]),0)+1,MATCH(EUL_basis_Mapped!AX$2,'EUL_basis fr DEER'!$1:$1,0))</f>
        <v>Res</v>
      </c>
      <c r="AY19" s="48" t="str" cm="1">
        <f t="array" ref="AY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(EUL_basis_Mapped!$BD19=EUL_basis[BldgLoc])*(EUL_basis_Mapped!$BP19=EUL_basis[HOU_cat]),0)+1,MATCH(EUL_basis_Mapped!AY$2,'EUL_basis fr DEER'!$1:$1,0))</f>
        <v>AppPlug</v>
      </c>
      <c r="AZ19" s="48" t="str" cm="1">
        <f t="array" ref="AZ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(EUL_basis_Mapped!$BD19=EUL_basis[BldgLoc])*(EUL_basis_Mapped!$BP19=EUL_basis[HOU_cat]),0)+1,MATCH(EUL_basis_Mapped!AZ$2,'EUL_basis fr DEER'!$1:$1,0))</f>
        <v>KitchenApp</v>
      </c>
      <c r="BA19" s="48" t="str" cm="1">
        <f t="array" ref="BA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(EUL_basis_Mapped!$BD19=EUL_basis[BldgLoc])*(EUL_basis_Mapped!$BP19=EUL_basis[HOU_cat]),0)+1,MATCH(EUL_basis_Mapped!BA$2,'EUL_basis fr DEER'!$1:$1,0))</f>
        <v>Ref_Storage</v>
      </c>
      <c r="BB19" s="48" t="str" cm="1">
        <f t="array" ref="BB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(EUL_basis_Mapped!$BD19=EUL_basis[BldgLoc])*(EUL_basis_Mapped!$BP19=EUL_basis[HOU_cat]),0)+1,MATCH(EUL_basis_Mapped!BB$2,'EUL_basis fr DEER'!$1:$1,0))</f>
        <v>Freezer</v>
      </c>
      <c r="BC19" s="48" t="s">
        <v>40</v>
      </c>
      <c r="BD19" s="48" t="s">
        <v>40</v>
      </c>
      <c r="BE19" s="46" t="str" cm="1">
        <f t="array" ref="BE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(EUL_basis_Mapped!$BD19=EUL_basis[BldgLoc])*(EUL_basis_Mapped!$BP19=EUL_basis[HOU_cat]),0)+1,MATCH(EUL_basis_Mapped!BE$2,'EUL_basis fr DEER'!$1:$1,0))</f>
        <v>rated years</v>
      </c>
      <c r="BF19" s="23" cm="1">
        <f t="array" ref="BF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(EUL_basis_Mapped!$BD19=EUL_basis[BldgLoc])*(EUL_basis_Mapped!$BP19=EUL_basis[HOU_cat]),0)+1,MATCH(EUL_basis_Mapped!BF$2,'EUL_basis fr DEER'!$1:$1,0))</f>
        <v>0</v>
      </c>
      <c r="BG19" s="23" cm="1">
        <f t="array" ref="BG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(EUL_basis_Mapped!$BD19=EUL_basis[BldgLoc])*(EUL_basis_Mapped!$BP19=EUL_basis[HOU_cat]),0)+1,MATCH(EUL_basis_Mapped!BG$2,'EUL_basis fr DEER'!$1:$1,0))</f>
        <v>0</v>
      </c>
      <c r="BH19" s="23" cm="1">
        <f t="array" ref="BH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(EUL_basis_Mapped!$BD19=EUL_basis[BldgLoc])*(EUL_basis_Mapped!$BP19=EUL_basis[HOU_cat]),0)+1,MATCH(EUL_basis_Mapped!BH$2,'EUL_basis fr DEER'!$1:$1,0))</f>
        <v>0</v>
      </c>
      <c r="BI19" s="25" cm="1">
        <f t="array" ref="BI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(EUL_basis_Mapped!$BD19=EUL_basis[BldgLoc])*(EUL_basis_Mapped!$BP19=EUL_basis[HOU_cat]),0)+1,MATCH(EUL_basis_Mapped!BI$2,'EUL_basis fr DEER'!$1:$1,0))</f>
        <v>0</v>
      </c>
      <c r="BJ19" s="25" cm="1">
        <f t="array" ref="BJ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(EUL_basis_Mapped!$BD19=EUL_basis[BldgLoc])*(EUL_basis_Mapped!$BP19=EUL_basis[HOU_cat]),0)+1,MATCH(EUL_basis_Mapped!BJ$2,'EUL_basis fr DEER'!$1:$1,0))</f>
        <v>11</v>
      </c>
      <c r="BK19" s="25" cm="1">
        <f t="array" ref="BK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(EUL_basis_Mapped!$BD19=EUL_basis[BldgLoc])*(EUL_basis_Mapped!$BP19=EUL_basis[HOU_cat]),0)+1,MATCH(EUL_basis_Mapped!BK$2,'EUL_basis fr DEER'!$1:$1,0))</f>
        <v>3.7</v>
      </c>
      <c r="BL19" s="46" t="str" cm="1">
        <f t="array" ref="BL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(EUL_basis_Mapped!$BD19=EUL_basis[BldgLoc])*(EUL_basis_Mapped!$BP19=EUL_basis[HOU_cat]),0)+1,MATCH(EUL_basis_Mapped!BL$2,'EUL_basis fr DEER'!$1:$1,0))</f>
        <v>Updated to indicate claim/filing status</v>
      </c>
      <c r="BM19" s="48" t="str" cm="1">
        <f t="array" ref="BM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(EUL_basis_Mapped!$BD19=EUL_basis[BldgLoc])*(EUL_basis_Mapped!$BP19=EUL_basis[HOU_cat]),0)+1,MATCH(EUL_basis_Mapped!BM$2,'EUL_basis fr DEER'!$1:$1,0))</f>
        <v>Standard</v>
      </c>
      <c r="BN19" s="24">
        <v>41291</v>
      </c>
      <c r="BO19" s="24" cm="1">
        <f t="array" ref="BO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(EUL_basis_Mapped!$BD19=EUL_basis[BldgLoc])*(EUL_basis_Mapped!$BP19=EUL_basis[HOU_cat]),0)+1,MATCH(EUL_basis_Mapped!BO$2,'EUL_basis fr DEER'!$1:$1,0))</f>
        <v>0</v>
      </c>
      <c r="BP19" s="48" t="s">
        <v>44</v>
      </c>
      <c r="BQ19" s="52" t="str" cm="1">
        <f t="array" ref="BQ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(EUL_basis_Mapped!$BD19=EUL_basis[BldgLoc])*(EUL_basis_Mapped!$BP19=EUL_basis[HOU_cat]),0)+1,MATCH(EUL_basis_Mapped!BQ$2,'EUL_basis fr DEER'!$1:$1,0))</f>
        <v>1</v>
      </c>
      <c r="BR19" s="52" t="str" cm="1">
        <f t="array" ref="BR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(EUL_basis_Mapped!$BD19=EUL_basis[BldgLoc])*(EUL_basis_Mapped!$BP19=EUL_basis[HOU_cat]),0)+1,MATCH(EUL_basis_Mapped!BR$2,'EUL_basis fr DEER'!$1:$1,0))</f>
        <v>1</v>
      </c>
      <c r="BS19" s="52" t="str" cm="1">
        <f t="array" ref="BS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(EUL_basis_Mapped!$BD19=EUL_basis[BldgLoc])*(EUL_basis_Mapped!$BP19=EUL_basis[HOU_cat]),0)+1,MATCH(EUL_basis_Mapped!BS$2,'EUL_basis fr DEER'!$1:$1,0))</f>
        <v>0</v>
      </c>
      <c r="BT19" s="48" t="str" cm="1">
        <f t="array" ref="BT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(EUL_basis_Mapped!$BD19=EUL_basis[BldgLoc])*(EUL_basis_Mapped!$BP19=EUL_basis[HOU_cat]),0)+1,MATCH(EUL_basis_Mapped!BT$2,'EUL_basis fr DEER'!$1:$1,0))</f>
        <v>Deemed Ex Ante Team</v>
      </c>
      <c r="BU19" s="24" cm="1">
        <f t="array" ref="BU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(EUL_basis_Mapped!$BD19=EUL_basis[BldgLoc])*(EUL_basis_Mapped!$BP19=EUL_basis[HOU_cat]),0)+1,MATCH(EUL_basis_Mapped!BU$2,'EUL_basis fr DEER'!$1:$1,0))</f>
        <v>0</v>
      </c>
      <c r="BV19" s="46" cm="1">
        <f t="array" ref="BV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(EUL_basis_Mapped!$BD19=EUL_basis[BldgLoc])*(EUL_basis_Mapped!$BP19=EUL_basis[HOU_cat]),0)+1,MATCH(EUL_basis_Mapped!BV$2,'EUL_basis fr DEER'!$1:$1,0))</f>
        <v>0</v>
      </c>
      <c r="BW19" s="48" cm="1">
        <f t="array" ref="BW19">INDEX(EUL_basis[#All],MATCH(1,(EUL_basis_Mapped!$AS19=EUL_basis[EUL_ID])*(EUL_basis_Mapped!$AU19=EUL_basis[Version])*(EUL_basis_Mapped!$BC19=EUL_basis[BldgType])*
(EUL_basis_Mapped!$BD19=EUL_basis[BldgLoc])*(EUL_basis_Mapped!$BP19=EUL_basis[HOU_cat]),0)+1,MATCH(EUL_basis_Mapped!BW$2,'EUL_basis fr DEER'!$1:$1,0))</f>
        <v>0</v>
      </c>
    </row>
    <row r="20" spans="1:75" x14ac:dyDescent="0.15">
      <c r="A20" s="11"/>
      <c r="B20" s="12">
        <v>1</v>
      </c>
      <c r="C20" s="12"/>
      <c r="D20" s="12"/>
      <c r="E20" s="12"/>
      <c r="F20" s="12"/>
      <c r="G20" s="12">
        <v>1</v>
      </c>
      <c r="H20" s="13">
        <v>1</v>
      </c>
      <c r="I20" s="11">
        <f t="shared" si="6"/>
        <v>0</v>
      </c>
      <c r="J20" s="12">
        <f t="shared" si="6"/>
        <v>0</v>
      </c>
      <c r="K20" s="12">
        <f t="shared" si="6"/>
        <v>0</v>
      </c>
      <c r="L20" s="12">
        <f t="shared" si="6"/>
        <v>0</v>
      </c>
      <c r="M20" s="12">
        <f t="shared" si="6"/>
        <v>0</v>
      </c>
      <c r="N20" s="54">
        <f t="shared" si="6"/>
        <v>0</v>
      </c>
      <c r="O20" s="54">
        <f t="shared" si="6"/>
        <v>1</v>
      </c>
      <c r="P20" s="11">
        <f t="shared" si="1"/>
        <v>1</v>
      </c>
      <c r="Q20" s="16"/>
      <c r="R20" s="12">
        <f t="shared" si="2"/>
        <v>0</v>
      </c>
      <c r="S20" s="12">
        <f t="shared" si="2"/>
        <v>0</v>
      </c>
      <c r="T20" s="12">
        <f t="shared" si="2"/>
        <v>0</v>
      </c>
      <c r="U20" s="12"/>
      <c r="V20" s="12"/>
      <c r="W20" s="12"/>
      <c r="X20" s="12"/>
      <c r="Y20" s="12"/>
      <c r="Z20" s="12"/>
      <c r="AA20" s="12"/>
      <c r="AB20" s="12"/>
      <c r="AC20" s="12"/>
      <c r="AD20" s="12">
        <f t="shared" si="3"/>
        <v>0</v>
      </c>
      <c r="AE20" s="54"/>
      <c r="AF20" s="54"/>
      <c r="AG20" s="54">
        <f t="shared" si="4"/>
        <v>0</v>
      </c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>
        <f t="shared" si="5"/>
        <v>0</v>
      </c>
      <c r="AS20" s="56" t="s">
        <v>115</v>
      </c>
      <c r="AT20" s="22" t="str" cm="1">
        <f t="array" ref="AT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(EUL_basis_Mapped!$BD20=EUL_basis[BldgLoc])*(EUL_basis_Mapped!$BP20=EUL_basis[HOU_cat]),0)+1,MATCH(EUL_basis_Mapped!AT$2,'EUL_basis fr DEER'!$1:$1,0))</f>
        <v>High Efficiency Refrigerator</v>
      </c>
      <c r="AU20" s="22" t="s">
        <v>34</v>
      </c>
      <c r="AV20" s="22" t="str" cm="1">
        <f t="array" ref="AV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(EUL_basis_Mapped!$BD20=EUL_basis[BldgLoc])*(EUL_basis_Mapped!$BP20=EUL_basis[HOU_cat]),0)+1,MATCH(EUL_basis_Mapped!AV$2,'EUL_basis fr DEER'!$1:$1,0))</f>
        <v>D08 v2.05</v>
      </c>
      <c r="AW20" s="24" cm="1">
        <f t="array" ref="AW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(EUL_basis_Mapped!$BD20=EUL_basis[BldgLoc])*(EUL_basis_Mapped!$BP20=EUL_basis[HOU_cat]),0)+1,MATCH(EUL_basis_Mapped!AW$2,'EUL_basis fr DEER'!$1:$1,0))</f>
        <v>44159.686687395835</v>
      </c>
      <c r="AX20" s="48" t="str" cm="1">
        <f t="array" ref="AX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(EUL_basis_Mapped!$BD20=EUL_basis[BldgLoc])*(EUL_basis_Mapped!$BP20=EUL_basis[HOU_cat]),0)+1,MATCH(EUL_basis_Mapped!AX$2,'EUL_basis fr DEER'!$1:$1,0))</f>
        <v>Res</v>
      </c>
      <c r="AY20" s="48" t="str" cm="1">
        <f t="array" ref="AY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(EUL_basis_Mapped!$BD20=EUL_basis[BldgLoc])*(EUL_basis_Mapped!$BP20=EUL_basis[HOU_cat]),0)+1,MATCH(EUL_basis_Mapped!AY$2,'EUL_basis fr DEER'!$1:$1,0))</f>
        <v>AppPlug</v>
      </c>
      <c r="AZ20" s="48" t="str" cm="1">
        <f t="array" ref="AZ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(EUL_basis_Mapped!$BD20=EUL_basis[BldgLoc])*(EUL_basis_Mapped!$BP20=EUL_basis[HOU_cat]),0)+1,MATCH(EUL_basis_Mapped!AZ$2,'EUL_basis fr DEER'!$1:$1,0))</f>
        <v>KitchenApp</v>
      </c>
      <c r="BA20" s="48" t="str" cm="1">
        <f t="array" ref="BA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(EUL_basis_Mapped!$BD20=EUL_basis[BldgLoc])*(EUL_basis_Mapped!$BP20=EUL_basis[HOU_cat]),0)+1,MATCH(EUL_basis_Mapped!BA$2,'EUL_basis fr DEER'!$1:$1,0))</f>
        <v>Ref_Storage</v>
      </c>
      <c r="BB20" s="48" t="str" cm="1">
        <f t="array" ref="BB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(EUL_basis_Mapped!$BD20=EUL_basis[BldgLoc])*(EUL_basis_Mapped!$BP20=EUL_basis[HOU_cat]),0)+1,MATCH(EUL_basis_Mapped!BB$2,'EUL_basis fr DEER'!$1:$1,0))</f>
        <v>Refrig</v>
      </c>
      <c r="BC20" s="48" t="s">
        <v>40</v>
      </c>
      <c r="BD20" s="48" t="s">
        <v>40</v>
      </c>
      <c r="BE20" s="46" t="str" cm="1">
        <f t="array" ref="BE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(EUL_basis_Mapped!$BD20=EUL_basis[BldgLoc])*(EUL_basis_Mapped!$BP20=EUL_basis[HOU_cat]),0)+1,MATCH(EUL_basis_Mapped!BE$2,'EUL_basis fr DEER'!$1:$1,0))</f>
        <v>rated years</v>
      </c>
      <c r="BF20" s="23" cm="1">
        <f t="array" ref="BF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(EUL_basis_Mapped!$BD20=EUL_basis[BldgLoc])*(EUL_basis_Mapped!$BP20=EUL_basis[HOU_cat]),0)+1,MATCH(EUL_basis_Mapped!BF$2,'EUL_basis fr DEER'!$1:$1,0))</f>
        <v>0</v>
      </c>
      <c r="BG20" s="23" cm="1">
        <f t="array" ref="BG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(EUL_basis_Mapped!$BD20=EUL_basis[BldgLoc])*(EUL_basis_Mapped!$BP20=EUL_basis[HOU_cat]),0)+1,MATCH(EUL_basis_Mapped!BG$2,'EUL_basis fr DEER'!$1:$1,0))</f>
        <v>0</v>
      </c>
      <c r="BH20" s="23" cm="1">
        <f t="array" ref="BH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(EUL_basis_Mapped!$BD20=EUL_basis[BldgLoc])*(EUL_basis_Mapped!$BP20=EUL_basis[HOU_cat]),0)+1,MATCH(EUL_basis_Mapped!BH$2,'EUL_basis fr DEER'!$1:$1,0))</f>
        <v>0</v>
      </c>
      <c r="BI20" s="25" cm="1">
        <f t="array" ref="BI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(EUL_basis_Mapped!$BD20=EUL_basis[BldgLoc])*(EUL_basis_Mapped!$BP20=EUL_basis[HOU_cat]),0)+1,MATCH(EUL_basis_Mapped!BI$2,'EUL_basis fr DEER'!$1:$1,0))</f>
        <v>0</v>
      </c>
      <c r="BJ20" s="25" cm="1">
        <f t="array" ref="BJ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(EUL_basis_Mapped!$BD20=EUL_basis[BldgLoc])*(EUL_basis_Mapped!$BP20=EUL_basis[HOU_cat]),0)+1,MATCH(EUL_basis_Mapped!BJ$2,'EUL_basis fr DEER'!$1:$1,0))</f>
        <v>14</v>
      </c>
      <c r="BK20" s="25" cm="1">
        <f t="array" ref="BK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(EUL_basis_Mapped!$BD20=EUL_basis[BldgLoc])*(EUL_basis_Mapped!$BP20=EUL_basis[HOU_cat]),0)+1,MATCH(EUL_basis_Mapped!BK$2,'EUL_basis fr DEER'!$1:$1,0))</f>
        <v>4.7</v>
      </c>
      <c r="BL20" s="46" t="str" cm="1">
        <f t="array" ref="BL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(EUL_basis_Mapped!$BD20=EUL_basis[BldgLoc])*(EUL_basis_Mapped!$BP20=EUL_basis[HOU_cat]),0)+1,MATCH(EUL_basis_Mapped!BL$2,'EUL_basis fr DEER'!$1:$1,0))</f>
        <v>Updated to indicate claim/filing status</v>
      </c>
      <c r="BM20" s="48" t="str" cm="1">
        <f t="array" ref="BM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(EUL_basis_Mapped!$BD20=EUL_basis[BldgLoc])*(EUL_basis_Mapped!$BP20=EUL_basis[HOU_cat]),0)+1,MATCH(EUL_basis_Mapped!BM$2,'EUL_basis fr DEER'!$1:$1,0))</f>
        <v>Standard</v>
      </c>
      <c r="BN20" s="24">
        <v>41292</v>
      </c>
      <c r="BO20" s="24" cm="1">
        <f t="array" ref="BO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(EUL_basis_Mapped!$BD20=EUL_basis[BldgLoc])*(EUL_basis_Mapped!$BP20=EUL_basis[HOU_cat]),0)+1,MATCH(EUL_basis_Mapped!BO$2,'EUL_basis fr DEER'!$1:$1,0))</f>
        <v>0</v>
      </c>
      <c r="BP20" s="48" t="s">
        <v>44</v>
      </c>
      <c r="BQ20" s="52" t="str" cm="1">
        <f t="array" ref="BQ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(EUL_basis_Mapped!$BD20=EUL_basis[BldgLoc])*(EUL_basis_Mapped!$BP20=EUL_basis[HOU_cat]),0)+1,MATCH(EUL_basis_Mapped!BQ$2,'EUL_basis fr DEER'!$1:$1,0))</f>
        <v>1</v>
      </c>
      <c r="BR20" s="52" t="str" cm="1">
        <f t="array" ref="BR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(EUL_basis_Mapped!$BD20=EUL_basis[BldgLoc])*(EUL_basis_Mapped!$BP20=EUL_basis[HOU_cat]),0)+1,MATCH(EUL_basis_Mapped!BR$2,'EUL_basis fr DEER'!$1:$1,0))</f>
        <v>1</v>
      </c>
      <c r="BS20" s="52" t="str" cm="1">
        <f t="array" ref="BS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(EUL_basis_Mapped!$BD20=EUL_basis[BldgLoc])*(EUL_basis_Mapped!$BP20=EUL_basis[HOU_cat]),0)+1,MATCH(EUL_basis_Mapped!BS$2,'EUL_basis fr DEER'!$1:$1,0))</f>
        <v>0</v>
      </c>
      <c r="BT20" s="48" t="str" cm="1">
        <f t="array" ref="BT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(EUL_basis_Mapped!$BD20=EUL_basis[BldgLoc])*(EUL_basis_Mapped!$BP20=EUL_basis[HOU_cat]),0)+1,MATCH(EUL_basis_Mapped!BT$2,'EUL_basis fr DEER'!$1:$1,0))</f>
        <v>Deemed Ex Ante Team</v>
      </c>
      <c r="BU20" s="24" cm="1">
        <f t="array" ref="BU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(EUL_basis_Mapped!$BD20=EUL_basis[BldgLoc])*(EUL_basis_Mapped!$BP20=EUL_basis[HOU_cat]),0)+1,MATCH(EUL_basis_Mapped!BU$2,'EUL_basis fr DEER'!$1:$1,0))</f>
        <v>0</v>
      </c>
      <c r="BV20" s="46" cm="1">
        <f t="array" ref="BV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(EUL_basis_Mapped!$BD20=EUL_basis[BldgLoc])*(EUL_basis_Mapped!$BP20=EUL_basis[HOU_cat]),0)+1,MATCH(EUL_basis_Mapped!BV$2,'EUL_basis fr DEER'!$1:$1,0))</f>
        <v>0</v>
      </c>
      <c r="BW20" s="48" cm="1">
        <f t="array" ref="BW20">INDEX(EUL_basis[#All],MATCH(1,(EUL_basis_Mapped!$AS20=EUL_basis[EUL_ID])*(EUL_basis_Mapped!$AU20=EUL_basis[Version])*(EUL_basis_Mapped!$BC20=EUL_basis[BldgType])*
(EUL_basis_Mapped!$BD20=EUL_basis[BldgLoc])*(EUL_basis_Mapped!$BP20=EUL_basis[HOU_cat]),0)+1,MATCH(EUL_basis_Mapped!BW$2,'EUL_basis fr DEER'!$1:$1,0))</f>
        <v>0</v>
      </c>
    </row>
    <row r="21" spans="1:75" x14ac:dyDescent="0.15">
      <c r="A21" s="11"/>
      <c r="B21" s="12">
        <v>1</v>
      </c>
      <c r="C21" s="12"/>
      <c r="D21" s="12"/>
      <c r="E21" s="12"/>
      <c r="F21" s="12"/>
      <c r="G21" s="12">
        <v>1</v>
      </c>
      <c r="H21" s="13">
        <v>1</v>
      </c>
      <c r="I21" s="11">
        <f t="shared" si="6"/>
        <v>0</v>
      </c>
      <c r="J21" s="12">
        <f t="shared" si="6"/>
        <v>0</v>
      </c>
      <c r="K21" s="12">
        <f t="shared" si="6"/>
        <v>0</v>
      </c>
      <c r="L21" s="12">
        <f t="shared" si="6"/>
        <v>0</v>
      </c>
      <c r="M21" s="12">
        <f t="shared" si="6"/>
        <v>0</v>
      </c>
      <c r="N21" s="54">
        <f t="shared" si="6"/>
        <v>0</v>
      </c>
      <c r="O21" s="54">
        <f t="shared" si="6"/>
        <v>1</v>
      </c>
      <c r="P21" s="11">
        <f t="shared" si="1"/>
        <v>1</v>
      </c>
      <c r="Q21" s="16"/>
      <c r="R21" s="12">
        <f t="shared" si="2"/>
        <v>0</v>
      </c>
      <c r="S21" s="12">
        <f t="shared" si="2"/>
        <v>0</v>
      </c>
      <c r="T21" s="12">
        <f t="shared" si="2"/>
        <v>0</v>
      </c>
      <c r="U21" s="12"/>
      <c r="V21" s="12"/>
      <c r="W21" s="12"/>
      <c r="X21" s="12"/>
      <c r="Y21" s="12"/>
      <c r="Z21" s="12"/>
      <c r="AA21" s="12"/>
      <c r="AB21" s="12"/>
      <c r="AC21" s="12"/>
      <c r="AD21" s="12">
        <f t="shared" si="3"/>
        <v>0</v>
      </c>
      <c r="AE21" s="54"/>
      <c r="AF21" s="54"/>
      <c r="AG21" s="54">
        <f t="shared" si="4"/>
        <v>0</v>
      </c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>
        <f t="shared" si="5"/>
        <v>0</v>
      </c>
      <c r="AS21" s="58" t="s">
        <v>118</v>
      </c>
      <c r="AT21" s="22" t="str" cm="1">
        <f t="array" ref="AT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(EUL_basis_Mapped!$BD21=EUL_basis[BldgLoc])*(EUL_basis_Mapped!$BP21=EUL_basis[HOU_cat]),0)+1,MATCH(EUL_basis_Mapped!AT$2,'EUL_basis fr DEER'!$1:$1,0))</f>
        <v>Residential gas cooktop and/or oven</v>
      </c>
      <c r="AU21" s="22" t="s">
        <v>106</v>
      </c>
      <c r="AV21" s="22" t="str" cm="1">
        <f t="array" ref="AV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(EUL_basis_Mapped!$BD21=EUL_basis[BldgLoc])*(EUL_basis_Mapped!$BP21=EUL_basis[HOU_cat]),0)+1,MATCH(EUL_basis_Mapped!AV$2,'EUL_basis fr DEER'!$1:$1,0))</f>
        <v>D20 v1.0</v>
      </c>
      <c r="AW21" s="24" cm="1">
        <f t="array" ref="AW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(EUL_basis_Mapped!$BD21=EUL_basis[BldgLoc])*(EUL_basis_Mapped!$BP21=EUL_basis[HOU_cat]),0)+1,MATCH(EUL_basis_Mapped!AW$2,'EUL_basis fr DEER'!$1:$1,0))</f>
        <v>44159.686687395835</v>
      </c>
      <c r="AX21" s="48" t="str" cm="1">
        <f t="array" ref="AX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(EUL_basis_Mapped!$BD21=EUL_basis[BldgLoc])*(EUL_basis_Mapped!$BP21=EUL_basis[HOU_cat]),0)+1,MATCH(EUL_basis_Mapped!AX$2,'EUL_basis fr DEER'!$1:$1,0))</f>
        <v>Res</v>
      </c>
      <c r="AY21" s="48" t="str" cm="1">
        <f t="array" ref="AY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(EUL_basis_Mapped!$BD21=EUL_basis[BldgLoc])*(EUL_basis_Mapped!$BP21=EUL_basis[HOU_cat]),0)+1,MATCH(EUL_basis_Mapped!AY$2,'EUL_basis fr DEER'!$1:$1,0))</f>
        <v>AppPlug</v>
      </c>
      <c r="AZ21" s="48" t="str" cm="1">
        <f t="array" ref="AZ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(EUL_basis_Mapped!$BD21=EUL_basis[BldgLoc])*(EUL_basis_Mapped!$BP21=EUL_basis[HOU_cat]),0)+1,MATCH(EUL_basis_Mapped!AZ$2,'EUL_basis fr DEER'!$1:$1,0))</f>
        <v>KitchenApp</v>
      </c>
      <c r="BA21" s="48" t="str" cm="1">
        <f t="array" ref="BA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(EUL_basis_Mapped!$BD21=EUL_basis[BldgLoc])*(EUL_basis_Mapped!$BP21=EUL_basis[HOU_cat]),0)+1,MATCH(EUL_basis_Mapped!BA$2,'EUL_basis fr DEER'!$1:$1,0))</f>
        <v>Cook_equip</v>
      </c>
      <c r="BB21" s="48" t="str" cm="1">
        <f t="array" ref="BB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(EUL_basis_Mapped!$BD21=EUL_basis[BldgLoc])*(EUL_basis_Mapped!$BP21=EUL_basis[HOU_cat]),0)+1,MATCH(EUL_basis_Mapped!BB$2,'EUL_basis fr DEER'!$1:$1,0))</f>
        <v>Cooking</v>
      </c>
      <c r="BC21" s="48" t="s">
        <v>40</v>
      </c>
      <c r="BD21" s="48" t="s">
        <v>40</v>
      </c>
      <c r="BE21" s="46" cm="1">
        <f t="array" ref="BE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(EUL_basis_Mapped!$BD21=EUL_basis[BldgLoc])*(EUL_basis_Mapped!$BP21=EUL_basis[HOU_cat]),0)+1,MATCH(EUL_basis_Mapped!BE$2,'EUL_basis fr DEER'!$1:$1,0))</f>
        <v>0</v>
      </c>
      <c r="BF21" s="23" cm="1">
        <f t="array" ref="BF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(EUL_basis_Mapped!$BD21=EUL_basis[BldgLoc])*(EUL_basis_Mapped!$BP21=EUL_basis[HOU_cat]),0)+1,MATCH(EUL_basis_Mapped!BF$2,'EUL_basis fr DEER'!$1:$1,0))</f>
        <v>0</v>
      </c>
      <c r="BG21" s="23" cm="1">
        <f t="array" ref="BG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(EUL_basis_Mapped!$BD21=EUL_basis[BldgLoc])*(EUL_basis_Mapped!$BP21=EUL_basis[HOU_cat]),0)+1,MATCH(EUL_basis_Mapped!BG$2,'EUL_basis fr DEER'!$1:$1,0))</f>
        <v>0</v>
      </c>
      <c r="BH21" s="23" cm="1">
        <f t="array" ref="BH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(EUL_basis_Mapped!$BD21=EUL_basis[BldgLoc])*(EUL_basis_Mapped!$BP21=EUL_basis[HOU_cat]),0)+1,MATCH(EUL_basis_Mapped!BH$2,'EUL_basis fr DEER'!$1:$1,0))</f>
        <v>0</v>
      </c>
      <c r="BI21" s="25" cm="1">
        <f t="array" ref="BI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(EUL_basis_Mapped!$BD21=EUL_basis[BldgLoc])*(EUL_basis_Mapped!$BP21=EUL_basis[HOU_cat]),0)+1,MATCH(EUL_basis_Mapped!BI$2,'EUL_basis fr DEER'!$1:$1,0))</f>
        <v>0</v>
      </c>
      <c r="BJ21" s="25" cm="1">
        <f t="array" ref="BJ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(EUL_basis_Mapped!$BD21=EUL_basis[BldgLoc])*(EUL_basis_Mapped!$BP21=EUL_basis[HOU_cat]),0)+1,MATCH(EUL_basis_Mapped!BJ$2,'EUL_basis fr DEER'!$1:$1,0))</f>
        <v>13</v>
      </c>
      <c r="BK21" s="25" cm="1">
        <f t="array" ref="BK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(EUL_basis_Mapped!$BD21=EUL_basis[BldgLoc])*(EUL_basis_Mapped!$BP21=EUL_basis[HOU_cat]),0)+1,MATCH(EUL_basis_Mapped!BK$2,'EUL_basis fr DEER'!$1:$1,0))</f>
        <v>4.3</v>
      </c>
      <c r="BL21" s="46" t="str" cm="1">
        <f t="array" ref="BL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(EUL_basis_Mapped!$BD21=EUL_basis[BldgLoc])*(EUL_basis_Mapped!$BP21=EUL_basis[HOU_cat]),0)+1,MATCH(EUL_basis_Mapped!BL$2,'EUL_basis fr DEER'!$1:$1,0))</f>
        <v>Updated to indicate claim/filing status</v>
      </c>
      <c r="BM21" s="48" t="str" cm="1">
        <f t="array" ref="BM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(EUL_basis_Mapped!$BD21=EUL_basis[BldgLoc])*(EUL_basis_Mapped!$BP21=EUL_basis[HOU_cat]),0)+1,MATCH(EUL_basis_Mapped!BM$2,'EUL_basis fr DEER'!$1:$1,0))</f>
        <v>Proposed</v>
      </c>
      <c r="BN21" s="24">
        <v>41293</v>
      </c>
      <c r="BO21" s="24" cm="1">
        <f t="array" ref="BO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(EUL_basis_Mapped!$BD21=EUL_basis[BldgLoc])*(EUL_basis_Mapped!$BP21=EUL_basis[HOU_cat]),0)+1,MATCH(EUL_basis_Mapped!BO$2,'EUL_basis fr DEER'!$1:$1,0))</f>
        <v>0</v>
      </c>
      <c r="BP21" s="48" t="s">
        <v>44</v>
      </c>
      <c r="BQ21" s="52" t="str" cm="1">
        <f t="array" ref="BQ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(EUL_basis_Mapped!$BD21=EUL_basis[BldgLoc])*(EUL_basis_Mapped!$BP21=EUL_basis[HOU_cat]),0)+1,MATCH(EUL_basis_Mapped!BQ$2,'EUL_basis fr DEER'!$1:$1,0))</f>
        <v>1</v>
      </c>
      <c r="BR21" s="52" t="str" cm="1">
        <f t="array" ref="BR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(EUL_basis_Mapped!$BD21=EUL_basis[BldgLoc])*(EUL_basis_Mapped!$BP21=EUL_basis[HOU_cat]),0)+1,MATCH(EUL_basis_Mapped!BR$2,'EUL_basis fr DEER'!$1:$1,0))</f>
        <v>1</v>
      </c>
      <c r="BS21" s="52" t="str" cm="1">
        <f t="array" ref="BS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(EUL_basis_Mapped!$BD21=EUL_basis[BldgLoc])*(EUL_basis_Mapped!$BP21=EUL_basis[HOU_cat]),0)+1,MATCH(EUL_basis_Mapped!BS$2,'EUL_basis fr DEER'!$1:$1,0))</f>
        <v>0</v>
      </c>
      <c r="BT21" s="48" t="str" cm="1">
        <f t="array" ref="BT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(EUL_basis_Mapped!$BD21=EUL_basis[BldgLoc])*(EUL_basis_Mapped!$BP21=EUL_basis[HOU_cat]),0)+1,MATCH(EUL_basis_Mapped!BT$2,'EUL_basis fr DEER'!$1:$1,0))</f>
        <v>Deemed Ex Ante Team</v>
      </c>
      <c r="BU21" s="24" cm="1">
        <f t="array" ref="BU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(EUL_basis_Mapped!$BD21=EUL_basis[BldgLoc])*(EUL_basis_Mapped!$BP21=EUL_basis[HOU_cat]),0)+1,MATCH(EUL_basis_Mapped!BU$2,'EUL_basis fr DEER'!$1:$1,0))</f>
        <v>0</v>
      </c>
      <c r="BV21" s="46" cm="1">
        <f t="array" ref="BV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(EUL_basis_Mapped!$BD21=EUL_basis[BldgLoc])*(EUL_basis_Mapped!$BP21=EUL_basis[HOU_cat]),0)+1,MATCH(EUL_basis_Mapped!BV$2,'EUL_basis fr DEER'!$1:$1,0))</f>
        <v>0</v>
      </c>
      <c r="BW21" s="48" cm="1">
        <f t="array" ref="BW21">INDEX(EUL_basis[#All],MATCH(1,(EUL_basis_Mapped!$AS21=EUL_basis[EUL_ID])*(EUL_basis_Mapped!$AU21=EUL_basis[Version])*(EUL_basis_Mapped!$BC21=EUL_basis[BldgType])*
(EUL_basis_Mapped!$BD21=EUL_basis[BldgLoc])*(EUL_basis_Mapped!$BP21=EUL_basis[HOU_cat]),0)+1,MATCH(EUL_basis_Mapped!BW$2,'EUL_basis fr DEER'!$1:$1,0))</f>
        <v>0</v>
      </c>
    </row>
    <row r="22" spans="1:75" x14ac:dyDescent="0.15">
      <c r="A22" s="11"/>
      <c r="B22" s="12">
        <v>1</v>
      </c>
      <c r="C22" s="12"/>
      <c r="D22" s="12"/>
      <c r="E22" s="12"/>
      <c r="F22" s="12"/>
      <c r="G22" s="12">
        <v>1</v>
      </c>
      <c r="H22" s="13">
        <v>1</v>
      </c>
      <c r="I22" s="11">
        <f t="shared" si="6"/>
        <v>0</v>
      </c>
      <c r="J22" s="12">
        <f t="shared" si="6"/>
        <v>0</v>
      </c>
      <c r="K22" s="12">
        <f t="shared" si="6"/>
        <v>0</v>
      </c>
      <c r="L22" s="12">
        <f t="shared" si="6"/>
        <v>0</v>
      </c>
      <c r="M22" s="12">
        <f t="shared" si="6"/>
        <v>0</v>
      </c>
      <c r="N22" s="54">
        <f t="shared" si="6"/>
        <v>0</v>
      </c>
      <c r="O22" s="54">
        <f t="shared" si="6"/>
        <v>1</v>
      </c>
      <c r="P22" s="11">
        <f t="shared" si="1"/>
        <v>1</v>
      </c>
      <c r="Q22" s="16"/>
      <c r="R22" s="12">
        <f t="shared" si="2"/>
        <v>0</v>
      </c>
      <c r="S22" s="12">
        <f t="shared" si="2"/>
        <v>0</v>
      </c>
      <c r="T22" s="12">
        <f t="shared" si="2"/>
        <v>0</v>
      </c>
      <c r="U22" s="12"/>
      <c r="V22" s="12"/>
      <c r="W22" s="12"/>
      <c r="X22" s="12"/>
      <c r="Y22" s="12"/>
      <c r="Z22" s="12"/>
      <c r="AA22" s="12"/>
      <c r="AB22" s="12"/>
      <c r="AC22" s="12"/>
      <c r="AD22" s="12">
        <f t="shared" si="3"/>
        <v>0</v>
      </c>
      <c r="AE22" s="54"/>
      <c r="AF22" s="54"/>
      <c r="AG22" s="54">
        <f t="shared" si="4"/>
        <v>0</v>
      </c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>
        <f t="shared" si="5"/>
        <v>0</v>
      </c>
      <c r="AS22" s="56" t="s">
        <v>120</v>
      </c>
      <c r="AT22" s="22" t="str" cm="1">
        <f t="array" ref="AT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(EUL_basis_Mapped!$BD22=EUL_basis[BldgLoc])*(EUL_basis_Mapped!$BP22=EUL_basis[HOU_cat]),0)+1,MATCH(EUL_basis_Mapped!AT$2,'EUL_basis fr DEER'!$1:$1,0))</f>
        <v>Freezer Recycling (RUL)</v>
      </c>
      <c r="AU22" s="22" t="s">
        <v>34</v>
      </c>
      <c r="AV22" s="22" t="str" cm="1">
        <f t="array" ref="AV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(EUL_basis_Mapped!$BD22=EUL_basis[BldgLoc])*(EUL_basis_Mapped!$BP22=EUL_basis[HOU_cat]),0)+1,MATCH(EUL_basis_Mapped!AV$2,'EUL_basis fr DEER'!$1:$1,0))</f>
        <v>D08 v2.05</v>
      </c>
      <c r="AW22" s="24" cm="1">
        <f t="array" ref="AW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(EUL_basis_Mapped!$BD22=EUL_basis[BldgLoc])*(EUL_basis_Mapped!$BP22=EUL_basis[HOU_cat]),0)+1,MATCH(EUL_basis_Mapped!AW$2,'EUL_basis fr DEER'!$1:$1,0))</f>
        <v>44159.686687395835</v>
      </c>
      <c r="AX22" s="48" t="str" cm="1">
        <f t="array" ref="AX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(EUL_basis_Mapped!$BD22=EUL_basis[BldgLoc])*(EUL_basis_Mapped!$BP22=EUL_basis[HOU_cat]),0)+1,MATCH(EUL_basis_Mapped!AX$2,'EUL_basis fr DEER'!$1:$1,0))</f>
        <v>Res</v>
      </c>
      <c r="AY22" s="48" t="str" cm="1">
        <f t="array" ref="AY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(EUL_basis_Mapped!$BD22=EUL_basis[BldgLoc])*(EUL_basis_Mapped!$BP22=EUL_basis[HOU_cat]),0)+1,MATCH(EUL_basis_Mapped!AY$2,'EUL_basis fr DEER'!$1:$1,0))</f>
        <v>AppPlug</v>
      </c>
      <c r="AZ22" s="48" t="str" cm="1">
        <f t="array" ref="AZ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(EUL_basis_Mapped!$BD22=EUL_basis[BldgLoc])*(EUL_basis_Mapped!$BP22=EUL_basis[HOU_cat]),0)+1,MATCH(EUL_basis_Mapped!AZ$2,'EUL_basis fr DEER'!$1:$1,0))</f>
        <v>KitchenApp</v>
      </c>
      <c r="BA22" s="48" t="str" cm="1">
        <f t="array" ref="BA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(EUL_basis_Mapped!$BD22=EUL_basis[BldgLoc])*(EUL_basis_Mapped!$BP22=EUL_basis[HOU_cat]),0)+1,MATCH(EUL_basis_Mapped!BA$2,'EUL_basis fr DEER'!$1:$1,0))</f>
        <v>Ref_Storage</v>
      </c>
      <c r="BB22" s="48" t="str" cm="1">
        <f t="array" ref="BB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(EUL_basis_Mapped!$BD22=EUL_basis[BldgLoc])*(EUL_basis_Mapped!$BP22=EUL_basis[HOU_cat]),0)+1,MATCH(EUL_basis_Mapped!BB$2,'EUL_basis fr DEER'!$1:$1,0))</f>
        <v>Freezer</v>
      </c>
      <c r="BC22" s="48" t="s">
        <v>40</v>
      </c>
      <c r="BD22" s="48" t="s">
        <v>40</v>
      </c>
      <c r="BE22" s="46" t="str" cm="1">
        <f t="array" ref="BE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(EUL_basis_Mapped!$BD22=EUL_basis[BldgLoc])*(EUL_basis_Mapped!$BP22=EUL_basis[HOU_cat]),0)+1,MATCH(EUL_basis_Mapped!BE$2,'EUL_basis fr DEER'!$1:$1,0))</f>
        <v>rated years</v>
      </c>
      <c r="BF22" s="23" cm="1">
        <f t="array" ref="BF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(EUL_basis_Mapped!$BD22=EUL_basis[BldgLoc])*(EUL_basis_Mapped!$BP22=EUL_basis[HOU_cat]),0)+1,MATCH(EUL_basis_Mapped!BF$2,'EUL_basis fr DEER'!$1:$1,0))</f>
        <v>0</v>
      </c>
      <c r="BG22" s="23" cm="1">
        <f t="array" ref="BG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(EUL_basis_Mapped!$BD22=EUL_basis[BldgLoc])*(EUL_basis_Mapped!$BP22=EUL_basis[HOU_cat]),0)+1,MATCH(EUL_basis_Mapped!BG$2,'EUL_basis fr DEER'!$1:$1,0))</f>
        <v>0</v>
      </c>
      <c r="BH22" s="23" cm="1">
        <f t="array" ref="BH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(EUL_basis_Mapped!$BD22=EUL_basis[BldgLoc])*(EUL_basis_Mapped!$BP22=EUL_basis[HOU_cat]),0)+1,MATCH(EUL_basis_Mapped!BH$2,'EUL_basis fr DEER'!$1:$1,0))</f>
        <v>0</v>
      </c>
      <c r="BI22" s="25" cm="1">
        <f t="array" ref="BI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(EUL_basis_Mapped!$BD22=EUL_basis[BldgLoc])*(EUL_basis_Mapped!$BP22=EUL_basis[HOU_cat]),0)+1,MATCH(EUL_basis_Mapped!BI$2,'EUL_basis fr DEER'!$1:$1,0))</f>
        <v>0</v>
      </c>
      <c r="BJ22" s="25" cm="1">
        <f t="array" ref="BJ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(EUL_basis_Mapped!$BD22=EUL_basis[BldgLoc])*(EUL_basis_Mapped!$BP22=EUL_basis[HOU_cat]),0)+1,MATCH(EUL_basis_Mapped!BJ$2,'EUL_basis fr DEER'!$1:$1,0))</f>
        <v>0</v>
      </c>
      <c r="BK22" s="25" cm="1">
        <f t="array" ref="BK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(EUL_basis_Mapped!$BD22=EUL_basis[BldgLoc])*(EUL_basis_Mapped!$BP22=EUL_basis[HOU_cat]),0)+1,MATCH(EUL_basis_Mapped!BK$2,'EUL_basis fr DEER'!$1:$1,0))</f>
        <v>4</v>
      </c>
      <c r="BL22" s="46" t="str" cm="1">
        <f t="array" ref="BL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(EUL_basis_Mapped!$BD22=EUL_basis[BldgLoc])*(EUL_basis_Mapped!$BP22=EUL_basis[HOU_cat]),0)+1,MATCH(EUL_basis_Mapped!BL$2,'EUL_basis fr DEER'!$1:$1,0))</f>
        <v>Updated to indicate claim/filing status</v>
      </c>
      <c r="BM22" s="48" t="str" cm="1">
        <f t="array" ref="BM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(EUL_basis_Mapped!$BD22=EUL_basis[BldgLoc])*(EUL_basis_Mapped!$BP22=EUL_basis[HOU_cat]),0)+1,MATCH(EUL_basis_Mapped!BM$2,'EUL_basis fr DEER'!$1:$1,0))</f>
        <v>Standard</v>
      </c>
      <c r="BN22" s="24">
        <v>41294</v>
      </c>
      <c r="BO22" s="24" cm="1">
        <f t="array" ref="BO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(EUL_basis_Mapped!$BD22=EUL_basis[BldgLoc])*(EUL_basis_Mapped!$BP22=EUL_basis[HOU_cat]),0)+1,MATCH(EUL_basis_Mapped!BO$2,'EUL_basis fr DEER'!$1:$1,0))</f>
        <v>0</v>
      </c>
      <c r="BP22" s="48" t="s">
        <v>44</v>
      </c>
      <c r="BQ22" s="52" t="str" cm="1">
        <f t="array" ref="BQ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(EUL_basis_Mapped!$BD22=EUL_basis[BldgLoc])*(EUL_basis_Mapped!$BP22=EUL_basis[HOU_cat]),0)+1,MATCH(EUL_basis_Mapped!BQ$2,'EUL_basis fr DEER'!$1:$1,0))</f>
        <v>1</v>
      </c>
      <c r="BR22" s="52" t="str" cm="1">
        <f t="array" ref="BR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(EUL_basis_Mapped!$BD22=EUL_basis[BldgLoc])*(EUL_basis_Mapped!$BP22=EUL_basis[HOU_cat]),0)+1,MATCH(EUL_basis_Mapped!BR$2,'EUL_basis fr DEER'!$1:$1,0))</f>
        <v>1</v>
      </c>
      <c r="BS22" s="52" t="str" cm="1">
        <f t="array" ref="BS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(EUL_basis_Mapped!$BD22=EUL_basis[BldgLoc])*(EUL_basis_Mapped!$BP22=EUL_basis[HOU_cat]),0)+1,MATCH(EUL_basis_Mapped!BS$2,'EUL_basis fr DEER'!$1:$1,0))</f>
        <v>0</v>
      </c>
      <c r="BT22" s="48" t="str" cm="1">
        <f t="array" ref="BT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(EUL_basis_Mapped!$BD22=EUL_basis[BldgLoc])*(EUL_basis_Mapped!$BP22=EUL_basis[HOU_cat]),0)+1,MATCH(EUL_basis_Mapped!BT$2,'EUL_basis fr DEER'!$1:$1,0))</f>
        <v>Deemed Ex Ante Team</v>
      </c>
      <c r="BU22" s="24" cm="1">
        <f t="array" ref="BU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(EUL_basis_Mapped!$BD22=EUL_basis[BldgLoc])*(EUL_basis_Mapped!$BP22=EUL_basis[HOU_cat]),0)+1,MATCH(EUL_basis_Mapped!BU$2,'EUL_basis fr DEER'!$1:$1,0))</f>
        <v>0</v>
      </c>
      <c r="BV22" s="46" cm="1">
        <f t="array" ref="BV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(EUL_basis_Mapped!$BD22=EUL_basis[BldgLoc])*(EUL_basis_Mapped!$BP22=EUL_basis[HOU_cat]),0)+1,MATCH(EUL_basis_Mapped!BV$2,'EUL_basis fr DEER'!$1:$1,0))</f>
        <v>0</v>
      </c>
      <c r="BW22" s="48" cm="1">
        <f t="array" ref="BW22">INDEX(EUL_basis[#All],MATCH(1,(EUL_basis_Mapped!$AS22=EUL_basis[EUL_ID])*(EUL_basis_Mapped!$AU22=EUL_basis[Version])*(EUL_basis_Mapped!$BC22=EUL_basis[BldgType])*
(EUL_basis_Mapped!$BD22=EUL_basis[BldgLoc])*(EUL_basis_Mapped!$BP22=EUL_basis[HOU_cat]),0)+1,MATCH(EUL_basis_Mapped!BW$2,'EUL_basis fr DEER'!$1:$1,0))</f>
        <v>0</v>
      </c>
    </row>
    <row r="23" spans="1:75" x14ac:dyDescent="0.15">
      <c r="A23" s="11"/>
      <c r="B23" s="12">
        <v>1</v>
      </c>
      <c r="C23" s="12"/>
      <c r="D23" s="12"/>
      <c r="E23" s="12"/>
      <c r="F23" s="12"/>
      <c r="G23" s="12">
        <v>1</v>
      </c>
      <c r="H23" s="13">
        <v>1</v>
      </c>
      <c r="I23" s="11">
        <f t="shared" ref="I23:O32" si="7">IF($AX23=I$2,1,0)</f>
        <v>0</v>
      </c>
      <c r="J23" s="12">
        <f t="shared" si="7"/>
        <v>0</v>
      </c>
      <c r="K23" s="12">
        <f t="shared" si="7"/>
        <v>0</v>
      </c>
      <c r="L23" s="12">
        <f t="shared" si="7"/>
        <v>0</v>
      </c>
      <c r="M23" s="12">
        <f t="shared" si="7"/>
        <v>0</v>
      </c>
      <c r="N23" s="54">
        <f t="shared" si="7"/>
        <v>0</v>
      </c>
      <c r="O23" s="54">
        <f t="shared" si="7"/>
        <v>1</v>
      </c>
      <c r="P23" s="11">
        <f t="shared" si="1"/>
        <v>1</v>
      </c>
      <c r="Q23" s="16"/>
      <c r="R23" s="12">
        <f t="shared" ref="R23:T46" si="8">IF($BC23=R$2,1,0)</f>
        <v>0</v>
      </c>
      <c r="S23" s="12">
        <f t="shared" si="8"/>
        <v>0</v>
      </c>
      <c r="T23" s="12">
        <f t="shared" si="8"/>
        <v>0</v>
      </c>
      <c r="U23" s="12"/>
      <c r="V23" s="12"/>
      <c r="W23" s="12"/>
      <c r="X23" s="12"/>
      <c r="Y23" s="12"/>
      <c r="Z23" s="12"/>
      <c r="AA23" s="12"/>
      <c r="AB23" s="12"/>
      <c r="AC23" s="12"/>
      <c r="AD23" s="12">
        <f t="shared" si="3"/>
        <v>0</v>
      </c>
      <c r="AE23" s="54"/>
      <c r="AF23" s="54"/>
      <c r="AG23" s="54">
        <f t="shared" si="4"/>
        <v>0</v>
      </c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>
        <f t="shared" si="5"/>
        <v>0</v>
      </c>
      <c r="AS23" s="56" t="s">
        <v>122</v>
      </c>
      <c r="AT23" s="22" t="str" cm="1">
        <f t="array" ref="AT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(EUL_basis_Mapped!$BD23=EUL_basis[BldgLoc])*(EUL_basis_Mapped!$BP23=EUL_basis[HOU_cat]),0)+1,MATCH(EUL_basis_Mapped!AT$2,'EUL_basis fr DEER'!$1:$1,0))</f>
        <v>Refrigerator Recycling (RUL)</v>
      </c>
      <c r="AU23" s="22" t="s">
        <v>34</v>
      </c>
      <c r="AV23" s="22" t="str" cm="1">
        <f t="array" ref="AV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(EUL_basis_Mapped!$BD23=EUL_basis[BldgLoc])*(EUL_basis_Mapped!$BP23=EUL_basis[HOU_cat]),0)+1,MATCH(EUL_basis_Mapped!AV$2,'EUL_basis fr DEER'!$1:$1,0))</f>
        <v>D08 v2.05</v>
      </c>
      <c r="AW23" s="24" cm="1">
        <f t="array" ref="AW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(EUL_basis_Mapped!$BD23=EUL_basis[BldgLoc])*(EUL_basis_Mapped!$BP23=EUL_basis[HOU_cat]),0)+1,MATCH(EUL_basis_Mapped!AW$2,'EUL_basis fr DEER'!$1:$1,0))</f>
        <v>44159.686687395835</v>
      </c>
      <c r="AX23" s="48" t="str" cm="1">
        <f t="array" ref="AX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(EUL_basis_Mapped!$BD23=EUL_basis[BldgLoc])*(EUL_basis_Mapped!$BP23=EUL_basis[HOU_cat]),0)+1,MATCH(EUL_basis_Mapped!AX$2,'EUL_basis fr DEER'!$1:$1,0))</f>
        <v>Res</v>
      </c>
      <c r="AY23" s="48" t="str" cm="1">
        <f t="array" ref="AY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(EUL_basis_Mapped!$BD23=EUL_basis[BldgLoc])*(EUL_basis_Mapped!$BP23=EUL_basis[HOU_cat]),0)+1,MATCH(EUL_basis_Mapped!AY$2,'EUL_basis fr DEER'!$1:$1,0))</f>
        <v>AppPlug</v>
      </c>
      <c r="AZ23" s="48" t="str" cm="1">
        <f t="array" ref="AZ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(EUL_basis_Mapped!$BD23=EUL_basis[BldgLoc])*(EUL_basis_Mapped!$BP23=EUL_basis[HOU_cat]),0)+1,MATCH(EUL_basis_Mapped!AZ$2,'EUL_basis fr DEER'!$1:$1,0))</f>
        <v>KitchenApp</v>
      </c>
      <c r="BA23" s="48" t="str" cm="1">
        <f t="array" ref="BA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(EUL_basis_Mapped!$BD23=EUL_basis[BldgLoc])*(EUL_basis_Mapped!$BP23=EUL_basis[HOU_cat]),0)+1,MATCH(EUL_basis_Mapped!BA$2,'EUL_basis fr DEER'!$1:$1,0))</f>
        <v>Ref_Storage</v>
      </c>
      <c r="BB23" s="48" t="str" cm="1">
        <f t="array" ref="BB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(EUL_basis_Mapped!$BD23=EUL_basis[BldgLoc])*(EUL_basis_Mapped!$BP23=EUL_basis[HOU_cat]),0)+1,MATCH(EUL_basis_Mapped!BB$2,'EUL_basis fr DEER'!$1:$1,0))</f>
        <v>Refrig</v>
      </c>
      <c r="BC23" s="48" t="s">
        <v>40</v>
      </c>
      <c r="BD23" s="48" t="s">
        <v>40</v>
      </c>
      <c r="BE23" s="46" t="str" cm="1">
        <f t="array" ref="BE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(EUL_basis_Mapped!$BD23=EUL_basis[BldgLoc])*(EUL_basis_Mapped!$BP23=EUL_basis[HOU_cat]),0)+1,MATCH(EUL_basis_Mapped!BE$2,'EUL_basis fr DEER'!$1:$1,0))</f>
        <v>rated years</v>
      </c>
      <c r="BF23" s="23" cm="1">
        <f t="array" ref="BF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(EUL_basis_Mapped!$BD23=EUL_basis[BldgLoc])*(EUL_basis_Mapped!$BP23=EUL_basis[HOU_cat]),0)+1,MATCH(EUL_basis_Mapped!BF$2,'EUL_basis fr DEER'!$1:$1,0))</f>
        <v>0</v>
      </c>
      <c r="BG23" s="23" cm="1">
        <f t="array" ref="BG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(EUL_basis_Mapped!$BD23=EUL_basis[BldgLoc])*(EUL_basis_Mapped!$BP23=EUL_basis[HOU_cat]),0)+1,MATCH(EUL_basis_Mapped!BG$2,'EUL_basis fr DEER'!$1:$1,0))</f>
        <v>0</v>
      </c>
      <c r="BH23" s="23" cm="1">
        <f t="array" ref="BH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(EUL_basis_Mapped!$BD23=EUL_basis[BldgLoc])*(EUL_basis_Mapped!$BP23=EUL_basis[HOU_cat]),0)+1,MATCH(EUL_basis_Mapped!BH$2,'EUL_basis fr DEER'!$1:$1,0))</f>
        <v>0</v>
      </c>
      <c r="BI23" s="25" cm="1">
        <f t="array" ref="BI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(EUL_basis_Mapped!$BD23=EUL_basis[BldgLoc])*(EUL_basis_Mapped!$BP23=EUL_basis[HOU_cat]),0)+1,MATCH(EUL_basis_Mapped!BI$2,'EUL_basis fr DEER'!$1:$1,0))</f>
        <v>0</v>
      </c>
      <c r="BJ23" s="25" cm="1">
        <f t="array" ref="BJ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(EUL_basis_Mapped!$BD23=EUL_basis[BldgLoc])*(EUL_basis_Mapped!$BP23=EUL_basis[HOU_cat]),0)+1,MATCH(EUL_basis_Mapped!BJ$2,'EUL_basis fr DEER'!$1:$1,0))</f>
        <v>0</v>
      </c>
      <c r="BK23" s="25" cm="1">
        <f t="array" ref="BK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(EUL_basis_Mapped!$BD23=EUL_basis[BldgLoc])*(EUL_basis_Mapped!$BP23=EUL_basis[HOU_cat]),0)+1,MATCH(EUL_basis_Mapped!BK$2,'EUL_basis fr DEER'!$1:$1,0))</f>
        <v>5</v>
      </c>
      <c r="BL23" s="46" t="str" cm="1">
        <f t="array" ref="BL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(EUL_basis_Mapped!$BD23=EUL_basis[BldgLoc])*(EUL_basis_Mapped!$BP23=EUL_basis[HOU_cat]),0)+1,MATCH(EUL_basis_Mapped!BL$2,'EUL_basis fr DEER'!$1:$1,0))</f>
        <v>Updated to indicate claim/filing status</v>
      </c>
      <c r="BM23" s="48" t="str" cm="1">
        <f t="array" ref="BM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(EUL_basis_Mapped!$BD23=EUL_basis[BldgLoc])*(EUL_basis_Mapped!$BP23=EUL_basis[HOU_cat]),0)+1,MATCH(EUL_basis_Mapped!BM$2,'EUL_basis fr DEER'!$1:$1,0))</f>
        <v>Standard</v>
      </c>
      <c r="BN23" s="24">
        <v>41295</v>
      </c>
      <c r="BO23" s="24" cm="1">
        <f t="array" ref="BO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(EUL_basis_Mapped!$BD23=EUL_basis[BldgLoc])*(EUL_basis_Mapped!$BP23=EUL_basis[HOU_cat]),0)+1,MATCH(EUL_basis_Mapped!BO$2,'EUL_basis fr DEER'!$1:$1,0))</f>
        <v>0</v>
      </c>
      <c r="BP23" s="48" t="s">
        <v>44</v>
      </c>
      <c r="BQ23" s="52" t="str" cm="1">
        <f t="array" ref="BQ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(EUL_basis_Mapped!$BD23=EUL_basis[BldgLoc])*(EUL_basis_Mapped!$BP23=EUL_basis[HOU_cat]),0)+1,MATCH(EUL_basis_Mapped!BQ$2,'EUL_basis fr DEER'!$1:$1,0))</f>
        <v>1</v>
      </c>
      <c r="BR23" s="52" t="str" cm="1">
        <f t="array" ref="BR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(EUL_basis_Mapped!$BD23=EUL_basis[BldgLoc])*(EUL_basis_Mapped!$BP23=EUL_basis[HOU_cat]),0)+1,MATCH(EUL_basis_Mapped!BR$2,'EUL_basis fr DEER'!$1:$1,0))</f>
        <v>1</v>
      </c>
      <c r="BS23" s="52" t="str" cm="1">
        <f t="array" ref="BS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(EUL_basis_Mapped!$BD23=EUL_basis[BldgLoc])*(EUL_basis_Mapped!$BP23=EUL_basis[HOU_cat]),0)+1,MATCH(EUL_basis_Mapped!BS$2,'EUL_basis fr DEER'!$1:$1,0))</f>
        <v>0</v>
      </c>
      <c r="BT23" s="48" t="str" cm="1">
        <f t="array" ref="BT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(EUL_basis_Mapped!$BD23=EUL_basis[BldgLoc])*(EUL_basis_Mapped!$BP23=EUL_basis[HOU_cat]),0)+1,MATCH(EUL_basis_Mapped!BT$2,'EUL_basis fr DEER'!$1:$1,0))</f>
        <v>Deemed Ex Ante Team</v>
      </c>
      <c r="BU23" s="24" cm="1">
        <f t="array" ref="BU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(EUL_basis_Mapped!$BD23=EUL_basis[BldgLoc])*(EUL_basis_Mapped!$BP23=EUL_basis[HOU_cat]),0)+1,MATCH(EUL_basis_Mapped!BU$2,'EUL_basis fr DEER'!$1:$1,0))</f>
        <v>0</v>
      </c>
      <c r="BV23" s="46" cm="1">
        <f t="array" ref="BV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(EUL_basis_Mapped!$BD23=EUL_basis[BldgLoc])*(EUL_basis_Mapped!$BP23=EUL_basis[HOU_cat]),0)+1,MATCH(EUL_basis_Mapped!BV$2,'EUL_basis fr DEER'!$1:$1,0))</f>
        <v>0</v>
      </c>
      <c r="BW23" s="48" cm="1">
        <f t="array" ref="BW23">INDEX(EUL_basis[#All],MATCH(1,(EUL_basis_Mapped!$AS23=EUL_basis[EUL_ID])*(EUL_basis_Mapped!$AU23=EUL_basis[Version])*(EUL_basis_Mapped!$BC23=EUL_basis[BldgType])*
(EUL_basis_Mapped!$BD23=EUL_basis[BldgLoc])*(EUL_basis_Mapped!$BP23=EUL_basis[HOU_cat]),0)+1,MATCH(EUL_basis_Mapped!BW$2,'EUL_basis fr DEER'!$1:$1,0))</f>
        <v>0</v>
      </c>
    </row>
    <row r="24" spans="1:75" ht="21" x14ac:dyDescent="0.15">
      <c r="A24" s="11"/>
      <c r="B24" s="12">
        <v>1</v>
      </c>
      <c r="C24" s="12"/>
      <c r="D24" s="12"/>
      <c r="E24" s="12"/>
      <c r="F24" s="12"/>
      <c r="G24" s="12">
        <v>1</v>
      </c>
      <c r="H24" s="13">
        <v>1</v>
      </c>
      <c r="I24" s="11">
        <f t="shared" si="7"/>
        <v>0</v>
      </c>
      <c r="J24" s="12">
        <f t="shared" si="7"/>
        <v>0</v>
      </c>
      <c r="K24" s="12">
        <f t="shared" si="7"/>
        <v>0</v>
      </c>
      <c r="L24" s="12">
        <f t="shared" si="7"/>
        <v>0</v>
      </c>
      <c r="M24" s="12">
        <f t="shared" si="7"/>
        <v>0</v>
      </c>
      <c r="N24" s="54">
        <f t="shared" si="7"/>
        <v>0</v>
      </c>
      <c r="O24" s="54">
        <f t="shared" si="7"/>
        <v>1</v>
      </c>
      <c r="P24" s="11">
        <f t="shared" si="1"/>
        <v>1</v>
      </c>
      <c r="Q24" s="16"/>
      <c r="R24" s="12">
        <f t="shared" si="8"/>
        <v>0</v>
      </c>
      <c r="S24" s="12">
        <f t="shared" si="8"/>
        <v>0</v>
      </c>
      <c r="T24" s="12">
        <f t="shared" si="8"/>
        <v>0</v>
      </c>
      <c r="U24" s="12"/>
      <c r="V24" s="12"/>
      <c r="W24" s="12"/>
      <c r="X24" s="12"/>
      <c r="Y24" s="12"/>
      <c r="Z24" s="12"/>
      <c r="AA24" s="12"/>
      <c r="AB24" s="12"/>
      <c r="AC24" s="12"/>
      <c r="AD24" s="12">
        <f t="shared" si="3"/>
        <v>0</v>
      </c>
      <c r="AE24" s="54"/>
      <c r="AF24" s="54"/>
      <c r="AG24" s="54">
        <f t="shared" si="4"/>
        <v>0</v>
      </c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>
        <f t="shared" si="5"/>
        <v>0</v>
      </c>
      <c r="AS24" s="56" t="s">
        <v>124</v>
      </c>
      <c r="AT24" s="22" t="str" cm="1">
        <f t="array" ref="AT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(EUL_basis_Mapped!$BD24=EUL_basis[BldgLoc])*(EUL_basis_Mapped!$BP24=EUL_basis[HOU_cat]),0)+1,MATCH(EUL_basis_Mapped!AT$2,'EUL_basis fr DEER'!$1:$1,0))</f>
        <v>Energy Star Audio Equipment</v>
      </c>
      <c r="AU24" s="22" t="s">
        <v>34</v>
      </c>
      <c r="AV24" s="22" t="str" cm="1">
        <f t="array" ref="AV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(EUL_basis_Mapped!$BD24=EUL_basis[BldgLoc])*(EUL_basis_Mapped!$BP24=EUL_basis[HOU_cat]),0)+1,MATCH(EUL_basis_Mapped!AV$2,'EUL_basis fr DEER'!$1:$1,0))</f>
        <v>PA workpaper</v>
      </c>
      <c r="AW24" s="24" cm="1">
        <f t="array" ref="AW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(EUL_basis_Mapped!$BD24=EUL_basis[BldgLoc])*(EUL_basis_Mapped!$BP24=EUL_basis[HOU_cat]),0)+1,MATCH(EUL_basis_Mapped!AW$2,'EUL_basis fr DEER'!$1:$1,0))</f>
        <v>44435.733823402777</v>
      </c>
      <c r="AX24" s="48" t="str" cm="1">
        <f t="array" ref="AX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(EUL_basis_Mapped!$BD24=EUL_basis[BldgLoc])*(EUL_basis_Mapped!$BP24=EUL_basis[HOU_cat]),0)+1,MATCH(EUL_basis_Mapped!AX$2,'EUL_basis fr DEER'!$1:$1,0))</f>
        <v>Res</v>
      </c>
      <c r="AY24" s="48" t="str" cm="1">
        <f t="array" ref="AY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(EUL_basis_Mapped!$BD24=EUL_basis[BldgLoc])*(EUL_basis_Mapped!$BP24=EUL_basis[HOU_cat]),0)+1,MATCH(EUL_basis_Mapped!AY$2,'EUL_basis fr DEER'!$1:$1,0))</f>
        <v>AppPlug</v>
      </c>
      <c r="AZ24" s="48" t="str" cm="1">
        <f t="array" ref="AZ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(EUL_basis_Mapped!$BD24=EUL_basis[BldgLoc])*(EUL_basis_Mapped!$BP24=EUL_basis[HOU_cat]),0)+1,MATCH(EUL_basis_Mapped!AZ$2,'EUL_basis fr DEER'!$1:$1,0))</f>
        <v>Electronics</v>
      </c>
      <c r="BA24" s="48" t="str" cm="1">
        <f t="array" ref="BA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(EUL_basis_Mapped!$BD24=EUL_basis[BldgLoc])*(EUL_basis_Mapped!$BP24=EUL_basis[HOU_cat]),0)+1,MATCH(EUL_basis_Mapped!BA$2,'EUL_basis fr DEER'!$1:$1,0))</f>
        <v>Electronics</v>
      </c>
      <c r="BB24" s="48" t="str" cm="1">
        <f t="array" ref="BB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(EUL_basis_Mapped!$BD24=EUL_basis[BldgLoc])*(EUL_basis_Mapped!$BP24=EUL_basis[HOU_cat]),0)+1,MATCH(EUL_basis_Mapped!BB$2,'EUL_basis fr DEER'!$1:$1,0))</f>
        <v>AllEquip</v>
      </c>
      <c r="BC24" s="48" t="s">
        <v>40</v>
      </c>
      <c r="BD24" s="48" t="s">
        <v>40</v>
      </c>
      <c r="BE24" s="46" t="str" cm="1">
        <f t="array" ref="BE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(EUL_basis_Mapped!$BD24=EUL_basis[BldgLoc])*(EUL_basis_Mapped!$BP24=EUL_basis[HOU_cat]),0)+1,MATCH(EUL_basis_Mapped!BE$2,'EUL_basis fr DEER'!$1:$1,0))</f>
        <v>evaluated years</v>
      </c>
      <c r="BF24" s="23" cm="1">
        <f t="array" ref="BF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(EUL_basis_Mapped!$BD24=EUL_basis[BldgLoc])*(EUL_basis_Mapped!$BP24=EUL_basis[HOU_cat]),0)+1,MATCH(EUL_basis_Mapped!BF$2,'EUL_basis fr DEER'!$1:$1,0))</f>
        <v>0</v>
      </c>
      <c r="BG24" s="23" cm="1">
        <f t="array" ref="BG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(EUL_basis_Mapped!$BD24=EUL_basis[BldgLoc])*(EUL_basis_Mapped!$BP24=EUL_basis[HOU_cat]),0)+1,MATCH(EUL_basis_Mapped!BG$2,'EUL_basis fr DEER'!$1:$1,0))</f>
        <v>0</v>
      </c>
      <c r="BH24" s="23" cm="1">
        <f t="array" ref="BH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(EUL_basis_Mapped!$BD24=EUL_basis[BldgLoc])*(EUL_basis_Mapped!$BP24=EUL_basis[HOU_cat]),0)+1,MATCH(EUL_basis_Mapped!BH$2,'EUL_basis fr DEER'!$1:$1,0))</f>
        <v>0</v>
      </c>
      <c r="BI24" s="25" cm="1">
        <f t="array" ref="BI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(EUL_basis_Mapped!$BD24=EUL_basis[BldgLoc])*(EUL_basis_Mapped!$BP24=EUL_basis[HOU_cat]),0)+1,MATCH(EUL_basis_Mapped!BI$2,'EUL_basis fr DEER'!$1:$1,0))</f>
        <v>0</v>
      </c>
      <c r="BJ24" s="25" cm="1">
        <f t="array" ref="BJ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(EUL_basis_Mapped!$BD24=EUL_basis[BldgLoc])*(EUL_basis_Mapped!$BP24=EUL_basis[HOU_cat]),0)+1,MATCH(EUL_basis_Mapped!BJ$2,'EUL_basis fr DEER'!$1:$1,0))</f>
        <v>3</v>
      </c>
      <c r="BK24" s="25" cm="1">
        <f t="array" ref="BK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(EUL_basis_Mapped!$BD24=EUL_basis[BldgLoc])*(EUL_basis_Mapped!$BP24=EUL_basis[HOU_cat]),0)+1,MATCH(EUL_basis_Mapped!BK$2,'EUL_basis fr DEER'!$1:$1,0))</f>
        <v>1</v>
      </c>
      <c r="BL24" s="46" t="str" cm="1">
        <f t="array" ref="BL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(EUL_basis_Mapped!$BD24=EUL_basis[BldgLoc])*(EUL_basis_Mapped!$BP24=EUL_basis[HOU_cat]),0)+1,MATCH(EUL_basis_Mapped!BL$2,'EUL_basis fr DEER'!$1:$1,0))</f>
        <v>Expired--no longer used</v>
      </c>
      <c r="BM24" s="48" t="str" cm="1">
        <f t="array" ref="BM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(EUL_basis_Mapped!$BD24=EUL_basis[BldgLoc])*(EUL_basis_Mapped!$BP24=EUL_basis[HOU_cat]),0)+1,MATCH(EUL_basis_Mapped!BM$2,'EUL_basis fr DEER'!$1:$1,0))</f>
        <v>Available</v>
      </c>
      <c r="BN24" s="24">
        <v>41296</v>
      </c>
      <c r="BO24" s="24" cm="1">
        <f t="array" ref="BO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(EUL_basis_Mapped!$BD24=EUL_basis[BldgLoc])*(EUL_basis_Mapped!$BP24=EUL_basis[HOU_cat]),0)+1,MATCH(EUL_basis_Mapped!BO$2,'EUL_basis fr DEER'!$1:$1,0))</f>
        <v>44926</v>
      </c>
      <c r="BP24" s="48" t="s">
        <v>44</v>
      </c>
      <c r="BQ24" s="52" t="str" cm="1">
        <f t="array" ref="BQ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(EUL_basis_Mapped!$BD24=EUL_basis[BldgLoc])*(EUL_basis_Mapped!$BP24=EUL_basis[HOU_cat]),0)+1,MATCH(EUL_basis_Mapped!BQ$2,'EUL_basis fr DEER'!$1:$1,0))</f>
        <v>1</v>
      </c>
      <c r="BR24" s="52" t="str" cm="1">
        <f t="array" ref="BR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(EUL_basis_Mapped!$BD24=EUL_basis[BldgLoc])*(EUL_basis_Mapped!$BP24=EUL_basis[HOU_cat]),0)+1,MATCH(EUL_basis_Mapped!BR$2,'EUL_basis fr DEER'!$1:$1,0))</f>
        <v>1</v>
      </c>
      <c r="BS24" s="52" t="str" cm="1">
        <f t="array" ref="BS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(EUL_basis_Mapped!$BD24=EUL_basis[BldgLoc])*(EUL_basis_Mapped!$BP24=EUL_basis[HOU_cat]),0)+1,MATCH(EUL_basis_Mapped!BS$2,'EUL_basis fr DEER'!$1:$1,0))</f>
        <v>0</v>
      </c>
      <c r="BT24" s="48" t="str" cm="1">
        <f t="array" ref="BT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(EUL_basis_Mapped!$BD24=EUL_basis[BldgLoc])*(EUL_basis_Mapped!$BP24=EUL_basis[HOU_cat]),0)+1,MATCH(EUL_basis_Mapped!BT$2,'EUL_basis fr DEER'!$1:$1,0))</f>
        <v>Deemed Ex Ante Team</v>
      </c>
      <c r="BU24" s="24" cm="1">
        <f t="array" ref="BU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(EUL_basis_Mapped!$BD24=EUL_basis[BldgLoc])*(EUL_basis_Mapped!$BP24=EUL_basis[HOU_cat]),0)+1,MATCH(EUL_basis_Mapped!BU$2,'EUL_basis fr DEER'!$1:$1,0))</f>
        <v>0</v>
      </c>
      <c r="BV24" s="46" cm="1">
        <f t="array" ref="BV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(EUL_basis_Mapped!$BD24=EUL_basis[BldgLoc])*(EUL_basis_Mapped!$BP24=EUL_basis[HOU_cat]),0)+1,MATCH(EUL_basis_Mapped!BV$2,'EUL_basis fr DEER'!$1:$1,0))</f>
        <v>0</v>
      </c>
      <c r="BW24" s="48" cm="1">
        <f t="array" ref="BW24">INDEX(EUL_basis[#All],MATCH(1,(EUL_basis_Mapped!$AS24=EUL_basis[EUL_ID])*(EUL_basis_Mapped!$AU24=EUL_basis[Version])*(EUL_basis_Mapped!$BC24=EUL_basis[BldgType])*
(EUL_basis_Mapped!$BD24=EUL_basis[BldgLoc])*(EUL_basis_Mapped!$BP24=EUL_basis[HOU_cat]),0)+1,MATCH(EUL_basis_Mapped!BW$2,'EUL_basis fr DEER'!$1:$1,0))</f>
        <v>0</v>
      </c>
    </row>
    <row r="25" spans="1:75" ht="21" x14ac:dyDescent="0.15">
      <c r="A25" s="11"/>
      <c r="B25" s="12">
        <v>1</v>
      </c>
      <c r="C25" s="12"/>
      <c r="D25" s="12"/>
      <c r="E25" s="12"/>
      <c r="F25" s="12"/>
      <c r="G25" s="12">
        <v>1</v>
      </c>
      <c r="H25" s="13">
        <v>1</v>
      </c>
      <c r="I25" s="11">
        <f t="shared" si="7"/>
        <v>0</v>
      </c>
      <c r="J25" s="12">
        <f t="shared" si="7"/>
        <v>0</v>
      </c>
      <c r="K25" s="12">
        <f t="shared" si="7"/>
        <v>0</v>
      </c>
      <c r="L25" s="12">
        <f t="shared" si="7"/>
        <v>0</v>
      </c>
      <c r="M25" s="12">
        <f t="shared" si="7"/>
        <v>0</v>
      </c>
      <c r="N25" s="54">
        <f t="shared" si="7"/>
        <v>0</v>
      </c>
      <c r="O25" s="54">
        <f t="shared" si="7"/>
        <v>1</v>
      </c>
      <c r="P25" s="11">
        <f t="shared" si="1"/>
        <v>1</v>
      </c>
      <c r="Q25" s="16"/>
      <c r="R25" s="12">
        <f t="shared" si="8"/>
        <v>0</v>
      </c>
      <c r="S25" s="12">
        <f t="shared" si="8"/>
        <v>0</v>
      </c>
      <c r="T25" s="12">
        <f t="shared" si="8"/>
        <v>0</v>
      </c>
      <c r="U25" s="12"/>
      <c r="V25" s="12"/>
      <c r="W25" s="12"/>
      <c r="X25" s="12"/>
      <c r="Y25" s="12"/>
      <c r="Z25" s="12"/>
      <c r="AA25" s="12"/>
      <c r="AB25" s="12"/>
      <c r="AC25" s="12"/>
      <c r="AD25" s="12">
        <f t="shared" si="3"/>
        <v>0</v>
      </c>
      <c r="AE25" s="54"/>
      <c r="AF25" s="54"/>
      <c r="AG25" s="54">
        <f t="shared" si="4"/>
        <v>0</v>
      </c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>
        <f t="shared" si="5"/>
        <v>0</v>
      </c>
      <c r="AS25" s="56" t="s">
        <v>129</v>
      </c>
      <c r="AT25" s="22" t="str" cm="1">
        <f t="array" ref="AT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(EUL_basis_Mapped!$BD25=EUL_basis[BldgLoc])*(EUL_basis_Mapped!$BP25=EUL_basis[HOU_cat]),0)+1,MATCH(EUL_basis_Mapped!AT$2,'EUL_basis fr DEER'!$1:$1,0))</f>
        <v>Energy Star Blu-Ray/DVD Equipment</v>
      </c>
      <c r="AU25" s="22" t="s">
        <v>34</v>
      </c>
      <c r="AV25" s="22" t="str" cm="1">
        <f t="array" ref="AV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(EUL_basis_Mapped!$BD25=EUL_basis[BldgLoc])*(EUL_basis_Mapped!$BP25=EUL_basis[HOU_cat]),0)+1,MATCH(EUL_basis_Mapped!AV$2,'EUL_basis fr DEER'!$1:$1,0))</f>
        <v>PA workpaper</v>
      </c>
      <c r="AW25" s="24" cm="1">
        <f t="array" ref="AW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(EUL_basis_Mapped!$BD25=EUL_basis[BldgLoc])*(EUL_basis_Mapped!$BP25=EUL_basis[HOU_cat]),0)+1,MATCH(EUL_basis_Mapped!AW$2,'EUL_basis fr DEER'!$1:$1,0))</f>
        <v>44435.733823402777</v>
      </c>
      <c r="AX25" s="48" t="str" cm="1">
        <f t="array" ref="AX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(EUL_basis_Mapped!$BD25=EUL_basis[BldgLoc])*(EUL_basis_Mapped!$BP25=EUL_basis[HOU_cat]),0)+1,MATCH(EUL_basis_Mapped!AX$2,'EUL_basis fr DEER'!$1:$1,0))</f>
        <v>Res</v>
      </c>
      <c r="AY25" s="48" t="str" cm="1">
        <f t="array" ref="AY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(EUL_basis_Mapped!$BD25=EUL_basis[BldgLoc])*(EUL_basis_Mapped!$BP25=EUL_basis[HOU_cat]),0)+1,MATCH(EUL_basis_Mapped!AY$2,'EUL_basis fr DEER'!$1:$1,0))</f>
        <v>AppPlug</v>
      </c>
      <c r="AZ25" s="48" t="str" cm="1">
        <f t="array" ref="AZ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(EUL_basis_Mapped!$BD25=EUL_basis[BldgLoc])*(EUL_basis_Mapped!$BP25=EUL_basis[HOU_cat]),0)+1,MATCH(EUL_basis_Mapped!AZ$2,'EUL_basis fr DEER'!$1:$1,0))</f>
        <v>Electronics</v>
      </c>
      <c r="BA25" s="48" t="str" cm="1">
        <f t="array" ref="BA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(EUL_basis_Mapped!$BD25=EUL_basis[BldgLoc])*(EUL_basis_Mapped!$BP25=EUL_basis[HOU_cat]),0)+1,MATCH(EUL_basis_Mapped!BA$2,'EUL_basis fr DEER'!$1:$1,0))</f>
        <v>Electronics</v>
      </c>
      <c r="BB25" s="48" t="str" cm="1">
        <f t="array" ref="BB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(EUL_basis_Mapped!$BD25=EUL_basis[BldgLoc])*(EUL_basis_Mapped!$BP25=EUL_basis[HOU_cat]),0)+1,MATCH(EUL_basis_Mapped!BB$2,'EUL_basis fr DEER'!$1:$1,0))</f>
        <v>AllEquip</v>
      </c>
      <c r="BC25" s="48" t="s">
        <v>40</v>
      </c>
      <c r="BD25" s="48" t="s">
        <v>40</v>
      </c>
      <c r="BE25" s="46" t="str" cm="1">
        <f t="array" ref="BE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(EUL_basis_Mapped!$BD25=EUL_basis[BldgLoc])*(EUL_basis_Mapped!$BP25=EUL_basis[HOU_cat]),0)+1,MATCH(EUL_basis_Mapped!BE$2,'EUL_basis fr DEER'!$1:$1,0))</f>
        <v>evaluated years</v>
      </c>
      <c r="BF25" s="23" cm="1">
        <f t="array" ref="BF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(EUL_basis_Mapped!$BD25=EUL_basis[BldgLoc])*(EUL_basis_Mapped!$BP25=EUL_basis[HOU_cat]),0)+1,MATCH(EUL_basis_Mapped!BF$2,'EUL_basis fr DEER'!$1:$1,0))</f>
        <v>0</v>
      </c>
      <c r="BG25" s="23" cm="1">
        <f t="array" ref="BG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(EUL_basis_Mapped!$BD25=EUL_basis[BldgLoc])*(EUL_basis_Mapped!$BP25=EUL_basis[HOU_cat]),0)+1,MATCH(EUL_basis_Mapped!BG$2,'EUL_basis fr DEER'!$1:$1,0))</f>
        <v>0</v>
      </c>
      <c r="BH25" s="23" cm="1">
        <f t="array" ref="BH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(EUL_basis_Mapped!$BD25=EUL_basis[BldgLoc])*(EUL_basis_Mapped!$BP25=EUL_basis[HOU_cat]),0)+1,MATCH(EUL_basis_Mapped!BH$2,'EUL_basis fr DEER'!$1:$1,0))</f>
        <v>0</v>
      </c>
      <c r="BI25" s="25" cm="1">
        <f t="array" ref="BI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(EUL_basis_Mapped!$BD25=EUL_basis[BldgLoc])*(EUL_basis_Mapped!$BP25=EUL_basis[HOU_cat]),0)+1,MATCH(EUL_basis_Mapped!BI$2,'EUL_basis fr DEER'!$1:$1,0))</f>
        <v>0</v>
      </c>
      <c r="BJ25" s="25" cm="1">
        <f t="array" ref="BJ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(EUL_basis_Mapped!$BD25=EUL_basis[BldgLoc])*(EUL_basis_Mapped!$BP25=EUL_basis[HOU_cat]),0)+1,MATCH(EUL_basis_Mapped!BJ$2,'EUL_basis fr DEER'!$1:$1,0))</f>
        <v>3</v>
      </c>
      <c r="BK25" s="25" cm="1">
        <f t="array" ref="BK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(EUL_basis_Mapped!$BD25=EUL_basis[BldgLoc])*(EUL_basis_Mapped!$BP25=EUL_basis[HOU_cat]),0)+1,MATCH(EUL_basis_Mapped!BK$2,'EUL_basis fr DEER'!$1:$1,0))</f>
        <v>1</v>
      </c>
      <c r="BL25" s="46" t="str" cm="1">
        <f t="array" ref="BL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(EUL_basis_Mapped!$BD25=EUL_basis[BldgLoc])*(EUL_basis_Mapped!$BP25=EUL_basis[HOU_cat]),0)+1,MATCH(EUL_basis_Mapped!BL$2,'EUL_basis fr DEER'!$1:$1,0))</f>
        <v>Expired--no longer used</v>
      </c>
      <c r="BM25" s="48" t="str" cm="1">
        <f t="array" ref="BM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(EUL_basis_Mapped!$BD25=EUL_basis[BldgLoc])*(EUL_basis_Mapped!$BP25=EUL_basis[HOU_cat]),0)+1,MATCH(EUL_basis_Mapped!BM$2,'EUL_basis fr DEER'!$1:$1,0))</f>
        <v>Available</v>
      </c>
      <c r="BN25" s="24">
        <v>41297</v>
      </c>
      <c r="BO25" s="24" cm="1">
        <f t="array" ref="BO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(EUL_basis_Mapped!$BD25=EUL_basis[BldgLoc])*(EUL_basis_Mapped!$BP25=EUL_basis[HOU_cat]),0)+1,MATCH(EUL_basis_Mapped!BO$2,'EUL_basis fr DEER'!$1:$1,0))</f>
        <v>44926</v>
      </c>
      <c r="BP25" s="48" t="s">
        <v>44</v>
      </c>
      <c r="BQ25" s="52" t="str" cm="1">
        <f t="array" ref="BQ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(EUL_basis_Mapped!$BD25=EUL_basis[BldgLoc])*(EUL_basis_Mapped!$BP25=EUL_basis[HOU_cat]),0)+1,MATCH(EUL_basis_Mapped!BQ$2,'EUL_basis fr DEER'!$1:$1,0))</f>
        <v>1</v>
      </c>
      <c r="BR25" s="52" t="str" cm="1">
        <f t="array" ref="BR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(EUL_basis_Mapped!$BD25=EUL_basis[BldgLoc])*(EUL_basis_Mapped!$BP25=EUL_basis[HOU_cat]),0)+1,MATCH(EUL_basis_Mapped!BR$2,'EUL_basis fr DEER'!$1:$1,0))</f>
        <v>1</v>
      </c>
      <c r="BS25" s="52" t="str" cm="1">
        <f t="array" ref="BS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(EUL_basis_Mapped!$BD25=EUL_basis[BldgLoc])*(EUL_basis_Mapped!$BP25=EUL_basis[HOU_cat]),0)+1,MATCH(EUL_basis_Mapped!BS$2,'EUL_basis fr DEER'!$1:$1,0))</f>
        <v>0</v>
      </c>
      <c r="BT25" s="48" t="str" cm="1">
        <f t="array" ref="BT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(EUL_basis_Mapped!$BD25=EUL_basis[BldgLoc])*(EUL_basis_Mapped!$BP25=EUL_basis[HOU_cat]),0)+1,MATCH(EUL_basis_Mapped!BT$2,'EUL_basis fr DEER'!$1:$1,0))</f>
        <v>Deemed Ex Ante Team</v>
      </c>
      <c r="BU25" s="24" cm="1">
        <f t="array" ref="BU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(EUL_basis_Mapped!$BD25=EUL_basis[BldgLoc])*(EUL_basis_Mapped!$BP25=EUL_basis[HOU_cat]),0)+1,MATCH(EUL_basis_Mapped!BU$2,'EUL_basis fr DEER'!$1:$1,0))</f>
        <v>0</v>
      </c>
      <c r="BV25" s="46" cm="1">
        <f t="array" ref="BV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(EUL_basis_Mapped!$BD25=EUL_basis[BldgLoc])*(EUL_basis_Mapped!$BP25=EUL_basis[HOU_cat]),0)+1,MATCH(EUL_basis_Mapped!BV$2,'EUL_basis fr DEER'!$1:$1,0))</f>
        <v>0</v>
      </c>
      <c r="BW25" s="48" cm="1">
        <f t="array" ref="BW25">INDEX(EUL_basis[#All],MATCH(1,(EUL_basis_Mapped!$AS25=EUL_basis[EUL_ID])*(EUL_basis_Mapped!$AU25=EUL_basis[Version])*(EUL_basis_Mapped!$BC25=EUL_basis[BldgType])*
(EUL_basis_Mapped!$BD25=EUL_basis[BldgLoc])*(EUL_basis_Mapped!$BP25=EUL_basis[HOU_cat]),0)+1,MATCH(EUL_basis_Mapped!BW$2,'EUL_basis fr DEER'!$1:$1,0))</f>
        <v>0</v>
      </c>
    </row>
    <row r="26" spans="1:75" ht="21" x14ac:dyDescent="0.15">
      <c r="A26" s="11"/>
      <c r="B26" s="12">
        <v>1</v>
      </c>
      <c r="C26" s="12"/>
      <c r="D26" s="12"/>
      <c r="E26" s="12"/>
      <c r="F26" s="12"/>
      <c r="G26" s="12">
        <v>1</v>
      </c>
      <c r="H26" s="13">
        <v>1</v>
      </c>
      <c r="I26" s="11">
        <f t="shared" si="7"/>
        <v>0</v>
      </c>
      <c r="J26" s="12">
        <f t="shared" si="7"/>
        <v>0</v>
      </c>
      <c r="K26" s="12">
        <f t="shared" si="7"/>
        <v>0</v>
      </c>
      <c r="L26" s="12">
        <f t="shared" si="7"/>
        <v>0</v>
      </c>
      <c r="M26" s="12">
        <f t="shared" si="7"/>
        <v>0</v>
      </c>
      <c r="N26" s="54">
        <f t="shared" si="7"/>
        <v>0</v>
      </c>
      <c r="O26" s="54">
        <f t="shared" si="7"/>
        <v>1</v>
      </c>
      <c r="P26" s="11">
        <f t="shared" si="1"/>
        <v>1</v>
      </c>
      <c r="Q26" s="16"/>
      <c r="R26" s="12">
        <f t="shared" si="8"/>
        <v>0</v>
      </c>
      <c r="S26" s="12">
        <f t="shared" si="8"/>
        <v>0</v>
      </c>
      <c r="T26" s="12">
        <f t="shared" si="8"/>
        <v>0</v>
      </c>
      <c r="U26" s="12"/>
      <c r="V26" s="12"/>
      <c r="W26" s="12"/>
      <c r="X26" s="12"/>
      <c r="Y26" s="12"/>
      <c r="Z26" s="12"/>
      <c r="AA26" s="12"/>
      <c r="AB26" s="12"/>
      <c r="AC26" s="12"/>
      <c r="AD26" s="12">
        <f t="shared" si="3"/>
        <v>0</v>
      </c>
      <c r="AE26" s="54"/>
      <c r="AF26" s="54"/>
      <c r="AG26" s="54">
        <f t="shared" si="4"/>
        <v>0</v>
      </c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>
        <f t="shared" si="5"/>
        <v>0</v>
      </c>
      <c r="AS26" s="56" t="s">
        <v>131</v>
      </c>
      <c r="AT26" s="22" t="str" cm="1">
        <f t="array" ref="AT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(EUL_basis_Mapped!$BD26=EUL_basis[BldgLoc])*(EUL_basis_Mapped!$BP26=EUL_basis[HOU_cat]),0)+1,MATCH(EUL_basis_Mapped!AT$2,'EUL_basis fr DEER'!$1:$1,0))</f>
        <v>Residential Desktop Computers</v>
      </c>
      <c r="AU26" s="22" t="s">
        <v>34</v>
      </c>
      <c r="AV26" s="22" t="str" cm="1">
        <f t="array" ref="AV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(EUL_basis_Mapped!$BD26=EUL_basis[BldgLoc])*(EUL_basis_Mapped!$BP26=EUL_basis[HOU_cat]),0)+1,MATCH(EUL_basis_Mapped!AV$2,'EUL_basis fr DEER'!$1:$1,0))</f>
        <v>PA workpaper</v>
      </c>
      <c r="AW26" s="24" cm="1">
        <f t="array" ref="AW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(EUL_basis_Mapped!$BD26=EUL_basis[BldgLoc])*(EUL_basis_Mapped!$BP26=EUL_basis[HOU_cat]),0)+1,MATCH(EUL_basis_Mapped!AW$2,'EUL_basis fr DEER'!$1:$1,0))</f>
        <v>44435.733823402777</v>
      </c>
      <c r="AX26" s="48" t="str" cm="1">
        <f t="array" ref="AX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(EUL_basis_Mapped!$BD26=EUL_basis[BldgLoc])*(EUL_basis_Mapped!$BP26=EUL_basis[HOU_cat]),0)+1,MATCH(EUL_basis_Mapped!AX$2,'EUL_basis fr DEER'!$1:$1,0))</f>
        <v>Res</v>
      </c>
      <c r="AY26" s="48" t="str" cm="1">
        <f t="array" ref="AY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(EUL_basis_Mapped!$BD26=EUL_basis[BldgLoc])*(EUL_basis_Mapped!$BP26=EUL_basis[HOU_cat]),0)+1,MATCH(EUL_basis_Mapped!AY$2,'EUL_basis fr DEER'!$1:$1,0))</f>
        <v>AppPlug</v>
      </c>
      <c r="AZ26" s="48" t="str" cm="1">
        <f t="array" ref="AZ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(EUL_basis_Mapped!$BD26=EUL_basis[BldgLoc])*(EUL_basis_Mapped!$BP26=EUL_basis[HOU_cat]),0)+1,MATCH(EUL_basis_Mapped!AZ$2,'EUL_basis fr DEER'!$1:$1,0))</f>
        <v>Electronics</v>
      </c>
      <c r="BA26" s="48" t="str" cm="1">
        <f t="array" ref="BA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(EUL_basis_Mapped!$BD26=EUL_basis[BldgLoc])*(EUL_basis_Mapped!$BP26=EUL_basis[HOU_cat]),0)+1,MATCH(EUL_basis_Mapped!BA$2,'EUL_basis fr DEER'!$1:$1,0))</f>
        <v>Electronics</v>
      </c>
      <c r="BB26" s="48" t="str" cm="1">
        <f t="array" ref="BB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(EUL_basis_Mapped!$BD26=EUL_basis[BldgLoc])*(EUL_basis_Mapped!$BP26=EUL_basis[HOU_cat]),0)+1,MATCH(EUL_basis_Mapped!BB$2,'EUL_basis fr DEER'!$1:$1,0))</f>
        <v>DesktopComp</v>
      </c>
      <c r="BC26" s="48" t="s">
        <v>40</v>
      </c>
      <c r="BD26" s="48" t="s">
        <v>40</v>
      </c>
      <c r="BE26" s="46" t="str" cm="1">
        <f t="array" ref="BE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(EUL_basis_Mapped!$BD26=EUL_basis[BldgLoc])*(EUL_basis_Mapped!$BP26=EUL_basis[HOU_cat]),0)+1,MATCH(EUL_basis_Mapped!BE$2,'EUL_basis fr DEER'!$1:$1,0))</f>
        <v>evaluated years</v>
      </c>
      <c r="BF26" s="23" cm="1">
        <f t="array" ref="BF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(EUL_basis_Mapped!$BD26=EUL_basis[BldgLoc])*(EUL_basis_Mapped!$BP26=EUL_basis[HOU_cat]),0)+1,MATCH(EUL_basis_Mapped!BF$2,'EUL_basis fr DEER'!$1:$1,0))</f>
        <v>0</v>
      </c>
      <c r="BG26" s="23" cm="1">
        <f t="array" ref="BG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(EUL_basis_Mapped!$BD26=EUL_basis[BldgLoc])*(EUL_basis_Mapped!$BP26=EUL_basis[HOU_cat]),0)+1,MATCH(EUL_basis_Mapped!BG$2,'EUL_basis fr DEER'!$1:$1,0))</f>
        <v>0</v>
      </c>
      <c r="BH26" s="23" cm="1">
        <f t="array" ref="BH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(EUL_basis_Mapped!$BD26=EUL_basis[BldgLoc])*(EUL_basis_Mapped!$BP26=EUL_basis[HOU_cat]),0)+1,MATCH(EUL_basis_Mapped!BH$2,'EUL_basis fr DEER'!$1:$1,0))</f>
        <v>0</v>
      </c>
      <c r="BI26" s="25" cm="1">
        <f t="array" ref="BI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(EUL_basis_Mapped!$BD26=EUL_basis[BldgLoc])*(EUL_basis_Mapped!$BP26=EUL_basis[HOU_cat]),0)+1,MATCH(EUL_basis_Mapped!BI$2,'EUL_basis fr DEER'!$1:$1,0))</f>
        <v>0</v>
      </c>
      <c r="BJ26" s="25" cm="1">
        <f t="array" ref="BJ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(EUL_basis_Mapped!$BD26=EUL_basis[BldgLoc])*(EUL_basis_Mapped!$BP26=EUL_basis[HOU_cat]),0)+1,MATCH(EUL_basis_Mapped!BJ$2,'EUL_basis fr DEER'!$1:$1,0))</f>
        <v>5</v>
      </c>
      <c r="BK26" s="25" cm="1">
        <f t="array" ref="BK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(EUL_basis_Mapped!$BD26=EUL_basis[BldgLoc])*(EUL_basis_Mapped!$BP26=EUL_basis[HOU_cat]),0)+1,MATCH(EUL_basis_Mapped!BK$2,'EUL_basis fr DEER'!$1:$1,0))</f>
        <v>1.67</v>
      </c>
      <c r="BL26" s="46" t="str" cm="1">
        <f t="array" ref="BL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(EUL_basis_Mapped!$BD26=EUL_basis[BldgLoc])*(EUL_basis_Mapped!$BP26=EUL_basis[HOU_cat]),0)+1,MATCH(EUL_basis_Mapped!BL$2,'EUL_basis fr DEER'!$1:$1,0))</f>
        <v>Expired--no longer used</v>
      </c>
      <c r="BM26" s="48" t="str" cm="1">
        <f t="array" ref="BM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(EUL_basis_Mapped!$BD26=EUL_basis[BldgLoc])*(EUL_basis_Mapped!$BP26=EUL_basis[HOU_cat]),0)+1,MATCH(EUL_basis_Mapped!BM$2,'EUL_basis fr DEER'!$1:$1,0))</f>
        <v>Available</v>
      </c>
      <c r="BN26" s="24">
        <v>41298</v>
      </c>
      <c r="BO26" s="24" cm="1">
        <f t="array" ref="BO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(EUL_basis_Mapped!$BD26=EUL_basis[BldgLoc])*(EUL_basis_Mapped!$BP26=EUL_basis[HOU_cat]),0)+1,MATCH(EUL_basis_Mapped!BO$2,'EUL_basis fr DEER'!$1:$1,0))</f>
        <v>44926</v>
      </c>
      <c r="BP26" s="48" t="s">
        <v>44</v>
      </c>
      <c r="BQ26" s="52" t="str" cm="1">
        <f t="array" ref="BQ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(EUL_basis_Mapped!$BD26=EUL_basis[BldgLoc])*(EUL_basis_Mapped!$BP26=EUL_basis[HOU_cat]),0)+1,MATCH(EUL_basis_Mapped!BQ$2,'EUL_basis fr DEER'!$1:$1,0))</f>
        <v>1</v>
      </c>
      <c r="BR26" s="52" t="str" cm="1">
        <f t="array" ref="BR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(EUL_basis_Mapped!$BD26=EUL_basis[BldgLoc])*(EUL_basis_Mapped!$BP26=EUL_basis[HOU_cat]),0)+1,MATCH(EUL_basis_Mapped!BR$2,'EUL_basis fr DEER'!$1:$1,0))</f>
        <v>1</v>
      </c>
      <c r="BS26" s="52" t="str" cm="1">
        <f t="array" ref="BS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(EUL_basis_Mapped!$BD26=EUL_basis[BldgLoc])*(EUL_basis_Mapped!$BP26=EUL_basis[HOU_cat]),0)+1,MATCH(EUL_basis_Mapped!BS$2,'EUL_basis fr DEER'!$1:$1,0))</f>
        <v>0</v>
      </c>
      <c r="BT26" s="48" t="str" cm="1">
        <f t="array" ref="BT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(EUL_basis_Mapped!$BD26=EUL_basis[BldgLoc])*(EUL_basis_Mapped!$BP26=EUL_basis[HOU_cat]),0)+1,MATCH(EUL_basis_Mapped!BT$2,'EUL_basis fr DEER'!$1:$1,0))</f>
        <v>Deemed Ex Ante Team</v>
      </c>
      <c r="BU26" s="24" cm="1">
        <f t="array" ref="BU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(EUL_basis_Mapped!$BD26=EUL_basis[BldgLoc])*(EUL_basis_Mapped!$BP26=EUL_basis[HOU_cat]),0)+1,MATCH(EUL_basis_Mapped!BU$2,'EUL_basis fr DEER'!$1:$1,0))</f>
        <v>0</v>
      </c>
      <c r="BV26" s="46" cm="1">
        <f t="array" ref="BV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(EUL_basis_Mapped!$BD26=EUL_basis[BldgLoc])*(EUL_basis_Mapped!$BP26=EUL_basis[HOU_cat]),0)+1,MATCH(EUL_basis_Mapped!BV$2,'EUL_basis fr DEER'!$1:$1,0))</f>
        <v>0</v>
      </c>
      <c r="BW26" s="48" cm="1">
        <f t="array" ref="BW26">INDEX(EUL_basis[#All],MATCH(1,(EUL_basis_Mapped!$AS26=EUL_basis[EUL_ID])*(EUL_basis_Mapped!$AU26=EUL_basis[Version])*(EUL_basis_Mapped!$BC26=EUL_basis[BldgType])*
(EUL_basis_Mapped!$BD26=EUL_basis[BldgLoc])*(EUL_basis_Mapped!$BP26=EUL_basis[HOU_cat]),0)+1,MATCH(EUL_basis_Mapped!BW$2,'EUL_basis fr DEER'!$1:$1,0))</f>
        <v>0</v>
      </c>
    </row>
    <row r="27" spans="1:75" ht="21" x14ac:dyDescent="0.15">
      <c r="A27" s="11">
        <v>1</v>
      </c>
      <c r="B27" s="12"/>
      <c r="C27" s="12"/>
      <c r="D27" s="12"/>
      <c r="E27" s="12"/>
      <c r="F27" s="12"/>
      <c r="G27" s="12"/>
      <c r="H27" s="13"/>
      <c r="I27" s="11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1</v>
      </c>
      <c r="M27" s="12">
        <f t="shared" si="7"/>
        <v>0</v>
      </c>
      <c r="N27" s="54">
        <f t="shared" si="7"/>
        <v>0</v>
      </c>
      <c r="O27" s="54">
        <f t="shared" si="7"/>
        <v>0</v>
      </c>
      <c r="P27" s="11">
        <f t="shared" si="1"/>
        <v>1</v>
      </c>
      <c r="Q27" s="16"/>
      <c r="R27" s="12">
        <f t="shared" si="8"/>
        <v>0</v>
      </c>
      <c r="S27" s="12">
        <f t="shared" si="8"/>
        <v>0</v>
      </c>
      <c r="T27" s="12">
        <f t="shared" si="8"/>
        <v>0</v>
      </c>
      <c r="U27" s="12"/>
      <c r="V27" s="12"/>
      <c r="W27" s="12"/>
      <c r="X27" s="12"/>
      <c r="Y27" s="12"/>
      <c r="Z27" s="12"/>
      <c r="AA27" s="12"/>
      <c r="AB27" s="12"/>
      <c r="AC27" s="12"/>
      <c r="AD27" s="12">
        <f t="shared" si="3"/>
        <v>0</v>
      </c>
      <c r="AE27" s="54"/>
      <c r="AF27" s="54"/>
      <c r="AG27" s="54">
        <f t="shared" si="4"/>
        <v>0</v>
      </c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>
        <f t="shared" si="5"/>
        <v>0</v>
      </c>
      <c r="AS27" s="56" t="s">
        <v>134</v>
      </c>
      <c r="AT27" s="22" t="str" cm="1">
        <f t="array" ref="AT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(EUL_basis_Mapped!$BD27=EUL_basis[BldgLoc])*(EUL_basis_Mapped!$BP27=EUL_basis[HOU_cat]),0)+1,MATCH(EUL_basis_Mapped!AT$2,'EUL_basis fr DEER'!$1:$1,0))</f>
        <v>Commercial Gas Dryer Modulating Valve</v>
      </c>
      <c r="AU27" s="22" t="s">
        <v>90</v>
      </c>
      <c r="AV27" s="22" t="str" cm="1">
        <f t="array" ref="AV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(EUL_basis_Mapped!$BD27=EUL_basis[BldgLoc])*(EUL_basis_Mapped!$BP27=EUL_basis[HOU_cat]),0)+1,MATCH(EUL_basis_Mapped!AV$2,'EUL_basis fr DEER'!$1:$1,0))</f>
        <v>SWAP012-01</v>
      </c>
      <c r="AW27" s="24" cm="1">
        <f t="array" ref="AW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(EUL_basis_Mapped!$BD27=EUL_basis[BldgLoc])*(EUL_basis_Mapped!$BP27=EUL_basis[HOU_cat]),0)+1,MATCH(EUL_basis_Mapped!AW$2,'EUL_basis fr DEER'!$1:$1,0))</f>
        <v>44159.686687395835</v>
      </c>
      <c r="AX27" s="48" t="str" cm="1">
        <f t="array" ref="AX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(EUL_basis_Mapped!$BD27=EUL_basis[BldgLoc])*(EUL_basis_Mapped!$BP27=EUL_basis[HOU_cat]),0)+1,MATCH(EUL_basis_Mapped!AX$2,'EUL_basis fr DEER'!$1:$1,0))</f>
        <v>Com</v>
      </c>
      <c r="AY27" s="48" t="str" cm="1">
        <f t="array" ref="AY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(EUL_basis_Mapped!$BD27=EUL_basis[BldgLoc])*(EUL_basis_Mapped!$BP27=EUL_basis[HOU_cat]),0)+1,MATCH(EUL_basis_Mapped!AY$2,'EUL_basis fr DEER'!$1:$1,0))</f>
        <v>AppPlug</v>
      </c>
      <c r="AZ27" s="48" t="str" cm="1">
        <f t="array" ref="AZ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(EUL_basis_Mapped!$BD27=EUL_basis[BldgLoc])*(EUL_basis_Mapped!$BP27=EUL_basis[HOU_cat]),0)+1,MATCH(EUL_basis_Mapped!AZ$2,'EUL_basis fr DEER'!$1:$1,0))</f>
        <v>Laundry</v>
      </c>
      <c r="BA27" s="48" t="str" cm="1">
        <f t="array" ref="BA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(EUL_basis_Mapped!$BD27=EUL_basis[BldgLoc])*(EUL_basis_Mapped!$BP27=EUL_basis[HOU_cat]),0)+1,MATCH(EUL_basis_Mapped!BA$2,'EUL_basis fr DEER'!$1:$1,0))</f>
        <v>Clean_equip</v>
      </c>
      <c r="BB27" s="48" t="str" cm="1">
        <f t="array" ref="BB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(EUL_basis_Mapped!$BD27=EUL_basis[BldgLoc])*(EUL_basis_Mapped!$BP27=EUL_basis[HOU_cat]),0)+1,MATCH(EUL_basis_Mapped!BB$2,'EUL_basis fr DEER'!$1:$1,0))</f>
        <v>ClothesWash</v>
      </c>
      <c r="BC27" s="48" t="s">
        <v>40</v>
      </c>
      <c r="BD27" s="48" t="s">
        <v>40</v>
      </c>
      <c r="BE27" s="46" t="str" cm="1">
        <f t="array" ref="BE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(EUL_basis_Mapped!$BD27=EUL_basis[BldgLoc])*(EUL_basis_Mapped!$BP27=EUL_basis[HOU_cat]),0)+1,MATCH(EUL_basis_Mapped!BE$2,'EUL_basis fr DEER'!$1:$1,0))</f>
        <v>rated years</v>
      </c>
      <c r="BF27" s="23" cm="1">
        <f t="array" ref="BF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(EUL_basis_Mapped!$BD27=EUL_basis[BldgLoc])*(EUL_basis_Mapped!$BP27=EUL_basis[HOU_cat]),0)+1,MATCH(EUL_basis_Mapped!BF$2,'EUL_basis fr DEER'!$1:$1,0))</f>
        <v>0</v>
      </c>
      <c r="BG27" s="23" cm="1">
        <f t="array" ref="BG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(EUL_basis_Mapped!$BD27=EUL_basis[BldgLoc])*(EUL_basis_Mapped!$BP27=EUL_basis[HOU_cat]),0)+1,MATCH(EUL_basis_Mapped!BG$2,'EUL_basis fr DEER'!$1:$1,0))</f>
        <v>0</v>
      </c>
      <c r="BH27" s="23" cm="1">
        <f t="array" ref="BH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(EUL_basis_Mapped!$BD27=EUL_basis[BldgLoc])*(EUL_basis_Mapped!$BP27=EUL_basis[HOU_cat]),0)+1,MATCH(EUL_basis_Mapped!BH$2,'EUL_basis fr DEER'!$1:$1,0))</f>
        <v>0</v>
      </c>
      <c r="BI27" s="25" cm="1">
        <f t="array" ref="BI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(EUL_basis_Mapped!$BD27=EUL_basis[BldgLoc])*(EUL_basis_Mapped!$BP27=EUL_basis[HOU_cat]),0)+1,MATCH(EUL_basis_Mapped!BI$2,'EUL_basis fr DEER'!$1:$1,0))</f>
        <v>0</v>
      </c>
      <c r="BJ27" s="25" cm="1">
        <f t="array" ref="BJ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(EUL_basis_Mapped!$BD27=EUL_basis[BldgLoc])*(EUL_basis_Mapped!$BP27=EUL_basis[HOU_cat]),0)+1,MATCH(EUL_basis_Mapped!BJ$2,'EUL_basis fr DEER'!$1:$1,0))</f>
        <v>10</v>
      </c>
      <c r="BK27" s="25" cm="1">
        <f t="array" ref="BK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(EUL_basis_Mapped!$BD27=EUL_basis[BldgLoc])*(EUL_basis_Mapped!$BP27=EUL_basis[HOU_cat]),0)+1,MATCH(EUL_basis_Mapped!BK$2,'EUL_basis fr DEER'!$1:$1,0))</f>
        <v>3.33</v>
      </c>
      <c r="BL27" s="46" t="str" cm="1">
        <f t="array" ref="BL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(EUL_basis_Mapped!$BD27=EUL_basis[BldgLoc])*(EUL_basis_Mapped!$BP27=EUL_basis[HOU_cat]),0)+1,MATCH(EUL_basis_Mapped!BL$2,'EUL_basis fr DEER'!$1:$1,0))</f>
        <v>Updated to indicate claim/filing status</v>
      </c>
      <c r="BM27" s="48" t="str" cm="1">
        <f t="array" ref="BM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(EUL_basis_Mapped!$BD27=EUL_basis[BldgLoc])*(EUL_basis_Mapped!$BP27=EUL_basis[HOU_cat]),0)+1,MATCH(EUL_basis_Mapped!BM$2,'EUL_basis fr DEER'!$1:$1,0))</f>
        <v>Standard</v>
      </c>
      <c r="BN27" s="24">
        <v>41299</v>
      </c>
      <c r="BO27" s="24" cm="1">
        <f t="array" ref="BO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(EUL_basis_Mapped!$BD27=EUL_basis[BldgLoc])*(EUL_basis_Mapped!$BP27=EUL_basis[HOU_cat]),0)+1,MATCH(EUL_basis_Mapped!BO$2,'EUL_basis fr DEER'!$1:$1,0))</f>
        <v>0</v>
      </c>
      <c r="BP27" s="48" t="s">
        <v>44</v>
      </c>
      <c r="BQ27" s="52" t="str" cm="1">
        <f t="array" ref="BQ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(EUL_basis_Mapped!$BD27=EUL_basis[BldgLoc])*(EUL_basis_Mapped!$BP27=EUL_basis[HOU_cat]),0)+1,MATCH(EUL_basis_Mapped!BQ$2,'EUL_basis fr DEER'!$1:$1,0))</f>
        <v>1</v>
      </c>
      <c r="BR27" s="52" t="str" cm="1">
        <f t="array" ref="BR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(EUL_basis_Mapped!$BD27=EUL_basis[BldgLoc])*(EUL_basis_Mapped!$BP27=EUL_basis[HOU_cat]),0)+1,MATCH(EUL_basis_Mapped!BR$2,'EUL_basis fr DEER'!$1:$1,0))</f>
        <v>1</v>
      </c>
      <c r="BS27" s="52" t="str" cm="1">
        <f t="array" ref="BS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(EUL_basis_Mapped!$BD27=EUL_basis[BldgLoc])*(EUL_basis_Mapped!$BP27=EUL_basis[HOU_cat]),0)+1,MATCH(EUL_basis_Mapped!BS$2,'EUL_basis fr DEER'!$1:$1,0))</f>
        <v>0</v>
      </c>
      <c r="BT27" s="48" t="str" cm="1">
        <f t="array" ref="BT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(EUL_basis_Mapped!$BD27=EUL_basis[BldgLoc])*(EUL_basis_Mapped!$BP27=EUL_basis[HOU_cat]),0)+1,MATCH(EUL_basis_Mapped!BT$2,'EUL_basis fr DEER'!$1:$1,0))</f>
        <v>Deemed Ex Ante Team</v>
      </c>
      <c r="BU27" s="24" cm="1">
        <f t="array" ref="BU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(EUL_basis_Mapped!$BD27=EUL_basis[BldgLoc])*(EUL_basis_Mapped!$BP27=EUL_basis[HOU_cat]),0)+1,MATCH(EUL_basis_Mapped!BU$2,'EUL_basis fr DEER'!$1:$1,0))</f>
        <v>0</v>
      </c>
      <c r="BV27" s="46" cm="1">
        <f t="array" ref="BV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(EUL_basis_Mapped!$BD27=EUL_basis[BldgLoc])*(EUL_basis_Mapped!$BP27=EUL_basis[HOU_cat]),0)+1,MATCH(EUL_basis_Mapped!BV$2,'EUL_basis fr DEER'!$1:$1,0))</f>
        <v>0</v>
      </c>
      <c r="BW27" s="48" cm="1">
        <f t="array" ref="BW27">INDEX(EUL_basis[#All],MATCH(1,(EUL_basis_Mapped!$AS27=EUL_basis[EUL_ID])*(EUL_basis_Mapped!$AU27=EUL_basis[Version])*(EUL_basis_Mapped!$BC27=EUL_basis[BldgType])*
(EUL_basis_Mapped!$BD27=EUL_basis[BldgLoc])*(EUL_basis_Mapped!$BP27=EUL_basis[HOU_cat]),0)+1,MATCH(EUL_basis_Mapped!BW$2,'EUL_basis fr DEER'!$1:$1,0))</f>
        <v>0</v>
      </c>
    </row>
    <row r="28" spans="1:75" ht="21" x14ac:dyDescent="0.15">
      <c r="A28" s="11"/>
      <c r="B28" s="12">
        <v>1</v>
      </c>
      <c r="C28" s="12"/>
      <c r="D28" s="12"/>
      <c r="E28" s="12"/>
      <c r="F28" s="12"/>
      <c r="G28" s="12">
        <v>1</v>
      </c>
      <c r="H28" s="13">
        <v>1</v>
      </c>
      <c r="I28" s="11">
        <f t="shared" si="7"/>
        <v>0</v>
      </c>
      <c r="J28" s="12">
        <f t="shared" si="7"/>
        <v>0</v>
      </c>
      <c r="K28" s="12">
        <f t="shared" si="7"/>
        <v>0</v>
      </c>
      <c r="L28" s="12">
        <f t="shared" si="7"/>
        <v>0</v>
      </c>
      <c r="M28" s="12">
        <f t="shared" si="7"/>
        <v>0</v>
      </c>
      <c r="N28" s="54">
        <f t="shared" si="7"/>
        <v>0</v>
      </c>
      <c r="O28" s="54">
        <f t="shared" si="7"/>
        <v>1</v>
      </c>
      <c r="P28" s="11">
        <f t="shared" si="1"/>
        <v>1</v>
      </c>
      <c r="Q28" s="16"/>
      <c r="R28" s="12">
        <f t="shared" si="8"/>
        <v>0</v>
      </c>
      <c r="S28" s="12">
        <f t="shared" si="8"/>
        <v>0</v>
      </c>
      <c r="T28" s="12">
        <f t="shared" si="8"/>
        <v>0</v>
      </c>
      <c r="U28" s="12"/>
      <c r="V28" s="12"/>
      <c r="W28" s="12"/>
      <c r="X28" s="12"/>
      <c r="Y28" s="12"/>
      <c r="Z28" s="12"/>
      <c r="AA28" s="12"/>
      <c r="AB28" s="12"/>
      <c r="AC28" s="12"/>
      <c r="AD28" s="12">
        <f t="shared" si="3"/>
        <v>0</v>
      </c>
      <c r="AE28" s="54"/>
      <c r="AF28" s="54"/>
      <c r="AG28" s="54">
        <f t="shared" si="4"/>
        <v>0</v>
      </c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>
        <f t="shared" si="5"/>
        <v>0</v>
      </c>
      <c r="AS28" s="56" t="s">
        <v>137</v>
      </c>
      <c r="AT28" s="22" t="str" cm="1">
        <f t="array" ref="AT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(EUL_basis_Mapped!$BD28=EUL_basis[BldgLoc])*(EUL_basis_Mapped!$BP28=EUL_basis[HOU_cat]),0)+1,MATCH(EUL_basis_Mapped!AT$2,'EUL_basis fr DEER'!$1:$1,0))</f>
        <v>Residential Use Energy Efficient TV</v>
      </c>
      <c r="AU28" s="22" t="s">
        <v>34</v>
      </c>
      <c r="AV28" s="22" t="str" cm="1">
        <f t="array" ref="AV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(EUL_basis_Mapped!$BD28=EUL_basis[BldgLoc])*(EUL_basis_Mapped!$BP28=EUL_basis[HOU_cat]),0)+1,MATCH(EUL_basis_Mapped!AV$2,'EUL_basis fr DEER'!$1:$1,0))</f>
        <v>PA workpaper</v>
      </c>
      <c r="AW28" s="24" cm="1">
        <f t="array" ref="AW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(EUL_basis_Mapped!$BD28=EUL_basis[BldgLoc])*(EUL_basis_Mapped!$BP28=EUL_basis[HOU_cat]),0)+1,MATCH(EUL_basis_Mapped!AW$2,'EUL_basis fr DEER'!$1:$1,0))</f>
        <v>44435.733823402777</v>
      </c>
      <c r="AX28" s="48" t="str" cm="1">
        <f t="array" ref="AX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(EUL_basis_Mapped!$BD28=EUL_basis[BldgLoc])*(EUL_basis_Mapped!$BP28=EUL_basis[HOU_cat]),0)+1,MATCH(EUL_basis_Mapped!AX$2,'EUL_basis fr DEER'!$1:$1,0))</f>
        <v>Res</v>
      </c>
      <c r="AY28" s="48" t="str" cm="1">
        <f t="array" ref="AY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(EUL_basis_Mapped!$BD28=EUL_basis[BldgLoc])*(EUL_basis_Mapped!$BP28=EUL_basis[HOU_cat]),0)+1,MATCH(EUL_basis_Mapped!AY$2,'EUL_basis fr DEER'!$1:$1,0))</f>
        <v>AppPlug</v>
      </c>
      <c r="AZ28" s="48" t="str" cm="1">
        <f t="array" ref="AZ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(EUL_basis_Mapped!$BD28=EUL_basis[BldgLoc])*(EUL_basis_Mapped!$BP28=EUL_basis[HOU_cat]),0)+1,MATCH(EUL_basis_Mapped!AZ$2,'EUL_basis fr DEER'!$1:$1,0))</f>
        <v>Electronics</v>
      </c>
      <c r="BA28" s="48" t="str" cm="1">
        <f t="array" ref="BA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(EUL_basis_Mapped!$BD28=EUL_basis[BldgLoc])*(EUL_basis_Mapped!$BP28=EUL_basis[HOU_cat]),0)+1,MATCH(EUL_basis_Mapped!BA$2,'EUL_basis fr DEER'!$1:$1,0))</f>
        <v>Electronics</v>
      </c>
      <c r="BB28" s="48" t="str" cm="1">
        <f t="array" ref="BB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(EUL_basis_Mapped!$BD28=EUL_basis[BldgLoc])*(EUL_basis_Mapped!$BP28=EUL_basis[HOU_cat]),0)+1,MATCH(EUL_basis_Mapped!BB$2,'EUL_basis fr DEER'!$1:$1,0))</f>
        <v>TV</v>
      </c>
      <c r="BC28" s="48" t="s">
        <v>40</v>
      </c>
      <c r="BD28" s="48" t="s">
        <v>40</v>
      </c>
      <c r="BE28" s="46" t="str" cm="1">
        <f t="array" ref="BE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(EUL_basis_Mapped!$BD28=EUL_basis[BldgLoc])*(EUL_basis_Mapped!$BP28=EUL_basis[HOU_cat]),0)+1,MATCH(EUL_basis_Mapped!BE$2,'EUL_basis fr DEER'!$1:$1,0))</f>
        <v>evaluated years</v>
      </c>
      <c r="BF28" s="23" cm="1">
        <f t="array" ref="BF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(EUL_basis_Mapped!$BD28=EUL_basis[BldgLoc])*(EUL_basis_Mapped!$BP28=EUL_basis[HOU_cat]),0)+1,MATCH(EUL_basis_Mapped!BF$2,'EUL_basis fr DEER'!$1:$1,0))</f>
        <v>0</v>
      </c>
      <c r="BG28" s="23" cm="1">
        <f t="array" ref="BG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(EUL_basis_Mapped!$BD28=EUL_basis[BldgLoc])*(EUL_basis_Mapped!$BP28=EUL_basis[HOU_cat]),0)+1,MATCH(EUL_basis_Mapped!BG$2,'EUL_basis fr DEER'!$1:$1,0))</f>
        <v>0</v>
      </c>
      <c r="BH28" s="23" cm="1">
        <f t="array" ref="BH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(EUL_basis_Mapped!$BD28=EUL_basis[BldgLoc])*(EUL_basis_Mapped!$BP28=EUL_basis[HOU_cat]),0)+1,MATCH(EUL_basis_Mapped!BH$2,'EUL_basis fr DEER'!$1:$1,0))</f>
        <v>0</v>
      </c>
      <c r="BI28" s="25" cm="1">
        <f t="array" ref="BI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(EUL_basis_Mapped!$BD28=EUL_basis[BldgLoc])*(EUL_basis_Mapped!$BP28=EUL_basis[HOU_cat]),0)+1,MATCH(EUL_basis_Mapped!BI$2,'EUL_basis fr DEER'!$1:$1,0))</f>
        <v>0</v>
      </c>
      <c r="BJ28" s="25" cm="1">
        <f t="array" ref="BJ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(EUL_basis_Mapped!$BD28=EUL_basis[BldgLoc])*(EUL_basis_Mapped!$BP28=EUL_basis[HOU_cat]),0)+1,MATCH(EUL_basis_Mapped!BJ$2,'EUL_basis fr DEER'!$1:$1,0))</f>
        <v>10</v>
      </c>
      <c r="BK28" s="25" cm="1">
        <f t="array" ref="BK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(EUL_basis_Mapped!$BD28=EUL_basis[BldgLoc])*(EUL_basis_Mapped!$BP28=EUL_basis[HOU_cat]),0)+1,MATCH(EUL_basis_Mapped!BK$2,'EUL_basis fr DEER'!$1:$1,0))</f>
        <v>3.33</v>
      </c>
      <c r="BL28" s="46" t="str" cm="1">
        <f t="array" ref="BL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(EUL_basis_Mapped!$BD28=EUL_basis[BldgLoc])*(EUL_basis_Mapped!$BP28=EUL_basis[HOU_cat]),0)+1,MATCH(EUL_basis_Mapped!BL$2,'EUL_basis fr DEER'!$1:$1,0))</f>
        <v>Expired--no longer used</v>
      </c>
      <c r="BM28" s="48" t="str" cm="1">
        <f t="array" ref="BM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(EUL_basis_Mapped!$BD28=EUL_basis[BldgLoc])*(EUL_basis_Mapped!$BP28=EUL_basis[HOU_cat]),0)+1,MATCH(EUL_basis_Mapped!BM$2,'EUL_basis fr DEER'!$1:$1,0))</f>
        <v>Available</v>
      </c>
      <c r="BN28" s="24">
        <v>41300</v>
      </c>
      <c r="BO28" s="24" cm="1">
        <f t="array" ref="BO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(EUL_basis_Mapped!$BD28=EUL_basis[BldgLoc])*(EUL_basis_Mapped!$BP28=EUL_basis[HOU_cat]),0)+1,MATCH(EUL_basis_Mapped!BO$2,'EUL_basis fr DEER'!$1:$1,0))</f>
        <v>44926</v>
      </c>
      <c r="BP28" s="48" t="s">
        <v>44</v>
      </c>
      <c r="BQ28" s="52" t="str" cm="1">
        <f t="array" ref="BQ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(EUL_basis_Mapped!$BD28=EUL_basis[BldgLoc])*(EUL_basis_Mapped!$BP28=EUL_basis[HOU_cat]),0)+1,MATCH(EUL_basis_Mapped!BQ$2,'EUL_basis fr DEER'!$1:$1,0))</f>
        <v>1</v>
      </c>
      <c r="BR28" s="52" t="str" cm="1">
        <f t="array" ref="BR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(EUL_basis_Mapped!$BD28=EUL_basis[BldgLoc])*(EUL_basis_Mapped!$BP28=EUL_basis[HOU_cat]),0)+1,MATCH(EUL_basis_Mapped!BR$2,'EUL_basis fr DEER'!$1:$1,0))</f>
        <v>1</v>
      </c>
      <c r="BS28" s="52" t="str" cm="1">
        <f t="array" ref="BS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(EUL_basis_Mapped!$BD28=EUL_basis[BldgLoc])*(EUL_basis_Mapped!$BP28=EUL_basis[HOU_cat]),0)+1,MATCH(EUL_basis_Mapped!BS$2,'EUL_basis fr DEER'!$1:$1,0))</f>
        <v>0</v>
      </c>
      <c r="BT28" s="48" t="str" cm="1">
        <f t="array" ref="BT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(EUL_basis_Mapped!$BD28=EUL_basis[BldgLoc])*(EUL_basis_Mapped!$BP28=EUL_basis[HOU_cat]),0)+1,MATCH(EUL_basis_Mapped!BT$2,'EUL_basis fr DEER'!$1:$1,0))</f>
        <v>Deemed Ex Ante Team</v>
      </c>
      <c r="BU28" s="24" cm="1">
        <f t="array" ref="BU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(EUL_basis_Mapped!$BD28=EUL_basis[BldgLoc])*(EUL_basis_Mapped!$BP28=EUL_basis[HOU_cat]),0)+1,MATCH(EUL_basis_Mapped!BU$2,'EUL_basis fr DEER'!$1:$1,0))</f>
        <v>0</v>
      </c>
      <c r="BV28" s="46" cm="1">
        <f t="array" ref="BV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(EUL_basis_Mapped!$BD28=EUL_basis[BldgLoc])*(EUL_basis_Mapped!$BP28=EUL_basis[HOU_cat]),0)+1,MATCH(EUL_basis_Mapped!BV$2,'EUL_basis fr DEER'!$1:$1,0))</f>
        <v>0</v>
      </c>
      <c r="BW28" s="48" cm="1">
        <f t="array" ref="BW28">INDEX(EUL_basis[#All],MATCH(1,(EUL_basis_Mapped!$AS28=EUL_basis[EUL_ID])*(EUL_basis_Mapped!$AU28=EUL_basis[Version])*(EUL_basis_Mapped!$BC28=EUL_basis[BldgType])*
(EUL_basis_Mapped!$BD28=EUL_basis[BldgLoc])*(EUL_basis_Mapped!$BP28=EUL_basis[HOU_cat]),0)+1,MATCH(EUL_basis_Mapped!BW$2,'EUL_basis fr DEER'!$1:$1,0))</f>
        <v>0</v>
      </c>
    </row>
    <row r="29" spans="1:75" x14ac:dyDescent="0.15">
      <c r="A29" s="11"/>
      <c r="B29" s="12"/>
      <c r="C29" s="12"/>
      <c r="D29" s="12"/>
      <c r="E29" s="12"/>
      <c r="F29" s="12">
        <v>1</v>
      </c>
      <c r="G29" s="12"/>
      <c r="H29" s="13"/>
      <c r="I29" s="11">
        <f t="shared" si="7"/>
        <v>0</v>
      </c>
      <c r="J29" s="12">
        <f t="shared" si="7"/>
        <v>0</v>
      </c>
      <c r="K29" s="12">
        <f t="shared" si="7"/>
        <v>0</v>
      </c>
      <c r="L29" s="12">
        <f t="shared" si="7"/>
        <v>1</v>
      </c>
      <c r="M29" s="12">
        <f t="shared" si="7"/>
        <v>0</v>
      </c>
      <c r="N29" s="54">
        <f t="shared" si="7"/>
        <v>0</v>
      </c>
      <c r="O29" s="54">
        <f t="shared" si="7"/>
        <v>0</v>
      </c>
      <c r="P29" s="11">
        <f t="shared" si="1"/>
        <v>1</v>
      </c>
      <c r="Q29" s="16"/>
      <c r="R29" s="12">
        <f t="shared" si="8"/>
        <v>0</v>
      </c>
      <c r="S29" s="12">
        <f t="shared" si="8"/>
        <v>0</v>
      </c>
      <c r="T29" s="12">
        <f t="shared" si="8"/>
        <v>0</v>
      </c>
      <c r="U29" s="12"/>
      <c r="V29" s="12"/>
      <c r="W29" s="12"/>
      <c r="X29" s="12"/>
      <c r="Y29" s="12"/>
      <c r="Z29" s="12"/>
      <c r="AA29" s="12"/>
      <c r="AB29" s="12"/>
      <c r="AC29" s="12"/>
      <c r="AD29" s="12">
        <f t="shared" si="3"/>
        <v>0</v>
      </c>
      <c r="AE29" s="54"/>
      <c r="AF29" s="54"/>
      <c r="AG29" s="54">
        <f t="shared" si="4"/>
        <v>0</v>
      </c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>
        <f t="shared" si="5"/>
        <v>0</v>
      </c>
      <c r="AS29" s="56" t="s">
        <v>140</v>
      </c>
      <c r="AT29" s="22" t="str" cm="1">
        <f t="array" ref="AT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(EUL_basis_Mapped!$BD29=EUL_basis[BldgLoc])*(EUL_basis_Mapped!$BP29=EUL_basis[HOU_cat]),0)+1,MATCH(EUL_basis_Mapped!AT$2,'EUL_basis fr DEER'!$1:$1,0))</f>
        <v>Cool Roof - Commercial</v>
      </c>
      <c r="AU29" s="22" t="s">
        <v>34</v>
      </c>
      <c r="AV29" s="22" t="str" cm="1">
        <f t="array" ref="AV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(EUL_basis_Mapped!$BD29=EUL_basis[BldgLoc])*(EUL_basis_Mapped!$BP29=EUL_basis[HOU_cat]),0)+1,MATCH(EUL_basis_Mapped!AV$2,'EUL_basis fr DEER'!$1:$1,0))</f>
        <v>D08 v2.05</v>
      </c>
      <c r="AW29" s="24" cm="1">
        <f t="array" ref="AW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(EUL_basis_Mapped!$BD29=EUL_basis[BldgLoc])*(EUL_basis_Mapped!$BP29=EUL_basis[HOU_cat]),0)+1,MATCH(EUL_basis_Mapped!AW$2,'EUL_basis fr DEER'!$1:$1,0))</f>
        <v>44159.686687395835</v>
      </c>
      <c r="AX29" s="48" t="str" cm="1">
        <f t="array" ref="AX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(EUL_basis_Mapped!$BD29=EUL_basis[BldgLoc])*(EUL_basis_Mapped!$BP29=EUL_basis[HOU_cat]),0)+1,MATCH(EUL_basis_Mapped!AX$2,'EUL_basis fr DEER'!$1:$1,0))</f>
        <v>Com</v>
      </c>
      <c r="AY29" s="48" t="str" cm="1">
        <f t="array" ref="AY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(EUL_basis_Mapped!$BD29=EUL_basis[BldgLoc])*(EUL_basis_Mapped!$BP29=EUL_basis[HOU_cat]),0)+1,MATCH(EUL_basis_Mapped!AY$2,'EUL_basis fr DEER'!$1:$1,0))</f>
        <v>BldgEnv</v>
      </c>
      <c r="AZ29" s="48" t="str" cm="1">
        <f t="array" ref="AZ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(EUL_basis_Mapped!$BD29=EUL_basis[BldgLoc])*(EUL_basis_Mapped!$BP29=EUL_basis[HOU_cat]),0)+1,MATCH(EUL_basis_Mapped!AZ$2,'EUL_basis fr DEER'!$1:$1,0))</f>
        <v>Opaque</v>
      </c>
      <c r="BA29" s="48" t="str" cm="1">
        <f t="array" ref="BA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(EUL_basis_Mapped!$BD29=EUL_basis[BldgLoc])*(EUL_basis_Mapped!$BP29=EUL_basis[HOU_cat]),0)+1,MATCH(EUL_basis_Mapped!BA$2,'EUL_basis fr DEER'!$1:$1,0))</f>
        <v>BldgShell</v>
      </c>
      <c r="BB29" s="48" t="str" cm="1">
        <f t="array" ref="BB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(EUL_basis_Mapped!$BD29=EUL_basis[BldgLoc])*(EUL_basis_Mapped!$BP29=EUL_basis[HOU_cat]),0)+1,MATCH(EUL_basis_Mapped!BB$2,'EUL_basis fr DEER'!$1:$1,0))</f>
        <v>CoolRoof</v>
      </c>
      <c r="BC29" s="48" t="s">
        <v>40</v>
      </c>
      <c r="BD29" s="48" t="s">
        <v>40</v>
      </c>
      <c r="BE29" s="46" t="str" cm="1">
        <f t="array" ref="BE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(EUL_basis_Mapped!$BD29=EUL_basis[BldgLoc])*(EUL_basis_Mapped!$BP29=EUL_basis[HOU_cat]),0)+1,MATCH(EUL_basis_Mapped!BE$2,'EUL_basis fr DEER'!$1:$1,0))</f>
        <v>rated years</v>
      </c>
      <c r="BF29" s="23" cm="1">
        <f t="array" ref="BF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(EUL_basis_Mapped!$BD29=EUL_basis[BldgLoc])*(EUL_basis_Mapped!$BP29=EUL_basis[HOU_cat]),0)+1,MATCH(EUL_basis_Mapped!BF$2,'EUL_basis fr DEER'!$1:$1,0))</f>
        <v>0</v>
      </c>
      <c r="BG29" s="23" cm="1">
        <f t="array" ref="BG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(EUL_basis_Mapped!$BD29=EUL_basis[BldgLoc])*(EUL_basis_Mapped!$BP29=EUL_basis[HOU_cat]),0)+1,MATCH(EUL_basis_Mapped!BG$2,'EUL_basis fr DEER'!$1:$1,0))</f>
        <v>0</v>
      </c>
      <c r="BH29" s="23" cm="1">
        <f t="array" ref="BH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(EUL_basis_Mapped!$BD29=EUL_basis[BldgLoc])*(EUL_basis_Mapped!$BP29=EUL_basis[HOU_cat]),0)+1,MATCH(EUL_basis_Mapped!BH$2,'EUL_basis fr DEER'!$1:$1,0))</f>
        <v>0</v>
      </c>
      <c r="BI29" s="25" cm="1">
        <f t="array" ref="BI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(EUL_basis_Mapped!$BD29=EUL_basis[BldgLoc])*(EUL_basis_Mapped!$BP29=EUL_basis[HOU_cat]),0)+1,MATCH(EUL_basis_Mapped!BI$2,'EUL_basis fr DEER'!$1:$1,0))</f>
        <v>0</v>
      </c>
      <c r="BJ29" s="25" cm="1">
        <f t="array" ref="BJ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(EUL_basis_Mapped!$BD29=EUL_basis[BldgLoc])*(EUL_basis_Mapped!$BP29=EUL_basis[HOU_cat]),0)+1,MATCH(EUL_basis_Mapped!BJ$2,'EUL_basis fr DEER'!$1:$1,0))</f>
        <v>15</v>
      </c>
      <c r="BK29" s="25" cm="1">
        <f t="array" ref="BK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(EUL_basis_Mapped!$BD29=EUL_basis[BldgLoc])*(EUL_basis_Mapped!$BP29=EUL_basis[HOU_cat]),0)+1,MATCH(EUL_basis_Mapped!BK$2,'EUL_basis fr DEER'!$1:$1,0))</f>
        <v>5</v>
      </c>
      <c r="BL29" s="46" t="str" cm="1">
        <f t="array" ref="BL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(EUL_basis_Mapped!$BD29=EUL_basis[BldgLoc])*(EUL_basis_Mapped!$BP29=EUL_basis[HOU_cat]),0)+1,MATCH(EUL_basis_Mapped!BL$2,'EUL_basis fr DEER'!$1:$1,0))</f>
        <v>Updated to indicate claim/filing status</v>
      </c>
      <c r="BM29" s="48" t="str" cm="1">
        <f t="array" ref="BM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(EUL_basis_Mapped!$BD29=EUL_basis[BldgLoc])*(EUL_basis_Mapped!$BP29=EUL_basis[HOU_cat]),0)+1,MATCH(EUL_basis_Mapped!BM$2,'EUL_basis fr DEER'!$1:$1,0))</f>
        <v>Standard</v>
      </c>
      <c r="BN29" s="24">
        <v>41301</v>
      </c>
      <c r="BO29" s="24" cm="1">
        <f t="array" ref="BO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(EUL_basis_Mapped!$BD29=EUL_basis[BldgLoc])*(EUL_basis_Mapped!$BP29=EUL_basis[HOU_cat]),0)+1,MATCH(EUL_basis_Mapped!BO$2,'EUL_basis fr DEER'!$1:$1,0))</f>
        <v>0</v>
      </c>
      <c r="BP29" s="48" t="s">
        <v>44</v>
      </c>
      <c r="BQ29" s="52" t="str" cm="1">
        <f t="array" ref="BQ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(EUL_basis_Mapped!$BD29=EUL_basis[BldgLoc])*(EUL_basis_Mapped!$BP29=EUL_basis[HOU_cat]),0)+1,MATCH(EUL_basis_Mapped!BQ$2,'EUL_basis fr DEER'!$1:$1,0))</f>
        <v>1</v>
      </c>
      <c r="BR29" s="52" t="str" cm="1">
        <f t="array" ref="BR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(EUL_basis_Mapped!$BD29=EUL_basis[BldgLoc])*(EUL_basis_Mapped!$BP29=EUL_basis[HOU_cat]),0)+1,MATCH(EUL_basis_Mapped!BR$2,'EUL_basis fr DEER'!$1:$1,0))</f>
        <v>1</v>
      </c>
      <c r="BS29" s="52" t="str" cm="1">
        <f t="array" ref="BS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(EUL_basis_Mapped!$BD29=EUL_basis[BldgLoc])*(EUL_basis_Mapped!$BP29=EUL_basis[HOU_cat]),0)+1,MATCH(EUL_basis_Mapped!BS$2,'EUL_basis fr DEER'!$1:$1,0))</f>
        <v>0</v>
      </c>
      <c r="BT29" s="48" t="str" cm="1">
        <f t="array" ref="BT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(EUL_basis_Mapped!$BD29=EUL_basis[BldgLoc])*(EUL_basis_Mapped!$BP29=EUL_basis[HOU_cat]),0)+1,MATCH(EUL_basis_Mapped!BT$2,'EUL_basis fr DEER'!$1:$1,0))</f>
        <v>Deemed Ex Ante Team</v>
      </c>
      <c r="BU29" s="24" cm="1">
        <f t="array" ref="BU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(EUL_basis_Mapped!$BD29=EUL_basis[BldgLoc])*(EUL_basis_Mapped!$BP29=EUL_basis[HOU_cat]),0)+1,MATCH(EUL_basis_Mapped!BU$2,'EUL_basis fr DEER'!$1:$1,0))</f>
        <v>0</v>
      </c>
      <c r="BV29" s="46" cm="1">
        <f t="array" ref="BV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(EUL_basis_Mapped!$BD29=EUL_basis[BldgLoc])*(EUL_basis_Mapped!$BP29=EUL_basis[HOU_cat]),0)+1,MATCH(EUL_basis_Mapped!BV$2,'EUL_basis fr DEER'!$1:$1,0))</f>
        <v>0</v>
      </c>
      <c r="BW29" s="48" cm="1">
        <f t="array" ref="BW29">INDEX(EUL_basis[#All],MATCH(1,(EUL_basis_Mapped!$AS29=EUL_basis[EUL_ID])*(EUL_basis_Mapped!$AU29=EUL_basis[Version])*(EUL_basis_Mapped!$BC29=EUL_basis[BldgType])*
(EUL_basis_Mapped!$BD29=EUL_basis[BldgLoc])*(EUL_basis_Mapped!$BP29=EUL_basis[HOU_cat]),0)+1,MATCH(EUL_basis_Mapped!BW$2,'EUL_basis fr DEER'!$1:$1,0))</f>
        <v>0</v>
      </c>
    </row>
    <row r="30" spans="1:75" x14ac:dyDescent="0.15">
      <c r="A30" s="11"/>
      <c r="B30" s="12"/>
      <c r="C30" s="12"/>
      <c r="D30" s="12"/>
      <c r="E30" s="12"/>
      <c r="F30" s="12">
        <v>1</v>
      </c>
      <c r="G30" s="12"/>
      <c r="H30" s="13"/>
      <c r="I30" s="11">
        <f t="shared" si="7"/>
        <v>0</v>
      </c>
      <c r="J30" s="12">
        <f t="shared" si="7"/>
        <v>0</v>
      </c>
      <c r="K30" s="12">
        <f t="shared" si="7"/>
        <v>0</v>
      </c>
      <c r="L30" s="12">
        <f t="shared" si="7"/>
        <v>1</v>
      </c>
      <c r="M30" s="12">
        <f t="shared" si="7"/>
        <v>0</v>
      </c>
      <c r="N30" s="54">
        <f t="shared" si="7"/>
        <v>0</v>
      </c>
      <c r="O30" s="54">
        <f t="shared" si="7"/>
        <v>0</v>
      </c>
      <c r="P30" s="11">
        <f t="shared" si="1"/>
        <v>1</v>
      </c>
      <c r="Q30" s="16"/>
      <c r="R30" s="12">
        <f t="shared" si="8"/>
        <v>0</v>
      </c>
      <c r="S30" s="12">
        <f t="shared" si="8"/>
        <v>0</v>
      </c>
      <c r="T30" s="12">
        <f t="shared" si="8"/>
        <v>0</v>
      </c>
      <c r="U30" s="12"/>
      <c r="V30" s="12"/>
      <c r="W30" s="12"/>
      <c r="X30" s="12"/>
      <c r="Y30" s="12"/>
      <c r="Z30" s="12"/>
      <c r="AA30" s="12"/>
      <c r="AB30" s="12"/>
      <c r="AC30" s="12"/>
      <c r="AD30" s="12">
        <f t="shared" si="3"/>
        <v>0</v>
      </c>
      <c r="AE30" s="54"/>
      <c r="AF30" s="54"/>
      <c r="AG30" s="54">
        <f t="shared" si="4"/>
        <v>0</v>
      </c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>
        <f t="shared" si="5"/>
        <v>0</v>
      </c>
      <c r="AS30" s="56" t="s">
        <v>145</v>
      </c>
      <c r="AT30" s="22" t="str" cm="1">
        <f t="array" ref="AT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(EUL_basis_Mapped!$BD30=EUL_basis[BldgLoc])*(EUL_basis_Mapped!$BP30=EUL_basis[HOU_cat]),0)+1,MATCH(EUL_basis_Mapped!AT$2,'EUL_basis fr DEER'!$1:$1,0))</f>
        <v>Floor Insulation - Commercial</v>
      </c>
      <c r="AU30" s="22" t="s">
        <v>34</v>
      </c>
      <c r="AV30" s="22" t="str" cm="1">
        <f t="array" ref="AV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(EUL_basis_Mapped!$BD30=EUL_basis[BldgLoc])*(EUL_basis_Mapped!$BP30=EUL_basis[HOU_cat]),0)+1,MATCH(EUL_basis_Mapped!AV$2,'EUL_basis fr DEER'!$1:$1,0))</f>
        <v>D08 v2.05</v>
      </c>
      <c r="AW30" s="24" cm="1">
        <f t="array" ref="AW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(EUL_basis_Mapped!$BD30=EUL_basis[BldgLoc])*(EUL_basis_Mapped!$BP30=EUL_basis[HOU_cat]),0)+1,MATCH(EUL_basis_Mapped!AW$2,'EUL_basis fr DEER'!$1:$1,0))</f>
        <v>44159.686687395835</v>
      </c>
      <c r="AX30" s="48" t="str" cm="1">
        <f t="array" ref="AX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(EUL_basis_Mapped!$BD30=EUL_basis[BldgLoc])*(EUL_basis_Mapped!$BP30=EUL_basis[HOU_cat]),0)+1,MATCH(EUL_basis_Mapped!AX$2,'EUL_basis fr DEER'!$1:$1,0))</f>
        <v>Com</v>
      </c>
      <c r="AY30" s="48" t="str" cm="1">
        <f t="array" ref="AY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(EUL_basis_Mapped!$BD30=EUL_basis[BldgLoc])*(EUL_basis_Mapped!$BP30=EUL_basis[HOU_cat]),0)+1,MATCH(EUL_basis_Mapped!AY$2,'EUL_basis fr DEER'!$1:$1,0))</f>
        <v>BldgEnv</v>
      </c>
      <c r="AZ30" s="48" t="str" cm="1">
        <f t="array" ref="AZ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(EUL_basis_Mapped!$BD30=EUL_basis[BldgLoc])*(EUL_basis_Mapped!$BP30=EUL_basis[HOU_cat]),0)+1,MATCH(EUL_basis_Mapped!AZ$2,'EUL_basis fr DEER'!$1:$1,0))</f>
        <v>Opaque</v>
      </c>
      <c r="BA30" s="48" t="str" cm="1">
        <f t="array" ref="BA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(EUL_basis_Mapped!$BD30=EUL_basis[BldgLoc])*(EUL_basis_Mapped!$BP30=EUL_basis[HOU_cat]),0)+1,MATCH(EUL_basis_Mapped!BA$2,'EUL_basis fr DEER'!$1:$1,0))</f>
        <v>BldgShell</v>
      </c>
      <c r="BB30" s="48" t="str" cm="1">
        <f t="array" ref="BB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(EUL_basis_Mapped!$BD30=EUL_basis[BldgLoc])*(EUL_basis_Mapped!$BP30=EUL_basis[HOU_cat]),0)+1,MATCH(EUL_basis_Mapped!BB$2,'EUL_basis fr DEER'!$1:$1,0))</f>
        <v>FloorIns</v>
      </c>
      <c r="BC30" s="48" t="s">
        <v>40</v>
      </c>
      <c r="BD30" s="48" t="s">
        <v>40</v>
      </c>
      <c r="BE30" s="46" t="str" cm="1">
        <f t="array" ref="BE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(EUL_basis_Mapped!$BD30=EUL_basis[BldgLoc])*(EUL_basis_Mapped!$BP30=EUL_basis[HOU_cat]),0)+1,MATCH(EUL_basis_Mapped!BE$2,'EUL_basis fr DEER'!$1:$1,0))</f>
        <v>rated years</v>
      </c>
      <c r="BF30" s="23" cm="1">
        <f t="array" ref="BF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(EUL_basis_Mapped!$BD30=EUL_basis[BldgLoc])*(EUL_basis_Mapped!$BP30=EUL_basis[HOU_cat]),0)+1,MATCH(EUL_basis_Mapped!BF$2,'EUL_basis fr DEER'!$1:$1,0))</f>
        <v>0</v>
      </c>
      <c r="BG30" s="23" cm="1">
        <f t="array" ref="BG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(EUL_basis_Mapped!$BD30=EUL_basis[BldgLoc])*(EUL_basis_Mapped!$BP30=EUL_basis[HOU_cat]),0)+1,MATCH(EUL_basis_Mapped!BG$2,'EUL_basis fr DEER'!$1:$1,0))</f>
        <v>0</v>
      </c>
      <c r="BH30" s="23" cm="1">
        <f t="array" ref="BH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(EUL_basis_Mapped!$BD30=EUL_basis[BldgLoc])*(EUL_basis_Mapped!$BP30=EUL_basis[HOU_cat]),0)+1,MATCH(EUL_basis_Mapped!BH$2,'EUL_basis fr DEER'!$1:$1,0))</f>
        <v>0</v>
      </c>
      <c r="BI30" s="25" cm="1">
        <f t="array" ref="BI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(EUL_basis_Mapped!$BD30=EUL_basis[BldgLoc])*(EUL_basis_Mapped!$BP30=EUL_basis[HOU_cat]),0)+1,MATCH(EUL_basis_Mapped!BI$2,'EUL_basis fr DEER'!$1:$1,0))</f>
        <v>0</v>
      </c>
      <c r="BJ30" s="25" cm="1">
        <f t="array" ref="BJ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(EUL_basis_Mapped!$BD30=EUL_basis[BldgLoc])*(EUL_basis_Mapped!$BP30=EUL_basis[HOU_cat]),0)+1,MATCH(EUL_basis_Mapped!BJ$2,'EUL_basis fr DEER'!$1:$1,0))</f>
        <v>20</v>
      </c>
      <c r="BK30" s="25" cm="1">
        <f t="array" ref="BK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(EUL_basis_Mapped!$BD30=EUL_basis[BldgLoc])*(EUL_basis_Mapped!$BP30=EUL_basis[HOU_cat]),0)+1,MATCH(EUL_basis_Mapped!BK$2,'EUL_basis fr DEER'!$1:$1,0))</f>
        <v>6.7</v>
      </c>
      <c r="BL30" s="46" t="str" cm="1">
        <f t="array" ref="BL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(EUL_basis_Mapped!$BD30=EUL_basis[BldgLoc])*(EUL_basis_Mapped!$BP30=EUL_basis[HOU_cat]),0)+1,MATCH(EUL_basis_Mapped!BL$2,'EUL_basis fr DEER'!$1:$1,0))</f>
        <v>Updated to indicate claim/filing status</v>
      </c>
      <c r="BM30" s="48" t="str" cm="1">
        <f t="array" ref="BM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(EUL_basis_Mapped!$BD30=EUL_basis[BldgLoc])*(EUL_basis_Mapped!$BP30=EUL_basis[HOU_cat]),0)+1,MATCH(EUL_basis_Mapped!BM$2,'EUL_basis fr DEER'!$1:$1,0))</f>
        <v>Standard</v>
      </c>
      <c r="BN30" s="24">
        <v>41302</v>
      </c>
      <c r="BO30" s="24" cm="1">
        <f t="array" ref="BO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(EUL_basis_Mapped!$BD30=EUL_basis[BldgLoc])*(EUL_basis_Mapped!$BP30=EUL_basis[HOU_cat]),0)+1,MATCH(EUL_basis_Mapped!BO$2,'EUL_basis fr DEER'!$1:$1,0))</f>
        <v>0</v>
      </c>
      <c r="BP30" s="48" t="s">
        <v>44</v>
      </c>
      <c r="BQ30" s="52" t="str" cm="1">
        <f t="array" ref="BQ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(EUL_basis_Mapped!$BD30=EUL_basis[BldgLoc])*(EUL_basis_Mapped!$BP30=EUL_basis[HOU_cat]),0)+1,MATCH(EUL_basis_Mapped!BQ$2,'EUL_basis fr DEER'!$1:$1,0))</f>
        <v>1</v>
      </c>
      <c r="BR30" s="52" t="str" cm="1">
        <f t="array" ref="BR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(EUL_basis_Mapped!$BD30=EUL_basis[BldgLoc])*(EUL_basis_Mapped!$BP30=EUL_basis[HOU_cat]),0)+1,MATCH(EUL_basis_Mapped!BR$2,'EUL_basis fr DEER'!$1:$1,0))</f>
        <v>1</v>
      </c>
      <c r="BS30" s="52" t="str" cm="1">
        <f t="array" ref="BS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(EUL_basis_Mapped!$BD30=EUL_basis[BldgLoc])*(EUL_basis_Mapped!$BP30=EUL_basis[HOU_cat]),0)+1,MATCH(EUL_basis_Mapped!BS$2,'EUL_basis fr DEER'!$1:$1,0))</f>
        <v>0</v>
      </c>
      <c r="BT30" s="48" t="str" cm="1">
        <f t="array" ref="BT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(EUL_basis_Mapped!$BD30=EUL_basis[BldgLoc])*(EUL_basis_Mapped!$BP30=EUL_basis[HOU_cat]),0)+1,MATCH(EUL_basis_Mapped!BT$2,'EUL_basis fr DEER'!$1:$1,0))</f>
        <v>Deemed Ex Ante Team</v>
      </c>
      <c r="BU30" s="24" cm="1">
        <f t="array" ref="BU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(EUL_basis_Mapped!$BD30=EUL_basis[BldgLoc])*(EUL_basis_Mapped!$BP30=EUL_basis[HOU_cat]),0)+1,MATCH(EUL_basis_Mapped!BU$2,'EUL_basis fr DEER'!$1:$1,0))</f>
        <v>0</v>
      </c>
      <c r="BV30" s="46" cm="1">
        <f t="array" ref="BV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(EUL_basis_Mapped!$BD30=EUL_basis[BldgLoc])*(EUL_basis_Mapped!$BP30=EUL_basis[HOU_cat]),0)+1,MATCH(EUL_basis_Mapped!BV$2,'EUL_basis fr DEER'!$1:$1,0))</f>
        <v>0</v>
      </c>
      <c r="BW30" s="48" cm="1">
        <f t="array" ref="BW30">INDEX(EUL_basis[#All],MATCH(1,(EUL_basis_Mapped!$AS30=EUL_basis[EUL_ID])*(EUL_basis_Mapped!$AU30=EUL_basis[Version])*(EUL_basis_Mapped!$BC30=EUL_basis[BldgType])*
(EUL_basis_Mapped!$BD30=EUL_basis[BldgLoc])*(EUL_basis_Mapped!$BP30=EUL_basis[HOU_cat]),0)+1,MATCH(EUL_basis_Mapped!BW$2,'EUL_basis fr DEER'!$1:$1,0))</f>
        <v>0</v>
      </c>
    </row>
    <row r="31" spans="1:75" x14ac:dyDescent="0.15">
      <c r="A31" s="11"/>
      <c r="B31" s="12"/>
      <c r="C31" s="12"/>
      <c r="D31" s="12"/>
      <c r="E31" s="12"/>
      <c r="F31" s="12">
        <v>1</v>
      </c>
      <c r="G31" s="12"/>
      <c r="H31" s="13"/>
      <c r="I31" s="11">
        <f t="shared" si="7"/>
        <v>0</v>
      </c>
      <c r="J31" s="12">
        <f t="shared" si="7"/>
        <v>0</v>
      </c>
      <c r="K31" s="12">
        <f t="shared" si="7"/>
        <v>0</v>
      </c>
      <c r="L31" s="12">
        <f t="shared" si="7"/>
        <v>1</v>
      </c>
      <c r="M31" s="12">
        <f t="shared" si="7"/>
        <v>0</v>
      </c>
      <c r="N31" s="54">
        <f t="shared" si="7"/>
        <v>0</v>
      </c>
      <c r="O31" s="54">
        <f t="shared" si="7"/>
        <v>0</v>
      </c>
      <c r="P31" s="11">
        <f t="shared" si="1"/>
        <v>1</v>
      </c>
      <c r="Q31" s="16"/>
      <c r="R31" s="12">
        <f t="shared" si="8"/>
        <v>0</v>
      </c>
      <c r="S31" s="12">
        <f t="shared" si="8"/>
        <v>0</v>
      </c>
      <c r="T31" s="12">
        <f t="shared" si="8"/>
        <v>0</v>
      </c>
      <c r="U31" s="12"/>
      <c r="V31" s="12"/>
      <c r="W31" s="12"/>
      <c r="X31" s="12"/>
      <c r="Y31" s="12"/>
      <c r="Z31" s="12"/>
      <c r="AA31" s="12"/>
      <c r="AB31" s="12"/>
      <c r="AC31" s="12"/>
      <c r="AD31" s="12">
        <f t="shared" si="3"/>
        <v>0</v>
      </c>
      <c r="AE31" s="54"/>
      <c r="AF31" s="54"/>
      <c r="AG31" s="54">
        <f t="shared" si="4"/>
        <v>0</v>
      </c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>
        <f t="shared" si="5"/>
        <v>0</v>
      </c>
      <c r="AS31" s="56" t="s">
        <v>148</v>
      </c>
      <c r="AT31" s="22" t="str" cm="1">
        <f t="array" ref="AT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(EUL_basis_Mapped!$BD31=EUL_basis[BldgLoc])*(EUL_basis_Mapped!$BP31=EUL_basis[HOU_cat]),0)+1,MATCH(EUL_basis_Mapped!AT$2,'EUL_basis fr DEER'!$1:$1,0))</f>
        <v>Roof/Ceiling Insulation - Commercial</v>
      </c>
      <c r="AU31" s="22" t="s">
        <v>34</v>
      </c>
      <c r="AV31" s="22" t="str" cm="1">
        <f t="array" ref="AV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(EUL_basis_Mapped!$BD31=EUL_basis[BldgLoc])*(EUL_basis_Mapped!$BP31=EUL_basis[HOU_cat]),0)+1,MATCH(EUL_basis_Mapped!AV$2,'EUL_basis fr DEER'!$1:$1,0))</f>
        <v>D08 v2.05</v>
      </c>
      <c r="AW31" s="24" cm="1">
        <f t="array" ref="AW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(EUL_basis_Mapped!$BD31=EUL_basis[BldgLoc])*(EUL_basis_Mapped!$BP31=EUL_basis[HOU_cat]),0)+1,MATCH(EUL_basis_Mapped!AW$2,'EUL_basis fr DEER'!$1:$1,0))</f>
        <v>44159.686687395835</v>
      </c>
      <c r="AX31" s="48" t="str" cm="1">
        <f t="array" ref="AX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(EUL_basis_Mapped!$BD31=EUL_basis[BldgLoc])*(EUL_basis_Mapped!$BP31=EUL_basis[HOU_cat]),0)+1,MATCH(EUL_basis_Mapped!AX$2,'EUL_basis fr DEER'!$1:$1,0))</f>
        <v>Com</v>
      </c>
      <c r="AY31" s="48" t="str" cm="1">
        <f t="array" ref="AY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(EUL_basis_Mapped!$BD31=EUL_basis[BldgLoc])*(EUL_basis_Mapped!$BP31=EUL_basis[HOU_cat]),0)+1,MATCH(EUL_basis_Mapped!AY$2,'EUL_basis fr DEER'!$1:$1,0))</f>
        <v>BldgEnv</v>
      </c>
      <c r="AZ31" s="48" t="str" cm="1">
        <f t="array" ref="AZ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(EUL_basis_Mapped!$BD31=EUL_basis[BldgLoc])*(EUL_basis_Mapped!$BP31=EUL_basis[HOU_cat]),0)+1,MATCH(EUL_basis_Mapped!AZ$2,'EUL_basis fr DEER'!$1:$1,0))</f>
        <v>Opaque</v>
      </c>
      <c r="BA31" s="48" t="str" cm="1">
        <f t="array" ref="BA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(EUL_basis_Mapped!$BD31=EUL_basis[BldgLoc])*(EUL_basis_Mapped!$BP31=EUL_basis[HOU_cat]),0)+1,MATCH(EUL_basis_Mapped!BA$2,'EUL_basis fr DEER'!$1:$1,0))</f>
        <v>BldgShell</v>
      </c>
      <c r="BB31" s="48" t="str" cm="1">
        <f t="array" ref="BB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(EUL_basis_Mapped!$BD31=EUL_basis[BldgLoc])*(EUL_basis_Mapped!$BP31=EUL_basis[HOU_cat]),0)+1,MATCH(EUL_basis_Mapped!BB$2,'EUL_basis fr DEER'!$1:$1,0))</f>
        <v/>
      </c>
      <c r="BC31" s="48" t="s">
        <v>40</v>
      </c>
      <c r="BD31" s="48" t="s">
        <v>40</v>
      </c>
      <c r="BE31" s="46" t="str" cm="1">
        <f t="array" ref="BE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(EUL_basis_Mapped!$BD31=EUL_basis[BldgLoc])*(EUL_basis_Mapped!$BP31=EUL_basis[HOU_cat]),0)+1,MATCH(EUL_basis_Mapped!BE$2,'EUL_basis fr DEER'!$1:$1,0))</f>
        <v>rated years</v>
      </c>
      <c r="BF31" s="23" cm="1">
        <f t="array" ref="BF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(EUL_basis_Mapped!$BD31=EUL_basis[BldgLoc])*(EUL_basis_Mapped!$BP31=EUL_basis[HOU_cat]),0)+1,MATCH(EUL_basis_Mapped!BF$2,'EUL_basis fr DEER'!$1:$1,0))</f>
        <v>0</v>
      </c>
      <c r="BG31" s="23" cm="1">
        <f t="array" ref="BG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(EUL_basis_Mapped!$BD31=EUL_basis[BldgLoc])*(EUL_basis_Mapped!$BP31=EUL_basis[HOU_cat]),0)+1,MATCH(EUL_basis_Mapped!BG$2,'EUL_basis fr DEER'!$1:$1,0))</f>
        <v>0</v>
      </c>
      <c r="BH31" s="23" cm="1">
        <f t="array" ref="BH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(EUL_basis_Mapped!$BD31=EUL_basis[BldgLoc])*(EUL_basis_Mapped!$BP31=EUL_basis[HOU_cat]),0)+1,MATCH(EUL_basis_Mapped!BH$2,'EUL_basis fr DEER'!$1:$1,0))</f>
        <v>0</v>
      </c>
      <c r="BI31" s="25" cm="1">
        <f t="array" ref="BI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(EUL_basis_Mapped!$BD31=EUL_basis[BldgLoc])*(EUL_basis_Mapped!$BP31=EUL_basis[HOU_cat]),0)+1,MATCH(EUL_basis_Mapped!BI$2,'EUL_basis fr DEER'!$1:$1,0))</f>
        <v>0</v>
      </c>
      <c r="BJ31" s="25" cm="1">
        <f t="array" ref="BJ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(EUL_basis_Mapped!$BD31=EUL_basis[BldgLoc])*(EUL_basis_Mapped!$BP31=EUL_basis[HOU_cat]),0)+1,MATCH(EUL_basis_Mapped!BJ$2,'EUL_basis fr DEER'!$1:$1,0))</f>
        <v>20</v>
      </c>
      <c r="BK31" s="25" cm="1">
        <f t="array" ref="BK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(EUL_basis_Mapped!$BD31=EUL_basis[BldgLoc])*(EUL_basis_Mapped!$BP31=EUL_basis[HOU_cat]),0)+1,MATCH(EUL_basis_Mapped!BK$2,'EUL_basis fr DEER'!$1:$1,0))</f>
        <v>6.7</v>
      </c>
      <c r="BL31" s="46" t="str" cm="1">
        <f t="array" ref="BL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(EUL_basis_Mapped!$BD31=EUL_basis[BldgLoc])*(EUL_basis_Mapped!$BP31=EUL_basis[HOU_cat]),0)+1,MATCH(EUL_basis_Mapped!BL$2,'EUL_basis fr DEER'!$1:$1,0))</f>
        <v>Updated to indicate claim/filing status</v>
      </c>
      <c r="BM31" s="48" t="str" cm="1">
        <f t="array" ref="BM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(EUL_basis_Mapped!$BD31=EUL_basis[BldgLoc])*(EUL_basis_Mapped!$BP31=EUL_basis[HOU_cat]),0)+1,MATCH(EUL_basis_Mapped!BM$2,'EUL_basis fr DEER'!$1:$1,0))</f>
        <v>Standard</v>
      </c>
      <c r="BN31" s="24">
        <v>41303</v>
      </c>
      <c r="BO31" s="24" cm="1">
        <f t="array" ref="BO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(EUL_basis_Mapped!$BD31=EUL_basis[BldgLoc])*(EUL_basis_Mapped!$BP31=EUL_basis[HOU_cat]),0)+1,MATCH(EUL_basis_Mapped!BO$2,'EUL_basis fr DEER'!$1:$1,0))</f>
        <v>0</v>
      </c>
      <c r="BP31" s="48" t="s">
        <v>44</v>
      </c>
      <c r="BQ31" s="52" t="str" cm="1">
        <f t="array" ref="BQ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(EUL_basis_Mapped!$BD31=EUL_basis[BldgLoc])*(EUL_basis_Mapped!$BP31=EUL_basis[HOU_cat]),0)+1,MATCH(EUL_basis_Mapped!BQ$2,'EUL_basis fr DEER'!$1:$1,0))</f>
        <v>1</v>
      </c>
      <c r="BR31" s="52" t="str" cm="1">
        <f t="array" ref="BR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(EUL_basis_Mapped!$BD31=EUL_basis[BldgLoc])*(EUL_basis_Mapped!$BP31=EUL_basis[HOU_cat]),0)+1,MATCH(EUL_basis_Mapped!BR$2,'EUL_basis fr DEER'!$1:$1,0))</f>
        <v>1</v>
      </c>
      <c r="BS31" s="52" t="str" cm="1">
        <f t="array" ref="BS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(EUL_basis_Mapped!$BD31=EUL_basis[BldgLoc])*(EUL_basis_Mapped!$BP31=EUL_basis[HOU_cat]),0)+1,MATCH(EUL_basis_Mapped!BS$2,'EUL_basis fr DEER'!$1:$1,0))</f>
        <v>0</v>
      </c>
      <c r="BT31" s="48" t="str" cm="1">
        <f t="array" ref="BT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(EUL_basis_Mapped!$BD31=EUL_basis[BldgLoc])*(EUL_basis_Mapped!$BP31=EUL_basis[HOU_cat]),0)+1,MATCH(EUL_basis_Mapped!BT$2,'EUL_basis fr DEER'!$1:$1,0))</f>
        <v>Deemed Ex Ante Team</v>
      </c>
      <c r="BU31" s="24" cm="1">
        <f t="array" ref="BU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(EUL_basis_Mapped!$BD31=EUL_basis[BldgLoc])*(EUL_basis_Mapped!$BP31=EUL_basis[HOU_cat]),0)+1,MATCH(EUL_basis_Mapped!BU$2,'EUL_basis fr DEER'!$1:$1,0))</f>
        <v>0</v>
      </c>
      <c r="BV31" s="46" cm="1">
        <f t="array" ref="BV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(EUL_basis_Mapped!$BD31=EUL_basis[BldgLoc])*(EUL_basis_Mapped!$BP31=EUL_basis[HOU_cat]),0)+1,MATCH(EUL_basis_Mapped!BV$2,'EUL_basis fr DEER'!$1:$1,0))</f>
        <v>0</v>
      </c>
      <c r="BW31" s="48" cm="1">
        <f t="array" ref="BW31">INDEX(EUL_basis[#All],MATCH(1,(EUL_basis_Mapped!$AS31=EUL_basis[EUL_ID])*(EUL_basis_Mapped!$AU31=EUL_basis[Version])*(EUL_basis_Mapped!$BC31=EUL_basis[BldgType])*
(EUL_basis_Mapped!$BD31=EUL_basis[BldgLoc])*(EUL_basis_Mapped!$BP31=EUL_basis[HOU_cat]),0)+1,MATCH(EUL_basis_Mapped!BW$2,'EUL_basis fr DEER'!$1:$1,0))</f>
        <v>0</v>
      </c>
    </row>
    <row r="32" spans="1:75" ht="21" x14ac:dyDescent="0.15">
      <c r="A32" s="11"/>
      <c r="B32" s="12"/>
      <c r="C32" s="12"/>
      <c r="D32" s="12"/>
      <c r="E32" s="12">
        <v>1</v>
      </c>
      <c r="F32" s="12"/>
      <c r="G32" s="12"/>
      <c r="H32" s="13"/>
      <c r="I32" s="11">
        <f t="shared" si="7"/>
        <v>0</v>
      </c>
      <c r="J32" s="12">
        <f t="shared" si="7"/>
        <v>0</v>
      </c>
      <c r="K32" s="12">
        <f t="shared" si="7"/>
        <v>0</v>
      </c>
      <c r="L32" s="12">
        <f t="shared" si="7"/>
        <v>1</v>
      </c>
      <c r="M32" s="12">
        <f t="shared" si="7"/>
        <v>0</v>
      </c>
      <c r="N32" s="54">
        <f t="shared" si="7"/>
        <v>0</v>
      </c>
      <c r="O32" s="54">
        <f t="shared" si="7"/>
        <v>0</v>
      </c>
      <c r="P32" s="11">
        <f t="shared" si="1"/>
        <v>1</v>
      </c>
      <c r="Q32" s="16"/>
      <c r="R32" s="12">
        <f t="shared" si="8"/>
        <v>0</v>
      </c>
      <c r="S32" s="12">
        <f t="shared" si="8"/>
        <v>0</v>
      </c>
      <c r="T32" s="12">
        <f t="shared" si="8"/>
        <v>0</v>
      </c>
      <c r="U32" s="12"/>
      <c r="V32" s="12"/>
      <c r="W32" s="12"/>
      <c r="X32" s="12"/>
      <c r="Y32" s="12"/>
      <c r="Z32" s="12"/>
      <c r="AA32" s="12"/>
      <c r="AB32" s="12"/>
      <c r="AC32" s="12"/>
      <c r="AD32" s="12">
        <f t="shared" si="3"/>
        <v>0</v>
      </c>
      <c r="AE32" s="54"/>
      <c r="AF32" s="54"/>
      <c r="AG32" s="54">
        <f t="shared" si="4"/>
        <v>0</v>
      </c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>
        <f t="shared" si="5"/>
        <v>0</v>
      </c>
      <c r="AS32" s="56" t="s">
        <v>150</v>
      </c>
      <c r="AT32" s="22" t="str" cm="1">
        <f t="array" ref="AT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(EUL_basis_Mapped!$BD32=EUL_basis[BldgLoc])*(EUL_basis_Mapped!$BP32=EUL_basis[HOU_cat]),0)+1,MATCH(EUL_basis_Mapped!AT$2,'EUL_basis fr DEER'!$1:$1,0))</f>
        <v>Boiler Tune-up</v>
      </c>
      <c r="AU32" s="22" t="s">
        <v>255</v>
      </c>
      <c r="AV32" s="22" t="str" cm="1">
        <f t="array" ref="AV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(EUL_basis_Mapped!$BD32=EUL_basis[BldgLoc])*(EUL_basis_Mapped!$BP32=EUL_basis[HOU_cat]),0)+1,MATCH(EUL_basis_Mapped!AV$2,'EUL_basis fr DEER'!$1:$1,0))</f>
        <v>IOU Workpaper</v>
      </c>
      <c r="AW32" s="24" cm="1">
        <f t="array" ref="AW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(EUL_basis_Mapped!$BD32=EUL_basis[BldgLoc])*(EUL_basis_Mapped!$BP32=EUL_basis[HOU_cat]),0)+1,MATCH(EUL_basis_Mapped!AW$2,'EUL_basis fr DEER'!$1:$1,0))</f>
        <v>44159.686687395835</v>
      </c>
      <c r="AX32" s="48" t="str" cm="1">
        <f t="array" ref="AX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(EUL_basis_Mapped!$BD32=EUL_basis[BldgLoc])*(EUL_basis_Mapped!$BP32=EUL_basis[HOU_cat]),0)+1,MATCH(EUL_basis_Mapped!AX$2,'EUL_basis fr DEER'!$1:$1,0))</f>
        <v>Com</v>
      </c>
      <c r="AY32" s="48" t="str" cm="1">
        <f t="array" ref="AY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(EUL_basis_Mapped!$BD32=EUL_basis[BldgLoc])*(EUL_basis_Mapped!$BP32=EUL_basis[HOU_cat]),0)+1,MATCH(EUL_basis_Mapped!AY$2,'EUL_basis fr DEER'!$1:$1,0))</f>
        <v>Service</v>
      </c>
      <c r="AZ32" s="48" t="str" cm="1">
        <f t="array" ref="AZ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(EUL_basis_Mapped!$BD32=EUL_basis[BldgLoc])*(EUL_basis_Mapped!$BP32=EUL_basis[HOU_cat]),0)+1,MATCH(EUL_basis_Mapped!AZ$2,'EUL_basis fr DEER'!$1:$1,0))</f>
        <v>Maintenance</v>
      </c>
      <c r="BA32" s="48" t="str" cm="1">
        <f t="array" ref="BA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(EUL_basis_Mapped!$BD32=EUL_basis[BldgLoc])*(EUL_basis_Mapped!$BP32=EUL_basis[HOU_cat]),0)+1,MATCH(EUL_basis_Mapped!BA$2,'EUL_basis fr DEER'!$1:$1,0))</f>
        <v/>
      </c>
      <c r="BB32" s="48" t="str" cm="1">
        <f t="array" ref="BB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(EUL_basis_Mapped!$BD32=EUL_basis[BldgLoc])*(EUL_basis_Mapped!$BP32=EUL_basis[HOU_cat]),0)+1,MATCH(EUL_basis_Mapped!BB$2,'EUL_basis fr DEER'!$1:$1,0))</f>
        <v/>
      </c>
      <c r="BC32" s="48" t="s">
        <v>40</v>
      </c>
      <c r="BD32" s="48" t="s">
        <v>40</v>
      </c>
      <c r="BE32" s="46" t="str" cm="1">
        <f t="array" ref="BE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(EUL_basis_Mapped!$BD32=EUL_basis[BldgLoc])*(EUL_basis_Mapped!$BP32=EUL_basis[HOU_cat]),0)+1,MATCH(EUL_basis_Mapped!BE$2,'EUL_basis fr DEER'!$1:$1,0))</f>
        <v>rated years</v>
      </c>
      <c r="BF32" s="23" cm="1">
        <f t="array" ref="BF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(EUL_basis_Mapped!$BD32=EUL_basis[BldgLoc])*(EUL_basis_Mapped!$BP32=EUL_basis[HOU_cat]),0)+1,MATCH(EUL_basis_Mapped!BF$2,'EUL_basis fr DEER'!$1:$1,0))</f>
        <v>0</v>
      </c>
      <c r="BG32" s="23" cm="1">
        <f t="array" ref="BG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(EUL_basis_Mapped!$BD32=EUL_basis[BldgLoc])*(EUL_basis_Mapped!$BP32=EUL_basis[HOU_cat]),0)+1,MATCH(EUL_basis_Mapped!BG$2,'EUL_basis fr DEER'!$1:$1,0))</f>
        <v>0</v>
      </c>
      <c r="BH32" s="23" cm="1">
        <f t="array" ref="BH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(EUL_basis_Mapped!$BD32=EUL_basis[BldgLoc])*(EUL_basis_Mapped!$BP32=EUL_basis[HOU_cat]),0)+1,MATCH(EUL_basis_Mapped!BH$2,'EUL_basis fr DEER'!$1:$1,0))</f>
        <v>0</v>
      </c>
      <c r="BI32" s="25" cm="1">
        <f t="array" ref="BI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(EUL_basis_Mapped!$BD32=EUL_basis[BldgLoc])*(EUL_basis_Mapped!$BP32=EUL_basis[HOU_cat]),0)+1,MATCH(EUL_basis_Mapped!BI$2,'EUL_basis fr DEER'!$1:$1,0))</f>
        <v>0</v>
      </c>
      <c r="BJ32" s="25" cm="1">
        <f t="array" ref="BJ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(EUL_basis_Mapped!$BD32=EUL_basis[BldgLoc])*(EUL_basis_Mapped!$BP32=EUL_basis[HOU_cat]),0)+1,MATCH(EUL_basis_Mapped!BJ$2,'EUL_basis fr DEER'!$1:$1,0))</f>
        <v>5</v>
      </c>
      <c r="BK32" s="25" cm="1">
        <f t="array" ref="BK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(EUL_basis_Mapped!$BD32=EUL_basis[BldgLoc])*(EUL_basis_Mapped!$BP32=EUL_basis[HOU_cat]),0)+1,MATCH(EUL_basis_Mapped!BK$2,'EUL_basis fr DEER'!$1:$1,0))</f>
        <v>1.7</v>
      </c>
      <c r="BL32" s="46" t="str" cm="1">
        <f t="array" ref="BL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(EUL_basis_Mapped!$BD32=EUL_basis[BldgLoc])*(EUL_basis_Mapped!$BP32=EUL_basis[HOU_cat]),0)+1,MATCH(EUL_basis_Mapped!BL$2,'EUL_basis fr DEER'!$1:$1,0))</f>
        <v>Updated to indicate claim/filing status</v>
      </c>
      <c r="BM32" s="48" t="str" cm="1">
        <f t="array" ref="BM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(EUL_basis_Mapped!$BD32=EUL_basis[BldgLoc])*(EUL_basis_Mapped!$BP32=EUL_basis[HOU_cat]),0)+1,MATCH(EUL_basis_Mapped!BM$2,'EUL_basis fr DEER'!$1:$1,0))</f>
        <v>Standard</v>
      </c>
      <c r="BN32" s="24">
        <v>41304</v>
      </c>
      <c r="BO32" s="24" cm="1">
        <f t="array" ref="BO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(EUL_basis_Mapped!$BD32=EUL_basis[BldgLoc])*(EUL_basis_Mapped!$BP32=EUL_basis[HOU_cat]),0)+1,MATCH(EUL_basis_Mapped!BO$2,'EUL_basis fr DEER'!$1:$1,0))</f>
        <v>42735</v>
      </c>
      <c r="BP32" s="48" t="s">
        <v>44</v>
      </c>
      <c r="BQ32" s="52" t="str" cm="1">
        <f t="array" ref="BQ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(EUL_basis_Mapped!$BD32=EUL_basis[BldgLoc])*(EUL_basis_Mapped!$BP32=EUL_basis[HOU_cat]),0)+1,MATCH(EUL_basis_Mapped!BQ$2,'EUL_basis fr DEER'!$1:$1,0))</f>
        <v>1</v>
      </c>
      <c r="BR32" s="52" t="str" cm="1">
        <f t="array" ref="BR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(EUL_basis_Mapped!$BD32=EUL_basis[BldgLoc])*(EUL_basis_Mapped!$BP32=EUL_basis[HOU_cat]),0)+1,MATCH(EUL_basis_Mapped!BR$2,'EUL_basis fr DEER'!$1:$1,0))</f>
        <v>1</v>
      </c>
      <c r="BS32" s="52" t="str" cm="1">
        <f t="array" ref="BS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(EUL_basis_Mapped!$BD32=EUL_basis[BldgLoc])*(EUL_basis_Mapped!$BP32=EUL_basis[HOU_cat]),0)+1,MATCH(EUL_basis_Mapped!BS$2,'EUL_basis fr DEER'!$1:$1,0))</f>
        <v>0</v>
      </c>
      <c r="BT32" s="48" t="str" cm="1">
        <f t="array" ref="BT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(EUL_basis_Mapped!$BD32=EUL_basis[BldgLoc])*(EUL_basis_Mapped!$BP32=EUL_basis[HOU_cat]),0)+1,MATCH(EUL_basis_Mapped!BT$2,'EUL_basis fr DEER'!$1:$1,0))</f>
        <v>Deemed Ex Ante Team</v>
      </c>
      <c r="BU32" s="24" cm="1">
        <f t="array" ref="BU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(EUL_basis_Mapped!$BD32=EUL_basis[BldgLoc])*(EUL_basis_Mapped!$BP32=EUL_basis[HOU_cat]),0)+1,MATCH(EUL_basis_Mapped!BU$2,'EUL_basis fr DEER'!$1:$1,0))</f>
        <v>0</v>
      </c>
      <c r="BV32" s="46" cm="1">
        <f t="array" ref="BV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(EUL_basis_Mapped!$BD32=EUL_basis[BldgLoc])*(EUL_basis_Mapped!$BP32=EUL_basis[HOU_cat]),0)+1,MATCH(EUL_basis_Mapped!BV$2,'EUL_basis fr DEER'!$1:$1,0))</f>
        <v>0</v>
      </c>
      <c r="BW32" s="48" cm="1">
        <f t="array" ref="BW32">INDEX(EUL_basis[#All],MATCH(1,(EUL_basis_Mapped!$AS32=EUL_basis[EUL_ID])*(EUL_basis_Mapped!$AU32=EUL_basis[Version])*(EUL_basis_Mapped!$BC32=EUL_basis[BldgType])*
(EUL_basis_Mapped!$BD32=EUL_basis[BldgLoc])*(EUL_basis_Mapped!$BP32=EUL_basis[HOU_cat]),0)+1,MATCH(EUL_basis_Mapped!BW$2,'EUL_basis fr DEER'!$1:$1,0))</f>
        <v>0</v>
      </c>
    </row>
    <row r="33" spans="1:75" x14ac:dyDescent="0.15">
      <c r="A33" s="11"/>
      <c r="B33" s="12"/>
      <c r="C33" s="12"/>
      <c r="D33" s="12"/>
      <c r="E33" s="12">
        <v>1</v>
      </c>
      <c r="F33" s="12"/>
      <c r="G33" s="12"/>
      <c r="H33" s="13"/>
      <c r="I33" s="11">
        <f t="shared" ref="I33:O46" si="9">IF($AX33=I$2,1,0)</f>
        <v>0</v>
      </c>
      <c r="J33" s="12">
        <f t="shared" si="9"/>
        <v>0</v>
      </c>
      <c r="K33" s="12">
        <f t="shared" si="9"/>
        <v>0</v>
      </c>
      <c r="L33" s="12">
        <f t="shared" si="9"/>
        <v>1</v>
      </c>
      <c r="M33" s="12">
        <f t="shared" si="9"/>
        <v>0</v>
      </c>
      <c r="N33" s="54">
        <f t="shared" si="9"/>
        <v>0</v>
      </c>
      <c r="O33" s="54">
        <f t="shared" si="9"/>
        <v>0</v>
      </c>
      <c r="P33" s="11">
        <f t="shared" si="1"/>
        <v>1</v>
      </c>
      <c r="Q33" s="16"/>
      <c r="R33" s="12">
        <f t="shared" si="8"/>
        <v>0</v>
      </c>
      <c r="S33" s="12">
        <f t="shared" si="8"/>
        <v>0</v>
      </c>
      <c r="T33" s="12">
        <f t="shared" si="8"/>
        <v>0</v>
      </c>
      <c r="U33" s="12"/>
      <c r="V33" s="12"/>
      <c r="W33" s="12"/>
      <c r="X33" s="12"/>
      <c r="Y33" s="12"/>
      <c r="Z33" s="12"/>
      <c r="AA33" s="12"/>
      <c r="AB33" s="12"/>
      <c r="AC33" s="12"/>
      <c r="AD33" s="12">
        <f t="shared" si="3"/>
        <v>0</v>
      </c>
      <c r="AE33" s="54"/>
      <c r="AF33" s="54"/>
      <c r="AG33" s="54">
        <f t="shared" si="4"/>
        <v>0</v>
      </c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>
        <f t="shared" si="5"/>
        <v>0</v>
      </c>
      <c r="AS33" s="56" t="s">
        <v>150</v>
      </c>
      <c r="AT33" s="22" t="str" cm="1">
        <f t="array" ref="AT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(EUL_basis_Mapped!$BD33=EUL_basis[BldgLoc])*(EUL_basis_Mapped!$BP33=EUL_basis[HOU_cat]),0)+1,MATCH(EUL_basis_Mapped!AT$2,'EUL_basis fr DEER'!$1:$1,0))</f>
        <v>Boiler Tune-up</v>
      </c>
      <c r="AU33" s="22" t="s">
        <v>106</v>
      </c>
      <c r="AV33" s="22" t="str" cm="1">
        <f t="array" ref="AV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(EUL_basis_Mapped!$BD33=EUL_basis[BldgLoc])*(EUL_basis_Mapped!$BP33=EUL_basis[HOU_cat]),0)+1,MATCH(EUL_basis_Mapped!AV$2,'EUL_basis fr DEER'!$1:$1,0))</f>
        <v>D20 v1</v>
      </c>
      <c r="AW33" s="24" cm="1">
        <f t="array" ref="AW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(EUL_basis_Mapped!$BD33=EUL_basis[BldgLoc])*(EUL_basis_Mapped!$BP33=EUL_basis[HOU_cat]),0)+1,MATCH(EUL_basis_Mapped!AW$2,'EUL_basis fr DEER'!$1:$1,0))</f>
        <v>44159.686687395835</v>
      </c>
      <c r="AX33" s="48" t="str" cm="1">
        <f t="array" ref="AX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(EUL_basis_Mapped!$BD33=EUL_basis[BldgLoc])*(EUL_basis_Mapped!$BP33=EUL_basis[HOU_cat]),0)+1,MATCH(EUL_basis_Mapped!AX$2,'EUL_basis fr DEER'!$1:$1,0))</f>
        <v>Com</v>
      </c>
      <c r="AY33" s="48" t="str" cm="1">
        <f t="array" ref="AY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(EUL_basis_Mapped!$BD33=EUL_basis[BldgLoc])*(EUL_basis_Mapped!$BP33=EUL_basis[HOU_cat]),0)+1,MATCH(EUL_basis_Mapped!AY$2,'EUL_basis fr DEER'!$1:$1,0))</f>
        <v>Service</v>
      </c>
      <c r="AZ33" s="48" t="str" cm="1">
        <f t="array" ref="AZ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(EUL_basis_Mapped!$BD33=EUL_basis[BldgLoc])*(EUL_basis_Mapped!$BP33=EUL_basis[HOU_cat]),0)+1,MATCH(EUL_basis_Mapped!AZ$2,'EUL_basis fr DEER'!$1:$1,0))</f>
        <v>Maintenance</v>
      </c>
      <c r="BA33" s="48" t="str" cm="1">
        <f t="array" ref="BA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(EUL_basis_Mapped!$BD33=EUL_basis[BldgLoc])*(EUL_basis_Mapped!$BP33=EUL_basis[HOU_cat]),0)+1,MATCH(EUL_basis_Mapped!BA$2,'EUL_basis fr DEER'!$1:$1,0))</f>
        <v/>
      </c>
      <c r="BB33" s="48" t="str" cm="1">
        <f t="array" ref="BB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(EUL_basis_Mapped!$BD33=EUL_basis[BldgLoc])*(EUL_basis_Mapped!$BP33=EUL_basis[HOU_cat]),0)+1,MATCH(EUL_basis_Mapped!BB$2,'EUL_basis fr DEER'!$1:$1,0))</f>
        <v/>
      </c>
      <c r="BC33" s="48" t="s">
        <v>40</v>
      </c>
      <c r="BD33" s="48" t="s">
        <v>40</v>
      </c>
      <c r="BE33" s="46" t="str" cm="1">
        <f t="array" ref="BE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(EUL_basis_Mapped!$BD33=EUL_basis[BldgLoc])*(EUL_basis_Mapped!$BP33=EUL_basis[HOU_cat]),0)+1,MATCH(EUL_basis_Mapped!BE$2,'EUL_basis fr DEER'!$1:$1,0))</f>
        <v>rated years</v>
      </c>
      <c r="BF33" s="23" cm="1">
        <f t="array" ref="BF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(EUL_basis_Mapped!$BD33=EUL_basis[BldgLoc])*(EUL_basis_Mapped!$BP33=EUL_basis[HOU_cat]),0)+1,MATCH(EUL_basis_Mapped!BF$2,'EUL_basis fr DEER'!$1:$1,0))</f>
        <v>0</v>
      </c>
      <c r="BG33" s="23" cm="1">
        <f t="array" ref="BG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(EUL_basis_Mapped!$BD33=EUL_basis[BldgLoc])*(EUL_basis_Mapped!$BP33=EUL_basis[HOU_cat]),0)+1,MATCH(EUL_basis_Mapped!BG$2,'EUL_basis fr DEER'!$1:$1,0))</f>
        <v>0</v>
      </c>
      <c r="BH33" s="23" cm="1">
        <f t="array" ref="BH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(EUL_basis_Mapped!$BD33=EUL_basis[BldgLoc])*(EUL_basis_Mapped!$BP33=EUL_basis[HOU_cat]),0)+1,MATCH(EUL_basis_Mapped!BH$2,'EUL_basis fr DEER'!$1:$1,0))</f>
        <v>0</v>
      </c>
      <c r="BI33" s="25" cm="1">
        <f t="array" ref="BI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(EUL_basis_Mapped!$BD33=EUL_basis[BldgLoc])*(EUL_basis_Mapped!$BP33=EUL_basis[HOU_cat]),0)+1,MATCH(EUL_basis_Mapped!BI$2,'EUL_basis fr DEER'!$1:$1,0))</f>
        <v>0</v>
      </c>
      <c r="BJ33" s="25" cm="1">
        <f t="array" ref="BJ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(EUL_basis_Mapped!$BD33=EUL_basis[BldgLoc])*(EUL_basis_Mapped!$BP33=EUL_basis[HOU_cat]),0)+1,MATCH(EUL_basis_Mapped!BJ$2,'EUL_basis fr DEER'!$1:$1,0))</f>
        <v>3</v>
      </c>
      <c r="BK33" s="25" cm="1">
        <f t="array" ref="BK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(EUL_basis_Mapped!$BD33=EUL_basis[BldgLoc])*(EUL_basis_Mapped!$BP33=EUL_basis[HOU_cat]),0)+1,MATCH(EUL_basis_Mapped!BK$2,'EUL_basis fr DEER'!$1:$1,0))</f>
        <v>0</v>
      </c>
      <c r="BL33" s="46" t="str" cm="1">
        <f t="array" ref="BL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(EUL_basis_Mapped!$BD33=EUL_basis[BldgLoc])*(EUL_basis_Mapped!$BP33=EUL_basis[HOU_cat]),0)+1,MATCH(EUL_basis_Mapped!BL$2,'EUL_basis fr DEER'!$1:$1,0))</f>
        <v>Updated to indicate claim/filing status</v>
      </c>
      <c r="BM33" s="48" t="str" cm="1">
        <f t="array" ref="BM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(EUL_basis_Mapped!$BD33=EUL_basis[BldgLoc])*(EUL_basis_Mapped!$BP33=EUL_basis[HOU_cat]),0)+1,MATCH(EUL_basis_Mapped!BM$2,'EUL_basis fr DEER'!$1:$1,0))</f>
        <v>Standard</v>
      </c>
      <c r="BN33" s="24">
        <v>41305</v>
      </c>
      <c r="BO33" s="24" cm="1">
        <f t="array" ref="BO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(EUL_basis_Mapped!$BD33=EUL_basis[BldgLoc])*(EUL_basis_Mapped!$BP33=EUL_basis[HOU_cat]),0)+1,MATCH(EUL_basis_Mapped!BO$2,'EUL_basis fr DEER'!$1:$1,0))</f>
        <v>0</v>
      </c>
      <c r="BP33" s="48" t="s">
        <v>44</v>
      </c>
      <c r="BQ33" s="52" t="str" cm="1">
        <f t="array" ref="BQ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(EUL_basis_Mapped!$BD33=EUL_basis[BldgLoc])*(EUL_basis_Mapped!$BP33=EUL_basis[HOU_cat]),0)+1,MATCH(EUL_basis_Mapped!BQ$2,'EUL_basis fr DEER'!$1:$1,0))</f>
        <v>1</v>
      </c>
      <c r="BR33" s="52" t="str" cm="1">
        <f t="array" ref="BR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(EUL_basis_Mapped!$BD33=EUL_basis[BldgLoc])*(EUL_basis_Mapped!$BP33=EUL_basis[HOU_cat]),0)+1,MATCH(EUL_basis_Mapped!BR$2,'EUL_basis fr DEER'!$1:$1,0))</f>
        <v>1</v>
      </c>
      <c r="BS33" s="52" t="str" cm="1">
        <f t="array" ref="BS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(EUL_basis_Mapped!$BD33=EUL_basis[BldgLoc])*(EUL_basis_Mapped!$BP33=EUL_basis[HOU_cat]),0)+1,MATCH(EUL_basis_Mapped!BS$2,'EUL_basis fr DEER'!$1:$1,0))</f>
        <v>0</v>
      </c>
      <c r="BT33" s="48" t="str" cm="1">
        <f t="array" ref="BT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(EUL_basis_Mapped!$BD33=EUL_basis[BldgLoc])*(EUL_basis_Mapped!$BP33=EUL_basis[HOU_cat]),0)+1,MATCH(EUL_basis_Mapped!BT$2,'EUL_basis fr DEER'!$1:$1,0))</f>
        <v>Deemed Ex Ante Team</v>
      </c>
      <c r="BU33" s="24" cm="1">
        <f t="array" ref="BU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(EUL_basis_Mapped!$BD33=EUL_basis[BldgLoc])*(EUL_basis_Mapped!$BP33=EUL_basis[HOU_cat]),0)+1,MATCH(EUL_basis_Mapped!BU$2,'EUL_basis fr DEER'!$1:$1,0))</f>
        <v>0</v>
      </c>
      <c r="BV33" s="46" cm="1">
        <f t="array" ref="BV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(EUL_basis_Mapped!$BD33=EUL_basis[BldgLoc])*(EUL_basis_Mapped!$BP33=EUL_basis[HOU_cat]),0)+1,MATCH(EUL_basis_Mapped!BV$2,'EUL_basis fr DEER'!$1:$1,0))</f>
        <v>0</v>
      </c>
      <c r="BW33" s="48" cm="1">
        <f t="array" ref="BW33">INDEX(EUL_basis[#All],MATCH(1,(EUL_basis_Mapped!$AS33=EUL_basis[EUL_ID])*(EUL_basis_Mapped!$AU33=EUL_basis[Version])*(EUL_basis_Mapped!$BC33=EUL_basis[BldgType])*
(EUL_basis_Mapped!$BD33=EUL_basis[BldgLoc])*(EUL_basis_Mapped!$BP33=EUL_basis[HOU_cat]),0)+1,MATCH(EUL_basis_Mapped!BW$2,'EUL_basis fr DEER'!$1:$1,0))</f>
        <v>0</v>
      </c>
    </row>
    <row r="34" spans="1:75" x14ac:dyDescent="0.15">
      <c r="A34" s="11"/>
      <c r="B34" s="12"/>
      <c r="C34" s="12"/>
      <c r="D34" s="12"/>
      <c r="E34" s="12"/>
      <c r="F34" s="12">
        <v>1</v>
      </c>
      <c r="G34" s="12"/>
      <c r="H34" s="13"/>
      <c r="I34" s="11">
        <f t="shared" si="9"/>
        <v>0</v>
      </c>
      <c r="J34" s="12">
        <f t="shared" si="9"/>
        <v>0</v>
      </c>
      <c r="K34" s="12">
        <f t="shared" si="9"/>
        <v>0</v>
      </c>
      <c r="L34" s="12">
        <f t="shared" si="9"/>
        <v>0</v>
      </c>
      <c r="M34" s="12">
        <f t="shared" si="9"/>
        <v>0</v>
      </c>
      <c r="N34" s="54">
        <f t="shared" si="9"/>
        <v>0</v>
      </c>
      <c r="O34" s="54">
        <f t="shared" si="9"/>
        <v>1</v>
      </c>
      <c r="P34" s="11">
        <f t="shared" si="1"/>
        <v>1</v>
      </c>
      <c r="Q34" s="16"/>
      <c r="R34" s="12">
        <f t="shared" si="8"/>
        <v>0</v>
      </c>
      <c r="S34" s="12">
        <f t="shared" si="8"/>
        <v>0</v>
      </c>
      <c r="T34" s="12">
        <f t="shared" si="8"/>
        <v>0</v>
      </c>
      <c r="U34" s="12"/>
      <c r="V34" s="12"/>
      <c r="W34" s="12"/>
      <c r="X34" s="12"/>
      <c r="Y34" s="12"/>
      <c r="Z34" s="12"/>
      <c r="AA34" s="12"/>
      <c r="AB34" s="12"/>
      <c r="AC34" s="12"/>
      <c r="AD34" s="12">
        <f t="shared" si="3"/>
        <v>0</v>
      </c>
      <c r="AE34" s="54"/>
      <c r="AF34" s="54"/>
      <c r="AG34" s="54">
        <f t="shared" si="4"/>
        <v>0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>
        <f t="shared" si="5"/>
        <v>0</v>
      </c>
      <c r="AS34" s="56" t="s">
        <v>155</v>
      </c>
      <c r="AT34" s="22" t="str" cm="1">
        <f t="array" ref="AT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(EUL_basis_Mapped!$BD34=EUL_basis[BldgLoc])*(EUL_basis_Mapped!$BP34=EUL_basis[HOU_cat]),0)+1,MATCH(EUL_basis_Mapped!AT$2,'EUL_basis fr DEER'!$1:$1,0))</f>
        <v>Wall Insulation (blown-in)</v>
      </c>
      <c r="AU34" s="22" t="s">
        <v>34</v>
      </c>
      <c r="AV34" s="22" t="str" cm="1">
        <f t="array" ref="AV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(EUL_basis_Mapped!$BD34=EUL_basis[BldgLoc])*(EUL_basis_Mapped!$BP34=EUL_basis[HOU_cat]),0)+1,MATCH(EUL_basis_Mapped!AV$2,'EUL_basis fr DEER'!$1:$1,0))</f>
        <v>D08 v2.05</v>
      </c>
      <c r="AW34" s="24" cm="1">
        <f t="array" ref="AW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(EUL_basis_Mapped!$BD34=EUL_basis[BldgLoc])*(EUL_basis_Mapped!$BP34=EUL_basis[HOU_cat]),0)+1,MATCH(EUL_basis_Mapped!AW$2,'EUL_basis fr DEER'!$1:$1,0))</f>
        <v>44159.686687395835</v>
      </c>
      <c r="AX34" s="48" t="str" cm="1">
        <f t="array" ref="AX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(EUL_basis_Mapped!$BD34=EUL_basis[BldgLoc])*(EUL_basis_Mapped!$BP34=EUL_basis[HOU_cat]),0)+1,MATCH(EUL_basis_Mapped!AX$2,'EUL_basis fr DEER'!$1:$1,0))</f>
        <v>Res</v>
      </c>
      <c r="AY34" s="48" t="str" cm="1">
        <f t="array" ref="AY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(EUL_basis_Mapped!$BD34=EUL_basis[BldgLoc])*(EUL_basis_Mapped!$BP34=EUL_basis[HOU_cat]),0)+1,MATCH(EUL_basis_Mapped!AY$2,'EUL_basis fr DEER'!$1:$1,0))</f>
        <v>BldgEnv</v>
      </c>
      <c r="AZ34" s="48" t="str" cm="1">
        <f t="array" ref="AZ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(EUL_basis_Mapped!$BD34=EUL_basis[BldgLoc])*(EUL_basis_Mapped!$BP34=EUL_basis[HOU_cat]),0)+1,MATCH(EUL_basis_Mapped!AZ$2,'EUL_basis fr DEER'!$1:$1,0))</f>
        <v>Opaque</v>
      </c>
      <c r="BA34" s="48" t="str" cm="1">
        <f t="array" ref="BA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(EUL_basis_Mapped!$BD34=EUL_basis[BldgLoc])*(EUL_basis_Mapped!$BP34=EUL_basis[HOU_cat]),0)+1,MATCH(EUL_basis_Mapped!BA$2,'EUL_basis fr DEER'!$1:$1,0))</f>
        <v>BldgShell</v>
      </c>
      <c r="BB34" s="48" t="str" cm="1">
        <f t="array" ref="BB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(EUL_basis_Mapped!$BD34=EUL_basis[BldgLoc])*(EUL_basis_Mapped!$BP34=EUL_basis[HOU_cat]),0)+1,MATCH(EUL_basis_Mapped!BB$2,'EUL_basis fr DEER'!$1:$1,0))</f>
        <v>WallBlowIns</v>
      </c>
      <c r="BC34" s="48" t="s">
        <v>40</v>
      </c>
      <c r="BD34" s="48" t="s">
        <v>40</v>
      </c>
      <c r="BE34" s="46" t="str" cm="1">
        <f t="array" ref="BE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(EUL_basis_Mapped!$BD34=EUL_basis[BldgLoc])*(EUL_basis_Mapped!$BP34=EUL_basis[HOU_cat]),0)+1,MATCH(EUL_basis_Mapped!BE$2,'EUL_basis fr DEER'!$1:$1,0))</f>
        <v>rated years</v>
      </c>
      <c r="BF34" s="23" cm="1">
        <f t="array" ref="BF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(EUL_basis_Mapped!$BD34=EUL_basis[BldgLoc])*(EUL_basis_Mapped!$BP34=EUL_basis[HOU_cat]),0)+1,MATCH(EUL_basis_Mapped!BF$2,'EUL_basis fr DEER'!$1:$1,0))</f>
        <v>0</v>
      </c>
      <c r="BG34" s="23" cm="1">
        <f t="array" ref="BG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(EUL_basis_Mapped!$BD34=EUL_basis[BldgLoc])*(EUL_basis_Mapped!$BP34=EUL_basis[HOU_cat]),0)+1,MATCH(EUL_basis_Mapped!BG$2,'EUL_basis fr DEER'!$1:$1,0))</f>
        <v>0</v>
      </c>
      <c r="BH34" s="23" cm="1">
        <f t="array" ref="BH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(EUL_basis_Mapped!$BD34=EUL_basis[BldgLoc])*(EUL_basis_Mapped!$BP34=EUL_basis[HOU_cat]),0)+1,MATCH(EUL_basis_Mapped!BH$2,'EUL_basis fr DEER'!$1:$1,0))</f>
        <v>0</v>
      </c>
      <c r="BI34" s="25" cm="1">
        <f t="array" ref="BI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(EUL_basis_Mapped!$BD34=EUL_basis[BldgLoc])*(EUL_basis_Mapped!$BP34=EUL_basis[HOU_cat]),0)+1,MATCH(EUL_basis_Mapped!BI$2,'EUL_basis fr DEER'!$1:$1,0))</f>
        <v>0</v>
      </c>
      <c r="BJ34" s="25" cm="1">
        <f t="array" ref="BJ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(EUL_basis_Mapped!$BD34=EUL_basis[BldgLoc])*(EUL_basis_Mapped!$BP34=EUL_basis[HOU_cat]),0)+1,MATCH(EUL_basis_Mapped!BJ$2,'EUL_basis fr DEER'!$1:$1,0))</f>
        <v>20</v>
      </c>
      <c r="BK34" s="25" cm="1">
        <f t="array" ref="BK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(EUL_basis_Mapped!$BD34=EUL_basis[BldgLoc])*(EUL_basis_Mapped!$BP34=EUL_basis[HOU_cat]),0)+1,MATCH(EUL_basis_Mapped!BK$2,'EUL_basis fr DEER'!$1:$1,0))</f>
        <v>6.7</v>
      </c>
      <c r="BL34" s="46" t="str" cm="1">
        <f t="array" ref="BL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(EUL_basis_Mapped!$BD34=EUL_basis[BldgLoc])*(EUL_basis_Mapped!$BP34=EUL_basis[HOU_cat]),0)+1,MATCH(EUL_basis_Mapped!BL$2,'EUL_basis fr DEER'!$1:$1,0))</f>
        <v>Updated to indicate claim/filing status</v>
      </c>
      <c r="BM34" s="48" t="str" cm="1">
        <f t="array" ref="BM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(EUL_basis_Mapped!$BD34=EUL_basis[BldgLoc])*(EUL_basis_Mapped!$BP34=EUL_basis[HOU_cat]),0)+1,MATCH(EUL_basis_Mapped!BM$2,'EUL_basis fr DEER'!$1:$1,0))</f>
        <v>Standard</v>
      </c>
      <c r="BN34" s="24">
        <v>41306</v>
      </c>
      <c r="BO34" s="24" cm="1">
        <f t="array" ref="BO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(EUL_basis_Mapped!$BD34=EUL_basis[BldgLoc])*(EUL_basis_Mapped!$BP34=EUL_basis[HOU_cat]),0)+1,MATCH(EUL_basis_Mapped!BO$2,'EUL_basis fr DEER'!$1:$1,0))</f>
        <v>0</v>
      </c>
      <c r="BP34" s="48" t="s">
        <v>44</v>
      </c>
      <c r="BQ34" s="52" t="str" cm="1">
        <f t="array" ref="BQ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(EUL_basis_Mapped!$BD34=EUL_basis[BldgLoc])*(EUL_basis_Mapped!$BP34=EUL_basis[HOU_cat]),0)+1,MATCH(EUL_basis_Mapped!BQ$2,'EUL_basis fr DEER'!$1:$1,0))</f>
        <v>1</v>
      </c>
      <c r="BR34" s="52" t="str" cm="1">
        <f t="array" ref="BR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(EUL_basis_Mapped!$BD34=EUL_basis[BldgLoc])*(EUL_basis_Mapped!$BP34=EUL_basis[HOU_cat]),0)+1,MATCH(EUL_basis_Mapped!BR$2,'EUL_basis fr DEER'!$1:$1,0))</f>
        <v>1</v>
      </c>
      <c r="BS34" s="52" t="str" cm="1">
        <f t="array" ref="BS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(EUL_basis_Mapped!$BD34=EUL_basis[BldgLoc])*(EUL_basis_Mapped!$BP34=EUL_basis[HOU_cat]),0)+1,MATCH(EUL_basis_Mapped!BS$2,'EUL_basis fr DEER'!$1:$1,0))</f>
        <v>0</v>
      </c>
      <c r="BT34" s="48" t="str" cm="1">
        <f t="array" ref="BT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(EUL_basis_Mapped!$BD34=EUL_basis[BldgLoc])*(EUL_basis_Mapped!$BP34=EUL_basis[HOU_cat]),0)+1,MATCH(EUL_basis_Mapped!BT$2,'EUL_basis fr DEER'!$1:$1,0))</f>
        <v>Deemed Ex Ante Team</v>
      </c>
      <c r="BU34" s="24" cm="1">
        <f t="array" ref="BU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(EUL_basis_Mapped!$BD34=EUL_basis[BldgLoc])*(EUL_basis_Mapped!$BP34=EUL_basis[HOU_cat]),0)+1,MATCH(EUL_basis_Mapped!BU$2,'EUL_basis fr DEER'!$1:$1,0))</f>
        <v>0</v>
      </c>
      <c r="BV34" s="46" cm="1">
        <f t="array" ref="BV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(EUL_basis_Mapped!$BD34=EUL_basis[BldgLoc])*(EUL_basis_Mapped!$BP34=EUL_basis[HOU_cat]),0)+1,MATCH(EUL_basis_Mapped!BV$2,'EUL_basis fr DEER'!$1:$1,0))</f>
        <v>0</v>
      </c>
      <c r="BW34" s="48" cm="1">
        <f t="array" ref="BW34">INDEX(EUL_basis[#All],MATCH(1,(EUL_basis_Mapped!$AS34=EUL_basis[EUL_ID])*(EUL_basis_Mapped!$AU34=EUL_basis[Version])*(EUL_basis_Mapped!$BC34=EUL_basis[BldgType])*
(EUL_basis_Mapped!$BD34=EUL_basis[BldgLoc])*(EUL_basis_Mapped!$BP34=EUL_basis[HOU_cat]),0)+1,MATCH(EUL_basis_Mapped!BW$2,'EUL_basis fr DEER'!$1:$1,0))</f>
        <v>0</v>
      </c>
    </row>
    <row r="35" spans="1:75" ht="21" x14ac:dyDescent="0.15">
      <c r="A35" s="11"/>
      <c r="B35" s="12"/>
      <c r="C35" s="12"/>
      <c r="D35" s="12"/>
      <c r="E35" s="12"/>
      <c r="F35" s="12">
        <v>1</v>
      </c>
      <c r="G35" s="12"/>
      <c r="H35" s="13"/>
      <c r="I35" s="11">
        <f t="shared" si="9"/>
        <v>0</v>
      </c>
      <c r="J35" s="12">
        <f t="shared" si="9"/>
        <v>0</v>
      </c>
      <c r="K35" s="12">
        <f t="shared" si="9"/>
        <v>0</v>
      </c>
      <c r="L35" s="12">
        <f t="shared" si="9"/>
        <v>0</v>
      </c>
      <c r="M35" s="12">
        <f t="shared" si="9"/>
        <v>0</v>
      </c>
      <c r="N35" s="54">
        <f t="shared" si="9"/>
        <v>0</v>
      </c>
      <c r="O35" s="54">
        <f t="shared" si="9"/>
        <v>1</v>
      </c>
      <c r="P35" s="11">
        <f t="shared" si="1"/>
        <v>0</v>
      </c>
      <c r="Q35" s="16"/>
      <c r="R35" s="12">
        <f t="shared" si="8"/>
        <v>1</v>
      </c>
      <c r="S35" s="12">
        <f t="shared" si="8"/>
        <v>0</v>
      </c>
      <c r="T35" s="12">
        <f t="shared" si="8"/>
        <v>0</v>
      </c>
      <c r="U35" s="12"/>
      <c r="V35" s="12"/>
      <c r="W35" s="12"/>
      <c r="X35" s="12"/>
      <c r="Y35" s="12"/>
      <c r="Z35" s="12"/>
      <c r="AA35" s="12"/>
      <c r="AB35" s="12"/>
      <c r="AC35" s="12"/>
      <c r="AD35" s="12">
        <f t="shared" si="3"/>
        <v>0</v>
      </c>
      <c r="AE35" s="54"/>
      <c r="AF35" s="54"/>
      <c r="AG35" s="54">
        <f t="shared" si="4"/>
        <v>0</v>
      </c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>
        <f t="shared" si="5"/>
        <v>0</v>
      </c>
      <c r="AS35" s="56" t="s">
        <v>1139</v>
      </c>
      <c r="AT35" s="22" t="str" cm="1">
        <f t="array" ref="AT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(EUL_basis_Mapped!$BD35=EUL_basis[BldgLoc])*(EUL_basis_Mapped!$BP35=EUL_basis[HOU_cat]),0)+1,MATCH(EUL_basis_Mapped!AT$2,'EUL_basis fr DEER'!$1:$1,0))</f>
        <v>Attic insulation (R-60) covering sealed ductwork</v>
      </c>
      <c r="AU35" s="22" t="s">
        <v>498</v>
      </c>
      <c r="AV35" s="22" cm="1">
        <f t="array" ref="AV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(EUL_basis_Mapped!$BD35=EUL_basis[BldgLoc])*(EUL_basis_Mapped!$BP35=EUL_basis[HOU_cat]),0)+1,MATCH(EUL_basis_Mapped!AV$2,'EUL_basis fr DEER'!$1:$1,0))</f>
        <v>0</v>
      </c>
      <c r="AW35" s="24" cm="1">
        <f t="array" ref="AW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(EUL_basis_Mapped!$BD35=EUL_basis[BldgLoc])*(EUL_basis_Mapped!$BP35=EUL_basis[HOU_cat]),0)+1,MATCH(EUL_basis_Mapped!AW$2,'EUL_basis fr DEER'!$1:$1,0))</f>
        <v>45020.588051388891</v>
      </c>
      <c r="AX35" s="48" t="str" cm="1">
        <f t="array" ref="AX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(EUL_basis_Mapped!$BD35=EUL_basis[BldgLoc])*(EUL_basis_Mapped!$BP35=EUL_basis[HOU_cat]),0)+1,MATCH(EUL_basis_Mapped!AX$2,'EUL_basis fr DEER'!$1:$1,0))</f>
        <v>Res</v>
      </c>
      <c r="AY35" s="48" t="str" cm="1">
        <f t="array" ref="AY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(EUL_basis_Mapped!$BD35=EUL_basis[BldgLoc])*(EUL_basis_Mapped!$BP35=EUL_basis[HOU_cat]),0)+1,MATCH(EUL_basis_Mapped!AY$2,'EUL_basis fr DEER'!$1:$1,0))</f>
        <v>BldgEnv</v>
      </c>
      <c r="AZ35" s="48" t="str" cm="1">
        <f t="array" ref="AZ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(EUL_basis_Mapped!$BD35=EUL_basis[BldgLoc])*(EUL_basis_Mapped!$BP35=EUL_basis[HOU_cat]),0)+1,MATCH(EUL_basis_Mapped!AZ$2,'EUL_basis fr DEER'!$1:$1,0))</f>
        <v>Opaque</v>
      </c>
      <c r="BA35" s="48" t="str" cm="1">
        <f t="array" ref="BA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(EUL_basis_Mapped!$BD35=EUL_basis[BldgLoc])*(EUL_basis_Mapped!$BP35=EUL_basis[HOU_cat]),0)+1,MATCH(EUL_basis_Mapped!BA$2,'EUL_basis fr DEER'!$1:$1,0))</f>
        <v>BldgShell</v>
      </c>
      <c r="BB35" s="48" t="str" cm="1">
        <f t="array" ref="BB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(EUL_basis_Mapped!$BD35=EUL_basis[BldgLoc])*(EUL_basis_Mapped!$BP35=EUL_basis[HOU_cat]),0)+1,MATCH(EUL_basis_Mapped!BB$2,'EUL_basis fr DEER'!$1:$1,0))</f>
        <v>BuriedDuct</v>
      </c>
      <c r="BC35" s="48" t="s">
        <v>710</v>
      </c>
      <c r="BD35" s="48" t="s">
        <v>40</v>
      </c>
      <c r="BE35" s="46" t="str" cm="1">
        <f t="array" ref="BE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(EUL_basis_Mapped!$BD35=EUL_basis[BldgLoc])*(EUL_basis_Mapped!$BP35=EUL_basis[HOU_cat]),0)+1,MATCH(EUL_basis_Mapped!BE$2,'EUL_basis fr DEER'!$1:$1,0))</f>
        <v>rated years</v>
      </c>
      <c r="BF35" s="23" cm="1">
        <f t="array" ref="BF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(EUL_basis_Mapped!$BD35=EUL_basis[BldgLoc])*(EUL_basis_Mapped!$BP35=EUL_basis[HOU_cat]),0)+1,MATCH(EUL_basis_Mapped!BF$2,'EUL_basis fr DEER'!$1:$1,0))</f>
        <v>0</v>
      </c>
      <c r="BG35" s="23" cm="1">
        <f t="array" ref="BG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(EUL_basis_Mapped!$BD35=EUL_basis[BldgLoc])*(EUL_basis_Mapped!$BP35=EUL_basis[HOU_cat]),0)+1,MATCH(EUL_basis_Mapped!BG$2,'EUL_basis fr DEER'!$1:$1,0))</f>
        <v>0</v>
      </c>
      <c r="BH35" s="23" cm="1">
        <f t="array" ref="BH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(EUL_basis_Mapped!$BD35=EUL_basis[BldgLoc])*(EUL_basis_Mapped!$BP35=EUL_basis[HOU_cat]),0)+1,MATCH(EUL_basis_Mapped!BH$2,'EUL_basis fr DEER'!$1:$1,0))</f>
        <v>0</v>
      </c>
      <c r="BI35" s="25" cm="1">
        <f t="array" ref="BI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(EUL_basis_Mapped!$BD35=EUL_basis[BldgLoc])*(EUL_basis_Mapped!$BP35=EUL_basis[HOU_cat]),0)+1,MATCH(EUL_basis_Mapped!BI$2,'EUL_basis fr DEER'!$1:$1,0))</f>
        <v>0</v>
      </c>
      <c r="BJ35" s="25" cm="1">
        <f t="array" ref="BJ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(EUL_basis_Mapped!$BD35=EUL_basis[BldgLoc])*(EUL_basis_Mapped!$BP35=EUL_basis[HOU_cat]),0)+1,MATCH(EUL_basis_Mapped!BJ$2,'EUL_basis fr DEER'!$1:$1,0))</f>
        <v>19</v>
      </c>
      <c r="BK35" s="25" cm="1">
        <f t="array" ref="BK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(EUL_basis_Mapped!$BD35=EUL_basis[BldgLoc])*(EUL_basis_Mapped!$BP35=EUL_basis[HOU_cat]),0)+1,MATCH(EUL_basis_Mapped!BK$2,'EUL_basis fr DEER'!$1:$1,0))</f>
        <v>6.24</v>
      </c>
      <c r="BL35" s="46" t="str" cm="1">
        <f t="array" ref="BL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(EUL_basis_Mapped!$BD35=EUL_basis[BldgLoc])*(EUL_basis_Mapped!$BP35=EUL_basis[HOU_cat]),0)+1,MATCH(EUL_basis_Mapped!BL$2,'EUL_basis fr DEER'!$1:$1,0))</f>
        <v>Rounded EUL value for this EUL ID to nearest whole number.</v>
      </c>
      <c r="BM35" s="48" t="str" cm="1">
        <f t="array" ref="BM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(EUL_basis_Mapped!$BD35=EUL_basis[BldgLoc])*(EUL_basis_Mapped!$BP35=EUL_basis[HOU_cat]),0)+1,MATCH(EUL_basis_Mapped!BM$2,'EUL_basis fr DEER'!$1:$1,0))</f>
        <v>Standard</v>
      </c>
      <c r="BN35" s="24">
        <v>41307</v>
      </c>
      <c r="BO35" s="24" cm="1">
        <f t="array" ref="BO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(EUL_basis_Mapped!$BD35=EUL_basis[BldgLoc])*(EUL_basis_Mapped!$BP35=EUL_basis[HOU_cat]),0)+1,MATCH(EUL_basis_Mapped!BO$2,'EUL_basis fr DEER'!$1:$1,0))</f>
        <v>0</v>
      </c>
      <c r="BP35" s="48" t="s">
        <v>44</v>
      </c>
      <c r="BQ35" s="52" t="str" cm="1">
        <f t="array" ref="BQ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(EUL_basis_Mapped!$BD35=EUL_basis[BldgLoc])*(EUL_basis_Mapped!$BP35=EUL_basis[HOU_cat]),0)+1,MATCH(EUL_basis_Mapped!BQ$2,'EUL_basis fr DEER'!$1:$1,0))</f>
        <v>1</v>
      </c>
      <c r="BR35" s="52" t="str" cm="1">
        <f t="array" ref="BR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(EUL_basis_Mapped!$BD35=EUL_basis[BldgLoc])*(EUL_basis_Mapped!$BP35=EUL_basis[HOU_cat]),0)+1,MATCH(EUL_basis_Mapped!BR$2,'EUL_basis fr DEER'!$1:$1,0))</f>
        <v>1</v>
      </c>
      <c r="BS35" s="52" t="str" cm="1">
        <f t="array" ref="BS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(EUL_basis_Mapped!$BD35=EUL_basis[BldgLoc])*(EUL_basis_Mapped!$BP35=EUL_basis[HOU_cat]),0)+1,MATCH(EUL_basis_Mapped!BS$2,'EUL_basis fr DEER'!$1:$1,0))</f>
        <v>1</v>
      </c>
      <c r="BT35" s="48" t="str" cm="1">
        <f t="array" ref="BT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(EUL_basis_Mapped!$BD35=EUL_basis[BldgLoc])*(EUL_basis_Mapped!$BP35=EUL_basis[HOU_cat]),0)+1,MATCH(EUL_basis_Mapped!BT$2,'EUL_basis fr DEER'!$1:$1,0))</f>
        <v>Deemed Ex Ante Team</v>
      </c>
      <c r="BU35" s="24" cm="1">
        <f t="array" ref="BU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(EUL_basis_Mapped!$BD35=EUL_basis[BldgLoc])*(EUL_basis_Mapped!$BP35=EUL_basis[HOU_cat]),0)+1,MATCH(EUL_basis_Mapped!BU$2,'EUL_basis fr DEER'!$1:$1,0))</f>
        <v>44638.660388773147</v>
      </c>
      <c r="BV35" s="46" t="str" cm="1">
        <f t="array" ref="BV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(EUL_basis_Mapped!$BD35=EUL_basis[BldgLoc])*(EUL_basis_Mapped!$BP35=EUL_basis[HOU_cat]),0)+1,MATCH(EUL_basis_Mapped!BV$2,'EUL_basis fr DEER'!$1:$1,0))</f>
        <v>Supporting documentation provided for weighted EUL for new insulation-buried &amp; sealed ductwork measure</v>
      </c>
      <c r="BW35" s="48" t="str" cm="1">
        <f t="array" ref="BW35">INDEX(EUL_basis[#All],MATCH(1,(EUL_basis_Mapped!$AS35=EUL_basis[EUL_ID])*(EUL_basis_Mapped!$AU35=EUL_basis[Version])*(EUL_basis_Mapped!$BC35=EUL_basis[BldgType])*
(EUL_basis_Mapped!$BD35=EUL_basis[BldgLoc])*(EUL_basis_Mapped!$BP35=EUL_basis[HOU_cat]),0)+1,MATCH(EUL_basis_Mapped!BW$2,'EUL_basis fr DEER'!$1:$1,0))</f>
        <v>Deemed Ex Ante Team</v>
      </c>
    </row>
    <row r="36" spans="1:75" x14ac:dyDescent="0.15">
      <c r="A36" s="11"/>
      <c r="B36" s="12"/>
      <c r="C36" s="12"/>
      <c r="D36" s="12"/>
      <c r="E36" s="12"/>
      <c r="F36" s="12">
        <v>1</v>
      </c>
      <c r="G36" s="12"/>
      <c r="H36" s="13"/>
      <c r="I36" s="11">
        <f t="shared" si="9"/>
        <v>0</v>
      </c>
      <c r="J36" s="12">
        <f t="shared" si="9"/>
        <v>0</v>
      </c>
      <c r="K36" s="12">
        <f t="shared" si="9"/>
        <v>0</v>
      </c>
      <c r="L36" s="12">
        <f t="shared" si="9"/>
        <v>0</v>
      </c>
      <c r="M36" s="12">
        <f t="shared" si="9"/>
        <v>0</v>
      </c>
      <c r="N36" s="54">
        <f t="shared" si="9"/>
        <v>0</v>
      </c>
      <c r="O36" s="54">
        <f t="shared" si="9"/>
        <v>1</v>
      </c>
      <c r="P36" s="11">
        <f t="shared" si="1"/>
        <v>1</v>
      </c>
      <c r="Q36" s="16"/>
      <c r="R36" s="12">
        <f t="shared" si="8"/>
        <v>0</v>
      </c>
      <c r="S36" s="12">
        <f t="shared" si="8"/>
        <v>0</v>
      </c>
      <c r="T36" s="12">
        <f t="shared" si="8"/>
        <v>0</v>
      </c>
      <c r="U36" s="12"/>
      <c r="V36" s="12"/>
      <c r="W36" s="12"/>
      <c r="X36" s="12"/>
      <c r="Y36" s="12"/>
      <c r="Z36" s="12"/>
      <c r="AA36" s="12"/>
      <c r="AB36" s="12"/>
      <c r="AC36" s="12"/>
      <c r="AD36" s="12">
        <f t="shared" si="3"/>
        <v>0</v>
      </c>
      <c r="AE36" s="54"/>
      <c r="AF36" s="54"/>
      <c r="AG36" s="54">
        <f t="shared" si="4"/>
        <v>0</v>
      </c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>
        <f t="shared" si="5"/>
        <v>0</v>
      </c>
      <c r="AS36" s="56" t="s">
        <v>158</v>
      </c>
      <c r="AT36" s="22" t="str" cm="1">
        <f t="array" ref="AT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(EUL_basis_Mapped!$BD36=EUL_basis[BldgLoc])*(EUL_basis_Mapped!$BP36=EUL_basis[HOU_cat]),0)+1,MATCH(EUL_basis_Mapped!AT$2,'EUL_basis fr DEER'!$1:$1,0))</f>
        <v>Roof/Ceiling Insulation - Residential</v>
      </c>
      <c r="AU36" s="22" t="s">
        <v>34</v>
      </c>
      <c r="AV36" s="22" t="str" cm="1">
        <f t="array" ref="AV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(EUL_basis_Mapped!$BD36=EUL_basis[BldgLoc])*(EUL_basis_Mapped!$BP36=EUL_basis[HOU_cat]),0)+1,MATCH(EUL_basis_Mapped!AV$2,'EUL_basis fr DEER'!$1:$1,0))</f>
        <v>D08 v2.05</v>
      </c>
      <c r="AW36" s="24" cm="1">
        <f t="array" ref="AW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(EUL_basis_Mapped!$BD36=EUL_basis[BldgLoc])*(EUL_basis_Mapped!$BP36=EUL_basis[HOU_cat]),0)+1,MATCH(EUL_basis_Mapped!AW$2,'EUL_basis fr DEER'!$1:$1,0))</f>
        <v>44159.686687395835</v>
      </c>
      <c r="AX36" s="48" t="str" cm="1">
        <f t="array" ref="AX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(EUL_basis_Mapped!$BD36=EUL_basis[BldgLoc])*(EUL_basis_Mapped!$BP36=EUL_basis[HOU_cat]),0)+1,MATCH(EUL_basis_Mapped!AX$2,'EUL_basis fr DEER'!$1:$1,0))</f>
        <v>Res</v>
      </c>
      <c r="AY36" s="48" t="str" cm="1">
        <f t="array" ref="AY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(EUL_basis_Mapped!$BD36=EUL_basis[BldgLoc])*(EUL_basis_Mapped!$BP36=EUL_basis[HOU_cat]),0)+1,MATCH(EUL_basis_Mapped!AY$2,'EUL_basis fr DEER'!$1:$1,0))</f>
        <v>BldgEnv</v>
      </c>
      <c r="AZ36" s="48" t="str" cm="1">
        <f t="array" ref="AZ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(EUL_basis_Mapped!$BD36=EUL_basis[BldgLoc])*(EUL_basis_Mapped!$BP36=EUL_basis[HOU_cat]),0)+1,MATCH(EUL_basis_Mapped!AZ$2,'EUL_basis fr DEER'!$1:$1,0))</f>
        <v>Opaque</v>
      </c>
      <c r="BA36" s="48" t="str" cm="1">
        <f t="array" ref="BA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(EUL_basis_Mapped!$BD36=EUL_basis[BldgLoc])*(EUL_basis_Mapped!$BP36=EUL_basis[HOU_cat]),0)+1,MATCH(EUL_basis_Mapped!BA$2,'EUL_basis fr DEER'!$1:$1,0))</f>
        <v>BldgShell</v>
      </c>
      <c r="BB36" s="48" t="str" cm="1">
        <f t="array" ref="BB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(EUL_basis_Mapped!$BD36=EUL_basis[BldgLoc])*(EUL_basis_Mapped!$BP36=EUL_basis[HOU_cat]),0)+1,MATCH(EUL_basis_Mapped!BB$2,'EUL_basis fr DEER'!$1:$1,0))</f>
        <v/>
      </c>
      <c r="BC36" s="48" t="s">
        <v>40</v>
      </c>
      <c r="BD36" s="48" t="s">
        <v>40</v>
      </c>
      <c r="BE36" s="46" t="str" cm="1">
        <f t="array" ref="BE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(EUL_basis_Mapped!$BD36=EUL_basis[BldgLoc])*(EUL_basis_Mapped!$BP36=EUL_basis[HOU_cat]),0)+1,MATCH(EUL_basis_Mapped!BE$2,'EUL_basis fr DEER'!$1:$1,0))</f>
        <v>rated years</v>
      </c>
      <c r="BF36" s="23" cm="1">
        <f t="array" ref="BF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(EUL_basis_Mapped!$BD36=EUL_basis[BldgLoc])*(EUL_basis_Mapped!$BP36=EUL_basis[HOU_cat]),0)+1,MATCH(EUL_basis_Mapped!BF$2,'EUL_basis fr DEER'!$1:$1,0))</f>
        <v>0</v>
      </c>
      <c r="BG36" s="23" cm="1">
        <f t="array" ref="BG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(EUL_basis_Mapped!$BD36=EUL_basis[BldgLoc])*(EUL_basis_Mapped!$BP36=EUL_basis[HOU_cat]),0)+1,MATCH(EUL_basis_Mapped!BG$2,'EUL_basis fr DEER'!$1:$1,0))</f>
        <v>0</v>
      </c>
      <c r="BH36" s="23" cm="1">
        <f t="array" ref="BH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(EUL_basis_Mapped!$BD36=EUL_basis[BldgLoc])*(EUL_basis_Mapped!$BP36=EUL_basis[HOU_cat]),0)+1,MATCH(EUL_basis_Mapped!BH$2,'EUL_basis fr DEER'!$1:$1,0))</f>
        <v>0</v>
      </c>
      <c r="BI36" s="25" cm="1">
        <f t="array" ref="BI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(EUL_basis_Mapped!$BD36=EUL_basis[BldgLoc])*(EUL_basis_Mapped!$BP36=EUL_basis[HOU_cat]),0)+1,MATCH(EUL_basis_Mapped!BI$2,'EUL_basis fr DEER'!$1:$1,0))</f>
        <v>0</v>
      </c>
      <c r="BJ36" s="25" cm="1">
        <f t="array" ref="BJ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(EUL_basis_Mapped!$BD36=EUL_basis[BldgLoc])*(EUL_basis_Mapped!$BP36=EUL_basis[HOU_cat]),0)+1,MATCH(EUL_basis_Mapped!BJ$2,'EUL_basis fr DEER'!$1:$1,0))</f>
        <v>20</v>
      </c>
      <c r="BK36" s="25" cm="1">
        <f t="array" ref="BK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(EUL_basis_Mapped!$BD36=EUL_basis[BldgLoc])*(EUL_basis_Mapped!$BP36=EUL_basis[HOU_cat]),0)+1,MATCH(EUL_basis_Mapped!BK$2,'EUL_basis fr DEER'!$1:$1,0))</f>
        <v>6.7</v>
      </c>
      <c r="BL36" s="46" t="str" cm="1">
        <f t="array" ref="BL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(EUL_basis_Mapped!$BD36=EUL_basis[BldgLoc])*(EUL_basis_Mapped!$BP36=EUL_basis[HOU_cat]),0)+1,MATCH(EUL_basis_Mapped!BL$2,'EUL_basis fr DEER'!$1:$1,0))</f>
        <v>Updated to indicate claim/filing status</v>
      </c>
      <c r="BM36" s="48" t="str" cm="1">
        <f t="array" ref="BM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(EUL_basis_Mapped!$BD36=EUL_basis[BldgLoc])*(EUL_basis_Mapped!$BP36=EUL_basis[HOU_cat]),0)+1,MATCH(EUL_basis_Mapped!BM$2,'EUL_basis fr DEER'!$1:$1,0))</f>
        <v>Standard</v>
      </c>
      <c r="BN36" s="24">
        <v>41308</v>
      </c>
      <c r="BO36" s="24" cm="1">
        <f t="array" ref="BO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(EUL_basis_Mapped!$BD36=EUL_basis[BldgLoc])*(EUL_basis_Mapped!$BP36=EUL_basis[HOU_cat]),0)+1,MATCH(EUL_basis_Mapped!BO$2,'EUL_basis fr DEER'!$1:$1,0))</f>
        <v>0</v>
      </c>
      <c r="BP36" s="48" t="s">
        <v>44</v>
      </c>
      <c r="BQ36" s="52" t="str" cm="1">
        <f t="array" ref="BQ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(EUL_basis_Mapped!$BD36=EUL_basis[BldgLoc])*(EUL_basis_Mapped!$BP36=EUL_basis[HOU_cat]),0)+1,MATCH(EUL_basis_Mapped!BQ$2,'EUL_basis fr DEER'!$1:$1,0))</f>
        <v>1</v>
      </c>
      <c r="BR36" s="52" t="str" cm="1">
        <f t="array" ref="BR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(EUL_basis_Mapped!$BD36=EUL_basis[BldgLoc])*(EUL_basis_Mapped!$BP36=EUL_basis[HOU_cat]),0)+1,MATCH(EUL_basis_Mapped!BR$2,'EUL_basis fr DEER'!$1:$1,0))</f>
        <v>1</v>
      </c>
      <c r="BS36" s="52" t="str" cm="1">
        <f t="array" ref="BS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(EUL_basis_Mapped!$BD36=EUL_basis[BldgLoc])*(EUL_basis_Mapped!$BP36=EUL_basis[HOU_cat]),0)+1,MATCH(EUL_basis_Mapped!BS$2,'EUL_basis fr DEER'!$1:$1,0))</f>
        <v>0</v>
      </c>
      <c r="BT36" s="48" t="str" cm="1">
        <f t="array" ref="BT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(EUL_basis_Mapped!$BD36=EUL_basis[BldgLoc])*(EUL_basis_Mapped!$BP36=EUL_basis[HOU_cat]),0)+1,MATCH(EUL_basis_Mapped!BT$2,'EUL_basis fr DEER'!$1:$1,0))</f>
        <v>Deemed Ex Ante Team</v>
      </c>
      <c r="BU36" s="24" cm="1">
        <f t="array" ref="BU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(EUL_basis_Mapped!$BD36=EUL_basis[BldgLoc])*(EUL_basis_Mapped!$BP36=EUL_basis[HOU_cat]),0)+1,MATCH(EUL_basis_Mapped!BU$2,'EUL_basis fr DEER'!$1:$1,0))</f>
        <v>0</v>
      </c>
      <c r="BV36" s="46" cm="1">
        <f t="array" ref="BV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(EUL_basis_Mapped!$BD36=EUL_basis[BldgLoc])*(EUL_basis_Mapped!$BP36=EUL_basis[HOU_cat]),0)+1,MATCH(EUL_basis_Mapped!BV$2,'EUL_basis fr DEER'!$1:$1,0))</f>
        <v>0</v>
      </c>
      <c r="BW36" s="48" cm="1">
        <f t="array" ref="BW36">INDEX(EUL_basis[#All],MATCH(1,(EUL_basis_Mapped!$AS36=EUL_basis[EUL_ID])*(EUL_basis_Mapped!$AU36=EUL_basis[Version])*(EUL_basis_Mapped!$BC36=EUL_basis[BldgType])*
(EUL_basis_Mapped!$BD36=EUL_basis[BldgLoc])*(EUL_basis_Mapped!$BP36=EUL_basis[HOU_cat]),0)+1,MATCH(EUL_basis_Mapped!BW$2,'EUL_basis fr DEER'!$1:$1,0))</f>
        <v>0</v>
      </c>
    </row>
    <row r="37" spans="1:75" x14ac:dyDescent="0.15">
      <c r="A37" s="11"/>
      <c r="B37" s="12">
        <v>1</v>
      </c>
      <c r="C37" s="12"/>
      <c r="D37" s="12"/>
      <c r="E37" s="12"/>
      <c r="F37" s="12"/>
      <c r="G37" s="12">
        <v>1</v>
      </c>
      <c r="H37" s="13">
        <v>1</v>
      </c>
      <c r="I37" s="11">
        <f t="shared" si="9"/>
        <v>0</v>
      </c>
      <c r="J37" s="12">
        <f t="shared" si="9"/>
        <v>0</v>
      </c>
      <c r="K37" s="12">
        <f t="shared" si="9"/>
        <v>0</v>
      </c>
      <c r="L37" s="12">
        <f t="shared" si="9"/>
        <v>0</v>
      </c>
      <c r="M37" s="12">
        <f t="shared" si="9"/>
        <v>0</v>
      </c>
      <c r="N37" s="54">
        <f t="shared" si="9"/>
        <v>0</v>
      </c>
      <c r="O37" s="54">
        <f t="shared" si="9"/>
        <v>1</v>
      </c>
      <c r="P37" s="11">
        <f t="shared" si="1"/>
        <v>1</v>
      </c>
      <c r="Q37" s="16"/>
      <c r="R37" s="12">
        <f t="shared" si="8"/>
        <v>0</v>
      </c>
      <c r="S37" s="12">
        <f t="shared" si="8"/>
        <v>0</v>
      </c>
      <c r="T37" s="12">
        <f t="shared" si="8"/>
        <v>0</v>
      </c>
      <c r="U37" s="12"/>
      <c r="V37" s="12"/>
      <c r="W37" s="12"/>
      <c r="X37" s="12"/>
      <c r="Y37" s="12"/>
      <c r="Z37" s="12"/>
      <c r="AA37" s="12"/>
      <c r="AB37" s="12"/>
      <c r="AC37" s="12"/>
      <c r="AD37" s="12">
        <f t="shared" si="3"/>
        <v>0</v>
      </c>
      <c r="AE37" s="54"/>
      <c r="AF37" s="54"/>
      <c r="AG37" s="54">
        <f t="shared" si="4"/>
        <v>0</v>
      </c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>
        <f t="shared" si="5"/>
        <v>0</v>
      </c>
      <c r="AS37" s="56" t="s">
        <v>160</v>
      </c>
      <c r="AT37" s="22" t="str" cm="1">
        <f t="array" ref="AT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(EUL_basis_Mapped!$BD37=EUL_basis[BldgLoc])*(EUL_basis_Mapped!$BP37=EUL_basis[HOU_cat]),0)+1,MATCH(EUL_basis_Mapped!AT$2,'EUL_basis fr DEER'!$1:$1,0))</f>
        <v>Cool Attic</v>
      </c>
      <c r="AU37" s="22" t="s">
        <v>34</v>
      </c>
      <c r="AV37" s="22" t="str" cm="1">
        <f t="array" ref="AV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(EUL_basis_Mapped!$BD37=EUL_basis[BldgLoc])*(EUL_basis_Mapped!$BP37=EUL_basis[HOU_cat]),0)+1,MATCH(EUL_basis_Mapped!AV$2,'EUL_basis fr DEER'!$1:$1,0))</f>
        <v>D08 v2.05</v>
      </c>
      <c r="AW37" s="24" cm="1">
        <f t="array" ref="AW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(EUL_basis_Mapped!$BD37=EUL_basis[BldgLoc])*(EUL_basis_Mapped!$BP37=EUL_basis[HOU_cat]),0)+1,MATCH(EUL_basis_Mapped!AW$2,'EUL_basis fr DEER'!$1:$1,0))</f>
        <v>44159.686687395835</v>
      </c>
      <c r="AX37" s="48" t="str" cm="1">
        <f t="array" ref="AX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(EUL_basis_Mapped!$BD37=EUL_basis[BldgLoc])*(EUL_basis_Mapped!$BP37=EUL_basis[HOU_cat]),0)+1,MATCH(EUL_basis_Mapped!AX$2,'EUL_basis fr DEER'!$1:$1,0))</f>
        <v>Res</v>
      </c>
      <c r="AY37" s="48" t="str" cm="1">
        <f t="array" ref="AY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(EUL_basis_Mapped!$BD37=EUL_basis[BldgLoc])*(EUL_basis_Mapped!$BP37=EUL_basis[HOU_cat]),0)+1,MATCH(EUL_basis_Mapped!AY$2,'EUL_basis fr DEER'!$1:$1,0))</f>
        <v>BldgEnv</v>
      </c>
      <c r="AZ37" s="48" t="str" cm="1">
        <f t="array" ref="AZ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(EUL_basis_Mapped!$BD37=EUL_basis[BldgLoc])*(EUL_basis_Mapped!$BP37=EUL_basis[HOU_cat]),0)+1,MATCH(EUL_basis_Mapped!AZ$2,'EUL_basis fr DEER'!$1:$1,0))</f>
        <v>Opaque</v>
      </c>
      <c r="BA37" s="48" t="str" cm="1">
        <f t="array" ref="BA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(EUL_basis_Mapped!$BD37=EUL_basis[BldgLoc])*(EUL_basis_Mapped!$BP37=EUL_basis[HOU_cat]),0)+1,MATCH(EUL_basis_Mapped!BA$2,'EUL_basis fr DEER'!$1:$1,0))</f>
        <v>BldgShell</v>
      </c>
      <c r="BB37" s="48" t="str" cm="1">
        <f t="array" ref="BB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(EUL_basis_Mapped!$BD37=EUL_basis[BldgLoc])*(EUL_basis_Mapped!$BP37=EUL_basis[HOU_cat]),0)+1,MATCH(EUL_basis_Mapped!BB$2,'EUL_basis fr DEER'!$1:$1,0))</f>
        <v/>
      </c>
      <c r="BC37" s="48" t="s">
        <v>40</v>
      </c>
      <c r="BD37" s="48" t="s">
        <v>40</v>
      </c>
      <c r="BE37" s="46" t="str" cm="1">
        <f t="array" ref="BE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(EUL_basis_Mapped!$BD37=EUL_basis[BldgLoc])*(EUL_basis_Mapped!$BP37=EUL_basis[HOU_cat]),0)+1,MATCH(EUL_basis_Mapped!BE$2,'EUL_basis fr DEER'!$1:$1,0))</f>
        <v>rated years</v>
      </c>
      <c r="BF37" s="23" cm="1">
        <f t="array" ref="BF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(EUL_basis_Mapped!$BD37=EUL_basis[BldgLoc])*(EUL_basis_Mapped!$BP37=EUL_basis[HOU_cat]),0)+1,MATCH(EUL_basis_Mapped!BF$2,'EUL_basis fr DEER'!$1:$1,0))</f>
        <v>0</v>
      </c>
      <c r="BG37" s="23" cm="1">
        <f t="array" ref="BG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(EUL_basis_Mapped!$BD37=EUL_basis[BldgLoc])*(EUL_basis_Mapped!$BP37=EUL_basis[HOU_cat]),0)+1,MATCH(EUL_basis_Mapped!BG$2,'EUL_basis fr DEER'!$1:$1,0))</f>
        <v>0</v>
      </c>
      <c r="BH37" s="23" cm="1">
        <f t="array" ref="BH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(EUL_basis_Mapped!$BD37=EUL_basis[BldgLoc])*(EUL_basis_Mapped!$BP37=EUL_basis[HOU_cat]),0)+1,MATCH(EUL_basis_Mapped!BH$2,'EUL_basis fr DEER'!$1:$1,0))</f>
        <v>0</v>
      </c>
      <c r="BI37" s="25" cm="1">
        <f t="array" ref="BI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(EUL_basis_Mapped!$BD37=EUL_basis[BldgLoc])*(EUL_basis_Mapped!$BP37=EUL_basis[HOU_cat]),0)+1,MATCH(EUL_basis_Mapped!BI$2,'EUL_basis fr DEER'!$1:$1,0))</f>
        <v>0</v>
      </c>
      <c r="BJ37" s="25" cm="1">
        <f t="array" ref="BJ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(EUL_basis_Mapped!$BD37=EUL_basis[BldgLoc])*(EUL_basis_Mapped!$BP37=EUL_basis[HOU_cat]),0)+1,MATCH(EUL_basis_Mapped!BJ$2,'EUL_basis fr DEER'!$1:$1,0))</f>
        <v>20</v>
      </c>
      <c r="BK37" s="25" cm="1">
        <f t="array" ref="BK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(EUL_basis_Mapped!$BD37=EUL_basis[BldgLoc])*(EUL_basis_Mapped!$BP37=EUL_basis[HOU_cat]),0)+1,MATCH(EUL_basis_Mapped!BK$2,'EUL_basis fr DEER'!$1:$1,0))</f>
        <v>6.7</v>
      </c>
      <c r="BL37" s="46" t="str" cm="1">
        <f t="array" ref="BL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(EUL_basis_Mapped!$BD37=EUL_basis[BldgLoc])*(EUL_basis_Mapped!$BP37=EUL_basis[HOU_cat]),0)+1,MATCH(EUL_basis_Mapped!BL$2,'EUL_basis fr DEER'!$1:$1,0))</f>
        <v>Updated to indicate claim/filing status</v>
      </c>
      <c r="BM37" s="48" t="str" cm="1">
        <f t="array" ref="BM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(EUL_basis_Mapped!$BD37=EUL_basis[BldgLoc])*(EUL_basis_Mapped!$BP37=EUL_basis[HOU_cat]),0)+1,MATCH(EUL_basis_Mapped!BM$2,'EUL_basis fr DEER'!$1:$1,0))</f>
        <v>Standard</v>
      </c>
      <c r="BN37" s="24">
        <v>41309</v>
      </c>
      <c r="BO37" s="24" cm="1">
        <f t="array" ref="BO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(EUL_basis_Mapped!$BD37=EUL_basis[BldgLoc])*(EUL_basis_Mapped!$BP37=EUL_basis[HOU_cat]),0)+1,MATCH(EUL_basis_Mapped!BO$2,'EUL_basis fr DEER'!$1:$1,0))</f>
        <v>0</v>
      </c>
      <c r="BP37" s="48" t="s">
        <v>44</v>
      </c>
      <c r="BQ37" s="52" t="str" cm="1">
        <f t="array" ref="BQ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(EUL_basis_Mapped!$BD37=EUL_basis[BldgLoc])*(EUL_basis_Mapped!$BP37=EUL_basis[HOU_cat]),0)+1,MATCH(EUL_basis_Mapped!BQ$2,'EUL_basis fr DEER'!$1:$1,0))</f>
        <v>1</v>
      </c>
      <c r="BR37" s="52" t="str" cm="1">
        <f t="array" ref="BR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(EUL_basis_Mapped!$BD37=EUL_basis[BldgLoc])*(EUL_basis_Mapped!$BP37=EUL_basis[HOU_cat]),0)+1,MATCH(EUL_basis_Mapped!BR$2,'EUL_basis fr DEER'!$1:$1,0))</f>
        <v>1</v>
      </c>
      <c r="BS37" s="52" t="str" cm="1">
        <f t="array" ref="BS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(EUL_basis_Mapped!$BD37=EUL_basis[BldgLoc])*(EUL_basis_Mapped!$BP37=EUL_basis[HOU_cat]),0)+1,MATCH(EUL_basis_Mapped!BS$2,'EUL_basis fr DEER'!$1:$1,0))</f>
        <v>0</v>
      </c>
      <c r="BT37" s="48" t="str" cm="1">
        <f t="array" ref="BT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(EUL_basis_Mapped!$BD37=EUL_basis[BldgLoc])*(EUL_basis_Mapped!$BP37=EUL_basis[HOU_cat]),0)+1,MATCH(EUL_basis_Mapped!BT$2,'EUL_basis fr DEER'!$1:$1,0))</f>
        <v>Deemed Ex Ante Team</v>
      </c>
      <c r="BU37" s="24" cm="1">
        <f t="array" ref="BU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(EUL_basis_Mapped!$BD37=EUL_basis[BldgLoc])*(EUL_basis_Mapped!$BP37=EUL_basis[HOU_cat]),0)+1,MATCH(EUL_basis_Mapped!BU$2,'EUL_basis fr DEER'!$1:$1,0))</f>
        <v>0</v>
      </c>
      <c r="BV37" s="46" cm="1">
        <f t="array" ref="BV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(EUL_basis_Mapped!$BD37=EUL_basis[BldgLoc])*(EUL_basis_Mapped!$BP37=EUL_basis[HOU_cat]),0)+1,MATCH(EUL_basis_Mapped!BV$2,'EUL_basis fr DEER'!$1:$1,0))</f>
        <v>0</v>
      </c>
      <c r="BW37" s="48" cm="1">
        <f t="array" ref="BW37">INDEX(EUL_basis[#All],MATCH(1,(EUL_basis_Mapped!$AS37=EUL_basis[EUL_ID])*(EUL_basis_Mapped!$AU37=EUL_basis[Version])*(EUL_basis_Mapped!$BC37=EUL_basis[BldgType])*
(EUL_basis_Mapped!$BD37=EUL_basis[BldgLoc])*(EUL_basis_Mapped!$BP37=EUL_basis[HOU_cat]),0)+1,MATCH(EUL_basis_Mapped!BW$2,'EUL_basis fr DEER'!$1:$1,0))</f>
        <v>0</v>
      </c>
    </row>
    <row r="38" spans="1:75" x14ac:dyDescent="0.15">
      <c r="A38" s="11"/>
      <c r="B38" s="12"/>
      <c r="C38" s="12"/>
      <c r="D38" s="12"/>
      <c r="E38" s="12"/>
      <c r="F38" s="12">
        <v>1</v>
      </c>
      <c r="G38" s="12"/>
      <c r="H38" s="13"/>
      <c r="I38" s="11">
        <f t="shared" si="9"/>
        <v>0</v>
      </c>
      <c r="J38" s="12">
        <f t="shared" si="9"/>
        <v>0</v>
      </c>
      <c r="K38" s="12">
        <f t="shared" si="9"/>
        <v>0</v>
      </c>
      <c r="L38" s="12">
        <f t="shared" si="9"/>
        <v>0</v>
      </c>
      <c r="M38" s="12">
        <f t="shared" si="9"/>
        <v>0</v>
      </c>
      <c r="N38" s="54">
        <f t="shared" si="9"/>
        <v>0</v>
      </c>
      <c r="O38" s="54">
        <f t="shared" si="9"/>
        <v>1</v>
      </c>
      <c r="P38" s="11">
        <f t="shared" si="1"/>
        <v>1</v>
      </c>
      <c r="Q38" s="16"/>
      <c r="R38" s="12">
        <f t="shared" si="8"/>
        <v>0</v>
      </c>
      <c r="S38" s="12">
        <f t="shared" si="8"/>
        <v>0</v>
      </c>
      <c r="T38" s="12">
        <f t="shared" si="8"/>
        <v>0</v>
      </c>
      <c r="U38" s="12"/>
      <c r="V38" s="12"/>
      <c r="W38" s="12"/>
      <c r="X38" s="12"/>
      <c r="Y38" s="12"/>
      <c r="Z38" s="12"/>
      <c r="AA38" s="12"/>
      <c r="AB38" s="12"/>
      <c r="AC38" s="12"/>
      <c r="AD38" s="12">
        <f t="shared" si="3"/>
        <v>0</v>
      </c>
      <c r="AE38" s="54"/>
      <c r="AF38" s="54"/>
      <c r="AG38" s="54">
        <f t="shared" si="4"/>
        <v>0</v>
      </c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>
        <f t="shared" si="5"/>
        <v>0</v>
      </c>
      <c r="AS38" s="56" t="s">
        <v>162</v>
      </c>
      <c r="AT38" s="22" t="str" cm="1">
        <f t="array" ref="AT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(EUL_basis_Mapped!$BD38=EUL_basis[BldgLoc])*(EUL_basis_Mapped!$BP38=EUL_basis[HOU_cat]),0)+1,MATCH(EUL_basis_Mapped!AT$2,'EUL_basis fr DEER'!$1:$1,0))</f>
        <v>Floor Insulation - Residential</v>
      </c>
      <c r="AU38" s="22" t="s">
        <v>34</v>
      </c>
      <c r="AV38" s="22" t="str" cm="1">
        <f t="array" ref="AV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(EUL_basis_Mapped!$BD38=EUL_basis[BldgLoc])*(EUL_basis_Mapped!$BP38=EUL_basis[HOU_cat]),0)+1,MATCH(EUL_basis_Mapped!AV$2,'EUL_basis fr DEER'!$1:$1,0))</f>
        <v>D08 v2.05</v>
      </c>
      <c r="AW38" s="24" cm="1">
        <f t="array" ref="AW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(EUL_basis_Mapped!$BD38=EUL_basis[BldgLoc])*(EUL_basis_Mapped!$BP38=EUL_basis[HOU_cat]),0)+1,MATCH(EUL_basis_Mapped!AW$2,'EUL_basis fr DEER'!$1:$1,0))</f>
        <v>44159.686687395835</v>
      </c>
      <c r="AX38" s="48" t="str" cm="1">
        <f t="array" ref="AX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(EUL_basis_Mapped!$BD38=EUL_basis[BldgLoc])*(EUL_basis_Mapped!$BP38=EUL_basis[HOU_cat]),0)+1,MATCH(EUL_basis_Mapped!AX$2,'EUL_basis fr DEER'!$1:$1,0))</f>
        <v>Res</v>
      </c>
      <c r="AY38" s="48" t="str" cm="1">
        <f t="array" ref="AY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(EUL_basis_Mapped!$BD38=EUL_basis[BldgLoc])*(EUL_basis_Mapped!$BP38=EUL_basis[HOU_cat]),0)+1,MATCH(EUL_basis_Mapped!AY$2,'EUL_basis fr DEER'!$1:$1,0))</f>
        <v>BldgEnv</v>
      </c>
      <c r="AZ38" s="48" t="str" cm="1">
        <f t="array" ref="AZ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(EUL_basis_Mapped!$BD38=EUL_basis[BldgLoc])*(EUL_basis_Mapped!$BP38=EUL_basis[HOU_cat]),0)+1,MATCH(EUL_basis_Mapped!AZ$2,'EUL_basis fr DEER'!$1:$1,0))</f>
        <v>Opaque</v>
      </c>
      <c r="BA38" s="48" t="str" cm="1">
        <f t="array" ref="BA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(EUL_basis_Mapped!$BD38=EUL_basis[BldgLoc])*(EUL_basis_Mapped!$BP38=EUL_basis[HOU_cat]),0)+1,MATCH(EUL_basis_Mapped!BA$2,'EUL_basis fr DEER'!$1:$1,0))</f>
        <v>BldgShell</v>
      </c>
      <c r="BB38" s="48" t="str" cm="1">
        <f t="array" ref="BB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(EUL_basis_Mapped!$BD38=EUL_basis[BldgLoc])*(EUL_basis_Mapped!$BP38=EUL_basis[HOU_cat]),0)+1,MATCH(EUL_basis_Mapped!BB$2,'EUL_basis fr DEER'!$1:$1,0))</f>
        <v>FloorIns</v>
      </c>
      <c r="BC38" s="48" t="s">
        <v>40</v>
      </c>
      <c r="BD38" s="48" t="s">
        <v>40</v>
      </c>
      <c r="BE38" s="46" t="str" cm="1">
        <f t="array" ref="BE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(EUL_basis_Mapped!$BD38=EUL_basis[BldgLoc])*(EUL_basis_Mapped!$BP38=EUL_basis[HOU_cat]),0)+1,MATCH(EUL_basis_Mapped!BE$2,'EUL_basis fr DEER'!$1:$1,0))</f>
        <v>rated years</v>
      </c>
      <c r="BF38" s="23" cm="1">
        <f t="array" ref="BF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(EUL_basis_Mapped!$BD38=EUL_basis[BldgLoc])*(EUL_basis_Mapped!$BP38=EUL_basis[HOU_cat]),0)+1,MATCH(EUL_basis_Mapped!BF$2,'EUL_basis fr DEER'!$1:$1,0))</f>
        <v>0</v>
      </c>
      <c r="BG38" s="23" cm="1">
        <f t="array" ref="BG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(EUL_basis_Mapped!$BD38=EUL_basis[BldgLoc])*(EUL_basis_Mapped!$BP38=EUL_basis[HOU_cat]),0)+1,MATCH(EUL_basis_Mapped!BG$2,'EUL_basis fr DEER'!$1:$1,0))</f>
        <v>0</v>
      </c>
      <c r="BH38" s="23" cm="1">
        <f t="array" ref="BH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(EUL_basis_Mapped!$BD38=EUL_basis[BldgLoc])*(EUL_basis_Mapped!$BP38=EUL_basis[HOU_cat]),0)+1,MATCH(EUL_basis_Mapped!BH$2,'EUL_basis fr DEER'!$1:$1,0))</f>
        <v>0</v>
      </c>
      <c r="BI38" s="25" cm="1">
        <f t="array" ref="BI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(EUL_basis_Mapped!$BD38=EUL_basis[BldgLoc])*(EUL_basis_Mapped!$BP38=EUL_basis[HOU_cat]),0)+1,MATCH(EUL_basis_Mapped!BI$2,'EUL_basis fr DEER'!$1:$1,0))</f>
        <v>0</v>
      </c>
      <c r="BJ38" s="25" cm="1">
        <f t="array" ref="BJ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(EUL_basis_Mapped!$BD38=EUL_basis[BldgLoc])*(EUL_basis_Mapped!$BP38=EUL_basis[HOU_cat]),0)+1,MATCH(EUL_basis_Mapped!BJ$2,'EUL_basis fr DEER'!$1:$1,0))</f>
        <v>20</v>
      </c>
      <c r="BK38" s="25" cm="1">
        <f t="array" ref="BK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(EUL_basis_Mapped!$BD38=EUL_basis[BldgLoc])*(EUL_basis_Mapped!$BP38=EUL_basis[HOU_cat]),0)+1,MATCH(EUL_basis_Mapped!BK$2,'EUL_basis fr DEER'!$1:$1,0))</f>
        <v>6.7</v>
      </c>
      <c r="BL38" s="46" t="str" cm="1">
        <f t="array" ref="BL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(EUL_basis_Mapped!$BD38=EUL_basis[BldgLoc])*(EUL_basis_Mapped!$BP38=EUL_basis[HOU_cat]),0)+1,MATCH(EUL_basis_Mapped!BL$2,'EUL_basis fr DEER'!$1:$1,0))</f>
        <v>Updated to indicate claim/filing status</v>
      </c>
      <c r="BM38" s="48" t="str" cm="1">
        <f t="array" ref="BM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(EUL_basis_Mapped!$BD38=EUL_basis[BldgLoc])*(EUL_basis_Mapped!$BP38=EUL_basis[HOU_cat]),0)+1,MATCH(EUL_basis_Mapped!BM$2,'EUL_basis fr DEER'!$1:$1,0))</f>
        <v>Standard</v>
      </c>
      <c r="BN38" s="24">
        <v>41310</v>
      </c>
      <c r="BO38" s="24" cm="1">
        <f t="array" ref="BO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(EUL_basis_Mapped!$BD38=EUL_basis[BldgLoc])*(EUL_basis_Mapped!$BP38=EUL_basis[HOU_cat]),0)+1,MATCH(EUL_basis_Mapped!BO$2,'EUL_basis fr DEER'!$1:$1,0))</f>
        <v>0</v>
      </c>
      <c r="BP38" s="48" t="s">
        <v>44</v>
      </c>
      <c r="BQ38" s="52" t="str" cm="1">
        <f t="array" ref="BQ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(EUL_basis_Mapped!$BD38=EUL_basis[BldgLoc])*(EUL_basis_Mapped!$BP38=EUL_basis[HOU_cat]),0)+1,MATCH(EUL_basis_Mapped!BQ$2,'EUL_basis fr DEER'!$1:$1,0))</f>
        <v>1</v>
      </c>
      <c r="BR38" s="52" t="str" cm="1">
        <f t="array" ref="BR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(EUL_basis_Mapped!$BD38=EUL_basis[BldgLoc])*(EUL_basis_Mapped!$BP38=EUL_basis[HOU_cat]),0)+1,MATCH(EUL_basis_Mapped!BR$2,'EUL_basis fr DEER'!$1:$1,0))</f>
        <v>1</v>
      </c>
      <c r="BS38" s="52" t="str" cm="1">
        <f t="array" ref="BS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(EUL_basis_Mapped!$BD38=EUL_basis[BldgLoc])*(EUL_basis_Mapped!$BP38=EUL_basis[HOU_cat]),0)+1,MATCH(EUL_basis_Mapped!BS$2,'EUL_basis fr DEER'!$1:$1,0))</f>
        <v>0</v>
      </c>
      <c r="BT38" s="48" t="str" cm="1">
        <f t="array" ref="BT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(EUL_basis_Mapped!$BD38=EUL_basis[BldgLoc])*(EUL_basis_Mapped!$BP38=EUL_basis[HOU_cat]),0)+1,MATCH(EUL_basis_Mapped!BT$2,'EUL_basis fr DEER'!$1:$1,0))</f>
        <v>Deemed Ex Ante Team</v>
      </c>
      <c r="BU38" s="24" cm="1">
        <f t="array" ref="BU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(EUL_basis_Mapped!$BD38=EUL_basis[BldgLoc])*(EUL_basis_Mapped!$BP38=EUL_basis[HOU_cat]),0)+1,MATCH(EUL_basis_Mapped!BU$2,'EUL_basis fr DEER'!$1:$1,0))</f>
        <v>0</v>
      </c>
      <c r="BV38" s="46" cm="1">
        <f t="array" ref="BV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(EUL_basis_Mapped!$BD38=EUL_basis[BldgLoc])*(EUL_basis_Mapped!$BP38=EUL_basis[HOU_cat]),0)+1,MATCH(EUL_basis_Mapped!BV$2,'EUL_basis fr DEER'!$1:$1,0))</f>
        <v>0</v>
      </c>
      <c r="BW38" s="48" cm="1">
        <f t="array" ref="BW38">INDEX(EUL_basis[#All],MATCH(1,(EUL_basis_Mapped!$AS38=EUL_basis[EUL_ID])*(EUL_basis_Mapped!$AU38=EUL_basis[Version])*(EUL_basis_Mapped!$BC38=EUL_basis[BldgType])*
(EUL_basis_Mapped!$BD38=EUL_basis[BldgLoc])*(EUL_basis_Mapped!$BP38=EUL_basis[HOU_cat]),0)+1,MATCH(EUL_basis_Mapped!BW$2,'EUL_basis fr DEER'!$1:$1,0))</f>
        <v>0</v>
      </c>
    </row>
    <row r="39" spans="1:75" x14ac:dyDescent="0.15">
      <c r="A39" s="11"/>
      <c r="B39" s="12"/>
      <c r="C39" s="12"/>
      <c r="D39" s="12"/>
      <c r="E39" s="12"/>
      <c r="F39" s="12">
        <v>1</v>
      </c>
      <c r="G39" s="12"/>
      <c r="H39" s="13"/>
      <c r="I39" s="11">
        <f t="shared" si="9"/>
        <v>0</v>
      </c>
      <c r="J39" s="12">
        <f t="shared" si="9"/>
        <v>0</v>
      </c>
      <c r="K39" s="12">
        <f t="shared" si="9"/>
        <v>0</v>
      </c>
      <c r="L39" s="12">
        <f t="shared" si="9"/>
        <v>0</v>
      </c>
      <c r="M39" s="12">
        <f t="shared" si="9"/>
        <v>0</v>
      </c>
      <c r="N39" s="54">
        <f t="shared" si="9"/>
        <v>0</v>
      </c>
      <c r="O39" s="54">
        <f t="shared" si="9"/>
        <v>1</v>
      </c>
      <c r="P39" s="11">
        <f t="shared" si="1"/>
        <v>1</v>
      </c>
      <c r="Q39" s="16"/>
      <c r="R39" s="12">
        <f t="shared" si="8"/>
        <v>0</v>
      </c>
      <c r="S39" s="12">
        <f t="shared" si="8"/>
        <v>0</v>
      </c>
      <c r="T39" s="12">
        <f t="shared" si="8"/>
        <v>0</v>
      </c>
      <c r="U39" s="12"/>
      <c r="V39" s="12"/>
      <c r="W39" s="12"/>
      <c r="X39" s="12"/>
      <c r="Y39" s="12"/>
      <c r="Z39" s="12"/>
      <c r="AA39" s="12"/>
      <c r="AB39" s="12"/>
      <c r="AC39" s="12"/>
      <c r="AD39" s="12">
        <f t="shared" si="3"/>
        <v>0</v>
      </c>
      <c r="AE39" s="54"/>
      <c r="AF39" s="54"/>
      <c r="AG39" s="54">
        <f t="shared" si="4"/>
        <v>0</v>
      </c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>
        <f t="shared" si="5"/>
        <v>0</v>
      </c>
      <c r="AS39" s="56" t="s">
        <v>164</v>
      </c>
      <c r="AT39" s="22" t="str" cm="1">
        <f t="array" ref="AT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(EUL_basis_Mapped!$BD39=EUL_basis[BldgLoc])*(EUL_basis_Mapped!$BP39=EUL_basis[HOU_cat]),0)+1,MATCH(EUL_basis_Mapped!AT$2,'EUL_basis fr DEER'!$1:$1,0))</f>
        <v>Cool Roof - Residential</v>
      </c>
      <c r="AU39" s="22" t="s">
        <v>34</v>
      </c>
      <c r="AV39" s="22" t="str" cm="1">
        <f t="array" ref="AV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(EUL_basis_Mapped!$BD39=EUL_basis[BldgLoc])*(EUL_basis_Mapped!$BP39=EUL_basis[HOU_cat]),0)+1,MATCH(EUL_basis_Mapped!AV$2,'EUL_basis fr DEER'!$1:$1,0))</f>
        <v>D08 v2.05</v>
      </c>
      <c r="AW39" s="24" cm="1">
        <f t="array" ref="AW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(EUL_basis_Mapped!$BD39=EUL_basis[BldgLoc])*(EUL_basis_Mapped!$BP39=EUL_basis[HOU_cat]),0)+1,MATCH(EUL_basis_Mapped!AW$2,'EUL_basis fr DEER'!$1:$1,0))</f>
        <v>44159.686687395835</v>
      </c>
      <c r="AX39" s="48" t="str" cm="1">
        <f t="array" ref="AX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(EUL_basis_Mapped!$BD39=EUL_basis[BldgLoc])*(EUL_basis_Mapped!$BP39=EUL_basis[HOU_cat]),0)+1,MATCH(EUL_basis_Mapped!AX$2,'EUL_basis fr DEER'!$1:$1,0))</f>
        <v>Res</v>
      </c>
      <c r="AY39" s="48" t="str" cm="1">
        <f t="array" ref="AY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(EUL_basis_Mapped!$BD39=EUL_basis[BldgLoc])*(EUL_basis_Mapped!$BP39=EUL_basis[HOU_cat]),0)+1,MATCH(EUL_basis_Mapped!AY$2,'EUL_basis fr DEER'!$1:$1,0))</f>
        <v>BldgEnv</v>
      </c>
      <c r="AZ39" s="48" t="str" cm="1">
        <f t="array" ref="AZ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(EUL_basis_Mapped!$BD39=EUL_basis[BldgLoc])*(EUL_basis_Mapped!$BP39=EUL_basis[HOU_cat]),0)+1,MATCH(EUL_basis_Mapped!AZ$2,'EUL_basis fr DEER'!$1:$1,0))</f>
        <v>Opaque</v>
      </c>
      <c r="BA39" s="48" t="str" cm="1">
        <f t="array" ref="BA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(EUL_basis_Mapped!$BD39=EUL_basis[BldgLoc])*(EUL_basis_Mapped!$BP39=EUL_basis[HOU_cat]),0)+1,MATCH(EUL_basis_Mapped!BA$2,'EUL_basis fr DEER'!$1:$1,0))</f>
        <v>BldgShell</v>
      </c>
      <c r="BB39" s="48" t="str" cm="1">
        <f t="array" ref="BB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(EUL_basis_Mapped!$BD39=EUL_basis[BldgLoc])*(EUL_basis_Mapped!$BP39=EUL_basis[HOU_cat]),0)+1,MATCH(EUL_basis_Mapped!BB$2,'EUL_basis fr DEER'!$1:$1,0))</f>
        <v>CoolRoof</v>
      </c>
      <c r="BC39" s="48" t="s">
        <v>40</v>
      </c>
      <c r="BD39" s="48" t="s">
        <v>40</v>
      </c>
      <c r="BE39" s="46" t="str" cm="1">
        <f t="array" ref="BE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(EUL_basis_Mapped!$BD39=EUL_basis[BldgLoc])*(EUL_basis_Mapped!$BP39=EUL_basis[HOU_cat]),0)+1,MATCH(EUL_basis_Mapped!BE$2,'EUL_basis fr DEER'!$1:$1,0))</f>
        <v>rated years</v>
      </c>
      <c r="BF39" s="23" cm="1">
        <f t="array" ref="BF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(EUL_basis_Mapped!$BD39=EUL_basis[BldgLoc])*(EUL_basis_Mapped!$BP39=EUL_basis[HOU_cat]),0)+1,MATCH(EUL_basis_Mapped!BF$2,'EUL_basis fr DEER'!$1:$1,0))</f>
        <v>0</v>
      </c>
      <c r="BG39" s="23" cm="1">
        <f t="array" ref="BG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(EUL_basis_Mapped!$BD39=EUL_basis[BldgLoc])*(EUL_basis_Mapped!$BP39=EUL_basis[HOU_cat]),0)+1,MATCH(EUL_basis_Mapped!BG$2,'EUL_basis fr DEER'!$1:$1,0))</f>
        <v>0</v>
      </c>
      <c r="BH39" s="23" cm="1">
        <f t="array" ref="BH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(EUL_basis_Mapped!$BD39=EUL_basis[BldgLoc])*(EUL_basis_Mapped!$BP39=EUL_basis[HOU_cat]),0)+1,MATCH(EUL_basis_Mapped!BH$2,'EUL_basis fr DEER'!$1:$1,0))</f>
        <v>0</v>
      </c>
      <c r="BI39" s="25" cm="1">
        <f t="array" ref="BI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(EUL_basis_Mapped!$BD39=EUL_basis[BldgLoc])*(EUL_basis_Mapped!$BP39=EUL_basis[HOU_cat]),0)+1,MATCH(EUL_basis_Mapped!BI$2,'EUL_basis fr DEER'!$1:$1,0))</f>
        <v>0</v>
      </c>
      <c r="BJ39" s="25" cm="1">
        <f t="array" ref="BJ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(EUL_basis_Mapped!$BD39=EUL_basis[BldgLoc])*(EUL_basis_Mapped!$BP39=EUL_basis[HOU_cat]),0)+1,MATCH(EUL_basis_Mapped!BJ$2,'EUL_basis fr DEER'!$1:$1,0))</f>
        <v>15</v>
      </c>
      <c r="BK39" s="25" cm="1">
        <f t="array" ref="BK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(EUL_basis_Mapped!$BD39=EUL_basis[BldgLoc])*(EUL_basis_Mapped!$BP39=EUL_basis[HOU_cat]),0)+1,MATCH(EUL_basis_Mapped!BK$2,'EUL_basis fr DEER'!$1:$1,0))</f>
        <v>5</v>
      </c>
      <c r="BL39" s="46" t="str" cm="1">
        <f t="array" ref="BL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(EUL_basis_Mapped!$BD39=EUL_basis[BldgLoc])*(EUL_basis_Mapped!$BP39=EUL_basis[HOU_cat]),0)+1,MATCH(EUL_basis_Mapped!BL$2,'EUL_basis fr DEER'!$1:$1,0))</f>
        <v>Updated to indicate claim/filing status</v>
      </c>
      <c r="BM39" s="48" t="str" cm="1">
        <f t="array" ref="BM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(EUL_basis_Mapped!$BD39=EUL_basis[BldgLoc])*(EUL_basis_Mapped!$BP39=EUL_basis[HOU_cat]),0)+1,MATCH(EUL_basis_Mapped!BM$2,'EUL_basis fr DEER'!$1:$1,0))</f>
        <v>Standard</v>
      </c>
      <c r="BN39" s="24">
        <v>41311</v>
      </c>
      <c r="BO39" s="24" cm="1">
        <f t="array" ref="BO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(EUL_basis_Mapped!$BD39=EUL_basis[BldgLoc])*(EUL_basis_Mapped!$BP39=EUL_basis[HOU_cat]),0)+1,MATCH(EUL_basis_Mapped!BO$2,'EUL_basis fr DEER'!$1:$1,0))</f>
        <v>0</v>
      </c>
      <c r="BP39" s="48" t="s">
        <v>44</v>
      </c>
      <c r="BQ39" s="52" t="str" cm="1">
        <f t="array" ref="BQ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(EUL_basis_Mapped!$BD39=EUL_basis[BldgLoc])*(EUL_basis_Mapped!$BP39=EUL_basis[HOU_cat]),0)+1,MATCH(EUL_basis_Mapped!BQ$2,'EUL_basis fr DEER'!$1:$1,0))</f>
        <v>1</v>
      </c>
      <c r="BR39" s="52" t="str" cm="1">
        <f t="array" ref="BR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(EUL_basis_Mapped!$BD39=EUL_basis[BldgLoc])*(EUL_basis_Mapped!$BP39=EUL_basis[HOU_cat]),0)+1,MATCH(EUL_basis_Mapped!BR$2,'EUL_basis fr DEER'!$1:$1,0))</f>
        <v>1</v>
      </c>
      <c r="BS39" s="52" t="str" cm="1">
        <f t="array" ref="BS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(EUL_basis_Mapped!$BD39=EUL_basis[BldgLoc])*(EUL_basis_Mapped!$BP39=EUL_basis[HOU_cat]),0)+1,MATCH(EUL_basis_Mapped!BS$2,'EUL_basis fr DEER'!$1:$1,0))</f>
        <v>0</v>
      </c>
      <c r="BT39" s="48" t="str" cm="1">
        <f t="array" ref="BT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(EUL_basis_Mapped!$BD39=EUL_basis[BldgLoc])*(EUL_basis_Mapped!$BP39=EUL_basis[HOU_cat]),0)+1,MATCH(EUL_basis_Mapped!BT$2,'EUL_basis fr DEER'!$1:$1,0))</f>
        <v>Deemed Ex Ante Team</v>
      </c>
      <c r="BU39" s="24" cm="1">
        <f t="array" ref="BU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(EUL_basis_Mapped!$BD39=EUL_basis[BldgLoc])*(EUL_basis_Mapped!$BP39=EUL_basis[HOU_cat]),0)+1,MATCH(EUL_basis_Mapped!BU$2,'EUL_basis fr DEER'!$1:$1,0))</f>
        <v>0</v>
      </c>
      <c r="BV39" s="46" cm="1">
        <f t="array" ref="BV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(EUL_basis_Mapped!$BD39=EUL_basis[BldgLoc])*(EUL_basis_Mapped!$BP39=EUL_basis[HOU_cat]),0)+1,MATCH(EUL_basis_Mapped!BV$2,'EUL_basis fr DEER'!$1:$1,0))</f>
        <v>0</v>
      </c>
      <c r="BW39" s="48" cm="1">
        <f t="array" ref="BW39">INDEX(EUL_basis[#All],MATCH(1,(EUL_basis_Mapped!$AS39=EUL_basis[EUL_ID])*(EUL_basis_Mapped!$AU39=EUL_basis[Version])*(EUL_basis_Mapped!$BC39=EUL_basis[BldgType])*
(EUL_basis_Mapped!$BD39=EUL_basis[BldgLoc])*(EUL_basis_Mapped!$BP39=EUL_basis[HOU_cat]),0)+1,MATCH(EUL_basis_Mapped!BW$2,'EUL_basis fr DEER'!$1:$1,0))</f>
        <v>0</v>
      </c>
    </row>
    <row r="40" spans="1:75" x14ac:dyDescent="0.15">
      <c r="A40" s="11"/>
      <c r="B40" s="12"/>
      <c r="C40" s="12"/>
      <c r="D40" s="12"/>
      <c r="E40" s="12"/>
      <c r="F40" s="12">
        <v>1</v>
      </c>
      <c r="G40" s="12"/>
      <c r="H40" s="13"/>
      <c r="I40" s="11">
        <f t="shared" si="9"/>
        <v>0</v>
      </c>
      <c r="J40" s="12">
        <f t="shared" si="9"/>
        <v>0</v>
      </c>
      <c r="K40" s="12">
        <f t="shared" si="9"/>
        <v>0</v>
      </c>
      <c r="L40" s="12">
        <f t="shared" si="9"/>
        <v>0</v>
      </c>
      <c r="M40" s="12">
        <f t="shared" si="9"/>
        <v>0</v>
      </c>
      <c r="N40" s="54">
        <f t="shared" si="9"/>
        <v>0</v>
      </c>
      <c r="O40" s="54">
        <f t="shared" si="9"/>
        <v>1</v>
      </c>
      <c r="P40" s="11">
        <f t="shared" si="1"/>
        <v>1</v>
      </c>
      <c r="Q40" s="16"/>
      <c r="R40" s="12">
        <f t="shared" si="8"/>
        <v>0</v>
      </c>
      <c r="S40" s="12">
        <f t="shared" si="8"/>
        <v>0</v>
      </c>
      <c r="T40" s="12">
        <f t="shared" si="8"/>
        <v>0</v>
      </c>
      <c r="U40" s="12"/>
      <c r="V40" s="12"/>
      <c r="W40" s="12"/>
      <c r="X40" s="12"/>
      <c r="Y40" s="12"/>
      <c r="Z40" s="12"/>
      <c r="AA40" s="12"/>
      <c r="AB40" s="12"/>
      <c r="AC40" s="12"/>
      <c r="AD40" s="12">
        <f t="shared" si="3"/>
        <v>0</v>
      </c>
      <c r="AE40" s="54"/>
      <c r="AF40" s="54"/>
      <c r="AG40" s="54">
        <f t="shared" si="4"/>
        <v>0</v>
      </c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>
        <f t="shared" si="5"/>
        <v>0</v>
      </c>
      <c r="AS40" s="56" t="s">
        <v>166</v>
      </c>
      <c r="AT40" s="22" t="str" cm="1">
        <f t="array" ref="AT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(EUL_basis_Mapped!$BD40=EUL_basis[BldgLoc])*(EUL_basis_Mapped!$BP40=EUL_basis[HOU_cat]),0)+1,MATCH(EUL_basis_Mapped!AT$2,'EUL_basis fr DEER'!$1:$1,0))</f>
        <v>Light Colored Exterior Walls</v>
      </c>
      <c r="AU40" s="22" t="s">
        <v>34</v>
      </c>
      <c r="AV40" s="22" t="str" cm="1">
        <f t="array" ref="AV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(EUL_basis_Mapped!$BD40=EUL_basis[BldgLoc])*(EUL_basis_Mapped!$BP40=EUL_basis[HOU_cat]),0)+1,MATCH(EUL_basis_Mapped!AV$2,'EUL_basis fr DEER'!$1:$1,0))</f>
        <v>D08 v2.05</v>
      </c>
      <c r="AW40" s="24" cm="1">
        <f t="array" ref="AW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(EUL_basis_Mapped!$BD40=EUL_basis[BldgLoc])*(EUL_basis_Mapped!$BP40=EUL_basis[HOU_cat]),0)+1,MATCH(EUL_basis_Mapped!AW$2,'EUL_basis fr DEER'!$1:$1,0))</f>
        <v>44159.686687395835</v>
      </c>
      <c r="AX40" s="48" t="str" cm="1">
        <f t="array" ref="AX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(EUL_basis_Mapped!$BD40=EUL_basis[BldgLoc])*(EUL_basis_Mapped!$BP40=EUL_basis[HOU_cat]),0)+1,MATCH(EUL_basis_Mapped!AX$2,'EUL_basis fr DEER'!$1:$1,0))</f>
        <v>Res</v>
      </c>
      <c r="AY40" s="48" t="str" cm="1">
        <f t="array" ref="AY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(EUL_basis_Mapped!$BD40=EUL_basis[BldgLoc])*(EUL_basis_Mapped!$BP40=EUL_basis[HOU_cat]),0)+1,MATCH(EUL_basis_Mapped!AY$2,'EUL_basis fr DEER'!$1:$1,0))</f>
        <v>BldgEnv</v>
      </c>
      <c r="AZ40" s="48" t="str" cm="1">
        <f t="array" ref="AZ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(EUL_basis_Mapped!$BD40=EUL_basis[BldgLoc])*(EUL_basis_Mapped!$BP40=EUL_basis[HOU_cat]),0)+1,MATCH(EUL_basis_Mapped!AZ$2,'EUL_basis fr DEER'!$1:$1,0))</f>
        <v>Opaque</v>
      </c>
      <c r="BA40" s="48" t="str" cm="1">
        <f t="array" ref="BA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(EUL_basis_Mapped!$BD40=EUL_basis[BldgLoc])*(EUL_basis_Mapped!$BP40=EUL_basis[HOU_cat]),0)+1,MATCH(EUL_basis_Mapped!BA$2,'EUL_basis fr DEER'!$1:$1,0))</f>
        <v>BldgShell</v>
      </c>
      <c r="BB40" s="48" t="str" cm="1">
        <f t="array" ref="BB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(EUL_basis_Mapped!$BD40=EUL_basis[BldgLoc])*(EUL_basis_Mapped!$BP40=EUL_basis[HOU_cat]),0)+1,MATCH(EUL_basis_Mapped!BB$2,'EUL_basis fr DEER'!$1:$1,0))</f>
        <v/>
      </c>
      <c r="BC40" s="48" t="s">
        <v>40</v>
      </c>
      <c r="BD40" s="48" t="s">
        <v>40</v>
      </c>
      <c r="BE40" s="46" t="str" cm="1">
        <f t="array" ref="BE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(EUL_basis_Mapped!$BD40=EUL_basis[BldgLoc])*(EUL_basis_Mapped!$BP40=EUL_basis[HOU_cat]),0)+1,MATCH(EUL_basis_Mapped!BE$2,'EUL_basis fr DEER'!$1:$1,0))</f>
        <v>rated years</v>
      </c>
      <c r="BF40" s="23" cm="1">
        <f t="array" ref="BF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(EUL_basis_Mapped!$BD40=EUL_basis[BldgLoc])*(EUL_basis_Mapped!$BP40=EUL_basis[HOU_cat]),0)+1,MATCH(EUL_basis_Mapped!BF$2,'EUL_basis fr DEER'!$1:$1,0))</f>
        <v>0</v>
      </c>
      <c r="BG40" s="23" cm="1">
        <f t="array" ref="BG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(EUL_basis_Mapped!$BD40=EUL_basis[BldgLoc])*(EUL_basis_Mapped!$BP40=EUL_basis[HOU_cat]),0)+1,MATCH(EUL_basis_Mapped!BG$2,'EUL_basis fr DEER'!$1:$1,0))</f>
        <v>0</v>
      </c>
      <c r="BH40" s="23" cm="1">
        <f t="array" ref="BH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(EUL_basis_Mapped!$BD40=EUL_basis[BldgLoc])*(EUL_basis_Mapped!$BP40=EUL_basis[HOU_cat]),0)+1,MATCH(EUL_basis_Mapped!BH$2,'EUL_basis fr DEER'!$1:$1,0))</f>
        <v>0</v>
      </c>
      <c r="BI40" s="25" cm="1">
        <f t="array" ref="BI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(EUL_basis_Mapped!$BD40=EUL_basis[BldgLoc])*(EUL_basis_Mapped!$BP40=EUL_basis[HOU_cat]),0)+1,MATCH(EUL_basis_Mapped!BI$2,'EUL_basis fr DEER'!$1:$1,0))</f>
        <v>0</v>
      </c>
      <c r="BJ40" s="25" cm="1">
        <f t="array" ref="BJ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(EUL_basis_Mapped!$BD40=EUL_basis[BldgLoc])*(EUL_basis_Mapped!$BP40=EUL_basis[HOU_cat]),0)+1,MATCH(EUL_basis_Mapped!BJ$2,'EUL_basis fr DEER'!$1:$1,0))</f>
        <v>6</v>
      </c>
      <c r="BK40" s="25" cm="1">
        <f t="array" ref="BK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(EUL_basis_Mapped!$BD40=EUL_basis[BldgLoc])*(EUL_basis_Mapped!$BP40=EUL_basis[HOU_cat]),0)+1,MATCH(EUL_basis_Mapped!BK$2,'EUL_basis fr DEER'!$1:$1,0))</f>
        <v>2</v>
      </c>
      <c r="BL40" s="46" t="str" cm="1">
        <f t="array" ref="BL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(EUL_basis_Mapped!$BD40=EUL_basis[BldgLoc])*(EUL_basis_Mapped!$BP40=EUL_basis[HOU_cat]),0)+1,MATCH(EUL_basis_Mapped!BL$2,'EUL_basis fr DEER'!$1:$1,0))</f>
        <v>Updated to indicate claim/filing status</v>
      </c>
      <c r="BM40" s="48" t="str" cm="1">
        <f t="array" ref="BM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(EUL_basis_Mapped!$BD40=EUL_basis[BldgLoc])*(EUL_basis_Mapped!$BP40=EUL_basis[HOU_cat]),0)+1,MATCH(EUL_basis_Mapped!BM$2,'EUL_basis fr DEER'!$1:$1,0))</f>
        <v>Standard</v>
      </c>
      <c r="BN40" s="24">
        <v>41312</v>
      </c>
      <c r="BO40" s="24" cm="1">
        <f t="array" ref="BO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(EUL_basis_Mapped!$BD40=EUL_basis[BldgLoc])*(EUL_basis_Mapped!$BP40=EUL_basis[HOU_cat]),0)+1,MATCH(EUL_basis_Mapped!BO$2,'EUL_basis fr DEER'!$1:$1,0))</f>
        <v>0</v>
      </c>
      <c r="BP40" s="48" t="s">
        <v>44</v>
      </c>
      <c r="BQ40" s="52" t="str" cm="1">
        <f t="array" ref="BQ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(EUL_basis_Mapped!$BD40=EUL_basis[BldgLoc])*(EUL_basis_Mapped!$BP40=EUL_basis[HOU_cat]),0)+1,MATCH(EUL_basis_Mapped!BQ$2,'EUL_basis fr DEER'!$1:$1,0))</f>
        <v>1</v>
      </c>
      <c r="BR40" s="52" t="str" cm="1">
        <f t="array" ref="BR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(EUL_basis_Mapped!$BD40=EUL_basis[BldgLoc])*(EUL_basis_Mapped!$BP40=EUL_basis[HOU_cat]),0)+1,MATCH(EUL_basis_Mapped!BR$2,'EUL_basis fr DEER'!$1:$1,0))</f>
        <v>1</v>
      </c>
      <c r="BS40" s="52" t="str" cm="1">
        <f t="array" ref="BS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(EUL_basis_Mapped!$BD40=EUL_basis[BldgLoc])*(EUL_basis_Mapped!$BP40=EUL_basis[HOU_cat]),0)+1,MATCH(EUL_basis_Mapped!BS$2,'EUL_basis fr DEER'!$1:$1,0))</f>
        <v>0</v>
      </c>
      <c r="BT40" s="48" t="str" cm="1">
        <f t="array" ref="BT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(EUL_basis_Mapped!$BD40=EUL_basis[BldgLoc])*(EUL_basis_Mapped!$BP40=EUL_basis[HOU_cat]),0)+1,MATCH(EUL_basis_Mapped!BT$2,'EUL_basis fr DEER'!$1:$1,0))</f>
        <v>Deemed Ex Ante Team</v>
      </c>
      <c r="BU40" s="24" cm="1">
        <f t="array" ref="BU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(EUL_basis_Mapped!$BD40=EUL_basis[BldgLoc])*(EUL_basis_Mapped!$BP40=EUL_basis[HOU_cat]),0)+1,MATCH(EUL_basis_Mapped!BU$2,'EUL_basis fr DEER'!$1:$1,0))</f>
        <v>0</v>
      </c>
      <c r="BV40" s="46" cm="1">
        <f t="array" ref="BV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(EUL_basis_Mapped!$BD40=EUL_basis[BldgLoc])*(EUL_basis_Mapped!$BP40=EUL_basis[HOU_cat]),0)+1,MATCH(EUL_basis_Mapped!BV$2,'EUL_basis fr DEER'!$1:$1,0))</f>
        <v>0</v>
      </c>
      <c r="BW40" s="48" cm="1">
        <f t="array" ref="BW40">INDEX(EUL_basis[#All],MATCH(1,(EUL_basis_Mapped!$AS40=EUL_basis[EUL_ID])*(EUL_basis_Mapped!$AU40=EUL_basis[Version])*(EUL_basis_Mapped!$BC40=EUL_basis[BldgType])*
(EUL_basis_Mapped!$BD40=EUL_basis[BldgLoc])*(EUL_basis_Mapped!$BP40=EUL_basis[HOU_cat]),0)+1,MATCH(EUL_basis_Mapped!BW$2,'EUL_basis fr DEER'!$1:$1,0))</f>
        <v>0</v>
      </c>
    </row>
    <row r="41" spans="1:75" x14ac:dyDescent="0.15">
      <c r="A41" s="11"/>
      <c r="B41" s="12"/>
      <c r="C41" s="12"/>
      <c r="D41" s="12"/>
      <c r="E41" s="12"/>
      <c r="F41" s="12">
        <v>1</v>
      </c>
      <c r="G41" s="12"/>
      <c r="H41" s="13"/>
      <c r="I41" s="11">
        <f t="shared" si="9"/>
        <v>0</v>
      </c>
      <c r="J41" s="12">
        <f t="shared" si="9"/>
        <v>0</v>
      </c>
      <c r="K41" s="12">
        <f t="shared" si="9"/>
        <v>0</v>
      </c>
      <c r="L41" s="12">
        <f t="shared" si="9"/>
        <v>0</v>
      </c>
      <c r="M41" s="12">
        <f t="shared" si="9"/>
        <v>0</v>
      </c>
      <c r="N41" s="54">
        <f t="shared" si="9"/>
        <v>0</v>
      </c>
      <c r="O41" s="54">
        <f t="shared" si="9"/>
        <v>1</v>
      </c>
      <c r="P41" s="11">
        <f t="shared" si="1"/>
        <v>1</v>
      </c>
      <c r="Q41" s="16"/>
      <c r="R41" s="12">
        <f t="shared" si="8"/>
        <v>0</v>
      </c>
      <c r="S41" s="12">
        <f t="shared" si="8"/>
        <v>0</v>
      </c>
      <c r="T41" s="12">
        <f t="shared" si="8"/>
        <v>0</v>
      </c>
      <c r="U41" s="12"/>
      <c r="V41" s="12"/>
      <c r="W41" s="12"/>
      <c r="X41" s="12"/>
      <c r="Y41" s="12"/>
      <c r="Z41" s="12"/>
      <c r="AA41" s="12"/>
      <c r="AB41" s="12"/>
      <c r="AC41" s="12"/>
      <c r="AD41" s="12">
        <f t="shared" si="3"/>
        <v>0</v>
      </c>
      <c r="AE41" s="54"/>
      <c r="AF41" s="54"/>
      <c r="AG41" s="54">
        <f t="shared" si="4"/>
        <v>0</v>
      </c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>
        <f t="shared" si="5"/>
        <v>0</v>
      </c>
      <c r="AS41" s="56" t="s">
        <v>168</v>
      </c>
      <c r="AT41" s="22" t="str" cm="1">
        <f t="array" ref="AT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(EUL_basis_Mapped!$BD41=EUL_basis[BldgLoc])*(EUL_basis_Mapped!$BP41=EUL_basis[HOU_cat]),0)+1,MATCH(EUL_basis_Mapped!AT$2,'EUL_basis fr DEER'!$1:$1,0))</f>
        <v>Wall Insulation</v>
      </c>
      <c r="AU41" s="22" t="s">
        <v>34</v>
      </c>
      <c r="AV41" s="22" t="str" cm="1">
        <f t="array" ref="AV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(EUL_basis_Mapped!$BD41=EUL_basis[BldgLoc])*(EUL_basis_Mapped!$BP41=EUL_basis[HOU_cat]),0)+1,MATCH(EUL_basis_Mapped!AV$2,'EUL_basis fr DEER'!$1:$1,0))</f>
        <v>D08 v2.05</v>
      </c>
      <c r="AW41" s="24" cm="1">
        <f t="array" ref="AW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(EUL_basis_Mapped!$BD41=EUL_basis[BldgLoc])*(EUL_basis_Mapped!$BP41=EUL_basis[HOU_cat]),0)+1,MATCH(EUL_basis_Mapped!AW$2,'EUL_basis fr DEER'!$1:$1,0))</f>
        <v>44159.686687395835</v>
      </c>
      <c r="AX41" s="48" t="str" cm="1">
        <f t="array" ref="AX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(EUL_basis_Mapped!$BD41=EUL_basis[BldgLoc])*(EUL_basis_Mapped!$BP41=EUL_basis[HOU_cat]),0)+1,MATCH(EUL_basis_Mapped!AX$2,'EUL_basis fr DEER'!$1:$1,0))</f>
        <v>Res</v>
      </c>
      <c r="AY41" s="48" t="str" cm="1">
        <f t="array" ref="AY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(EUL_basis_Mapped!$BD41=EUL_basis[BldgLoc])*(EUL_basis_Mapped!$BP41=EUL_basis[HOU_cat]),0)+1,MATCH(EUL_basis_Mapped!AY$2,'EUL_basis fr DEER'!$1:$1,0))</f>
        <v>BldgEnv</v>
      </c>
      <c r="AZ41" s="48" t="str" cm="1">
        <f t="array" ref="AZ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(EUL_basis_Mapped!$BD41=EUL_basis[BldgLoc])*(EUL_basis_Mapped!$BP41=EUL_basis[HOU_cat]),0)+1,MATCH(EUL_basis_Mapped!AZ$2,'EUL_basis fr DEER'!$1:$1,0))</f>
        <v>Opaque</v>
      </c>
      <c r="BA41" s="48" t="str" cm="1">
        <f t="array" ref="BA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(EUL_basis_Mapped!$BD41=EUL_basis[BldgLoc])*(EUL_basis_Mapped!$BP41=EUL_basis[HOU_cat]),0)+1,MATCH(EUL_basis_Mapped!BA$2,'EUL_basis fr DEER'!$1:$1,0))</f>
        <v>BldgShell</v>
      </c>
      <c r="BB41" s="48" t="str" cm="1">
        <f t="array" ref="BB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(EUL_basis_Mapped!$BD41=EUL_basis[BldgLoc])*(EUL_basis_Mapped!$BP41=EUL_basis[HOU_cat]),0)+1,MATCH(EUL_basis_Mapped!BB$2,'EUL_basis fr DEER'!$1:$1,0))</f>
        <v/>
      </c>
      <c r="BC41" s="48" t="s">
        <v>40</v>
      </c>
      <c r="BD41" s="48" t="s">
        <v>40</v>
      </c>
      <c r="BE41" s="46" t="str" cm="1">
        <f t="array" ref="BE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(EUL_basis_Mapped!$BD41=EUL_basis[BldgLoc])*(EUL_basis_Mapped!$BP41=EUL_basis[HOU_cat]),0)+1,MATCH(EUL_basis_Mapped!BE$2,'EUL_basis fr DEER'!$1:$1,0))</f>
        <v>rated years</v>
      </c>
      <c r="BF41" s="23" cm="1">
        <f t="array" ref="BF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(EUL_basis_Mapped!$BD41=EUL_basis[BldgLoc])*(EUL_basis_Mapped!$BP41=EUL_basis[HOU_cat]),0)+1,MATCH(EUL_basis_Mapped!BF$2,'EUL_basis fr DEER'!$1:$1,0))</f>
        <v>0</v>
      </c>
      <c r="BG41" s="23" cm="1">
        <f t="array" ref="BG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(EUL_basis_Mapped!$BD41=EUL_basis[BldgLoc])*(EUL_basis_Mapped!$BP41=EUL_basis[HOU_cat]),0)+1,MATCH(EUL_basis_Mapped!BG$2,'EUL_basis fr DEER'!$1:$1,0))</f>
        <v>0</v>
      </c>
      <c r="BH41" s="23" cm="1">
        <f t="array" ref="BH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(EUL_basis_Mapped!$BD41=EUL_basis[BldgLoc])*(EUL_basis_Mapped!$BP41=EUL_basis[HOU_cat]),0)+1,MATCH(EUL_basis_Mapped!BH$2,'EUL_basis fr DEER'!$1:$1,0))</f>
        <v>0</v>
      </c>
      <c r="BI41" s="25" cm="1">
        <f t="array" ref="BI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(EUL_basis_Mapped!$BD41=EUL_basis[BldgLoc])*(EUL_basis_Mapped!$BP41=EUL_basis[HOU_cat]),0)+1,MATCH(EUL_basis_Mapped!BI$2,'EUL_basis fr DEER'!$1:$1,0))</f>
        <v>0</v>
      </c>
      <c r="BJ41" s="25" cm="1">
        <f t="array" ref="BJ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(EUL_basis_Mapped!$BD41=EUL_basis[BldgLoc])*(EUL_basis_Mapped!$BP41=EUL_basis[HOU_cat]),0)+1,MATCH(EUL_basis_Mapped!BJ$2,'EUL_basis fr DEER'!$1:$1,0))</f>
        <v>20</v>
      </c>
      <c r="BK41" s="25" cm="1">
        <f t="array" ref="BK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(EUL_basis_Mapped!$BD41=EUL_basis[BldgLoc])*(EUL_basis_Mapped!$BP41=EUL_basis[HOU_cat]),0)+1,MATCH(EUL_basis_Mapped!BK$2,'EUL_basis fr DEER'!$1:$1,0))</f>
        <v>6.7</v>
      </c>
      <c r="BL41" s="46" t="str" cm="1">
        <f t="array" ref="BL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(EUL_basis_Mapped!$BD41=EUL_basis[BldgLoc])*(EUL_basis_Mapped!$BP41=EUL_basis[HOU_cat]),0)+1,MATCH(EUL_basis_Mapped!BL$2,'EUL_basis fr DEER'!$1:$1,0))</f>
        <v>Updated to indicate claim/filing status</v>
      </c>
      <c r="BM41" s="48" t="str" cm="1">
        <f t="array" ref="BM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(EUL_basis_Mapped!$BD41=EUL_basis[BldgLoc])*(EUL_basis_Mapped!$BP41=EUL_basis[HOU_cat]),0)+1,MATCH(EUL_basis_Mapped!BM$2,'EUL_basis fr DEER'!$1:$1,0))</f>
        <v>Standard</v>
      </c>
      <c r="BN41" s="24">
        <v>41313</v>
      </c>
      <c r="BO41" s="24" cm="1">
        <f t="array" ref="BO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(EUL_basis_Mapped!$BD41=EUL_basis[BldgLoc])*(EUL_basis_Mapped!$BP41=EUL_basis[HOU_cat]),0)+1,MATCH(EUL_basis_Mapped!BO$2,'EUL_basis fr DEER'!$1:$1,0))</f>
        <v>0</v>
      </c>
      <c r="BP41" s="48" t="s">
        <v>44</v>
      </c>
      <c r="BQ41" s="52" t="str" cm="1">
        <f t="array" ref="BQ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(EUL_basis_Mapped!$BD41=EUL_basis[BldgLoc])*(EUL_basis_Mapped!$BP41=EUL_basis[HOU_cat]),0)+1,MATCH(EUL_basis_Mapped!BQ$2,'EUL_basis fr DEER'!$1:$1,0))</f>
        <v>1</v>
      </c>
      <c r="BR41" s="52" t="str" cm="1">
        <f t="array" ref="BR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(EUL_basis_Mapped!$BD41=EUL_basis[BldgLoc])*(EUL_basis_Mapped!$BP41=EUL_basis[HOU_cat]),0)+1,MATCH(EUL_basis_Mapped!BR$2,'EUL_basis fr DEER'!$1:$1,0))</f>
        <v>1</v>
      </c>
      <c r="BS41" s="52" t="str" cm="1">
        <f t="array" ref="BS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(EUL_basis_Mapped!$BD41=EUL_basis[BldgLoc])*(EUL_basis_Mapped!$BP41=EUL_basis[HOU_cat]),0)+1,MATCH(EUL_basis_Mapped!BS$2,'EUL_basis fr DEER'!$1:$1,0))</f>
        <v>0</v>
      </c>
      <c r="BT41" s="48" t="str" cm="1">
        <f t="array" ref="BT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(EUL_basis_Mapped!$BD41=EUL_basis[BldgLoc])*(EUL_basis_Mapped!$BP41=EUL_basis[HOU_cat]),0)+1,MATCH(EUL_basis_Mapped!BT$2,'EUL_basis fr DEER'!$1:$1,0))</f>
        <v>Deemed Ex Ante Team</v>
      </c>
      <c r="BU41" s="24" cm="1">
        <f t="array" ref="BU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(EUL_basis_Mapped!$BD41=EUL_basis[BldgLoc])*(EUL_basis_Mapped!$BP41=EUL_basis[HOU_cat]),0)+1,MATCH(EUL_basis_Mapped!BU$2,'EUL_basis fr DEER'!$1:$1,0))</f>
        <v>0</v>
      </c>
      <c r="BV41" s="46" cm="1">
        <f t="array" ref="BV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(EUL_basis_Mapped!$BD41=EUL_basis[BldgLoc])*(EUL_basis_Mapped!$BP41=EUL_basis[HOU_cat]),0)+1,MATCH(EUL_basis_Mapped!BV$2,'EUL_basis fr DEER'!$1:$1,0))</f>
        <v>0</v>
      </c>
      <c r="BW41" s="48" cm="1">
        <f t="array" ref="BW41">INDEX(EUL_basis[#All],MATCH(1,(EUL_basis_Mapped!$AS41=EUL_basis[EUL_ID])*(EUL_basis_Mapped!$AU41=EUL_basis[Version])*(EUL_basis_Mapped!$BC41=EUL_basis[BldgType])*
(EUL_basis_Mapped!$BD41=EUL_basis[BldgLoc])*(EUL_basis_Mapped!$BP41=EUL_basis[HOU_cat]),0)+1,MATCH(EUL_basis_Mapped!BW$2,'EUL_basis fr DEER'!$1:$1,0))</f>
        <v>0</v>
      </c>
    </row>
    <row r="42" spans="1:75" x14ac:dyDescent="0.15">
      <c r="A42" s="11"/>
      <c r="B42" s="12"/>
      <c r="C42" s="12"/>
      <c r="D42" s="12"/>
      <c r="E42" s="12"/>
      <c r="F42" s="12">
        <v>1</v>
      </c>
      <c r="G42" s="12"/>
      <c r="H42" s="13"/>
      <c r="I42" s="11">
        <f t="shared" si="9"/>
        <v>0</v>
      </c>
      <c r="J42" s="12">
        <f t="shared" si="9"/>
        <v>0</v>
      </c>
      <c r="K42" s="12">
        <f t="shared" si="9"/>
        <v>0</v>
      </c>
      <c r="L42" s="12">
        <f t="shared" si="9"/>
        <v>0</v>
      </c>
      <c r="M42" s="12">
        <f t="shared" si="9"/>
        <v>0</v>
      </c>
      <c r="N42" s="54">
        <f t="shared" si="9"/>
        <v>0</v>
      </c>
      <c r="O42" s="54">
        <f t="shared" si="9"/>
        <v>1</v>
      </c>
      <c r="P42" s="11">
        <f t="shared" si="1"/>
        <v>1</v>
      </c>
      <c r="Q42" s="16"/>
      <c r="R42" s="12">
        <f t="shared" si="8"/>
        <v>0</v>
      </c>
      <c r="S42" s="12">
        <f t="shared" si="8"/>
        <v>0</v>
      </c>
      <c r="T42" s="12">
        <f t="shared" si="8"/>
        <v>0</v>
      </c>
      <c r="U42" s="12"/>
      <c r="V42" s="12"/>
      <c r="W42" s="12"/>
      <c r="X42" s="12"/>
      <c r="Y42" s="12"/>
      <c r="Z42" s="12"/>
      <c r="AA42" s="12"/>
      <c r="AB42" s="12"/>
      <c r="AC42" s="12"/>
      <c r="AD42" s="12">
        <f t="shared" si="3"/>
        <v>0</v>
      </c>
      <c r="AE42" s="54"/>
      <c r="AF42" s="54"/>
      <c r="AG42" s="54">
        <f t="shared" si="4"/>
        <v>0</v>
      </c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>
        <f t="shared" si="5"/>
        <v>0</v>
      </c>
      <c r="AS42" s="56" t="s">
        <v>170</v>
      </c>
      <c r="AT42" s="22" t="str" cm="1">
        <f t="array" ref="AT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(EUL_basis_Mapped!$BD42=EUL_basis[BldgLoc])*(EUL_basis_Mapped!$BP42=EUL_basis[HOU_cat]),0)+1,MATCH(EUL_basis_Mapped!AT$2,'EUL_basis fr DEER'!$1:$1,0))</f>
        <v>High Performance Windows</v>
      </c>
      <c r="AU42" s="22" t="s">
        <v>34</v>
      </c>
      <c r="AV42" s="22" t="str" cm="1">
        <f t="array" ref="AV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(EUL_basis_Mapped!$BD42=EUL_basis[BldgLoc])*(EUL_basis_Mapped!$BP42=EUL_basis[HOU_cat]),0)+1,MATCH(EUL_basis_Mapped!AV$2,'EUL_basis fr DEER'!$1:$1,0))</f>
        <v>D08 v2.05</v>
      </c>
      <c r="AW42" s="24" cm="1">
        <f t="array" ref="AW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(EUL_basis_Mapped!$BD42=EUL_basis[BldgLoc])*(EUL_basis_Mapped!$BP42=EUL_basis[HOU_cat]),0)+1,MATCH(EUL_basis_Mapped!AW$2,'EUL_basis fr DEER'!$1:$1,0))</f>
        <v>44159.686687395835</v>
      </c>
      <c r="AX42" s="48" t="str" cm="1">
        <f t="array" ref="AX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(EUL_basis_Mapped!$BD42=EUL_basis[BldgLoc])*(EUL_basis_Mapped!$BP42=EUL_basis[HOU_cat]),0)+1,MATCH(EUL_basis_Mapped!AX$2,'EUL_basis fr DEER'!$1:$1,0))</f>
        <v>Res</v>
      </c>
      <c r="AY42" s="48" t="str" cm="1">
        <f t="array" ref="AY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(EUL_basis_Mapped!$BD42=EUL_basis[BldgLoc])*(EUL_basis_Mapped!$BP42=EUL_basis[HOU_cat]),0)+1,MATCH(EUL_basis_Mapped!AY$2,'EUL_basis fr DEER'!$1:$1,0))</f>
        <v>BldgEnv</v>
      </c>
      <c r="AZ42" s="48" t="str" cm="1">
        <f t="array" ref="AZ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(EUL_basis_Mapped!$BD42=EUL_basis[BldgLoc])*(EUL_basis_Mapped!$BP42=EUL_basis[HOU_cat]),0)+1,MATCH(EUL_basis_Mapped!AZ$2,'EUL_basis fr DEER'!$1:$1,0))</f>
        <v>Fenestration</v>
      </c>
      <c r="BA42" s="48" t="str" cm="1">
        <f t="array" ref="BA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(EUL_basis_Mapped!$BD42=EUL_basis[BldgLoc])*(EUL_basis_Mapped!$BP42=EUL_basis[HOU_cat]),0)+1,MATCH(EUL_basis_Mapped!BA$2,'EUL_basis fr DEER'!$1:$1,0))</f>
        <v>Fenest</v>
      </c>
      <c r="BB42" s="48" t="str" cm="1">
        <f t="array" ref="BB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(EUL_basis_Mapped!$BD42=EUL_basis[BldgLoc])*(EUL_basis_Mapped!$BP42=EUL_basis[HOU_cat]),0)+1,MATCH(EUL_basis_Mapped!BB$2,'EUL_basis fr DEER'!$1:$1,0))</f>
        <v/>
      </c>
      <c r="BC42" s="48" t="s">
        <v>40</v>
      </c>
      <c r="BD42" s="48" t="s">
        <v>40</v>
      </c>
      <c r="BE42" s="46" t="str" cm="1">
        <f t="array" ref="BE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(EUL_basis_Mapped!$BD42=EUL_basis[BldgLoc])*(EUL_basis_Mapped!$BP42=EUL_basis[HOU_cat]),0)+1,MATCH(EUL_basis_Mapped!BE$2,'EUL_basis fr DEER'!$1:$1,0))</f>
        <v>rated years</v>
      </c>
      <c r="BF42" s="23" cm="1">
        <f t="array" ref="BF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(EUL_basis_Mapped!$BD42=EUL_basis[BldgLoc])*(EUL_basis_Mapped!$BP42=EUL_basis[HOU_cat]),0)+1,MATCH(EUL_basis_Mapped!BF$2,'EUL_basis fr DEER'!$1:$1,0))</f>
        <v>0</v>
      </c>
      <c r="BG42" s="23" cm="1">
        <f t="array" ref="BG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(EUL_basis_Mapped!$BD42=EUL_basis[BldgLoc])*(EUL_basis_Mapped!$BP42=EUL_basis[HOU_cat]),0)+1,MATCH(EUL_basis_Mapped!BG$2,'EUL_basis fr DEER'!$1:$1,0))</f>
        <v>0</v>
      </c>
      <c r="BH42" s="23" cm="1">
        <f t="array" ref="BH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(EUL_basis_Mapped!$BD42=EUL_basis[BldgLoc])*(EUL_basis_Mapped!$BP42=EUL_basis[HOU_cat]),0)+1,MATCH(EUL_basis_Mapped!BH$2,'EUL_basis fr DEER'!$1:$1,0))</f>
        <v>0</v>
      </c>
      <c r="BI42" s="25" cm="1">
        <f t="array" ref="BI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(EUL_basis_Mapped!$BD42=EUL_basis[BldgLoc])*(EUL_basis_Mapped!$BP42=EUL_basis[HOU_cat]),0)+1,MATCH(EUL_basis_Mapped!BI$2,'EUL_basis fr DEER'!$1:$1,0))</f>
        <v>0</v>
      </c>
      <c r="BJ42" s="25" cm="1">
        <f t="array" ref="BJ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(EUL_basis_Mapped!$BD42=EUL_basis[BldgLoc])*(EUL_basis_Mapped!$BP42=EUL_basis[HOU_cat]),0)+1,MATCH(EUL_basis_Mapped!BJ$2,'EUL_basis fr DEER'!$1:$1,0))</f>
        <v>20</v>
      </c>
      <c r="BK42" s="25" cm="1">
        <f t="array" ref="BK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(EUL_basis_Mapped!$BD42=EUL_basis[BldgLoc])*(EUL_basis_Mapped!$BP42=EUL_basis[HOU_cat]),0)+1,MATCH(EUL_basis_Mapped!BK$2,'EUL_basis fr DEER'!$1:$1,0))</f>
        <v>6.7</v>
      </c>
      <c r="BL42" s="46" t="str" cm="1">
        <f t="array" ref="BL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(EUL_basis_Mapped!$BD42=EUL_basis[BldgLoc])*(EUL_basis_Mapped!$BP42=EUL_basis[HOU_cat]),0)+1,MATCH(EUL_basis_Mapped!BL$2,'EUL_basis fr DEER'!$1:$1,0))</f>
        <v>Updated to indicate claim/filing status</v>
      </c>
      <c r="BM42" s="48" t="str" cm="1">
        <f t="array" ref="BM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(EUL_basis_Mapped!$BD42=EUL_basis[BldgLoc])*(EUL_basis_Mapped!$BP42=EUL_basis[HOU_cat]),0)+1,MATCH(EUL_basis_Mapped!BM$2,'EUL_basis fr DEER'!$1:$1,0))</f>
        <v>Standard</v>
      </c>
      <c r="BN42" s="24">
        <v>41314</v>
      </c>
      <c r="BO42" s="24" cm="1">
        <f t="array" ref="BO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(EUL_basis_Mapped!$BD42=EUL_basis[BldgLoc])*(EUL_basis_Mapped!$BP42=EUL_basis[HOU_cat]),0)+1,MATCH(EUL_basis_Mapped!BO$2,'EUL_basis fr DEER'!$1:$1,0))</f>
        <v>0</v>
      </c>
      <c r="BP42" s="48" t="s">
        <v>44</v>
      </c>
      <c r="BQ42" s="52" t="str" cm="1">
        <f t="array" ref="BQ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(EUL_basis_Mapped!$BD42=EUL_basis[BldgLoc])*(EUL_basis_Mapped!$BP42=EUL_basis[HOU_cat]),0)+1,MATCH(EUL_basis_Mapped!BQ$2,'EUL_basis fr DEER'!$1:$1,0))</f>
        <v>1</v>
      </c>
      <c r="BR42" s="52" t="str" cm="1">
        <f t="array" ref="BR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(EUL_basis_Mapped!$BD42=EUL_basis[BldgLoc])*(EUL_basis_Mapped!$BP42=EUL_basis[HOU_cat]),0)+1,MATCH(EUL_basis_Mapped!BR$2,'EUL_basis fr DEER'!$1:$1,0))</f>
        <v>1</v>
      </c>
      <c r="BS42" s="52" t="str" cm="1">
        <f t="array" ref="BS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(EUL_basis_Mapped!$BD42=EUL_basis[BldgLoc])*(EUL_basis_Mapped!$BP42=EUL_basis[HOU_cat]),0)+1,MATCH(EUL_basis_Mapped!BS$2,'EUL_basis fr DEER'!$1:$1,0))</f>
        <v>0</v>
      </c>
      <c r="BT42" s="48" t="str" cm="1">
        <f t="array" ref="BT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(EUL_basis_Mapped!$BD42=EUL_basis[BldgLoc])*(EUL_basis_Mapped!$BP42=EUL_basis[HOU_cat]),0)+1,MATCH(EUL_basis_Mapped!BT$2,'EUL_basis fr DEER'!$1:$1,0))</f>
        <v>Deemed Ex Ante Team</v>
      </c>
      <c r="BU42" s="24" cm="1">
        <f t="array" ref="BU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(EUL_basis_Mapped!$BD42=EUL_basis[BldgLoc])*(EUL_basis_Mapped!$BP42=EUL_basis[HOU_cat]),0)+1,MATCH(EUL_basis_Mapped!BU$2,'EUL_basis fr DEER'!$1:$1,0))</f>
        <v>0</v>
      </c>
      <c r="BV42" s="46" cm="1">
        <f t="array" ref="BV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(EUL_basis_Mapped!$BD42=EUL_basis[BldgLoc])*(EUL_basis_Mapped!$BP42=EUL_basis[HOU_cat]),0)+1,MATCH(EUL_basis_Mapped!BV$2,'EUL_basis fr DEER'!$1:$1,0))</f>
        <v>0</v>
      </c>
      <c r="BW42" s="48" cm="1">
        <f t="array" ref="BW42">INDEX(EUL_basis[#All],MATCH(1,(EUL_basis_Mapped!$AS42=EUL_basis[EUL_ID])*(EUL_basis_Mapped!$AU42=EUL_basis[Version])*(EUL_basis_Mapped!$BC42=EUL_basis[BldgType])*
(EUL_basis_Mapped!$BD42=EUL_basis[BldgLoc])*(EUL_basis_Mapped!$BP42=EUL_basis[HOU_cat]),0)+1,MATCH(EUL_basis_Mapped!BW$2,'EUL_basis fr DEER'!$1:$1,0))</f>
        <v>0</v>
      </c>
    </row>
    <row r="43" spans="1:75" ht="21" x14ac:dyDescent="0.15">
      <c r="A43" s="11"/>
      <c r="B43" s="12"/>
      <c r="C43" s="12"/>
      <c r="D43" s="12"/>
      <c r="E43" s="12"/>
      <c r="F43" s="12">
        <v>1</v>
      </c>
      <c r="G43" s="12"/>
      <c r="H43" s="13"/>
      <c r="I43" s="11">
        <f t="shared" si="9"/>
        <v>0</v>
      </c>
      <c r="J43" s="12">
        <f t="shared" si="9"/>
        <v>0</v>
      </c>
      <c r="K43" s="12">
        <f t="shared" si="9"/>
        <v>0</v>
      </c>
      <c r="L43" s="12">
        <f t="shared" si="9"/>
        <v>0</v>
      </c>
      <c r="M43" s="12">
        <f t="shared" si="9"/>
        <v>0</v>
      </c>
      <c r="N43" s="54">
        <f t="shared" si="9"/>
        <v>0</v>
      </c>
      <c r="O43" s="54">
        <f t="shared" si="9"/>
        <v>1</v>
      </c>
      <c r="P43" s="11">
        <f t="shared" si="1"/>
        <v>1</v>
      </c>
      <c r="Q43" s="16"/>
      <c r="R43" s="12">
        <f t="shared" si="8"/>
        <v>0</v>
      </c>
      <c r="S43" s="12">
        <f t="shared" si="8"/>
        <v>0</v>
      </c>
      <c r="T43" s="12">
        <f t="shared" si="8"/>
        <v>0</v>
      </c>
      <c r="U43" s="12"/>
      <c r="V43" s="12"/>
      <c r="W43" s="12"/>
      <c r="X43" s="12"/>
      <c r="Y43" s="12"/>
      <c r="Z43" s="12"/>
      <c r="AA43" s="12"/>
      <c r="AB43" s="12"/>
      <c r="AC43" s="12"/>
      <c r="AD43" s="12">
        <f t="shared" si="3"/>
        <v>0</v>
      </c>
      <c r="AE43" s="54"/>
      <c r="AF43" s="54"/>
      <c r="AG43" s="54">
        <f t="shared" si="4"/>
        <v>0</v>
      </c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>
        <f t="shared" si="5"/>
        <v>0</v>
      </c>
      <c r="AS43" s="56" t="s">
        <v>172</v>
      </c>
      <c r="AT43" s="22" t="str" cm="1">
        <f t="array" ref="AT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(EUL_basis_Mapped!$BD43=EUL_basis[BldgLoc])*(EUL_basis_Mapped!$BP43=EUL_basis[HOU_cat]),0)+1,MATCH(EUL_basis_Mapped!AT$2,'EUL_basis fr DEER'!$1:$1,0))</f>
        <v>Reflective Window Films &amp; Sunscreens - Residential</v>
      </c>
      <c r="AU43" s="22" t="s">
        <v>34</v>
      </c>
      <c r="AV43" s="22" t="str" cm="1">
        <f t="array" ref="AV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(EUL_basis_Mapped!$BD43=EUL_basis[BldgLoc])*(EUL_basis_Mapped!$BP43=EUL_basis[HOU_cat]),0)+1,MATCH(EUL_basis_Mapped!AV$2,'EUL_basis fr DEER'!$1:$1,0))</f>
        <v>D08 v2.05</v>
      </c>
      <c r="AW43" s="24" cm="1">
        <f t="array" ref="AW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(EUL_basis_Mapped!$BD43=EUL_basis[BldgLoc])*(EUL_basis_Mapped!$BP43=EUL_basis[HOU_cat]),0)+1,MATCH(EUL_basis_Mapped!AW$2,'EUL_basis fr DEER'!$1:$1,0))</f>
        <v>44159.686687395835</v>
      </c>
      <c r="AX43" s="48" t="str" cm="1">
        <f t="array" ref="AX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(EUL_basis_Mapped!$BD43=EUL_basis[BldgLoc])*(EUL_basis_Mapped!$BP43=EUL_basis[HOU_cat]),0)+1,MATCH(EUL_basis_Mapped!AX$2,'EUL_basis fr DEER'!$1:$1,0))</f>
        <v>Res</v>
      </c>
      <c r="AY43" s="48" t="str" cm="1">
        <f t="array" ref="AY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(EUL_basis_Mapped!$BD43=EUL_basis[BldgLoc])*(EUL_basis_Mapped!$BP43=EUL_basis[HOU_cat]),0)+1,MATCH(EUL_basis_Mapped!AY$2,'EUL_basis fr DEER'!$1:$1,0))</f>
        <v>BldgEnv</v>
      </c>
      <c r="AZ43" s="48" t="str" cm="1">
        <f t="array" ref="AZ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(EUL_basis_Mapped!$BD43=EUL_basis[BldgLoc])*(EUL_basis_Mapped!$BP43=EUL_basis[HOU_cat]),0)+1,MATCH(EUL_basis_Mapped!AZ$2,'EUL_basis fr DEER'!$1:$1,0))</f>
        <v>Fenestration</v>
      </c>
      <c r="BA43" s="48" t="str" cm="1">
        <f t="array" ref="BA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(EUL_basis_Mapped!$BD43=EUL_basis[BldgLoc])*(EUL_basis_Mapped!$BP43=EUL_basis[HOU_cat]),0)+1,MATCH(EUL_basis_Mapped!BA$2,'EUL_basis fr DEER'!$1:$1,0))</f>
        <v>Fenest</v>
      </c>
      <c r="BB43" s="48" t="str" cm="1">
        <f t="array" ref="BB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(EUL_basis_Mapped!$BD43=EUL_basis[BldgLoc])*(EUL_basis_Mapped!$BP43=EUL_basis[HOU_cat]),0)+1,MATCH(EUL_basis_Mapped!BB$2,'EUL_basis fr DEER'!$1:$1,0))</f>
        <v>WinFilm</v>
      </c>
      <c r="BC43" s="48" t="s">
        <v>40</v>
      </c>
      <c r="BD43" s="48" t="s">
        <v>40</v>
      </c>
      <c r="BE43" s="46" t="str" cm="1">
        <f t="array" ref="BE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(EUL_basis_Mapped!$BD43=EUL_basis[BldgLoc])*(EUL_basis_Mapped!$BP43=EUL_basis[HOU_cat]),0)+1,MATCH(EUL_basis_Mapped!BE$2,'EUL_basis fr DEER'!$1:$1,0))</f>
        <v>rated years</v>
      </c>
      <c r="BF43" s="23" cm="1">
        <f t="array" ref="BF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(EUL_basis_Mapped!$BD43=EUL_basis[BldgLoc])*(EUL_basis_Mapped!$BP43=EUL_basis[HOU_cat]),0)+1,MATCH(EUL_basis_Mapped!BF$2,'EUL_basis fr DEER'!$1:$1,0))</f>
        <v>0</v>
      </c>
      <c r="BG43" s="23" cm="1">
        <f t="array" ref="BG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(EUL_basis_Mapped!$BD43=EUL_basis[BldgLoc])*(EUL_basis_Mapped!$BP43=EUL_basis[HOU_cat]),0)+1,MATCH(EUL_basis_Mapped!BG$2,'EUL_basis fr DEER'!$1:$1,0))</f>
        <v>0</v>
      </c>
      <c r="BH43" s="23" cm="1">
        <f t="array" ref="BH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(EUL_basis_Mapped!$BD43=EUL_basis[BldgLoc])*(EUL_basis_Mapped!$BP43=EUL_basis[HOU_cat]),0)+1,MATCH(EUL_basis_Mapped!BH$2,'EUL_basis fr DEER'!$1:$1,0))</f>
        <v>0</v>
      </c>
      <c r="BI43" s="25" cm="1">
        <f t="array" ref="BI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(EUL_basis_Mapped!$BD43=EUL_basis[BldgLoc])*(EUL_basis_Mapped!$BP43=EUL_basis[HOU_cat]),0)+1,MATCH(EUL_basis_Mapped!BI$2,'EUL_basis fr DEER'!$1:$1,0))</f>
        <v>0</v>
      </c>
      <c r="BJ43" s="25" cm="1">
        <f t="array" ref="BJ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(EUL_basis_Mapped!$BD43=EUL_basis[BldgLoc])*(EUL_basis_Mapped!$BP43=EUL_basis[HOU_cat]),0)+1,MATCH(EUL_basis_Mapped!BJ$2,'EUL_basis fr DEER'!$1:$1,0))</f>
        <v>10</v>
      </c>
      <c r="BK43" s="25" cm="1">
        <f t="array" ref="BK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(EUL_basis_Mapped!$BD43=EUL_basis[BldgLoc])*(EUL_basis_Mapped!$BP43=EUL_basis[HOU_cat]),0)+1,MATCH(EUL_basis_Mapped!BK$2,'EUL_basis fr DEER'!$1:$1,0))</f>
        <v>3.3</v>
      </c>
      <c r="BL43" s="46" t="str" cm="1">
        <f t="array" ref="BL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(EUL_basis_Mapped!$BD43=EUL_basis[BldgLoc])*(EUL_basis_Mapped!$BP43=EUL_basis[HOU_cat]),0)+1,MATCH(EUL_basis_Mapped!BL$2,'EUL_basis fr DEER'!$1:$1,0))</f>
        <v>Updated to indicate claim/filing status</v>
      </c>
      <c r="BM43" s="48" t="str" cm="1">
        <f t="array" ref="BM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(EUL_basis_Mapped!$BD43=EUL_basis[BldgLoc])*(EUL_basis_Mapped!$BP43=EUL_basis[HOU_cat]),0)+1,MATCH(EUL_basis_Mapped!BM$2,'EUL_basis fr DEER'!$1:$1,0))</f>
        <v>Standard</v>
      </c>
      <c r="BN43" s="24">
        <v>41315</v>
      </c>
      <c r="BO43" s="24" cm="1">
        <f t="array" ref="BO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(EUL_basis_Mapped!$BD43=EUL_basis[BldgLoc])*(EUL_basis_Mapped!$BP43=EUL_basis[HOU_cat]),0)+1,MATCH(EUL_basis_Mapped!BO$2,'EUL_basis fr DEER'!$1:$1,0))</f>
        <v>0</v>
      </c>
      <c r="BP43" s="48" t="s">
        <v>44</v>
      </c>
      <c r="BQ43" s="52" t="str" cm="1">
        <f t="array" ref="BQ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(EUL_basis_Mapped!$BD43=EUL_basis[BldgLoc])*(EUL_basis_Mapped!$BP43=EUL_basis[HOU_cat]),0)+1,MATCH(EUL_basis_Mapped!BQ$2,'EUL_basis fr DEER'!$1:$1,0))</f>
        <v>1</v>
      </c>
      <c r="BR43" s="52" t="str" cm="1">
        <f t="array" ref="BR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(EUL_basis_Mapped!$BD43=EUL_basis[BldgLoc])*(EUL_basis_Mapped!$BP43=EUL_basis[HOU_cat]),0)+1,MATCH(EUL_basis_Mapped!BR$2,'EUL_basis fr DEER'!$1:$1,0))</f>
        <v>1</v>
      </c>
      <c r="BS43" s="52" t="str" cm="1">
        <f t="array" ref="BS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(EUL_basis_Mapped!$BD43=EUL_basis[BldgLoc])*(EUL_basis_Mapped!$BP43=EUL_basis[HOU_cat]),0)+1,MATCH(EUL_basis_Mapped!BS$2,'EUL_basis fr DEER'!$1:$1,0))</f>
        <v>0</v>
      </c>
      <c r="BT43" s="48" t="str" cm="1">
        <f t="array" ref="BT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(EUL_basis_Mapped!$BD43=EUL_basis[BldgLoc])*(EUL_basis_Mapped!$BP43=EUL_basis[HOU_cat]),0)+1,MATCH(EUL_basis_Mapped!BT$2,'EUL_basis fr DEER'!$1:$1,0))</f>
        <v>Deemed Ex Ante Team</v>
      </c>
      <c r="BU43" s="24" cm="1">
        <f t="array" ref="BU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(EUL_basis_Mapped!$BD43=EUL_basis[BldgLoc])*(EUL_basis_Mapped!$BP43=EUL_basis[HOU_cat]),0)+1,MATCH(EUL_basis_Mapped!BU$2,'EUL_basis fr DEER'!$1:$1,0))</f>
        <v>0</v>
      </c>
      <c r="BV43" s="46" cm="1">
        <f t="array" ref="BV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(EUL_basis_Mapped!$BD43=EUL_basis[BldgLoc])*(EUL_basis_Mapped!$BP43=EUL_basis[HOU_cat]),0)+1,MATCH(EUL_basis_Mapped!BV$2,'EUL_basis fr DEER'!$1:$1,0))</f>
        <v>0</v>
      </c>
      <c r="BW43" s="48" cm="1">
        <f t="array" ref="BW43">INDEX(EUL_basis[#All],MATCH(1,(EUL_basis_Mapped!$AS43=EUL_basis[EUL_ID])*(EUL_basis_Mapped!$AU43=EUL_basis[Version])*(EUL_basis_Mapped!$BC43=EUL_basis[BldgType])*
(EUL_basis_Mapped!$BD43=EUL_basis[BldgLoc])*(EUL_basis_Mapped!$BP43=EUL_basis[HOU_cat]),0)+1,MATCH(EUL_basis_Mapped!BW$2,'EUL_basis fr DEER'!$1:$1,0))</f>
        <v>0</v>
      </c>
    </row>
    <row r="44" spans="1:75" x14ac:dyDescent="0.15">
      <c r="A44" s="11"/>
      <c r="B44" s="12"/>
      <c r="C44" s="12"/>
      <c r="D44" s="12"/>
      <c r="E44" s="12"/>
      <c r="F44" s="12">
        <v>1</v>
      </c>
      <c r="G44" s="12"/>
      <c r="H44" s="13"/>
      <c r="I44" s="11">
        <f t="shared" si="9"/>
        <v>0</v>
      </c>
      <c r="J44" s="12">
        <f t="shared" si="9"/>
        <v>0</v>
      </c>
      <c r="K44" s="12">
        <f t="shared" si="9"/>
        <v>0</v>
      </c>
      <c r="L44" s="12">
        <f t="shared" si="9"/>
        <v>0</v>
      </c>
      <c r="M44" s="12">
        <f t="shared" si="9"/>
        <v>0</v>
      </c>
      <c r="N44" s="54">
        <f t="shared" si="9"/>
        <v>0</v>
      </c>
      <c r="O44" s="54">
        <f t="shared" si="9"/>
        <v>1</v>
      </c>
      <c r="P44" s="11">
        <f t="shared" si="1"/>
        <v>1</v>
      </c>
      <c r="Q44" s="16"/>
      <c r="R44" s="12">
        <f t="shared" si="8"/>
        <v>0</v>
      </c>
      <c r="S44" s="12">
        <f t="shared" si="8"/>
        <v>0</v>
      </c>
      <c r="T44" s="12">
        <f t="shared" si="8"/>
        <v>0</v>
      </c>
      <c r="U44" s="12"/>
      <c r="V44" s="12"/>
      <c r="W44" s="12"/>
      <c r="X44" s="12"/>
      <c r="Y44" s="12"/>
      <c r="Z44" s="12"/>
      <c r="AA44" s="12"/>
      <c r="AB44" s="12"/>
      <c r="AC44" s="12"/>
      <c r="AD44" s="12">
        <f t="shared" si="3"/>
        <v>0</v>
      </c>
      <c r="AE44" s="54"/>
      <c r="AF44" s="54"/>
      <c r="AG44" s="54">
        <f t="shared" si="4"/>
        <v>0</v>
      </c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>
        <f t="shared" si="5"/>
        <v>0</v>
      </c>
      <c r="AS44" s="56" t="s">
        <v>174</v>
      </c>
      <c r="AT44" s="22" t="str" cm="1">
        <f t="array" ref="AT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(EUL_basis_Mapped!$BD44=EUL_basis[BldgLoc])*(EUL_basis_Mapped!$BP44=EUL_basis[HOU_cat]),0)+1,MATCH(EUL_basis_Mapped!AT$2,'EUL_basis fr DEER'!$1:$1,0))</f>
        <v>Low-Income Weatherization</v>
      </c>
      <c r="AU44" s="22" t="s">
        <v>34</v>
      </c>
      <c r="AV44" s="22" t="str" cm="1">
        <f t="array" ref="AV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(EUL_basis_Mapped!$BD44=EUL_basis[BldgLoc])*(EUL_basis_Mapped!$BP44=EUL_basis[HOU_cat]),0)+1,MATCH(EUL_basis_Mapped!AV$2,'EUL_basis fr DEER'!$1:$1,0))</f>
        <v>D08 v2.05</v>
      </c>
      <c r="AW44" s="24" cm="1">
        <f t="array" ref="AW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(EUL_basis_Mapped!$BD44=EUL_basis[BldgLoc])*(EUL_basis_Mapped!$BP44=EUL_basis[HOU_cat]),0)+1,MATCH(EUL_basis_Mapped!AW$2,'EUL_basis fr DEER'!$1:$1,0))</f>
        <v>44159.686687395835</v>
      </c>
      <c r="AX44" s="48" t="str" cm="1">
        <f t="array" ref="AX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(EUL_basis_Mapped!$BD44=EUL_basis[BldgLoc])*(EUL_basis_Mapped!$BP44=EUL_basis[HOU_cat]),0)+1,MATCH(EUL_basis_Mapped!AX$2,'EUL_basis fr DEER'!$1:$1,0))</f>
        <v>Res</v>
      </c>
      <c r="AY44" s="48" t="str" cm="1">
        <f t="array" ref="AY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(EUL_basis_Mapped!$BD44=EUL_basis[BldgLoc])*(EUL_basis_Mapped!$BP44=EUL_basis[HOU_cat]),0)+1,MATCH(EUL_basis_Mapped!AY$2,'EUL_basis fr DEER'!$1:$1,0))</f>
        <v>Service</v>
      </c>
      <c r="AZ44" s="48" t="str" cm="1">
        <f t="array" ref="AZ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(EUL_basis_Mapped!$BD44=EUL_basis[BldgLoc])*(EUL_basis_Mapped!$BP44=EUL_basis[HOU_cat]),0)+1,MATCH(EUL_basis_Mapped!AZ$2,'EUL_basis fr DEER'!$1:$1,0))</f>
        <v>Diagnostic</v>
      </c>
      <c r="BA44" s="48" t="str" cm="1">
        <f t="array" ref="BA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(EUL_basis_Mapped!$BD44=EUL_basis[BldgLoc])*(EUL_basis_Mapped!$BP44=EUL_basis[HOU_cat]),0)+1,MATCH(EUL_basis_Mapped!BA$2,'EUL_basis fr DEER'!$1:$1,0))</f>
        <v/>
      </c>
      <c r="BB44" s="48" t="str" cm="1">
        <f t="array" ref="BB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(EUL_basis_Mapped!$BD44=EUL_basis[BldgLoc])*(EUL_basis_Mapped!$BP44=EUL_basis[HOU_cat]),0)+1,MATCH(EUL_basis_Mapped!BB$2,'EUL_basis fr DEER'!$1:$1,0))</f>
        <v/>
      </c>
      <c r="BC44" s="48" t="s">
        <v>40</v>
      </c>
      <c r="BD44" s="48" t="s">
        <v>40</v>
      </c>
      <c r="BE44" s="46" t="str" cm="1">
        <f t="array" ref="BE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(EUL_basis_Mapped!$BD44=EUL_basis[BldgLoc])*(EUL_basis_Mapped!$BP44=EUL_basis[HOU_cat]),0)+1,MATCH(EUL_basis_Mapped!BE$2,'EUL_basis fr DEER'!$1:$1,0))</f>
        <v>rated years</v>
      </c>
      <c r="BF44" s="23" cm="1">
        <f t="array" ref="BF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(EUL_basis_Mapped!$BD44=EUL_basis[BldgLoc])*(EUL_basis_Mapped!$BP44=EUL_basis[HOU_cat]),0)+1,MATCH(EUL_basis_Mapped!BF$2,'EUL_basis fr DEER'!$1:$1,0))</f>
        <v>0</v>
      </c>
      <c r="BG44" s="23" cm="1">
        <f t="array" ref="BG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(EUL_basis_Mapped!$BD44=EUL_basis[BldgLoc])*(EUL_basis_Mapped!$BP44=EUL_basis[HOU_cat]),0)+1,MATCH(EUL_basis_Mapped!BG$2,'EUL_basis fr DEER'!$1:$1,0))</f>
        <v>0</v>
      </c>
      <c r="BH44" s="23" cm="1">
        <f t="array" ref="BH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(EUL_basis_Mapped!$BD44=EUL_basis[BldgLoc])*(EUL_basis_Mapped!$BP44=EUL_basis[HOU_cat]),0)+1,MATCH(EUL_basis_Mapped!BH$2,'EUL_basis fr DEER'!$1:$1,0))</f>
        <v>0</v>
      </c>
      <c r="BI44" s="25" cm="1">
        <f t="array" ref="BI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(EUL_basis_Mapped!$BD44=EUL_basis[BldgLoc])*(EUL_basis_Mapped!$BP44=EUL_basis[HOU_cat]),0)+1,MATCH(EUL_basis_Mapped!BI$2,'EUL_basis fr DEER'!$1:$1,0))</f>
        <v>0</v>
      </c>
      <c r="BJ44" s="25" cm="1">
        <f t="array" ref="BJ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(EUL_basis_Mapped!$BD44=EUL_basis[BldgLoc])*(EUL_basis_Mapped!$BP44=EUL_basis[HOU_cat]),0)+1,MATCH(EUL_basis_Mapped!BJ$2,'EUL_basis fr DEER'!$1:$1,0))</f>
        <v>11</v>
      </c>
      <c r="BK44" s="25" cm="1">
        <f t="array" ref="BK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(EUL_basis_Mapped!$BD44=EUL_basis[BldgLoc])*(EUL_basis_Mapped!$BP44=EUL_basis[HOU_cat]),0)+1,MATCH(EUL_basis_Mapped!BK$2,'EUL_basis fr DEER'!$1:$1,0))</f>
        <v>3.7</v>
      </c>
      <c r="BL44" s="46" t="str" cm="1">
        <f t="array" ref="BL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(EUL_basis_Mapped!$BD44=EUL_basis[BldgLoc])*(EUL_basis_Mapped!$BP44=EUL_basis[HOU_cat]),0)+1,MATCH(EUL_basis_Mapped!BL$2,'EUL_basis fr DEER'!$1:$1,0))</f>
        <v>Updated to indicate claim/filing status</v>
      </c>
      <c r="BM44" s="48" t="str" cm="1">
        <f t="array" ref="BM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(EUL_basis_Mapped!$BD44=EUL_basis[BldgLoc])*(EUL_basis_Mapped!$BP44=EUL_basis[HOU_cat]),0)+1,MATCH(EUL_basis_Mapped!BM$2,'EUL_basis fr DEER'!$1:$1,0))</f>
        <v>Standard</v>
      </c>
      <c r="BN44" s="24">
        <v>41316</v>
      </c>
      <c r="BO44" s="24" cm="1">
        <f t="array" ref="BO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(EUL_basis_Mapped!$BD44=EUL_basis[BldgLoc])*(EUL_basis_Mapped!$BP44=EUL_basis[HOU_cat]),0)+1,MATCH(EUL_basis_Mapped!BO$2,'EUL_basis fr DEER'!$1:$1,0))</f>
        <v>0</v>
      </c>
      <c r="BP44" s="48" t="s">
        <v>44</v>
      </c>
      <c r="BQ44" s="52" t="str" cm="1">
        <f t="array" ref="BQ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(EUL_basis_Mapped!$BD44=EUL_basis[BldgLoc])*(EUL_basis_Mapped!$BP44=EUL_basis[HOU_cat]),0)+1,MATCH(EUL_basis_Mapped!BQ$2,'EUL_basis fr DEER'!$1:$1,0))</f>
        <v>1</v>
      </c>
      <c r="BR44" s="52" t="str" cm="1">
        <f t="array" ref="BR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(EUL_basis_Mapped!$BD44=EUL_basis[BldgLoc])*(EUL_basis_Mapped!$BP44=EUL_basis[HOU_cat]),0)+1,MATCH(EUL_basis_Mapped!BR$2,'EUL_basis fr DEER'!$1:$1,0))</f>
        <v>1</v>
      </c>
      <c r="BS44" s="52" t="str" cm="1">
        <f t="array" ref="BS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(EUL_basis_Mapped!$BD44=EUL_basis[BldgLoc])*(EUL_basis_Mapped!$BP44=EUL_basis[HOU_cat]),0)+1,MATCH(EUL_basis_Mapped!BS$2,'EUL_basis fr DEER'!$1:$1,0))</f>
        <v>0</v>
      </c>
      <c r="BT44" s="48" t="str" cm="1">
        <f t="array" ref="BT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(EUL_basis_Mapped!$BD44=EUL_basis[BldgLoc])*(EUL_basis_Mapped!$BP44=EUL_basis[HOU_cat]),0)+1,MATCH(EUL_basis_Mapped!BT$2,'EUL_basis fr DEER'!$1:$1,0))</f>
        <v>Deemed Ex Ante Team</v>
      </c>
      <c r="BU44" s="24" cm="1">
        <f t="array" ref="BU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(EUL_basis_Mapped!$BD44=EUL_basis[BldgLoc])*(EUL_basis_Mapped!$BP44=EUL_basis[HOU_cat]),0)+1,MATCH(EUL_basis_Mapped!BU$2,'EUL_basis fr DEER'!$1:$1,0))</f>
        <v>0</v>
      </c>
      <c r="BV44" s="46" cm="1">
        <f t="array" ref="BV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(EUL_basis_Mapped!$BD44=EUL_basis[BldgLoc])*(EUL_basis_Mapped!$BP44=EUL_basis[HOU_cat]),0)+1,MATCH(EUL_basis_Mapped!BV$2,'EUL_basis fr DEER'!$1:$1,0))</f>
        <v>0</v>
      </c>
      <c r="BW44" s="48" cm="1">
        <f t="array" ref="BW44">INDEX(EUL_basis[#All],MATCH(1,(EUL_basis_Mapped!$AS44=EUL_basis[EUL_ID])*(EUL_basis_Mapped!$AU44=EUL_basis[Version])*(EUL_basis_Mapped!$BC44=EUL_basis[BldgType])*
(EUL_basis_Mapped!$BD44=EUL_basis[BldgLoc])*(EUL_basis_Mapped!$BP44=EUL_basis[HOU_cat]),0)+1,MATCH(EUL_basis_Mapped!BW$2,'EUL_basis fr DEER'!$1:$1,0))</f>
        <v>0</v>
      </c>
    </row>
    <row r="45" spans="1:75" ht="21" x14ac:dyDescent="0.15">
      <c r="A45" s="11"/>
      <c r="B45" s="12"/>
      <c r="C45" s="12"/>
      <c r="D45" s="12"/>
      <c r="E45" s="12"/>
      <c r="F45" s="12">
        <v>1</v>
      </c>
      <c r="G45" s="12"/>
      <c r="H45" s="13"/>
      <c r="I45" s="11">
        <f t="shared" si="9"/>
        <v>0</v>
      </c>
      <c r="J45" s="12">
        <f t="shared" si="9"/>
        <v>0</v>
      </c>
      <c r="K45" s="12">
        <f t="shared" si="9"/>
        <v>0</v>
      </c>
      <c r="L45" s="12">
        <f t="shared" si="9"/>
        <v>0</v>
      </c>
      <c r="M45" s="12">
        <f t="shared" si="9"/>
        <v>0</v>
      </c>
      <c r="N45" s="54">
        <f t="shared" si="9"/>
        <v>0</v>
      </c>
      <c r="O45" s="54">
        <f t="shared" si="9"/>
        <v>1</v>
      </c>
      <c r="P45" s="11">
        <f t="shared" si="1"/>
        <v>1</v>
      </c>
      <c r="Q45" s="16"/>
      <c r="R45" s="12">
        <f t="shared" si="8"/>
        <v>0</v>
      </c>
      <c r="S45" s="12">
        <f t="shared" si="8"/>
        <v>0</v>
      </c>
      <c r="T45" s="12">
        <f t="shared" si="8"/>
        <v>0</v>
      </c>
      <c r="U45" s="12"/>
      <c r="V45" s="12"/>
      <c r="W45" s="12"/>
      <c r="X45" s="12"/>
      <c r="Y45" s="12"/>
      <c r="Z45" s="12"/>
      <c r="AA45" s="12"/>
      <c r="AB45" s="12"/>
      <c r="AC45" s="12"/>
      <c r="AD45" s="12">
        <f t="shared" si="3"/>
        <v>0</v>
      </c>
      <c r="AE45" s="54"/>
      <c r="AF45" s="54"/>
      <c r="AG45" s="54">
        <f t="shared" si="4"/>
        <v>0</v>
      </c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>
        <f t="shared" si="5"/>
        <v>0</v>
      </c>
      <c r="AS45" s="56" t="s">
        <v>177</v>
      </c>
      <c r="AT45" s="22" t="str" cm="1">
        <f t="array" ref="AT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(EUL_basis_Mapped!$BD45=EUL_basis[BldgLoc])*(EUL_basis_Mapped!$BP45=EUL_basis[HOU_cat]),0)+1,MATCH(EUL_basis_Mapped!AT$2,'EUL_basis fr DEER'!$1:$1,0))</f>
        <v>Low-Income Weatherization w/Evaporative Cooler</v>
      </c>
      <c r="AU45" s="22" t="s">
        <v>34</v>
      </c>
      <c r="AV45" s="22" t="str" cm="1">
        <f t="array" ref="AV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(EUL_basis_Mapped!$BD45=EUL_basis[BldgLoc])*(EUL_basis_Mapped!$BP45=EUL_basis[HOU_cat]),0)+1,MATCH(EUL_basis_Mapped!AV$2,'EUL_basis fr DEER'!$1:$1,0))</f>
        <v>D08 v2.05</v>
      </c>
      <c r="AW45" s="24" cm="1">
        <f t="array" ref="AW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(EUL_basis_Mapped!$BD45=EUL_basis[BldgLoc])*(EUL_basis_Mapped!$BP45=EUL_basis[HOU_cat]),0)+1,MATCH(EUL_basis_Mapped!AW$2,'EUL_basis fr DEER'!$1:$1,0))</f>
        <v>44159.686687395835</v>
      </c>
      <c r="AX45" s="48" t="str" cm="1">
        <f t="array" ref="AX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(EUL_basis_Mapped!$BD45=EUL_basis[BldgLoc])*(EUL_basis_Mapped!$BP45=EUL_basis[HOU_cat]),0)+1,MATCH(EUL_basis_Mapped!AX$2,'EUL_basis fr DEER'!$1:$1,0))</f>
        <v>Res</v>
      </c>
      <c r="AY45" s="48" t="str" cm="1">
        <f t="array" ref="AY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(EUL_basis_Mapped!$BD45=EUL_basis[BldgLoc])*(EUL_basis_Mapped!$BP45=EUL_basis[HOU_cat]),0)+1,MATCH(EUL_basis_Mapped!AY$2,'EUL_basis fr DEER'!$1:$1,0))</f>
        <v>Service</v>
      </c>
      <c r="AZ45" s="48" t="str" cm="1">
        <f t="array" ref="AZ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(EUL_basis_Mapped!$BD45=EUL_basis[BldgLoc])*(EUL_basis_Mapped!$BP45=EUL_basis[HOU_cat]),0)+1,MATCH(EUL_basis_Mapped!AZ$2,'EUL_basis fr DEER'!$1:$1,0))</f>
        <v>Diagnostic</v>
      </c>
      <c r="BA45" s="48" t="str" cm="1">
        <f t="array" ref="BA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(EUL_basis_Mapped!$BD45=EUL_basis[BldgLoc])*(EUL_basis_Mapped!$BP45=EUL_basis[HOU_cat]),0)+1,MATCH(EUL_basis_Mapped!BA$2,'EUL_basis fr DEER'!$1:$1,0))</f>
        <v/>
      </c>
      <c r="BB45" s="48" t="str" cm="1">
        <f t="array" ref="BB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(EUL_basis_Mapped!$BD45=EUL_basis[BldgLoc])*(EUL_basis_Mapped!$BP45=EUL_basis[HOU_cat]),0)+1,MATCH(EUL_basis_Mapped!BB$2,'EUL_basis fr DEER'!$1:$1,0))</f>
        <v/>
      </c>
      <c r="BC45" s="48" t="s">
        <v>40</v>
      </c>
      <c r="BD45" s="48" t="s">
        <v>40</v>
      </c>
      <c r="BE45" s="46" t="str" cm="1">
        <f t="array" ref="BE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(EUL_basis_Mapped!$BD45=EUL_basis[BldgLoc])*(EUL_basis_Mapped!$BP45=EUL_basis[HOU_cat]),0)+1,MATCH(EUL_basis_Mapped!BE$2,'EUL_basis fr DEER'!$1:$1,0))</f>
        <v>rated years</v>
      </c>
      <c r="BF45" s="23" cm="1">
        <f t="array" ref="BF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(EUL_basis_Mapped!$BD45=EUL_basis[BldgLoc])*(EUL_basis_Mapped!$BP45=EUL_basis[HOU_cat]),0)+1,MATCH(EUL_basis_Mapped!BF$2,'EUL_basis fr DEER'!$1:$1,0))</f>
        <v>0</v>
      </c>
      <c r="BG45" s="23" cm="1">
        <f t="array" ref="BG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(EUL_basis_Mapped!$BD45=EUL_basis[BldgLoc])*(EUL_basis_Mapped!$BP45=EUL_basis[HOU_cat]),0)+1,MATCH(EUL_basis_Mapped!BG$2,'EUL_basis fr DEER'!$1:$1,0))</f>
        <v>0</v>
      </c>
      <c r="BH45" s="23" cm="1">
        <f t="array" ref="BH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(EUL_basis_Mapped!$BD45=EUL_basis[BldgLoc])*(EUL_basis_Mapped!$BP45=EUL_basis[HOU_cat]),0)+1,MATCH(EUL_basis_Mapped!BH$2,'EUL_basis fr DEER'!$1:$1,0))</f>
        <v>0</v>
      </c>
      <c r="BI45" s="25" cm="1">
        <f t="array" ref="BI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(EUL_basis_Mapped!$BD45=EUL_basis[BldgLoc])*(EUL_basis_Mapped!$BP45=EUL_basis[HOU_cat]),0)+1,MATCH(EUL_basis_Mapped!BI$2,'EUL_basis fr DEER'!$1:$1,0))</f>
        <v>0</v>
      </c>
      <c r="BJ45" s="25" cm="1">
        <f t="array" ref="BJ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(EUL_basis_Mapped!$BD45=EUL_basis[BldgLoc])*(EUL_basis_Mapped!$BP45=EUL_basis[HOU_cat]),0)+1,MATCH(EUL_basis_Mapped!BJ$2,'EUL_basis fr DEER'!$1:$1,0))</f>
        <v>11</v>
      </c>
      <c r="BK45" s="25" cm="1">
        <f t="array" ref="BK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(EUL_basis_Mapped!$BD45=EUL_basis[BldgLoc])*(EUL_basis_Mapped!$BP45=EUL_basis[HOU_cat]),0)+1,MATCH(EUL_basis_Mapped!BK$2,'EUL_basis fr DEER'!$1:$1,0))</f>
        <v>3.7</v>
      </c>
      <c r="BL45" s="46" t="str" cm="1">
        <f t="array" ref="BL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(EUL_basis_Mapped!$BD45=EUL_basis[BldgLoc])*(EUL_basis_Mapped!$BP45=EUL_basis[HOU_cat]),0)+1,MATCH(EUL_basis_Mapped!BL$2,'EUL_basis fr DEER'!$1:$1,0))</f>
        <v>Updated to indicate claim/filing status</v>
      </c>
      <c r="BM45" s="48" t="str" cm="1">
        <f t="array" ref="BM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(EUL_basis_Mapped!$BD45=EUL_basis[BldgLoc])*(EUL_basis_Mapped!$BP45=EUL_basis[HOU_cat]),0)+1,MATCH(EUL_basis_Mapped!BM$2,'EUL_basis fr DEER'!$1:$1,0))</f>
        <v>Standard</v>
      </c>
      <c r="BN45" s="24">
        <v>41317</v>
      </c>
      <c r="BO45" s="24" cm="1">
        <f t="array" ref="BO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(EUL_basis_Mapped!$BD45=EUL_basis[BldgLoc])*(EUL_basis_Mapped!$BP45=EUL_basis[HOU_cat]),0)+1,MATCH(EUL_basis_Mapped!BO$2,'EUL_basis fr DEER'!$1:$1,0))</f>
        <v>0</v>
      </c>
      <c r="BP45" s="48" t="s">
        <v>44</v>
      </c>
      <c r="BQ45" s="52" t="str" cm="1">
        <f t="array" ref="BQ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(EUL_basis_Mapped!$BD45=EUL_basis[BldgLoc])*(EUL_basis_Mapped!$BP45=EUL_basis[HOU_cat]),0)+1,MATCH(EUL_basis_Mapped!BQ$2,'EUL_basis fr DEER'!$1:$1,0))</f>
        <v>1</v>
      </c>
      <c r="BR45" s="52" t="str" cm="1">
        <f t="array" ref="BR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(EUL_basis_Mapped!$BD45=EUL_basis[BldgLoc])*(EUL_basis_Mapped!$BP45=EUL_basis[HOU_cat]),0)+1,MATCH(EUL_basis_Mapped!BR$2,'EUL_basis fr DEER'!$1:$1,0))</f>
        <v>1</v>
      </c>
      <c r="BS45" s="52" t="str" cm="1">
        <f t="array" ref="BS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(EUL_basis_Mapped!$BD45=EUL_basis[BldgLoc])*(EUL_basis_Mapped!$BP45=EUL_basis[HOU_cat]),0)+1,MATCH(EUL_basis_Mapped!BS$2,'EUL_basis fr DEER'!$1:$1,0))</f>
        <v>0</v>
      </c>
      <c r="BT45" s="48" t="str" cm="1">
        <f t="array" ref="BT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(EUL_basis_Mapped!$BD45=EUL_basis[BldgLoc])*(EUL_basis_Mapped!$BP45=EUL_basis[HOU_cat]),0)+1,MATCH(EUL_basis_Mapped!BT$2,'EUL_basis fr DEER'!$1:$1,0))</f>
        <v>Deemed Ex Ante Team</v>
      </c>
      <c r="BU45" s="24" cm="1">
        <f t="array" ref="BU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(EUL_basis_Mapped!$BD45=EUL_basis[BldgLoc])*(EUL_basis_Mapped!$BP45=EUL_basis[HOU_cat]),0)+1,MATCH(EUL_basis_Mapped!BU$2,'EUL_basis fr DEER'!$1:$1,0))</f>
        <v>0</v>
      </c>
      <c r="BV45" s="46" cm="1">
        <f t="array" ref="BV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(EUL_basis_Mapped!$BD45=EUL_basis[BldgLoc])*(EUL_basis_Mapped!$BP45=EUL_basis[HOU_cat]),0)+1,MATCH(EUL_basis_Mapped!BV$2,'EUL_basis fr DEER'!$1:$1,0))</f>
        <v>0</v>
      </c>
      <c r="BW45" s="48" cm="1">
        <f t="array" ref="BW45">INDEX(EUL_basis[#All],MATCH(1,(EUL_basis_Mapped!$AS45=EUL_basis[EUL_ID])*(EUL_basis_Mapped!$AU45=EUL_basis[Version])*(EUL_basis_Mapped!$BC45=EUL_basis[BldgType])*
(EUL_basis_Mapped!$BD45=EUL_basis[BldgLoc])*(EUL_basis_Mapped!$BP45=EUL_basis[HOU_cat]),0)+1,MATCH(EUL_basis_Mapped!BW$2,'EUL_basis fr DEER'!$1:$1,0))</f>
        <v>0</v>
      </c>
    </row>
    <row r="46" spans="1:75" ht="21" x14ac:dyDescent="0.15">
      <c r="A46" s="11"/>
      <c r="B46" s="12">
        <v>1</v>
      </c>
      <c r="C46" s="12"/>
      <c r="D46" s="12"/>
      <c r="E46" s="12"/>
      <c r="F46" s="12"/>
      <c r="G46" s="12">
        <v>1</v>
      </c>
      <c r="H46" s="13">
        <v>1</v>
      </c>
      <c r="I46" s="11">
        <f t="shared" si="9"/>
        <v>0</v>
      </c>
      <c r="J46" s="12">
        <f t="shared" si="9"/>
        <v>0</v>
      </c>
      <c r="K46" s="12">
        <f t="shared" si="9"/>
        <v>0</v>
      </c>
      <c r="L46" s="12">
        <f t="shared" si="9"/>
        <v>1</v>
      </c>
      <c r="M46" s="12">
        <f t="shared" si="9"/>
        <v>0</v>
      </c>
      <c r="N46" s="54">
        <f t="shared" si="9"/>
        <v>0</v>
      </c>
      <c r="O46" s="54">
        <f t="shared" si="9"/>
        <v>0</v>
      </c>
      <c r="P46" s="11">
        <f t="shared" si="1"/>
        <v>1</v>
      </c>
      <c r="Q46" s="16"/>
      <c r="R46" s="12">
        <f t="shared" si="8"/>
        <v>0</v>
      </c>
      <c r="S46" s="12">
        <f t="shared" si="8"/>
        <v>0</v>
      </c>
      <c r="T46" s="12">
        <f t="shared" si="8"/>
        <v>0</v>
      </c>
      <c r="U46" s="12"/>
      <c r="V46" s="12"/>
      <c r="W46" s="12"/>
      <c r="X46" s="12"/>
      <c r="Y46" s="12"/>
      <c r="Z46" s="12"/>
      <c r="AA46" s="12"/>
      <c r="AB46" s="12"/>
      <c r="AC46" s="12"/>
      <c r="AD46" s="12">
        <f t="shared" si="3"/>
        <v>0</v>
      </c>
      <c r="AE46" s="54"/>
      <c r="AF46" s="54"/>
      <c r="AG46" s="54">
        <f t="shared" si="4"/>
        <v>0</v>
      </c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>
        <f t="shared" si="5"/>
        <v>0</v>
      </c>
      <c r="AS46" s="56" t="s">
        <v>179</v>
      </c>
      <c r="AT46" s="22" t="str" cm="1">
        <f t="array" ref="AT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(EUL_basis_Mapped!$BD46=EUL_basis[BldgLoc])*(EUL_basis_Mapped!$BP46=EUL_basis[HOU_cat]),0)+1,MATCH(EUL_basis_Mapped!AT$2,'EUL_basis fr DEER'!$1:$1,0))</f>
        <v>Commercial Gas Clothes Dryer</v>
      </c>
      <c r="AU46" s="22" t="s">
        <v>90</v>
      </c>
      <c r="AV46" s="22" t="str" cm="1">
        <f t="array" ref="AV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(EUL_basis_Mapped!$BD46=EUL_basis[BldgLoc])*(EUL_basis_Mapped!$BP46=EUL_basis[HOU_cat]),0)+1,MATCH(EUL_basis_Mapped!AV$2,'EUL_basis fr DEER'!$1:$1,0))</f>
        <v>SWAP012-01</v>
      </c>
      <c r="AW46" s="24" cm="1">
        <f t="array" ref="AW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(EUL_basis_Mapped!$BD46=EUL_basis[BldgLoc])*(EUL_basis_Mapped!$BP46=EUL_basis[HOU_cat]),0)+1,MATCH(EUL_basis_Mapped!AW$2,'EUL_basis fr DEER'!$1:$1,0))</f>
        <v>44159.686687395835</v>
      </c>
      <c r="AX46" s="48" t="str" cm="1">
        <f t="array" ref="AX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(EUL_basis_Mapped!$BD46=EUL_basis[BldgLoc])*(EUL_basis_Mapped!$BP46=EUL_basis[HOU_cat]),0)+1,MATCH(EUL_basis_Mapped!AX$2,'EUL_basis fr DEER'!$1:$1,0))</f>
        <v>Com</v>
      </c>
      <c r="AY46" s="48" t="str" cm="1">
        <f t="array" ref="AY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(EUL_basis_Mapped!$BD46=EUL_basis[BldgLoc])*(EUL_basis_Mapped!$BP46=EUL_basis[HOU_cat]),0)+1,MATCH(EUL_basis_Mapped!AY$2,'EUL_basis fr DEER'!$1:$1,0))</f>
        <v>Laundry</v>
      </c>
      <c r="AZ46" s="48" t="str" cm="1">
        <f t="array" ref="AZ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(EUL_basis_Mapped!$BD46=EUL_basis[BldgLoc])*(EUL_basis_Mapped!$BP46=EUL_basis[HOU_cat]),0)+1,MATCH(EUL_basis_Mapped!AZ$2,'EUL_basis fr DEER'!$1:$1,0))</f>
        <v>AppPlug</v>
      </c>
      <c r="BA46" s="48" t="str" cm="1">
        <f t="array" ref="BA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(EUL_basis_Mapped!$BD46=EUL_basis[BldgLoc])*(EUL_basis_Mapped!$BP46=EUL_basis[HOU_cat]),0)+1,MATCH(EUL_basis_Mapped!BA$2,'EUL_basis fr DEER'!$1:$1,0))</f>
        <v>Clean_equip</v>
      </c>
      <c r="BB46" s="48" t="str" cm="1">
        <f t="array" ref="BB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(EUL_basis_Mapped!$BD46=EUL_basis[BldgLoc])*(EUL_basis_Mapped!$BP46=EUL_basis[HOU_cat]),0)+1,MATCH(EUL_basis_Mapped!BB$2,'EUL_basis fr DEER'!$1:$1,0))</f>
        <v>ClothesWash</v>
      </c>
      <c r="BC46" s="48" t="s">
        <v>40</v>
      </c>
      <c r="BD46" s="48" t="s">
        <v>40</v>
      </c>
      <c r="BE46" s="46" t="str" cm="1">
        <f t="array" ref="BE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(EUL_basis_Mapped!$BD46=EUL_basis[BldgLoc])*(EUL_basis_Mapped!$BP46=EUL_basis[HOU_cat]),0)+1,MATCH(EUL_basis_Mapped!BE$2,'EUL_basis fr DEER'!$1:$1,0))</f>
        <v>rated years</v>
      </c>
      <c r="BF46" s="23" cm="1">
        <f t="array" ref="BF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(EUL_basis_Mapped!$BD46=EUL_basis[BldgLoc])*(EUL_basis_Mapped!$BP46=EUL_basis[HOU_cat]),0)+1,MATCH(EUL_basis_Mapped!BF$2,'EUL_basis fr DEER'!$1:$1,0))</f>
        <v>0</v>
      </c>
      <c r="BG46" s="23" cm="1">
        <f t="array" ref="BG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(EUL_basis_Mapped!$BD46=EUL_basis[BldgLoc])*(EUL_basis_Mapped!$BP46=EUL_basis[HOU_cat]),0)+1,MATCH(EUL_basis_Mapped!BG$2,'EUL_basis fr DEER'!$1:$1,0))</f>
        <v>0</v>
      </c>
      <c r="BH46" s="23" cm="1">
        <f t="array" ref="BH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(EUL_basis_Mapped!$BD46=EUL_basis[BldgLoc])*(EUL_basis_Mapped!$BP46=EUL_basis[HOU_cat]),0)+1,MATCH(EUL_basis_Mapped!BH$2,'EUL_basis fr DEER'!$1:$1,0))</f>
        <v>0</v>
      </c>
      <c r="BI46" s="25" cm="1">
        <f t="array" ref="BI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(EUL_basis_Mapped!$BD46=EUL_basis[BldgLoc])*(EUL_basis_Mapped!$BP46=EUL_basis[HOU_cat]),0)+1,MATCH(EUL_basis_Mapped!BI$2,'EUL_basis fr DEER'!$1:$1,0))</f>
        <v>0</v>
      </c>
      <c r="BJ46" s="25" cm="1">
        <f t="array" ref="BJ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(EUL_basis_Mapped!$BD46=EUL_basis[BldgLoc])*(EUL_basis_Mapped!$BP46=EUL_basis[HOU_cat]),0)+1,MATCH(EUL_basis_Mapped!BJ$2,'EUL_basis fr DEER'!$1:$1,0))</f>
        <v>14</v>
      </c>
      <c r="BK46" s="25" cm="1">
        <f t="array" ref="BK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(EUL_basis_Mapped!$BD46=EUL_basis[BldgLoc])*(EUL_basis_Mapped!$BP46=EUL_basis[HOU_cat]),0)+1,MATCH(EUL_basis_Mapped!BK$2,'EUL_basis fr DEER'!$1:$1,0))</f>
        <v>4.67</v>
      </c>
      <c r="BL46" s="46" t="str" cm="1">
        <f t="array" ref="BL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(EUL_basis_Mapped!$BD46=EUL_basis[BldgLoc])*(EUL_basis_Mapped!$BP46=EUL_basis[HOU_cat]),0)+1,MATCH(EUL_basis_Mapped!BL$2,'EUL_basis fr DEER'!$1:$1,0))</f>
        <v>Updated to indicate claim/filing status</v>
      </c>
      <c r="BM46" s="48" t="str" cm="1">
        <f t="array" ref="BM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(EUL_basis_Mapped!$BD46=EUL_basis[BldgLoc])*(EUL_basis_Mapped!$BP46=EUL_basis[HOU_cat]),0)+1,MATCH(EUL_basis_Mapped!BM$2,'EUL_basis fr DEER'!$1:$1,0))</f>
        <v>Standard</v>
      </c>
      <c r="BN46" s="24">
        <v>41318</v>
      </c>
      <c r="BO46" s="24" cm="1">
        <f t="array" ref="BO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(EUL_basis_Mapped!$BD46=EUL_basis[BldgLoc])*(EUL_basis_Mapped!$BP46=EUL_basis[HOU_cat]),0)+1,MATCH(EUL_basis_Mapped!BO$2,'EUL_basis fr DEER'!$1:$1,0))</f>
        <v>0</v>
      </c>
      <c r="BP46" s="48" t="s">
        <v>44</v>
      </c>
      <c r="BQ46" s="52" t="str" cm="1">
        <f t="array" ref="BQ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(EUL_basis_Mapped!$BD46=EUL_basis[BldgLoc])*(EUL_basis_Mapped!$BP46=EUL_basis[HOU_cat]),0)+1,MATCH(EUL_basis_Mapped!BQ$2,'EUL_basis fr DEER'!$1:$1,0))</f>
        <v>1</v>
      </c>
      <c r="BR46" s="52" t="str" cm="1">
        <f t="array" ref="BR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(EUL_basis_Mapped!$BD46=EUL_basis[BldgLoc])*(EUL_basis_Mapped!$BP46=EUL_basis[HOU_cat]),0)+1,MATCH(EUL_basis_Mapped!BR$2,'EUL_basis fr DEER'!$1:$1,0))</f>
        <v>1</v>
      </c>
      <c r="BS46" s="52" t="str" cm="1">
        <f t="array" ref="BS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(EUL_basis_Mapped!$BD46=EUL_basis[BldgLoc])*(EUL_basis_Mapped!$BP46=EUL_basis[HOU_cat]),0)+1,MATCH(EUL_basis_Mapped!BS$2,'EUL_basis fr DEER'!$1:$1,0))</f>
        <v>0</v>
      </c>
      <c r="BT46" s="48" t="str" cm="1">
        <f t="array" ref="BT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(EUL_basis_Mapped!$BD46=EUL_basis[BldgLoc])*(EUL_basis_Mapped!$BP46=EUL_basis[HOU_cat]),0)+1,MATCH(EUL_basis_Mapped!BT$2,'EUL_basis fr DEER'!$1:$1,0))</f>
        <v>Deemed Ex Ante Team</v>
      </c>
      <c r="BU46" s="24" cm="1">
        <f t="array" ref="BU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(EUL_basis_Mapped!$BD46=EUL_basis[BldgLoc])*(EUL_basis_Mapped!$BP46=EUL_basis[HOU_cat]),0)+1,MATCH(EUL_basis_Mapped!BU$2,'EUL_basis fr DEER'!$1:$1,0))</f>
        <v>0</v>
      </c>
      <c r="BV46" s="46" cm="1">
        <f t="array" ref="BV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(EUL_basis_Mapped!$BD46=EUL_basis[BldgLoc])*(EUL_basis_Mapped!$BP46=EUL_basis[HOU_cat]),0)+1,MATCH(EUL_basis_Mapped!BV$2,'EUL_basis fr DEER'!$1:$1,0))</f>
        <v>0</v>
      </c>
      <c r="BW46" s="48" cm="1">
        <f t="array" ref="BW46">INDEX(EUL_basis[#All],MATCH(1,(EUL_basis_Mapped!$AS46=EUL_basis[EUL_ID])*(EUL_basis_Mapped!$AU46=EUL_basis[Version])*(EUL_basis_Mapped!$BC46=EUL_basis[BldgType])*
(EUL_basis_Mapped!$BD46=EUL_basis[BldgLoc])*(EUL_basis_Mapped!$BP46=EUL_basis[HOU_cat]),0)+1,MATCH(EUL_basis_Mapped!BW$2,'EUL_basis fr DEER'!$1:$1,0))</f>
        <v>0</v>
      </c>
    </row>
    <row r="47" spans="1:75" ht="21" x14ac:dyDescent="0.15">
      <c r="A47" s="11"/>
      <c r="B47" s="12">
        <v>1</v>
      </c>
      <c r="C47" s="12"/>
      <c r="D47" s="12"/>
      <c r="E47" s="12"/>
      <c r="F47" s="12"/>
      <c r="G47" s="12">
        <v>1</v>
      </c>
      <c r="H47" s="13">
        <v>1</v>
      </c>
      <c r="I47" s="11"/>
      <c r="J47" s="12"/>
      <c r="K47" s="12"/>
      <c r="L47" s="12">
        <v>1</v>
      </c>
      <c r="M47" s="12"/>
      <c r="N47" s="54"/>
      <c r="O47" s="54"/>
      <c r="P47" s="11"/>
      <c r="Q47" s="16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6" t="s">
        <v>2153</v>
      </c>
      <c r="AT47" s="22" t="str" cm="1">
        <f t="array" ref="AT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(EUL_basis_Mapped!$BD47=EUL_basis[BldgLoc])*(EUL_basis_Mapped!$BP47=EUL_basis[HOU_cat]),0)+1,MATCH(EUL_basis_Mapped!AT$2,'EUL_basis fr DEER'!$1:$1,0))</f>
        <v>Natural Gas Patio Heater, Commercial</v>
      </c>
      <c r="AU47" s="23" t="s">
        <v>2154</v>
      </c>
      <c r="AV47" s="22" t="str" cm="1">
        <f t="array" ref="AV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(EUL_basis_Mapped!$BD47=EUL_basis[BldgLoc])*(EUL_basis_Mapped!$BP47=EUL_basis[HOU_cat]),0)+1,MATCH(EUL_basis_Mapped!AV$2,'EUL_basis fr DEER'!$1:$1,0))</f>
        <v/>
      </c>
      <c r="AW47" s="24" cm="1">
        <f t="array" ref="AW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(EUL_basis_Mapped!$BD47=EUL_basis[BldgLoc])*(EUL_basis_Mapped!$BP47=EUL_basis[HOU_cat]),0)+1,MATCH(EUL_basis_Mapped!AW$2,'EUL_basis fr DEER'!$1:$1,0))</f>
        <v>45048.36905335648</v>
      </c>
      <c r="AX47" s="48" t="str" cm="1">
        <f t="array" ref="AX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(EUL_basis_Mapped!$BD47=EUL_basis[BldgLoc])*(EUL_basis_Mapped!$BP47=EUL_basis[HOU_cat]),0)+1,MATCH(EUL_basis_Mapped!AX$2,'EUL_basis fr DEER'!$1:$1,0))</f>
        <v>Com</v>
      </c>
      <c r="AY47" s="48" t="str" cm="1">
        <f t="array" ref="AY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(EUL_basis_Mapped!$BD47=EUL_basis[BldgLoc])*(EUL_basis_Mapped!$BP47=EUL_basis[HOU_cat]),0)+1,MATCH(EUL_basis_Mapped!AY$2,'EUL_basis fr DEER'!$1:$1,0))</f>
        <v>FoodServ</v>
      </c>
      <c r="AZ47" s="48" t="str" cm="1">
        <f t="array" ref="AZ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(EUL_basis_Mapped!$BD47=EUL_basis[BldgLoc])*(EUL_basis_Mapped!$BP47=EUL_basis[HOU_cat]),0)+1,MATCH(EUL_basis_Mapped!AZ$2,'EUL_basis fr DEER'!$1:$1,0))</f>
        <v>PatioHeat</v>
      </c>
      <c r="BA47" s="48" t="str" cm="1">
        <f t="array" ref="BA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(EUL_basis_Mapped!$BD47=EUL_basis[BldgLoc])*(EUL_basis_Mapped!$BP47=EUL_basis[HOU_cat]),0)+1,MATCH(EUL_basis_Mapped!BA$2,'EUL_basis fr DEER'!$1:$1,0))</f>
        <v>PatioHeat</v>
      </c>
      <c r="BB47" s="48" t="str" cm="1">
        <f t="array" ref="BB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(EUL_basis_Mapped!$BD47=EUL_basis[BldgLoc])*(EUL_basis_Mapped!$BP47=EUL_basis[HOU_cat]),0)+1,MATCH(EUL_basis_Mapped!BB$2,'EUL_basis fr DEER'!$1:$1,0))</f>
        <v>GasPatioHeat</v>
      </c>
      <c r="BC47" s="48" t="s">
        <v>40</v>
      </c>
      <c r="BD47" s="48" t="s">
        <v>40</v>
      </c>
      <c r="BE47" s="46" t="str" cm="1">
        <f t="array" ref="BE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(EUL_basis_Mapped!$BD47=EUL_basis[BldgLoc])*(EUL_basis_Mapped!$BP47=EUL_basis[HOU_cat]),0)+1,MATCH(EUL_basis_Mapped!BE$2,'EUL_basis fr DEER'!$1:$1,0))</f>
        <v/>
      </c>
      <c r="BF47" s="23" cm="1">
        <f t="array" ref="BF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(EUL_basis_Mapped!$BD47=EUL_basis[BldgLoc])*(EUL_basis_Mapped!$BP47=EUL_basis[HOU_cat]),0)+1,MATCH(EUL_basis_Mapped!BF$2,'EUL_basis fr DEER'!$1:$1,0))</f>
        <v>0</v>
      </c>
      <c r="BG47" s="23" cm="1">
        <f t="array" ref="BG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(EUL_basis_Mapped!$BD47=EUL_basis[BldgLoc])*(EUL_basis_Mapped!$BP47=EUL_basis[HOU_cat]),0)+1,MATCH(EUL_basis_Mapped!BG$2,'EUL_basis fr DEER'!$1:$1,0))</f>
        <v>0</v>
      </c>
      <c r="BH47" s="23" cm="1">
        <f t="array" ref="BH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(EUL_basis_Mapped!$BD47=EUL_basis[BldgLoc])*(EUL_basis_Mapped!$BP47=EUL_basis[HOU_cat]),0)+1,MATCH(EUL_basis_Mapped!BH$2,'EUL_basis fr DEER'!$1:$1,0))</f>
        <v>0</v>
      </c>
      <c r="BI47" s="25" cm="1">
        <f t="array" ref="BI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(EUL_basis_Mapped!$BD47=EUL_basis[BldgLoc])*(EUL_basis_Mapped!$BP47=EUL_basis[HOU_cat]),0)+1,MATCH(EUL_basis_Mapped!BI$2,'EUL_basis fr DEER'!$1:$1,0))</f>
        <v>0</v>
      </c>
      <c r="BJ47" s="25" cm="1">
        <f t="array" ref="BJ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(EUL_basis_Mapped!$BD47=EUL_basis[BldgLoc])*(EUL_basis_Mapped!$BP47=EUL_basis[HOU_cat]),0)+1,MATCH(EUL_basis_Mapped!BJ$2,'EUL_basis fr DEER'!$1:$1,0))</f>
        <v>7.5</v>
      </c>
      <c r="BK47" s="25" cm="1">
        <f t="array" ref="BK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(EUL_basis_Mapped!$BD47=EUL_basis[BldgLoc])*(EUL_basis_Mapped!$BP47=EUL_basis[HOU_cat]),0)+1,MATCH(EUL_basis_Mapped!BK$2,'EUL_basis fr DEER'!$1:$1,0))</f>
        <v>2.5</v>
      </c>
      <c r="BL47" s="46" t="str" cm="1">
        <f t="array" ref="BL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(EUL_basis_Mapped!$BD47=EUL_basis[BldgLoc])*(EUL_basis_Mapped!$BP47=EUL_basis[HOU_cat]),0)+1,MATCH(EUL_basis_Mapped!BL$2,'EUL_basis fr DEER'!$1:$1,0))</f>
        <v/>
      </c>
      <c r="BM47" s="48" t="str" cm="1">
        <f t="array" ref="BM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(EUL_basis_Mapped!$BD47=EUL_basis[BldgLoc])*(EUL_basis_Mapped!$BP47=EUL_basis[HOU_cat]),0)+1,MATCH(EUL_basis_Mapped!BM$2,'EUL_basis fr DEER'!$1:$1,0))</f>
        <v>Available</v>
      </c>
      <c r="BN47" s="24">
        <v>41319</v>
      </c>
      <c r="BO47" s="24" cm="1">
        <f t="array" ref="BO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(EUL_basis_Mapped!$BD47=EUL_basis[BldgLoc])*(EUL_basis_Mapped!$BP47=EUL_basis[HOU_cat]),0)+1,MATCH(EUL_basis_Mapped!BO$2,'EUL_basis fr DEER'!$1:$1,0))</f>
        <v>0</v>
      </c>
      <c r="BP47" s="48" t="s">
        <v>44</v>
      </c>
      <c r="BQ47" s="52" t="str" cm="1">
        <f t="array" ref="BQ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(EUL_basis_Mapped!$BD47=EUL_basis[BldgLoc])*(EUL_basis_Mapped!$BP47=EUL_basis[HOU_cat]),0)+1,MATCH(EUL_basis_Mapped!BQ$2,'EUL_basis fr DEER'!$1:$1,0))</f>
        <v>0</v>
      </c>
      <c r="BR47" s="52" t="str" cm="1">
        <f t="array" ref="BR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(EUL_basis_Mapped!$BD47=EUL_basis[BldgLoc])*(EUL_basis_Mapped!$BP47=EUL_basis[HOU_cat]),0)+1,MATCH(EUL_basis_Mapped!BR$2,'EUL_basis fr DEER'!$1:$1,0))</f>
        <v>0</v>
      </c>
      <c r="BS47" s="52" t="str" cm="1">
        <f t="array" ref="BS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(EUL_basis_Mapped!$BD47=EUL_basis[BldgLoc])*(EUL_basis_Mapped!$BP47=EUL_basis[HOU_cat]),0)+1,MATCH(EUL_basis_Mapped!BS$2,'EUL_basis fr DEER'!$1:$1,0))</f>
        <v>0</v>
      </c>
      <c r="BT47" s="48" t="str" cm="1">
        <f t="array" ref="BT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(EUL_basis_Mapped!$BD47=EUL_basis[BldgLoc])*(EUL_basis_Mapped!$BP47=EUL_basis[HOU_cat]),0)+1,MATCH(EUL_basis_Mapped!BT$2,'EUL_basis fr DEER'!$1:$1,0))</f>
        <v>Deemed Ex Ante Team</v>
      </c>
      <c r="BU47" s="24" cm="1">
        <f t="array" ref="BU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(EUL_basis_Mapped!$BD47=EUL_basis[BldgLoc])*(EUL_basis_Mapped!$BP47=EUL_basis[HOU_cat]),0)+1,MATCH(EUL_basis_Mapped!BU$2,'EUL_basis fr DEER'!$1:$1,0))</f>
        <v>45048.36905335648</v>
      </c>
      <c r="BV47" s="46" t="str" cm="1">
        <f t="array" ref="BV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(EUL_basis_Mapped!$BD47=EUL_basis[BldgLoc])*(EUL_basis_Mapped!$BP47=EUL_basis[HOU_cat]),0)+1,MATCH(EUL_basis_Mapped!BV$2,'EUL_basis fr DEER'!$1:$1,0))</f>
        <v>"Patio Heater EUL Summary Report R3.doc" from SCG, dated 2023-04-04.</v>
      </c>
      <c r="BW47" s="48" t="str" cm="1">
        <f t="array" ref="BW47">INDEX(EUL_basis[#All],MATCH(1,(EUL_basis_Mapped!$AS47=EUL_basis[EUL_ID])*(EUL_basis_Mapped!$AU47=EUL_basis[Version])*(EUL_basis_Mapped!$BC47=EUL_basis[BldgType])*
(EUL_basis_Mapped!$BD47=EUL_basis[BldgLoc])*(EUL_basis_Mapped!$BP47=EUL_basis[HOU_cat]),0)+1,MATCH(EUL_basis_Mapped!BW$2,'EUL_basis fr DEER'!$1:$1,0))</f>
        <v>Deemed Ex Ante Team</v>
      </c>
    </row>
    <row r="48" spans="1:75" ht="21" x14ac:dyDescent="0.15">
      <c r="A48" s="11"/>
      <c r="B48" s="12">
        <v>1</v>
      </c>
      <c r="C48" s="12"/>
      <c r="D48" s="12"/>
      <c r="E48" s="12"/>
      <c r="F48" s="12"/>
      <c r="G48" s="12">
        <v>1</v>
      </c>
      <c r="H48" s="13">
        <v>1</v>
      </c>
      <c r="I48" s="11">
        <f t="shared" ref="I48:O57" si="10">IF($AX48=I$2,1,0)</f>
        <v>0</v>
      </c>
      <c r="J48" s="12">
        <f t="shared" si="10"/>
        <v>0</v>
      </c>
      <c r="K48" s="12">
        <f t="shared" si="10"/>
        <v>0</v>
      </c>
      <c r="L48" s="12">
        <f t="shared" si="10"/>
        <v>1</v>
      </c>
      <c r="M48" s="12">
        <f t="shared" si="10"/>
        <v>0</v>
      </c>
      <c r="N48" s="54">
        <f t="shared" si="10"/>
        <v>0</v>
      </c>
      <c r="O48" s="54">
        <f t="shared" si="10"/>
        <v>0</v>
      </c>
      <c r="P48" s="11">
        <f t="shared" ref="P48:P79" si="11">IF($BC48=P$2,1,0)</f>
        <v>1</v>
      </c>
      <c r="Q48" s="16"/>
      <c r="R48" s="12">
        <f t="shared" ref="R48:T67" si="12">IF($BC48=R$2,1,0)</f>
        <v>0</v>
      </c>
      <c r="S48" s="12">
        <f t="shared" si="12"/>
        <v>0</v>
      </c>
      <c r="T48" s="12">
        <f t="shared" si="12"/>
        <v>0</v>
      </c>
      <c r="U48" s="12"/>
      <c r="V48" s="12"/>
      <c r="W48" s="12"/>
      <c r="X48" s="12"/>
      <c r="Y48" s="12"/>
      <c r="Z48" s="12"/>
      <c r="AA48" s="12"/>
      <c r="AB48" s="12"/>
      <c r="AC48" s="12"/>
      <c r="AD48" s="12">
        <f t="shared" ref="AD48:AD79" si="13">IF($BC48=AD$2,1,0)</f>
        <v>0</v>
      </c>
      <c r="AE48" s="54"/>
      <c r="AF48" s="54"/>
      <c r="AG48" s="54">
        <f t="shared" ref="AG48:AG79" si="14">IF($BC48=AG$2,1,0)</f>
        <v>0</v>
      </c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>
        <f t="shared" ref="AR48:AR79" si="15">IF($BC48=AR$2,1,0)</f>
        <v>0</v>
      </c>
      <c r="AS48" s="56" t="s">
        <v>181</v>
      </c>
      <c r="AT48" s="22" t="str" cm="1">
        <f t="array" ref="AT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(EUL_basis_Mapped!$BD48=EUL_basis[BldgLoc])*(EUL_basis_Mapped!$BP48=EUL_basis[HOU_cat]),0)+1,MATCH(EUL_basis_Mapped!AT$2,'EUL_basis fr DEER'!$1:$1,0))</f>
        <v>High Efficiency Clothes Washer (CEE Tiers 1,2,3)</v>
      </c>
      <c r="AU48" s="22" t="s">
        <v>34</v>
      </c>
      <c r="AV48" s="22" t="str" cm="1">
        <f t="array" ref="AV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(EUL_basis_Mapped!$BD48=EUL_basis[BldgLoc])*(EUL_basis_Mapped!$BP48=EUL_basis[HOU_cat]),0)+1,MATCH(EUL_basis_Mapped!AV$2,'EUL_basis fr DEER'!$1:$1,0))</f>
        <v>D08 v2.05</v>
      </c>
      <c r="AW48" s="24" cm="1">
        <f t="array" ref="AW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(EUL_basis_Mapped!$BD48=EUL_basis[BldgLoc])*(EUL_basis_Mapped!$BP48=EUL_basis[HOU_cat]),0)+1,MATCH(EUL_basis_Mapped!AW$2,'EUL_basis fr DEER'!$1:$1,0))</f>
        <v>44159.686687395835</v>
      </c>
      <c r="AX48" s="48" t="str" cm="1">
        <f t="array" ref="AX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(EUL_basis_Mapped!$BD48=EUL_basis[BldgLoc])*(EUL_basis_Mapped!$BP48=EUL_basis[HOU_cat]),0)+1,MATCH(EUL_basis_Mapped!AX$2,'EUL_basis fr DEER'!$1:$1,0))</f>
        <v>Com</v>
      </c>
      <c r="AY48" s="48" t="str" cm="1">
        <f t="array" ref="AY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(EUL_basis_Mapped!$BD48=EUL_basis[BldgLoc])*(EUL_basis_Mapped!$BP48=EUL_basis[HOU_cat]),0)+1,MATCH(EUL_basis_Mapped!AY$2,'EUL_basis fr DEER'!$1:$1,0))</f>
        <v>AppPlug</v>
      </c>
      <c r="AZ48" s="48" t="str" cm="1">
        <f t="array" ref="AZ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(EUL_basis_Mapped!$BD48=EUL_basis[BldgLoc])*(EUL_basis_Mapped!$BP48=EUL_basis[HOU_cat]),0)+1,MATCH(EUL_basis_Mapped!AZ$2,'EUL_basis fr DEER'!$1:$1,0))</f>
        <v>Laundry</v>
      </c>
      <c r="BA48" s="48" t="str" cm="1">
        <f t="array" ref="BA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(EUL_basis_Mapped!$BD48=EUL_basis[BldgLoc])*(EUL_basis_Mapped!$BP48=EUL_basis[HOU_cat]),0)+1,MATCH(EUL_basis_Mapped!BA$2,'EUL_basis fr DEER'!$1:$1,0))</f>
        <v>Clean_equip</v>
      </c>
      <c r="BB48" s="48" t="str" cm="1">
        <f t="array" ref="BB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(EUL_basis_Mapped!$BD48=EUL_basis[BldgLoc])*(EUL_basis_Mapped!$BP48=EUL_basis[HOU_cat]),0)+1,MATCH(EUL_basis_Mapped!BB$2,'EUL_basis fr DEER'!$1:$1,0))</f>
        <v>ClothesWash</v>
      </c>
      <c r="BC48" s="48" t="s">
        <v>40</v>
      </c>
      <c r="BD48" s="48" t="s">
        <v>40</v>
      </c>
      <c r="BE48" s="46" t="str" cm="1">
        <f t="array" ref="BE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(EUL_basis_Mapped!$BD48=EUL_basis[BldgLoc])*(EUL_basis_Mapped!$BP48=EUL_basis[HOU_cat]),0)+1,MATCH(EUL_basis_Mapped!BE$2,'EUL_basis fr DEER'!$1:$1,0))</f>
        <v>rated years</v>
      </c>
      <c r="BF48" s="23" cm="1">
        <f t="array" ref="BF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(EUL_basis_Mapped!$BD48=EUL_basis[BldgLoc])*(EUL_basis_Mapped!$BP48=EUL_basis[HOU_cat]),0)+1,MATCH(EUL_basis_Mapped!BF$2,'EUL_basis fr DEER'!$1:$1,0))</f>
        <v>0</v>
      </c>
      <c r="BG48" s="23" cm="1">
        <f t="array" ref="BG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(EUL_basis_Mapped!$BD48=EUL_basis[BldgLoc])*(EUL_basis_Mapped!$BP48=EUL_basis[HOU_cat]),0)+1,MATCH(EUL_basis_Mapped!BG$2,'EUL_basis fr DEER'!$1:$1,0))</f>
        <v>0</v>
      </c>
      <c r="BH48" s="23" cm="1">
        <f t="array" ref="BH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(EUL_basis_Mapped!$BD48=EUL_basis[BldgLoc])*(EUL_basis_Mapped!$BP48=EUL_basis[HOU_cat]),0)+1,MATCH(EUL_basis_Mapped!BH$2,'EUL_basis fr DEER'!$1:$1,0))</f>
        <v>0</v>
      </c>
      <c r="BI48" s="25" cm="1">
        <f t="array" ref="BI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(EUL_basis_Mapped!$BD48=EUL_basis[BldgLoc])*(EUL_basis_Mapped!$BP48=EUL_basis[HOU_cat]),0)+1,MATCH(EUL_basis_Mapped!BI$2,'EUL_basis fr DEER'!$1:$1,0))</f>
        <v>0</v>
      </c>
      <c r="BJ48" s="25" cm="1">
        <f t="array" ref="BJ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(EUL_basis_Mapped!$BD48=EUL_basis[BldgLoc])*(EUL_basis_Mapped!$BP48=EUL_basis[HOU_cat]),0)+1,MATCH(EUL_basis_Mapped!BJ$2,'EUL_basis fr DEER'!$1:$1,0))</f>
        <v>11</v>
      </c>
      <c r="BK48" s="25" cm="1">
        <f t="array" ref="BK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(EUL_basis_Mapped!$BD48=EUL_basis[BldgLoc])*(EUL_basis_Mapped!$BP48=EUL_basis[HOU_cat]),0)+1,MATCH(EUL_basis_Mapped!BK$2,'EUL_basis fr DEER'!$1:$1,0))</f>
        <v>3.7</v>
      </c>
      <c r="BL48" s="46" t="str" cm="1">
        <f t="array" ref="BL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(EUL_basis_Mapped!$BD48=EUL_basis[BldgLoc])*(EUL_basis_Mapped!$BP48=EUL_basis[HOU_cat]),0)+1,MATCH(EUL_basis_Mapped!BL$2,'EUL_basis fr DEER'!$1:$1,0))</f>
        <v>Updated to indicate claim/filing status</v>
      </c>
      <c r="BM48" s="48" t="str" cm="1">
        <f t="array" ref="BM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(EUL_basis_Mapped!$BD48=EUL_basis[BldgLoc])*(EUL_basis_Mapped!$BP48=EUL_basis[HOU_cat]),0)+1,MATCH(EUL_basis_Mapped!BM$2,'EUL_basis fr DEER'!$1:$1,0))</f>
        <v>Standard</v>
      </c>
      <c r="BN48" s="24">
        <v>41320</v>
      </c>
      <c r="BO48" s="24" cm="1">
        <f t="array" ref="BO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(EUL_basis_Mapped!$BD48=EUL_basis[BldgLoc])*(EUL_basis_Mapped!$BP48=EUL_basis[HOU_cat]),0)+1,MATCH(EUL_basis_Mapped!BO$2,'EUL_basis fr DEER'!$1:$1,0))</f>
        <v>0</v>
      </c>
      <c r="BP48" s="48" t="s">
        <v>44</v>
      </c>
      <c r="BQ48" s="52" t="str" cm="1">
        <f t="array" ref="BQ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(EUL_basis_Mapped!$BD48=EUL_basis[BldgLoc])*(EUL_basis_Mapped!$BP48=EUL_basis[HOU_cat]),0)+1,MATCH(EUL_basis_Mapped!BQ$2,'EUL_basis fr DEER'!$1:$1,0))</f>
        <v>1</v>
      </c>
      <c r="BR48" s="52" t="str" cm="1">
        <f t="array" ref="BR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(EUL_basis_Mapped!$BD48=EUL_basis[BldgLoc])*(EUL_basis_Mapped!$BP48=EUL_basis[HOU_cat]),0)+1,MATCH(EUL_basis_Mapped!BR$2,'EUL_basis fr DEER'!$1:$1,0))</f>
        <v>1</v>
      </c>
      <c r="BS48" s="52" t="str" cm="1">
        <f t="array" ref="BS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(EUL_basis_Mapped!$BD48=EUL_basis[BldgLoc])*(EUL_basis_Mapped!$BP48=EUL_basis[HOU_cat]),0)+1,MATCH(EUL_basis_Mapped!BS$2,'EUL_basis fr DEER'!$1:$1,0))</f>
        <v>0</v>
      </c>
      <c r="BT48" s="48" t="str" cm="1">
        <f t="array" ref="BT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(EUL_basis_Mapped!$BD48=EUL_basis[BldgLoc])*(EUL_basis_Mapped!$BP48=EUL_basis[HOU_cat]),0)+1,MATCH(EUL_basis_Mapped!BT$2,'EUL_basis fr DEER'!$1:$1,0))</f>
        <v>Deemed Ex Ante Team</v>
      </c>
      <c r="BU48" s="24" cm="1">
        <f t="array" ref="BU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(EUL_basis_Mapped!$BD48=EUL_basis[BldgLoc])*(EUL_basis_Mapped!$BP48=EUL_basis[HOU_cat]),0)+1,MATCH(EUL_basis_Mapped!BU$2,'EUL_basis fr DEER'!$1:$1,0))</f>
        <v>0</v>
      </c>
      <c r="BV48" s="46" cm="1">
        <f t="array" ref="BV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(EUL_basis_Mapped!$BD48=EUL_basis[BldgLoc])*(EUL_basis_Mapped!$BP48=EUL_basis[HOU_cat]),0)+1,MATCH(EUL_basis_Mapped!BV$2,'EUL_basis fr DEER'!$1:$1,0))</f>
        <v>0</v>
      </c>
      <c r="BW48" s="48" cm="1">
        <f t="array" ref="BW48">INDEX(EUL_basis[#All],MATCH(1,(EUL_basis_Mapped!$AS48=EUL_basis[EUL_ID])*(EUL_basis_Mapped!$AU48=EUL_basis[Version])*(EUL_basis_Mapped!$BC48=EUL_basis[BldgType])*
(EUL_basis_Mapped!$BD48=EUL_basis[BldgLoc])*(EUL_basis_Mapped!$BP48=EUL_basis[HOU_cat]),0)+1,MATCH(EUL_basis_Mapped!BW$2,'EUL_basis fr DEER'!$1:$1,0))</f>
        <v>0</v>
      </c>
    </row>
    <row r="49" spans="1:75" ht="21" x14ac:dyDescent="0.15">
      <c r="A49" s="11"/>
      <c r="B49" s="12">
        <v>1</v>
      </c>
      <c r="C49" s="12"/>
      <c r="D49" s="12"/>
      <c r="E49" s="12"/>
      <c r="F49" s="12"/>
      <c r="G49" s="12">
        <v>1</v>
      </c>
      <c r="H49" s="13">
        <v>1</v>
      </c>
      <c r="I49" s="11">
        <f t="shared" si="10"/>
        <v>0</v>
      </c>
      <c r="J49" s="12">
        <f t="shared" si="10"/>
        <v>0</v>
      </c>
      <c r="K49" s="12">
        <f t="shared" si="10"/>
        <v>0</v>
      </c>
      <c r="L49" s="12">
        <f t="shared" si="10"/>
        <v>1</v>
      </c>
      <c r="M49" s="12">
        <f t="shared" si="10"/>
        <v>0</v>
      </c>
      <c r="N49" s="54">
        <f t="shared" si="10"/>
        <v>0</v>
      </c>
      <c r="O49" s="54">
        <f t="shared" si="10"/>
        <v>0</v>
      </c>
      <c r="P49" s="11">
        <f t="shared" si="11"/>
        <v>0</v>
      </c>
      <c r="Q49" s="16"/>
      <c r="R49" s="12">
        <f t="shared" si="12"/>
        <v>0</v>
      </c>
      <c r="S49" s="12">
        <f t="shared" si="12"/>
        <v>0</v>
      </c>
      <c r="T49" s="12">
        <f t="shared" si="12"/>
        <v>0</v>
      </c>
      <c r="U49" s="12"/>
      <c r="V49" s="12"/>
      <c r="W49" s="12"/>
      <c r="X49" s="12"/>
      <c r="Y49" s="12"/>
      <c r="Z49" s="12"/>
      <c r="AA49" s="12"/>
      <c r="AB49" s="12"/>
      <c r="AC49" s="12"/>
      <c r="AD49" s="12">
        <f t="shared" si="13"/>
        <v>0</v>
      </c>
      <c r="AE49" s="54"/>
      <c r="AF49" s="54"/>
      <c r="AG49" s="54">
        <f t="shared" si="14"/>
        <v>0</v>
      </c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>
        <f t="shared" si="15"/>
        <v>0</v>
      </c>
      <c r="AS49" s="58" t="s">
        <v>183</v>
      </c>
      <c r="AT49" s="22" t="str" cm="1">
        <f t="array" ref="AT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(EUL_basis_Mapped!$BD49=EUL_basis[BldgLoc])*(EUL_basis_Mapped!$BP49=EUL_basis[HOU_cat]),0)+1,MATCH(EUL_basis_Mapped!AT$2,'EUL_basis fr DEER'!$1:$1,0))</f>
        <v>Leased High Efficiency Clothes Washer (CEE Tiers 1,2,3), 5-year min. term</v>
      </c>
      <c r="AU49" s="22" t="s">
        <v>90</v>
      </c>
      <c r="AV49" s="22" t="str" cm="1">
        <f t="array" ref="AV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(EUL_basis_Mapped!$BD49=EUL_basis[BldgLoc])*(EUL_basis_Mapped!$BP49=EUL_basis[HOU_cat]),0)+1,MATCH(EUL_basis_Mapped!AV$2,'EUL_basis fr DEER'!$1:$1,0))</f>
        <v>SW Workpaper</v>
      </c>
      <c r="AW49" s="24" cm="1">
        <f t="array" ref="AW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(EUL_basis_Mapped!$BD49=EUL_basis[BldgLoc])*(EUL_basis_Mapped!$BP49=EUL_basis[HOU_cat]),0)+1,MATCH(EUL_basis_Mapped!AW$2,'EUL_basis fr DEER'!$1:$1,0))</f>
        <v>44419.630830300928</v>
      </c>
      <c r="AX49" s="48" t="str" cm="1">
        <f t="array" ref="AX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(EUL_basis_Mapped!$BD49=EUL_basis[BldgLoc])*(EUL_basis_Mapped!$BP49=EUL_basis[HOU_cat]),0)+1,MATCH(EUL_basis_Mapped!AX$2,'EUL_basis fr DEER'!$1:$1,0))</f>
        <v>Com</v>
      </c>
      <c r="AY49" s="48" t="str" cm="1">
        <f t="array" ref="AY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(EUL_basis_Mapped!$BD49=EUL_basis[BldgLoc])*(EUL_basis_Mapped!$BP49=EUL_basis[HOU_cat]),0)+1,MATCH(EUL_basis_Mapped!AY$2,'EUL_basis fr DEER'!$1:$1,0))</f>
        <v>AppPlug</v>
      </c>
      <c r="AZ49" s="48" t="str" cm="1">
        <f t="array" ref="AZ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(EUL_basis_Mapped!$BD49=EUL_basis[BldgLoc])*(EUL_basis_Mapped!$BP49=EUL_basis[HOU_cat]),0)+1,MATCH(EUL_basis_Mapped!AZ$2,'EUL_basis fr DEER'!$1:$1,0))</f>
        <v>Laundry</v>
      </c>
      <c r="BA49" s="48" t="str" cm="1">
        <f t="array" ref="BA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(EUL_basis_Mapped!$BD49=EUL_basis[BldgLoc])*(EUL_basis_Mapped!$BP49=EUL_basis[HOU_cat]),0)+1,MATCH(EUL_basis_Mapped!BA$2,'EUL_basis fr DEER'!$1:$1,0))</f>
        <v>Clean_equip</v>
      </c>
      <c r="BB49" s="48" t="str" cm="1">
        <f t="array" ref="BB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(EUL_basis_Mapped!$BD49=EUL_basis[BldgLoc])*(EUL_basis_Mapped!$BP49=EUL_basis[HOU_cat]),0)+1,MATCH(EUL_basis_Mapped!BB$2,'EUL_basis fr DEER'!$1:$1,0))</f>
        <v>ClothesWash</v>
      </c>
      <c r="BC49" s="48" t="s">
        <v>186</v>
      </c>
      <c r="BD49" s="48" t="s">
        <v>40</v>
      </c>
      <c r="BE49" s="46" t="str" cm="1">
        <f t="array" ref="BE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(EUL_basis_Mapped!$BD49=EUL_basis[BldgLoc])*(EUL_basis_Mapped!$BP49=EUL_basis[HOU_cat]),0)+1,MATCH(EUL_basis_Mapped!BE$2,'EUL_basis fr DEER'!$1:$1,0))</f>
        <v>rated years</v>
      </c>
      <c r="BF49" s="23" cm="1">
        <f t="array" ref="BF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(EUL_basis_Mapped!$BD49=EUL_basis[BldgLoc])*(EUL_basis_Mapped!$BP49=EUL_basis[HOU_cat]),0)+1,MATCH(EUL_basis_Mapped!BF$2,'EUL_basis fr DEER'!$1:$1,0))</f>
        <v>0</v>
      </c>
      <c r="BG49" s="23" cm="1">
        <f t="array" ref="BG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(EUL_basis_Mapped!$BD49=EUL_basis[BldgLoc])*(EUL_basis_Mapped!$BP49=EUL_basis[HOU_cat]),0)+1,MATCH(EUL_basis_Mapped!BG$2,'EUL_basis fr DEER'!$1:$1,0))</f>
        <v>0</v>
      </c>
      <c r="BH49" s="23" cm="1">
        <f t="array" ref="BH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(EUL_basis_Mapped!$BD49=EUL_basis[BldgLoc])*(EUL_basis_Mapped!$BP49=EUL_basis[HOU_cat]),0)+1,MATCH(EUL_basis_Mapped!BH$2,'EUL_basis fr DEER'!$1:$1,0))</f>
        <v>0</v>
      </c>
      <c r="BI49" s="25" cm="1">
        <f t="array" ref="BI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(EUL_basis_Mapped!$BD49=EUL_basis[BldgLoc])*(EUL_basis_Mapped!$BP49=EUL_basis[HOU_cat]),0)+1,MATCH(EUL_basis_Mapped!BI$2,'EUL_basis fr DEER'!$1:$1,0))</f>
        <v>0</v>
      </c>
      <c r="BJ49" s="25" cm="1">
        <f t="array" ref="BJ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(EUL_basis_Mapped!$BD49=EUL_basis[BldgLoc])*(EUL_basis_Mapped!$BP49=EUL_basis[HOU_cat]),0)+1,MATCH(EUL_basis_Mapped!BJ$2,'EUL_basis fr DEER'!$1:$1,0))</f>
        <v>5</v>
      </c>
      <c r="BK49" s="25" cm="1">
        <f t="array" ref="BK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(EUL_basis_Mapped!$BD49=EUL_basis[BldgLoc])*(EUL_basis_Mapped!$BP49=EUL_basis[HOU_cat]),0)+1,MATCH(EUL_basis_Mapped!BK$2,'EUL_basis fr DEER'!$1:$1,0))</f>
        <v>1.7</v>
      </c>
      <c r="BL49" s="46" t="str" cm="1">
        <f t="array" ref="BL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(EUL_basis_Mapped!$BD49=EUL_basis[BldgLoc])*(EUL_basis_Mapped!$BP49=EUL_basis[HOU_cat]),0)+1,MATCH(EUL_basis_Mapped!BL$2,'EUL_basis fr DEER'!$1:$1,0))</f>
        <v>Updated to indicate claim/filing status</v>
      </c>
      <c r="BM49" s="48" t="str" cm="1">
        <f t="array" ref="BM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(EUL_basis_Mapped!$BD49=EUL_basis[BldgLoc])*(EUL_basis_Mapped!$BP49=EUL_basis[HOU_cat]),0)+1,MATCH(EUL_basis_Mapped!BM$2,'EUL_basis fr DEER'!$1:$1,0))</f>
        <v>Proposed</v>
      </c>
      <c r="BN49" s="24">
        <v>41321</v>
      </c>
      <c r="BO49" s="24" cm="1">
        <f t="array" ref="BO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(EUL_basis_Mapped!$BD49=EUL_basis[BldgLoc])*(EUL_basis_Mapped!$BP49=EUL_basis[HOU_cat]),0)+1,MATCH(EUL_basis_Mapped!BO$2,'EUL_basis fr DEER'!$1:$1,0))</f>
        <v>0</v>
      </c>
      <c r="BP49" s="48" t="s">
        <v>44</v>
      </c>
      <c r="BQ49" s="52" t="str" cm="1">
        <f t="array" ref="BQ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(EUL_basis_Mapped!$BD49=EUL_basis[BldgLoc])*(EUL_basis_Mapped!$BP49=EUL_basis[HOU_cat]),0)+1,MATCH(EUL_basis_Mapped!BQ$2,'EUL_basis fr DEER'!$1:$1,0))</f>
        <v>1</v>
      </c>
      <c r="BR49" s="52" t="str" cm="1">
        <f t="array" ref="BR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(EUL_basis_Mapped!$BD49=EUL_basis[BldgLoc])*(EUL_basis_Mapped!$BP49=EUL_basis[HOU_cat]),0)+1,MATCH(EUL_basis_Mapped!BR$2,'EUL_basis fr DEER'!$1:$1,0))</f>
        <v>1</v>
      </c>
      <c r="BS49" s="52" t="str" cm="1">
        <f t="array" ref="BS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(EUL_basis_Mapped!$BD49=EUL_basis[BldgLoc])*(EUL_basis_Mapped!$BP49=EUL_basis[HOU_cat]),0)+1,MATCH(EUL_basis_Mapped!BS$2,'EUL_basis fr DEER'!$1:$1,0))</f>
        <v>0</v>
      </c>
      <c r="BT49" s="48" t="str" cm="1">
        <f t="array" ref="BT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(EUL_basis_Mapped!$BD49=EUL_basis[BldgLoc])*(EUL_basis_Mapped!$BP49=EUL_basis[HOU_cat]),0)+1,MATCH(EUL_basis_Mapped!BT$2,'EUL_basis fr DEER'!$1:$1,0))</f>
        <v>Deemed Ex Ante Team</v>
      </c>
      <c r="BU49" s="24" cm="1">
        <f t="array" ref="BU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(EUL_basis_Mapped!$BD49=EUL_basis[BldgLoc])*(EUL_basis_Mapped!$BP49=EUL_basis[HOU_cat]),0)+1,MATCH(EUL_basis_Mapped!BU$2,'EUL_basis fr DEER'!$1:$1,0))</f>
        <v>44098.508358032406</v>
      </c>
      <c r="BV49" s="46" t="str" cm="1">
        <f t="array" ref="BV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(EUL_basis_Mapped!$BD49=EUL_basis[BldgLoc])*(EUL_basis_Mapped!$BP49=EUL_basis[HOU_cat]),0)+1,MATCH(EUL_basis_Mapped!BV$2,'EUL_basis fr DEER'!$1:$1,0))</f>
        <v>SWAP004-02 (SCG requested)</v>
      </c>
      <c r="BW49" s="48" t="str" cm="1">
        <f t="array" ref="BW49">INDEX(EUL_basis[#All],MATCH(1,(EUL_basis_Mapped!$AS49=EUL_basis[EUL_ID])*(EUL_basis_Mapped!$AU49=EUL_basis[Version])*(EUL_basis_Mapped!$BC49=EUL_basis[BldgType])*
(EUL_basis_Mapped!$BD49=EUL_basis[BldgLoc])*(EUL_basis_Mapped!$BP49=EUL_basis[HOU_cat]),0)+1,MATCH(EUL_basis_Mapped!BW$2,'EUL_basis fr DEER'!$1:$1,0))</f>
        <v>Deemed Ex Ante Team</v>
      </c>
    </row>
    <row r="50" spans="1:75" ht="21" x14ac:dyDescent="0.15">
      <c r="A50" s="11">
        <v>1</v>
      </c>
      <c r="B50" s="12"/>
      <c r="C50" s="12"/>
      <c r="D50" s="12"/>
      <c r="E50" s="12"/>
      <c r="F50" s="12"/>
      <c r="G50" s="12"/>
      <c r="H50" s="13"/>
      <c r="I50" s="11">
        <f t="shared" si="10"/>
        <v>0</v>
      </c>
      <c r="J50" s="12">
        <f t="shared" si="10"/>
        <v>0</v>
      </c>
      <c r="K50" s="12">
        <f t="shared" si="10"/>
        <v>0</v>
      </c>
      <c r="L50" s="12">
        <f t="shared" si="10"/>
        <v>1</v>
      </c>
      <c r="M50" s="12">
        <f t="shared" si="10"/>
        <v>0</v>
      </c>
      <c r="N50" s="54">
        <f t="shared" si="10"/>
        <v>0</v>
      </c>
      <c r="O50" s="54">
        <f t="shared" si="10"/>
        <v>0</v>
      </c>
      <c r="P50" s="11">
        <f t="shared" si="11"/>
        <v>1</v>
      </c>
      <c r="Q50" s="16"/>
      <c r="R50" s="12">
        <f t="shared" si="12"/>
        <v>0</v>
      </c>
      <c r="S50" s="12">
        <f t="shared" si="12"/>
        <v>0</v>
      </c>
      <c r="T50" s="12">
        <f t="shared" si="12"/>
        <v>0</v>
      </c>
      <c r="U50" s="12"/>
      <c r="V50" s="12"/>
      <c r="W50" s="12"/>
      <c r="X50" s="12"/>
      <c r="Y50" s="12"/>
      <c r="Z50" s="12"/>
      <c r="AA50" s="12"/>
      <c r="AB50" s="12"/>
      <c r="AC50" s="12"/>
      <c r="AD50" s="12">
        <f t="shared" si="13"/>
        <v>0</v>
      </c>
      <c r="AE50" s="54"/>
      <c r="AF50" s="54"/>
      <c r="AG50" s="54">
        <f t="shared" si="14"/>
        <v>0</v>
      </c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>
        <f t="shared" si="15"/>
        <v>0</v>
      </c>
      <c r="AS50" s="56" t="s">
        <v>188</v>
      </c>
      <c r="AT50" s="22" t="str" cm="1">
        <f t="array" ref="AT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(EUL_basis_Mapped!$BD50=EUL_basis[BldgLoc])*(EUL_basis_Mapped!$BP50=EUL_basis[HOU_cat]),0)+1,MATCH(EUL_basis_Mapped!AT$2,'EUL_basis fr DEER'!$1:$1,0))</f>
        <v>Compressed Air System - Cycling-Air Dryer</v>
      </c>
      <c r="AU50" s="22" t="s">
        <v>34</v>
      </c>
      <c r="AV50" s="22" t="str" cm="1">
        <f t="array" ref="AV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(EUL_basis_Mapped!$BD50=EUL_basis[BldgLoc])*(EUL_basis_Mapped!$BP50=EUL_basis[HOU_cat]),0)+1,MATCH(EUL_basis_Mapped!AV$2,'EUL_basis fr DEER'!$1:$1,0))</f>
        <v>PA workpaper</v>
      </c>
      <c r="AW50" s="24" cm="1">
        <f t="array" ref="AW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(EUL_basis_Mapped!$BD50=EUL_basis[BldgLoc])*(EUL_basis_Mapped!$BP50=EUL_basis[HOU_cat]),0)+1,MATCH(EUL_basis_Mapped!AW$2,'EUL_basis fr DEER'!$1:$1,0))</f>
        <v>44159.686687395835</v>
      </c>
      <c r="AX50" s="48" t="str" cm="1">
        <f t="array" ref="AX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(EUL_basis_Mapped!$BD50=EUL_basis[BldgLoc])*(EUL_basis_Mapped!$BP50=EUL_basis[HOU_cat]),0)+1,MATCH(EUL_basis_Mapped!AX$2,'EUL_basis fr DEER'!$1:$1,0))</f>
        <v>Com</v>
      </c>
      <c r="AY50" s="48" t="str" cm="1">
        <f t="array" ref="AY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(EUL_basis_Mapped!$BD50=EUL_basis[BldgLoc])*(EUL_basis_Mapped!$BP50=EUL_basis[HOU_cat]),0)+1,MATCH(EUL_basis_Mapped!AY$2,'EUL_basis fr DEER'!$1:$1,0))</f>
        <v>CompAir</v>
      </c>
      <c r="AZ50" s="48" t="str" cm="1">
        <f t="array" ref="AZ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(EUL_basis_Mapped!$BD50=EUL_basis[BldgLoc])*(EUL_basis_Mapped!$BP50=EUL_basis[HOU_cat]),0)+1,MATCH(EUL_basis_Mapped!AZ$2,'EUL_basis fr DEER'!$1:$1,0))</f>
        <v>ManufDryAir</v>
      </c>
      <c r="BA50" s="48" t="str" cm="1">
        <f t="array" ref="BA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(EUL_basis_Mapped!$BD50=EUL_basis[BldgLoc])*(EUL_basis_Mapped!$BP50=EUL_basis[HOU_cat]),0)+1,MATCH(EUL_basis_Mapped!BA$2,'EUL_basis fr DEER'!$1:$1,0))</f>
        <v>AirComp</v>
      </c>
      <c r="BB50" s="48" t="str" cm="1">
        <f t="array" ref="BB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(EUL_basis_Mapped!$BD50=EUL_basis[BldgLoc])*(EUL_basis_Mapped!$BP50=EUL_basis[HOU_cat]),0)+1,MATCH(EUL_basis_Mapped!BB$2,'EUL_basis fr DEER'!$1:$1,0))</f>
        <v>CycAirDryr</v>
      </c>
      <c r="BC50" s="48" t="s">
        <v>40</v>
      </c>
      <c r="BD50" s="48" t="s">
        <v>40</v>
      </c>
      <c r="BE50" s="46" t="str" cm="1">
        <f t="array" ref="BE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(EUL_basis_Mapped!$BD50=EUL_basis[BldgLoc])*(EUL_basis_Mapped!$BP50=EUL_basis[HOU_cat]),0)+1,MATCH(EUL_basis_Mapped!BE$2,'EUL_basis fr DEER'!$1:$1,0))</f>
        <v>rated years</v>
      </c>
      <c r="BF50" s="23" cm="1">
        <f t="array" ref="BF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(EUL_basis_Mapped!$BD50=EUL_basis[BldgLoc])*(EUL_basis_Mapped!$BP50=EUL_basis[HOU_cat]),0)+1,MATCH(EUL_basis_Mapped!BF$2,'EUL_basis fr DEER'!$1:$1,0))</f>
        <v>1</v>
      </c>
      <c r="BG50" s="23" cm="1">
        <f t="array" ref="BG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(EUL_basis_Mapped!$BD50=EUL_basis[BldgLoc])*(EUL_basis_Mapped!$BP50=EUL_basis[HOU_cat]),0)+1,MATCH(EUL_basis_Mapped!BG$2,'EUL_basis fr DEER'!$1:$1,0))</f>
        <v>0</v>
      </c>
      <c r="BH50" s="23" cm="1">
        <f t="array" ref="BH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(EUL_basis_Mapped!$BD50=EUL_basis[BldgLoc])*(EUL_basis_Mapped!$BP50=EUL_basis[HOU_cat]),0)+1,MATCH(EUL_basis_Mapped!BH$2,'EUL_basis fr DEER'!$1:$1,0))</f>
        <v>0</v>
      </c>
      <c r="BI50" s="25" cm="1">
        <f t="array" ref="BI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(EUL_basis_Mapped!$BD50=EUL_basis[BldgLoc])*(EUL_basis_Mapped!$BP50=EUL_basis[HOU_cat]),0)+1,MATCH(EUL_basis_Mapped!BI$2,'EUL_basis fr DEER'!$1:$1,0))</f>
        <v>0</v>
      </c>
      <c r="BJ50" s="25" cm="1">
        <f t="array" ref="BJ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(EUL_basis_Mapped!$BD50=EUL_basis[BldgLoc])*(EUL_basis_Mapped!$BP50=EUL_basis[HOU_cat]),0)+1,MATCH(EUL_basis_Mapped!BJ$2,'EUL_basis fr DEER'!$1:$1,0))</f>
        <v>1</v>
      </c>
      <c r="BK50" s="25" cm="1">
        <f t="array" ref="BK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(EUL_basis_Mapped!$BD50=EUL_basis[BldgLoc])*(EUL_basis_Mapped!$BP50=EUL_basis[HOU_cat]),0)+1,MATCH(EUL_basis_Mapped!BK$2,'EUL_basis fr DEER'!$1:$1,0))</f>
        <v>1</v>
      </c>
      <c r="BL50" s="46" t="str" cm="1">
        <f t="array" ref="BL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(EUL_basis_Mapped!$BD50=EUL_basis[BldgLoc])*(EUL_basis_Mapped!$BP50=EUL_basis[HOU_cat]),0)+1,MATCH(EUL_basis_Mapped!BL$2,'EUL_basis fr DEER'!$1:$1,0))</f>
        <v>Updated to indicate claim/filing status</v>
      </c>
      <c r="BM50" s="48" t="str" cm="1">
        <f t="array" ref="BM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(EUL_basis_Mapped!$BD50=EUL_basis[BldgLoc])*(EUL_basis_Mapped!$BP50=EUL_basis[HOU_cat]),0)+1,MATCH(EUL_basis_Mapped!BM$2,'EUL_basis fr DEER'!$1:$1,0))</f>
        <v>Available</v>
      </c>
      <c r="BN50" s="24">
        <v>41322</v>
      </c>
      <c r="BO50" s="24" cm="1">
        <f t="array" ref="BO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(EUL_basis_Mapped!$BD50=EUL_basis[BldgLoc])*(EUL_basis_Mapped!$BP50=EUL_basis[HOU_cat]),0)+1,MATCH(EUL_basis_Mapped!BO$2,'EUL_basis fr DEER'!$1:$1,0))</f>
        <v>0</v>
      </c>
      <c r="BP50" s="48" t="s">
        <v>44</v>
      </c>
      <c r="BQ50" s="52" t="str" cm="1">
        <f t="array" ref="BQ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(EUL_basis_Mapped!$BD50=EUL_basis[BldgLoc])*(EUL_basis_Mapped!$BP50=EUL_basis[HOU_cat]),0)+1,MATCH(EUL_basis_Mapped!BQ$2,'EUL_basis fr DEER'!$1:$1,0))</f>
        <v>1</v>
      </c>
      <c r="BR50" s="52" t="str" cm="1">
        <f t="array" ref="BR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(EUL_basis_Mapped!$BD50=EUL_basis[BldgLoc])*(EUL_basis_Mapped!$BP50=EUL_basis[HOU_cat]),0)+1,MATCH(EUL_basis_Mapped!BR$2,'EUL_basis fr DEER'!$1:$1,0))</f>
        <v>1</v>
      </c>
      <c r="BS50" s="52" t="str" cm="1">
        <f t="array" ref="BS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(EUL_basis_Mapped!$BD50=EUL_basis[BldgLoc])*(EUL_basis_Mapped!$BP50=EUL_basis[HOU_cat]),0)+1,MATCH(EUL_basis_Mapped!BS$2,'EUL_basis fr DEER'!$1:$1,0))</f>
        <v>0</v>
      </c>
      <c r="BT50" s="48" t="str" cm="1">
        <f t="array" ref="BT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(EUL_basis_Mapped!$BD50=EUL_basis[BldgLoc])*(EUL_basis_Mapped!$BP50=EUL_basis[HOU_cat]),0)+1,MATCH(EUL_basis_Mapped!BT$2,'EUL_basis fr DEER'!$1:$1,0))</f>
        <v>Deemed Ex Ante Team</v>
      </c>
      <c r="BU50" s="24" cm="1">
        <f t="array" ref="BU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(EUL_basis_Mapped!$BD50=EUL_basis[BldgLoc])*(EUL_basis_Mapped!$BP50=EUL_basis[HOU_cat]),0)+1,MATCH(EUL_basis_Mapped!BU$2,'EUL_basis fr DEER'!$1:$1,0))</f>
        <v>0</v>
      </c>
      <c r="BV50" s="46" cm="1">
        <f t="array" ref="BV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(EUL_basis_Mapped!$BD50=EUL_basis[BldgLoc])*(EUL_basis_Mapped!$BP50=EUL_basis[HOU_cat]),0)+1,MATCH(EUL_basis_Mapped!BV$2,'EUL_basis fr DEER'!$1:$1,0))</f>
        <v>0</v>
      </c>
      <c r="BW50" s="48" cm="1">
        <f t="array" ref="BW50">INDEX(EUL_basis[#All],MATCH(1,(EUL_basis_Mapped!$AS50=EUL_basis[EUL_ID])*(EUL_basis_Mapped!$AU50=EUL_basis[Version])*(EUL_basis_Mapped!$BC50=EUL_basis[BldgType])*
(EUL_basis_Mapped!$BD50=EUL_basis[BldgLoc])*(EUL_basis_Mapped!$BP50=EUL_basis[HOU_cat]),0)+1,MATCH(EUL_basis_Mapped!BW$2,'EUL_basis fr DEER'!$1:$1,0))</f>
        <v>0</v>
      </c>
    </row>
    <row r="51" spans="1:75" ht="21" x14ac:dyDescent="0.15">
      <c r="A51" s="11">
        <v>1</v>
      </c>
      <c r="B51" s="12"/>
      <c r="C51" s="12"/>
      <c r="D51" s="12"/>
      <c r="E51" s="12"/>
      <c r="F51" s="12"/>
      <c r="G51" s="12"/>
      <c r="H51" s="13"/>
      <c r="I51" s="11">
        <f t="shared" si="10"/>
        <v>0</v>
      </c>
      <c r="J51" s="12">
        <f t="shared" si="10"/>
        <v>1</v>
      </c>
      <c r="K51" s="12">
        <f t="shared" si="10"/>
        <v>0</v>
      </c>
      <c r="L51" s="12">
        <f t="shared" si="10"/>
        <v>0</v>
      </c>
      <c r="M51" s="12">
        <f t="shared" si="10"/>
        <v>0</v>
      </c>
      <c r="N51" s="54">
        <f t="shared" si="10"/>
        <v>0</v>
      </c>
      <c r="O51" s="54">
        <f t="shared" si="10"/>
        <v>0</v>
      </c>
      <c r="P51" s="11">
        <f t="shared" si="11"/>
        <v>1</v>
      </c>
      <c r="Q51" s="16"/>
      <c r="R51" s="12">
        <f t="shared" si="12"/>
        <v>0</v>
      </c>
      <c r="S51" s="12">
        <f t="shared" si="12"/>
        <v>0</v>
      </c>
      <c r="T51" s="12">
        <f t="shared" si="12"/>
        <v>0</v>
      </c>
      <c r="U51" s="12"/>
      <c r="V51" s="12"/>
      <c r="W51" s="12"/>
      <c r="X51" s="12"/>
      <c r="Y51" s="12"/>
      <c r="Z51" s="12"/>
      <c r="AA51" s="12"/>
      <c r="AB51" s="12"/>
      <c r="AC51" s="12"/>
      <c r="AD51" s="12">
        <f t="shared" si="13"/>
        <v>0</v>
      </c>
      <c r="AE51" s="54"/>
      <c r="AF51" s="54"/>
      <c r="AG51" s="54">
        <f t="shared" si="14"/>
        <v>0</v>
      </c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>
        <f t="shared" si="15"/>
        <v>0</v>
      </c>
      <c r="AS51" s="56" t="s">
        <v>194</v>
      </c>
      <c r="AT51" s="22" t="str" cm="1">
        <f t="array" ref="AT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(EUL_basis_Mapped!$BD51=EUL_basis[BldgLoc])*(EUL_basis_Mapped!$BP51=EUL_basis[HOU_cat]),0)+1,MATCH(EUL_basis_Mapped!AT$2,'EUL_basis fr DEER'!$1:$1,0))</f>
        <v>Variable Speed Drive on Air Compressor Control</v>
      </c>
      <c r="AU51" s="22" t="s">
        <v>34</v>
      </c>
      <c r="AV51" s="22" t="str" cm="1">
        <f t="array" ref="AV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(EUL_basis_Mapped!$BD51=EUL_basis[BldgLoc])*(EUL_basis_Mapped!$BP51=EUL_basis[HOU_cat]),0)+1,MATCH(EUL_basis_Mapped!AV$2,'EUL_basis fr DEER'!$1:$1,0))</f>
        <v>PA workpaper</v>
      </c>
      <c r="AW51" s="24" cm="1">
        <f t="array" ref="AW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(EUL_basis_Mapped!$BD51=EUL_basis[BldgLoc])*(EUL_basis_Mapped!$BP51=EUL_basis[HOU_cat]),0)+1,MATCH(EUL_basis_Mapped!AW$2,'EUL_basis fr DEER'!$1:$1,0))</f>
        <v>44159.686687395835</v>
      </c>
      <c r="AX51" s="48" t="str" cm="1">
        <f t="array" ref="AX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(EUL_basis_Mapped!$BD51=EUL_basis[BldgLoc])*(EUL_basis_Mapped!$BP51=EUL_basis[HOU_cat]),0)+1,MATCH(EUL_basis_Mapped!AX$2,'EUL_basis fr DEER'!$1:$1,0))</f>
        <v>Any</v>
      </c>
      <c r="AY51" s="48" t="str" cm="1">
        <f t="array" ref="AY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(EUL_basis_Mapped!$BD51=EUL_basis[BldgLoc])*(EUL_basis_Mapped!$BP51=EUL_basis[HOU_cat]),0)+1,MATCH(EUL_basis_Mapped!AY$2,'EUL_basis fr DEER'!$1:$1,0))</f>
        <v>CompAir</v>
      </c>
      <c r="AZ51" s="48" t="str" cm="1">
        <f t="array" ref="AZ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(EUL_basis_Mapped!$BD51=EUL_basis[BldgLoc])*(EUL_basis_Mapped!$BP51=EUL_basis[HOU_cat]),0)+1,MATCH(EUL_basis_Mapped!AZ$2,'EUL_basis fr DEER'!$1:$1,0))</f>
        <v/>
      </c>
      <c r="BA51" s="48" t="str" cm="1">
        <f t="array" ref="BA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(EUL_basis_Mapped!$BD51=EUL_basis[BldgLoc])*(EUL_basis_Mapped!$BP51=EUL_basis[HOU_cat]),0)+1,MATCH(EUL_basis_Mapped!BA$2,'EUL_basis fr DEER'!$1:$1,0))</f>
        <v>Motor_Spd</v>
      </c>
      <c r="BB51" s="48" t="str" cm="1">
        <f t="array" ref="BB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(EUL_basis_Mapped!$BD51=EUL_basis[BldgLoc])*(EUL_basis_Mapped!$BP51=EUL_basis[HOU_cat]),0)+1,MATCH(EUL_basis_Mapped!BB$2,'EUL_basis fr DEER'!$1:$1,0))</f>
        <v>ASD</v>
      </c>
      <c r="BC51" s="48" t="s">
        <v>40</v>
      </c>
      <c r="BD51" s="48" t="s">
        <v>40</v>
      </c>
      <c r="BE51" s="46" t="str" cm="1">
        <f t="array" ref="BE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(EUL_basis_Mapped!$BD51=EUL_basis[BldgLoc])*(EUL_basis_Mapped!$BP51=EUL_basis[HOU_cat]),0)+1,MATCH(EUL_basis_Mapped!BE$2,'EUL_basis fr DEER'!$1:$1,0))</f>
        <v>evaluated years</v>
      </c>
      <c r="BF51" s="23" cm="1">
        <f t="array" ref="BF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(EUL_basis_Mapped!$BD51=EUL_basis[BldgLoc])*(EUL_basis_Mapped!$BP51=EUL_basis[HOU_cat]),0)+1,MATCH(EUL_basis_Mapped!BF$2,'EUL_basis fr DEER'!$1:$1,0))</f>
        <v>0</v>
      </c>
      <c r="BG51" s="23" cm="1">
        <f t="array" ref="BG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(EUL_basis_Mapped!$BD51=EUL_basis[BldgLoc])*(EUL_basis_Mapped!$BP51=EUL_basis[HOU_cat]),0)+1,MATCH(EUL_basis_Mapped!BG$2,'EUL_basis fr DEER'!$1:$1,0))</f>
        <v>0</v>
      </c>
      <c r="BH51" s="23" cm="1">
        <f t="array" ref="BH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(EUL_basis_Mapped!$BD51=EUL_basis[BldgLoc])*(EUL_basis_Mapped!$BP51=EUL_basis[HOU_cat]),0)+1,MATCH(EUL_basis_Mapped!BH$2,'EUL_basis fr DEER'!$1:$1,0))</f>
        <v>0</v>
      </c>
      <c r="BI51" s="25" cm="1">
        <f t="array" ref="BI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(EUL_basis_Mapped!$BD51=EUL_basis[BldgLoc])*(EUL_basis_Mapped!$BP51=EUL_basis[HOU_cat]),0)+1,MATCH(EUL_basis_Mapped!BI$2,'EUL_basis fr DEER'!$1:$1,0))</f>
        <v>0</v>
      </c>
      <c r="BJ51" s="25" cm="1">
        <f t="array" ref="BJ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(EUL_basis_Mapped!$BD51=EUL_basis[BldgLoc])*(EUL_basis_Mapped!$BP51=EUL_basis[HOU_cat]),0)+1,MATCH(EUL_basis_Mapped!BJ$2,'EUL_basis fr DEER'!$1:$1,0))</f>
        <v>13</v>
      </c>
      <c r="BK51" s="25" cm="1">
        <f t="array" ref="BK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(EUL_basis_Mapped!$BD51=EUL_basis[BldgLoc])*(EUL_basis_Mapped!$BP51=EUL_basis[HOU_cat]),0)+1,MATCH(EUL_basis_Mapped!BK$2,'EUL_basis fr DEER'!$1:$1,0))</f>
        <v>4.33</v>
      </c>
      <c r="BL51" s="46" t="str" cm="1">
        <f t="array" ref="BL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(EUL_basis_Mapped!$BD51=EUL_basis[BldgLoc])*(EUL_basis_Mapped!$BP51=EUL_basis[HOU_cat]),0)+1,MATCH(EUL_basis_Mapped!BL$2,'EUL_basis fr DEER'!$1:$1,0))</f>
        <v>Updated to indicate claim/filing status</v>
      </c>
      <c r="BM51" s="48" t="str" cm="1">
        <f t="array" ref="BM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(EUL_basis_Mapped!$BD51=EUL_basis[BldgLoc])*(EUL_basis_Mapped!$BP51=EUL_basis[HOU_cat]),0)+1,MATCH(EUL_basis_Mapped!BM$2,'EUL_basis fr DEER'!$1:$1,0))</f>
        <v>Available</v>
      </c>
      <c r="BN51" s="24">
        <v>41323</v>
      </c>
      <c r="BO51" s="24" cm="1">
        <f t="array" ref="BO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(EUL_basis_Mapped!$BD51=EUL_basis[BldgLoc])*(EUL_basis_Mapped!$BP51=EUL_basis[HOU_cat]),0)+1,MATCH(EUL_basis_Mapped!BO$2,'EUL_basis fr DEER'!$1:$1,0))</f>
        <v>0</v>
      </c>
      <c r="BP51" s="48" t="s">
        <v>44</v>
      </c>
      <c r="BQ51" s="52" t="str" cm="1">
        <f t="array" ref="BQ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(EUL_basis_Mapped!$BD51=EUL_basis[BldgLoc])*(EUL_basis_Mapped!$BP51=EUL_basis[HOU_cat]),0)+1,MATCH(EUL_basis_Mapped!BQ$2,'EUL_basis fr DEER'!$1:$1,0))</f>
        <v>1</v>
      </c>
      <c r="BR51" s="52" t="str" cm="1">
        <f t="array" ref="BR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(EUL_basis_Mapped!$BD51=EUL_basis[BldgLoc])*(EUL_basis_Mapped!$BP51=EUL_basis[HOU_cat]),0)+1,MATCH(EUL_basis_Mapped!BR$2,'EUL_basis fr DEER'!$1:$1,0))</f>
        <v>1</v>
      </c>
      <c r="BS51" s="52" t="str" cm="1">
        <f t="array" ref="BS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(EUL_basis_Mapped!$BD51=EUL_basis[BldgLoc])*(EUL_basis_Mapped!$BP51=EUL_basis[HOU_cat]),0)+1,MATCH(EUL_basis_Mapped!BS$2,'EUL_basis fr DEER'!$1:$1,0))</f>
        <v>0</v>
      </c>
      <c r="BT51" s="48" t="str" cm="1">
        <f t="array" ref="BT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(EUL_basis_Mapped!$BD51=EUL_basis[BldgLoc])*(EUL_basis_Mapped!$BP51=EUL_basis[HOU_cat]),0)+1,MATCH(EUL_basis_Mapped!BT$2,'EUL_basis fr DEER'!$1:$1,0))</f>
        <v>Deemed Ex Ante Team</v>
      </c>
      <c r="BU51" s="24" cm="1">
        <f t="array" ref="BU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(EUL_basis_Mapped!$BD51=EUL_basis[BldgLoc])*(EUL_basis_Mapped!$BP51=EUL_basis[HOU_cat]),0)+1,MATCH(EUL_basis_Mapped!BU$2,'EUL_basis fr DEER'!$1:$1,0))</f>
        <v>0</v>
      </c>
      <c r="BV51" s="46" cm="1">
        <f t="array" ref="BV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(EUL_basis_Mapped!$BD51=EUL_basis[BldgLoc])*(EUL_basis_Mapped!$BP51=EUL_basis[HOU_cat]),0)+1,MATCH(EUL_basis_Mapped!BV$2,'EUL_basis fr DEER'!$1:$1,0))</f>
        <v>0</v>
      </c>
      <c r="BW51" s="48" cm="1">
        <f t="array" ref="BW51">INDEX(EUL_basis[#All],MATCH(1,(EUL_basis_Mapped!$AS51=EUL_basis[EUL_ID])*(EUL_basis_Mapped!$AU51=EUL_basis[Version])*(EUL_basis_Mapped!$BC51=EUL_basis[BldgType])*
(EUL_basis_Mapped!$BD51=EUL_basis[BldgLoc])*(EUL_basis_Mapped!$BP51=EUL_basis[HOU_cat]),0)+1,MATCH(EUL_basis_Mapped!BW$2,'EUL_basis fr DEER'!$1:$1,0))</f>
        <v>0</v>
      </c>
    </row>
    <row r="52" spans="1:75" ht="21" x14ac:dyDescent="0.15">
      <c r="A52" s="11">
        <v>1</v>
      </c>
      <c r="B52" s="12"/>
      <c r="C52" s="12"/>
      <c r="D52" s="12"/>
      <c r="E52" s="12"/>
      <c r="F52" s="12"/>
      <c r="G52" s="12"/>
      <c r="H52" s="13"/>
      <c r="I52" s="11">
        <f t="shared" si="10"/>
        <v>0</v>
      </c>
      <c r="J52" s="12">
        <f t="shared" si="10"/>
        <v>1</v>
      </c>
      <c r="K52" s="12">
        <f t="shared" si="10"/>
        <v>0</v>
      </c>
      <c r="L52" s="12">
        <f t="shared" si="10"/>
        <v>0</v>
      </c>
      <c r="M52" s="12">
        <f t="shared" si="10"/>
        <v>0</v>
      </c>
      <c r="N52" s="54">
        <f t="shared" si="10"/>
        <v>0</v>
      </c>
      <c r="O52" s="54">
        <f t="shared" si="10"/>
        <v>0</v>
      </c>
      <c r="P52" s="11">
        <f t="shared" si="11"/>
        <v>1</v>
      </c>
      <c r="Q52" s="16"/>
      <c r="R52" s="12">
        <f t="shared" si="12"/>
        <v>0</v>
      </c>
      <c r="S52" s="12">
        <f t="shared" si="12"/>
        <v>0</v>
      </c>
      <c r="T52" s="12">
        <f t="shared" si="12"/>
        <v>0</v>
      </c>
      <c r="U52" s="12"/>
      <c r="V52" s="12"/>
      <c r="W52" s="12"/>
      <c r="X52" s="12"/>
      <c r="Y52" s="12"/>
      <c r="Z52" s="12"/>
      <c r="AA52" s="12"/>
      <c r="AB52" s="12"/>
      <c r="AC52" s="12"/>
      <c r="AD52" s="12">
        <f t="shared" si="13"/>
        <v>0</v>
      </c>
      <c r="AE52" s="54"/>
      <c r="AF52" s="54"/>
      <c r="AG52" s="54">
        <f t="shared" si="14"/>
        <v>0</v>
      </c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>
        <f t="shared" si="15"/>
        <v>0</v>
      </c>
      <c r="AS52" s="56" t="s">
        <v>196</v>
      </c>
      <c r="AT52" s="22" t="str" cm="1">
        <f t="array" ref="AT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(EUL_basis_Mapped!$BD52=EUL_basis[BldgLoc])*(EUL_basis_Mapped!$BP52=EUL_basis[HOU_cat]),0)+1,MATCH(EUL_basis_Mapped!AT$2,'EUL_basis fr DEER'!$1:$1,0))</f>
        <v>Zero Air Loss Condensate Drains for Compressed Air Systems</v>
      </c>
      <c r="AU52" s="22" t="s">
        <v>34</v>
      </c>
      <c r="AV52" s="22" t="str" cm="1">
        <f t="array" ref="AV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(EUL_basis_Mapped!$BD52=EUL_basis[BldgLoc])*(EUL_basis_Mapped!$BP52=EUL_basis[HOU_cat]),0)+1,MATCH(EUL_basis_Mapped!AV$2,'EUL_basis fr DEER'!$1:$1,0))</f>
        <v>PA workpaper</v>
      </c>
      <c r="AW52" s="24" cm="1">
        <f t="array" ref="AW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(EUL_basis_Mapped!$BD52=EUL_basis[BldgLoc])*(EUL_basis_Mapped!$BP52=EUL_basis[HOU_cat]),0)+1,MATCH(EUL_basis_Mapped!AW$2,'EUL_basis fr DEER'!$1:$1,0))</f>
        <v>44159.686687395835</v>
      </c>
      <c r="AX52" s="48" t="str" cm="1">
        <f t="array" ref="AX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(EUL_basis_Mapped!$BD52=EUL_basis[BldgLoc])*(EUL_basis_Mapped!$BP52=EUL_basis[HOU_cat]),0)+1,MATCH(EUL_basis_Mapped!AX$2,'EUL_basis fr DEER'!$1:$1,0))</f>
        <v>Any</v>
      </c>
      <c r="AY52" s="48" t="str" cm="1">
        <f t="array" ref="AY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(EUL_basis_Mapped!$BD52=EUL_basis[BldgLoc])*(EUL_basis_Mapped!$BP52=EUL_basis[HOU_cat]),0)+1,MATCH(EUL_basis_Mapped!AY$2,'EUL_basis fr DEER'!$1:$1,0))</f>
        <v>CompAir</v>
      </c>
      <c r="AZ52" s="48" t="str" cm="1">
        <f t="array" ref="AZ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(EUL_basis_Mapped!$BD52=EUL_basis[BldgLoc])*(EUL_basis_Mapped!$BP52=EUL_basis[HOU_cat]),0)+1,MATCH(EUL_basis_Mapped!AZ$2,'EUL_basis fr DEER'!$1:$1,0))</f>
        <v/>
      </c>
      <c r="BA52" s="48" t="str" cm="1">
        <f t="array" ref="BA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(EUL_basis_Mapped!$BD52=EUL_basis[BldgLoc])*(EUL_basis_Mapped!$BP52=EUL_basis[HOU_cat]),0)+1,MATCH(EUL_basis_Mapped!BA$2,'EUL_basis fr DEER'!$1:$1,0))</f>
        <v/>
      </c>
      <c r="BB52" s="48" t="str" cm="1">
        <f t="array" ref="BB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(EUL_basis_Mapped!$BD52=EUL_basis[BldgLoc])*(EUL_basis_Mapped!$BP52=EUL_basis[HOU_cat]),0)+1,MATCH(EUL_basis_Mapped!BB$2,'EUL_basis fr DEER'!$1:$1,0))</f>
        <v/>
      </c>
      <c r="BC52" s="48" t="s">
        <v>40</v>
      </c>
      <c r="BD52" s="48" t="s">
        <v>40</v>
      </c>
      <c r="BE52" s="46" t="str" cm="1">
        <f t="array" ref="BE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(EUL_basis_Mapped!$BD52=EUL_basis[BldgLoc])*(EUL_basis_Mapped!$BP52=EUL_basis[HOU_cat]),0)+1,MATCH(EUL_basis_Mapped!BE$2,'EUL_basis fr DEER'!$1:$1,0))</f>
        <v>evaluated years</v>
      </c>
      <c r="BF52" s="23" cm="1">
        <f t="array" ref="BF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(EUL_basis_Mapped!$BD52=EUL_basis[BldgLoc])*(EUL_basis_Mapped!$BP52=EUL_basis[HOU_cat]),0)+1,MATCH(EUL_basis_Mapped!BF$2,'EUL_basis fr DEER'!$1:$1,0))</f>
        <v>0</v>
      </c>
      <c r="BG52" s="23" cm="1">
        <f t="array" ref="BG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(EUL_basis_Mapped!$BD52=EUL_basis[BldgLoc])*(EUL_basis_Mapped!$BP52=EUL_basis[HOU_cat]),0)+1,MATCH(EUL_basis_Mapped!BG$2,'EUL_basis fr DEER'!$1:$1,0))</f>
        <v>0</v>
      </c>
      <c r="BH52" s="23" cm="1">
        <f t="array" ref="BH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(EUL_basis_Mapped!$BD52=EUL_basis[BldgLoc])*(EUL_basis_Mapped!$BP52=EUL_basis[HOU_cat]),0)+1,MATCH(EUL_basis_Mapped!BH$2,'EUL_basis fr DEER'!$1:$1,0))</f>
        <v>0</v>
      </c>
      <c r="BI52" s="25" cm="1">
        <f t="array" ref="BI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(EUL_basis_Mapped!$BD52=EUL_basis[BldgLoc])*(EUL_basis_Mapped!$BP52=EUL_basis[HOU_cat]),0)+1,MATCH(EUL_basis_Mapped!BI$2,'EUL_basis fr DEER'!$1:$1,0))</f>
        <v>0</v>
      </c>
      <c r="BJ52" s="25" cm="1">
        <f t="array" ref="BJ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(EUL_basis_Mapped!$BD52=EUL_basis[BldgLoc])*(EUL_basis_Mapped!$BP52=EUL_basis[HOU_cat]),0)+1,MATCH(EUL_basis_Mapped!BJ$2,'EUL_basis fr DEER'!$1:$1,0))</f>
        <v>10</v>
      </c>
      <c r="BK52" s="25" cm="1">
        <f t="array" ref="BK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(EUL_basis_Mapped!$BD52=EUL_basis[BldgLoc])*(EUL_basis_Mapped!$BP52=EUL_basis[HOU_cat]),0)+1,MATCH(EUL_basis_Mapped!BK$2,'EUL_basis fr DEER'!$1:$1,0))</f>
        <v>3.33</v>
      </c>
      <c r="BL52" s="46" t="str" cm="1">
        <f t="array" ref="BL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(EUL_basis_Mapped!$BD52=EUL_basis[BldgLoc])*(EUL_basis_Mapped!$BP52=EUL_basis[HOU_cat]),0)+1,MATCH(EUL_basis_Mapped!BL$2,'EUL_basis fr DEER'!$1:$1,0))</f>
        <v>Updated to indicate claim/filing status</v>
      </c>
      <c r="BM52" s="48" t="str" cm="1">
        <f t="array" ref="BM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(EUL_basis_Mapped!$BD52=EUL_basis[BldgLoc])*(EUL_basis_Mapped!$BP52=EUL_basis[HOU_cat]),0)+1,MATCH(EUL_basis_Mapped!BM$2,'EUL_basis fr DEER'!$1:$1,0))</f>
        <v>Available</v>
      </c>
      <c r="BN52" s="24">
        <v>41324</v>
      </c>
      <c r="BO52" s="24" cm="1">
        <f t="array" ref="BO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(EUL_basis_Mapped!$BD52=EUL_basis[BldgLoc])*(EUL_basis_Mapped!$BP52=EUL_basis[HOU_cat]),0)+1,MATCH(EUL_basis_Mapped!BO$2,'EUL_basis fr DEER'!$1:$1,0))</f>
        <v>0</v>
      </c>
      <c r="BP52" s="48" t="s">
        <v>44</v>
      </c>
      <c r="BQ52" s="52" t="str" cm="1">
        <f t="array" ref="BQ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(EUL_basis_Mapped!$BD52=EUL_basis[BldgLoc])*(EUL_basis_Mapped!$BP52=EUL_basis[HOU_cat]),0)+1,MATCH(EUL_basis_Mapped!BQ$2,'EUL_basis fr DEER'!$1:$1,0))</f>
        <v>1</v>
      </c>
      <c r="BR52" s="52" t="str" cm="1">
        <f t="array" ref="BR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(EUL_basis_Mapped!$BD52=EUL_basis[BldgLoc])*(EUL_basis_Mapped!$BP52=EUL_basis[HOU_cat]),0)+1,MATCH(EUL_basis_Mapped!BR$2,'EUL_basis fr DEER'!$1:$1,0))</f>
        <v>1</v>
      </c>
      <c r="BS52" s="52" t="str" cm="1">
        <f t="array" ref="BS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(EUL_basis_Mapped!$BD52=EUL_basis[BldgLoc])*(EUL_basis_Mapped!$BP52=EUL_basis[HOU_cat]),0)+1,MATCH(EUL_basis_Mapped!BS$2,'EUL_basis fr DEER'!$1:$1,0))</f>
        <v>0</v>
      </c>
      <c r="BT52" s="48" t="str" cm="1">
        <f t="array" ref="BT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(EUL_basis_Mapped!$BD52=EUL_basis[BldgLoc])*(EUL_basis_Mapped!$BP52=EUL_basis[HOU_cat]),0)+1,MATCH(EUL_basis_Mapped!BT$2,'EUL_basis fr DEER'!$1:$1,0))</f>
        <v>Deemed Ex Ante Team</v>
      </c>
      <c r="BU52" s="24" cm="1">
        <f t="array" ref="BU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(EUL_basis_Mapped!$BD52=EUL_basis[BldgLoc])*(EUL_basis_Mapped!$BP52=EUL_basis[HOU_cat]),0)+1,MATCH(EUL_basis_Mapped!BU$2,'EUL_basis fr DEER'!$1:$1,0))</f>
        <v>0</v>
      </c>
      <c r="BV52" s="46" cm="1">
        <f t="array" ref="BV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(EUL_basis_Mapped!$BD52=EUL_basis[BldgLoc])*(EUL_basis_Mapped!$BP52=EUL_basis[HOU_cat]),0)+1,MATCH(EUL_basis_Mapped!BV$2,'EUL_basis fr DEER'!$1:$1,0))</f>
        <v>0</v>
      </c>
      <c r="BW52" s="48" cm="1">
        <f t="array" ref="BW52">INDEX(EUL_basis[#All],MATCH(1,(EUL_basis_Mapped!$AS52=EUL_basis[EUL_ID])*(EUL_basis_Mapped!$AU52=EUL_basis[Version])*(EUL_basis_Mapped!$BC52=EUL_basis[BldgType])*
(EUL_basis_Mapped!$BD52=EUL_basis[BldgLoc])*(EUL_basis_Mapped!$BP52=EUL_basis[HOU_cat]),0)+1,MATCH(EUL_basis_Mapped!BW$2,'EUL_basis fr DEER'!$1:$1,0))</f>
        <v>0</v>
      </c>
    </row>
    <row r="53" spans="1:75" ht="21" x14ac:dyDescent="0.15">
      <c r="A53" s="11"/>
      <c r="B53" s="12">
        <v>1</v>
      </c>
      <c r="C53" s="12"/>
      <c r="D53" s="12"/>
      <c r="E53" s="12"/>
      <c r="F53" s="12"/>
      <c r="G53" s="12">
        <v>1</v>
      </c>
      <c r="H53" s="13">
        <v>1</v>
      </c>
      <c r="I53" s="11">
        <f t="shared" si="10"/>
        <v>0</v>
      </c>
      <c r="J53" s="12">
        <f t="shared" si="10"/>
        <v>0</v>
      </c>
      <c r="K53" s="12">
        <f t="shared" si="10"/>
        <v>0</v>
      </c>
      <c r="L53" s="12">
        <f t="shared" si="10"/>
        <v>1</v>
      </c>
      <c r="M53" s="12">
        <f t="shared" si="10"/>
        <v>0</v>
      </c>
      <c r="N53" s="54">
        <f t="shared" si="10"/>
        <v>0</v>
      </c>
      <c r="O53" s="54">
        <f t="shared" si="10"/>
        <v>0</v>
      </c>
      <c r="P53" s="11">
        <f t="shared" si="11"/>
        <v>1</v>
      </c>
      <c r="Q53" s="16"/>
      <c r="R53" s="12">
        <f t="shared" si="12"/>
        <v>0</v>
      </c>
      <c r="S53" s="12">
        <f t="shared" si="12"/>
        <v>0</v>
      </c>
      <c r="T53" s="12">
        <f t="shared" si="12"/>
        <v>0</v>
      </c>
      <c r="U53" s="12"/>
      <c r="V53" s="12"/>
      <c r="W53" s="12"/>
      <c r="X53" s="12"/>
      <c r="Y53" s="12"/>
      <c r="Z53" s="12"/>
      <c r="AA53" s="12"/>
      <c r="AB53" s="12"/>
      <c r="AC53" s="12"/>
      <c r="AD53" s="12">
        <f t="shared" si="13"/>
        <v>0</v>
      </c>
      <c r="AE53" s="54"/>
      <c r="AF53" s="54"/>
      <c r="AG53" s="54">
        <f t="shared" si="14"/>
        <v>0</v>
      </c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>
        <f t="shared" si="15"/>
        <v>0</v>
      </c>
      <c r="AS53" s="56" t="s">
        <v>198</v>
      </c>
      <c r="AT53" s="22" t="str" cm="1">
        <f t="array" ref="AT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(EUL_basis_Mapped!$BD53=EUL_basis[BldgLoc])*(EUL_basis_Mapped!$BP53=EUL_basis[HOU_cat]),0)+1,MATCH(EUL_basis_Mapped!AT$2,'EUL_basis fr DEER'!$1:$1,0))</f>
        <v>Gas Conveyor Broiler</v>
      </c>
      <c r="AU53" s="22" t="s">
        <v>200</v>
      </c>
      <c r="AV53" s="22" t="str" cm="1">
        <f t="array" ref="AV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(EUL_basis_Mapped!$BD53=EUL_basis[BldgLoc])*(EUL_basis_Mapped!$BP53=EUL_basis[HOU_cat]),0)+1,MATCH(EUL_basis_Mapped!AV$2,'EUL_basis fr DEER'!$1:$1,0))</f>
        <v>PA workpaper</v>
      </c>
      <c r="AW53" s="24" cm="1">
        <f t="array" ref="AW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(EUL_basis_Mapped!$BD53=EUL_basis[BldgLoc])*(EUL_basis_Mapped!$BP53=EUL_basis[HOU_cat]),0)+1,MATCH(EUL_basis_Mapped!AW$2,'EUL_basis fr DEER'!$1:$1,0))</f>
        <v>44159.686687395835</v>
      </c>
      <c r="AX53" s="48" t="str" cm="1">
        <f t="array" ref="AX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(EUL_basis_Mapped!$BD53=EUL_basis[BldgLoc])*(EUL_basis_Mapped!$BP53=EUL_basis[HOU_cat]),0)+1,MATCH(EUL_basis_Mapped!AX$2,'EUL_basis fr DEER'!$1:$1,0))</f>
        <v>Com</v>
      </c>
      <c r="AY53" s="48" t="str" cm="1">
        <f t="array" ref="AY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(EUL_basis_Mapped!$BD53=EUL_basis[BldgLoc])*(EUL_basis_Mapped!$BP53=EUL_basis[HOU_cat]),0)+1,MATCH(EUL_basis_Mapped!AY$2,'EUL_basis fr DEER'!$1:$1,0))</f>
        <v>FoodServ</v>
      </c>
      <c r="AZ53" s="48" t="str" cm="1">
        <f t="array" ref="AZ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(EUL_basis_Mapped!$BD53=EUL_basis[BldgLoc])*(EUL_basis_Mapped!$BP53=EUL_basis[HOU_cat]),0)+1,MATCH(EUL_basis_Mapped!AZ$2,'EUL_basis fr DEER'!$1:$1,0))</f>
        <v>Cooking</v>
      </c>
      <c r="BA53" s="48" t="str" cm="1">
        <f t="array" ref="BA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(EUL_basis_Mapped!$BD53=EUL_basis[BldgLoc])*(EUL_basis_Mapped!$BP53=EUL_basis[HOU_cat]),0)+1,MATCH(EUL_basis_Mapped!BA$2,'EUL_basis fr DEER'!$1:$1,0))</f>
        <v>Cook_Equip</v>
      </c>
      <c r="BB53" s="48" t="str" cm="1">
        <f t="array" ref="BB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(EUL_basis_Mapped!$BD53=EUL_basis[BldgLoc])*(EUL_basis_Mapped!$BP53=EUL_basis[HOU_cat]),0)+1,MATCH(EUL_basis_Mapped!BB$2,'EUL_basis fr DEER'!$1:$1,0))</f>
        <v>Broiler</v>
      </c>
      <c r="BC53" s="48" t="s">
        <v>40</v>
      </c>
      <c r="BD53" s="48" t="s">
        <v>40</v>
      </c>
      <c r="BE53" s="46" t="str" cm="1">
        <f t="array" ref="BE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(EUL_basis_Mapped!$BD53=EUL_basis[BldgLoc])*(EUL_basis_Mapped!$BP53=EUL_basis[HOU_cat]),0)+1,MATCH(EUL_basis_Mapped!BE$2,'EUL_basis fr DEER'!$1:$1,0))</f>
        <v>rated years</v>
      </c>
      <c r="BF53" s="23" cm="1">
        <f t="array" ref="BF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(EUL_basis_Mapped!$BD53=EUL_basis[BldgLoc])*(EUL_basis_Mapped!$BP53=EUL_basis[HOU_cat]),0)+1,MATCH(EUL_basis_Mapped!BF$2,'EUL_basis fr DEER'!$1:$1,0))</f>
        <v>0</v>
      </c>
      <c r="BG53" s="23" cm="1">
        <f t="array" ref="BG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(EUL_basis_Mapped!$BD53=EUL_basis[BldgLoc])*(EUL_basis_Mapped!$BP53=EUL_basis[HOU_cat]),0)+1,MATCH(EUL_basis_Mapped!BG$2,'EUL_basis fr DEER'!$1:$1,0))</f>
        <v>0</v>
      </c>
      <c r="BH53" s="23" cm="1">
        <f t="array" ref="BH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(EUL_basis_Mapped!$BD53=EUL_basis[BldgLoc])*(EUL_basis_Mapped!$BP53=EUL_basis[HOU_cat]),0)+1,MATCH(EUL_basis_Mapped!BH$2,'EUL_basis fr DEER'!$1:$1,0))</f>
        <v>0</v>
      </c>
      <c r="BI53" s="25" cm="1">
        <f t="array" ref="BI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(EUL_basis_Mapped!$BD53=EUL_basis[BldgLoc])*(EUL_basis_Mapped!$BP53=EUL_basis[HOU_cat]),0)+1,MATCH(EUL_basis_Mapped!BI$2,'EUL_basis fr DEER'!$1:$1,0))</f>
        <v>0</v>
      </c>
      <c r="BJ53" s="25" cm="1">
        <f t="array" ref="BJ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(EUL_basis_Mapped!$BD53=EUL_basis[BldgLoc])*(EUL_basis_Mapped!$BP53=EUL_basis[HOU_cat]),0)+1,MATCH(EUL_basis_Mapped!BJ$2,'EUL_basis fr DEER'!$1:$1,0))</f>
        <v>12</v>
      </c>
      <c r="BK53" s="25" cm="1">
        <f t="array" ref="BK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(EUL_basis_Mapped!$BD53=EUL_basis[BldgLoc])*(EUL_basis_Mapped!$BP53=EUL_basis[HOU_cat]),0)+1,MATCH(EUL_basis_Mapped!BK$2,'EUL_basis fr DEER'!$1:$1,0))</f>
        <v>4</v>
      </c>
      <c r="BL53" s="46" t="str" cm="1">
        <f t="array" ref="BL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(EUL_basis_Mapped!$BD53=EUL_basis[BldgLoc])*(EUL_basis_Mapped!$BP53=EUL_basis[HOU_cat]),0)+1,MATCH(EUL_basis_Mapped!BL$2,'EUL_basis fr DEER'!$1:$1,0))</f>
        <v>Updated to indicate claim/filing status</v>
      </c>
      <c r="BM53" s="48" t="str" cm="1">
        <f t="array" ref="BM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(EUL_basis_Mapped!$BD53=EUL_basis[BldgLoc])*(EUL_basis_Mapped!$BP53=EUL_basis[HOU_cat]),0)+1,MATCH(EUL_basis_Mapped!BM$2,'EUL_basis fr DEER'!$1:$1,0))</f>
        <v>Standard</v>
      </c>
      <c r="BN53" s="24">
        <v>41325</v>
      </c>
      <c r="BO53" s="24" cm="1">
        <f t="array" ref="BO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(EUL_basis_Mapped!$BD53=EUL_basis[BldgLoc])*(EUL_basis_Mapped!$BP53=EUL_basis[HOU_cat]),0)+1,MATCH(EUL_basis_Mapped!BO$2,'EUL_basis fr DEER'!$1:$1,0))</f>
        <v>0</v>
      </c>
      <c r="BP53" s="48" t="s">
        <v>44</v>
      </c>
      <c r="BQ53" s="52" t="str" cm="1">
        <f t="array" ref="BQ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(EUL_basis_Mapped!$BD53=EUL_basis[BldgLoc])*(EUL_basis_Mapped!$BP53=EUL_basis[HOU_cat]),0)+1,MATCH(EUL_basis_Mapped!BQ$2,'EUL_basis fr DEER'!$1:$1,0))</f>
        <v>1</v>
      </c>
      <c r="BR53" s="52" t="str" cm="1">
        <f t="array" ref="BR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(EUL_basis_Mapped!$BD53=EUL_basis[BldgLoc])*(EUL_basis_Mapped!$BP53=EUL_basis[HOU_cat]),0)+1,MATCH(EUL_basis_Mapped!BR$2,'EUL_basis fr DEER'!$1:$1,0))</f>
        <v>1</v>
      </c>
      <c r="BS53" s="52" t="str" cm="1">
        <f t="array" ref="BS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(EUL_basis_Mapped!$BD53=EUL_basis[BldgLoc])*(EUL_basis_Mapped!$BP53=EUL_basis[HOU_cat]),0)+1,MATCH(EUL_basis_Mapped!BS$2,'EUL_basis fr DEER'!$1:$1,0))</f>
        <v>0</v>
      </c>
      <c r="BT53" s="48" t="str" cm="1">
        <f t="array" ref="BT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(EUL_basis_Mapped!$BD53=EUL_basis[BldgLoc])*(EUL_basis_Mapped!$BP53=EUL_basis[HOU_cat]),0)+1,MATCH(EUL_basis_Mapped!BT$2,'EUL_basis fr DEER'!$1:$1,0))</f>
        <v>Deemed Ex Ante Team</v>
      </c>
      <c r="BU53" s="24" cm="1">
        <f t="array" ref="BU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(EUL_basis_Mapped!$BD53=EUL_basis[BldgLoc])*(EUL_basis_Mapped!$BP53=EUL_basis[HOU_cat]),0)+1,MATCH(EUL_basis_Mapped!BU$2,'EUL_basis fr DEER'!$1:$1,0))</f>
        <v>0</v>
      </c>
      <c r="BV53" s="46" cm="1">
        <f t="array" ref="BV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(EUL_basis_Mapped!$BD53=EUL_basis[BldgLoc])*(EUL_basis_Mapped!$BP53=EUL_basis[HOU_cat]),0)+1,MATCH(EUL_basis_Mapped!BV$2,'EUL_basis fr DEER'!$1:$1,0))</f>
        <v>0</v>
      </c>
      <c r="BW53" s="48" cm="1">
        <f t="array" ref="BW53">INDEX(EUL_basis[#All],MATCH(1,(EUL_basis_Mapped!$AS53=EUL_basis[EUL_ID])*(EUL_basis_Mapped!$AU53=EUL_basis[Version])*(EUL_basis_Mapped!$BC53=EUL_basis[BldgType])*
(EUL_basis_Mapped!$BD53=EUL_basis[BldgLoc])*(EUL_basis_Mapped!$BP53=EUL_basis[HOU_cat]),0)+1,MATCH(EUL_basis_Mapped!BW$2,'EUL_basis fr DEER'!$1:$1,0))</f>
        <v>0</v>
      </c>
    </row>
    <row r="54" spans="1:75" x14ac:dyDescent="0.15">
      <c r="A54" s="11"/>
      <c r="B54" s="12">
        <v>1</v>
      </c>
      <c r="C54" s="12"/>
      <c r="D54" s="12"/>
      <c r="E54" s="12"/>
      <c r="F54" s="12"/>
      <c r="G54" s="12">
        <v>1</v>
      </c>
      <c r="H54" s="13">
        <v>1</v>
      </c>
      <c r="I54" s="11">
        <f t="shared" si="10"/>
        <v>0</v>
      </c>
      <c r="J54" s="12">
        <f t="shared" si="10"/>
        <v>0</v>
      </c>
      <c r="K54" s="12">
        <f t="shared" si="10"/>
        <v>0</v>
      </c>
      <c r="L54" s="12">
        <f t="shared" si="10"/>
        <v>1</v>
      </c>
      <c r="M54" s="12">
        <f t="shared" si="10"/>
        <v>0</v>
      </c>
      <c r="N54" s="54">
        <f t="shared" si="10"/>
        <v>0</v>
      </c>
      <c r="O54" s="54">
        <f t="shared" si="10"/>
        <v>0</v>
      </c>
      <c r="P54" s="11">
        <f t="shared" si="11"/>
        <v>1</v>
      </c>
      <c r="Q54" s="16"/>
      <c r="R54" s="12">
        <f t="shared" si="12"/>
        <v>0</v>
      </c>
      <c r="S54" s="12">
        <f t="shared" si="12"/>
        <v>0</v>
      </c>
      <c r="T54" s="12">
        <f t="shared" si="12"/>
        <v>0</v>
      </c>
      <c r="U54" s="12"/>
      <c r="V54" s="12"/>
      <c r="W54" s="12"/>
      <c r="X54" s="12"/>
      <c r="Y54" s="12"/>
      <c r="Z54" s="12"/>
      <c r="AA54" s="12"/>
      <c r="AB54" s="12"/>
      <c r="AC54" s="12"/>
      <c r="AD54" s="12">
        <f t="shared" si="13"/>
        <v>0</v>
      </c>
      <c r="AE54" s="54"/>
      <c r="AF54" s="54"/>
      <c r="AG54" s="54">
        <f t="shared" si="14"/>
        <v>0</v>
      </c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>
        <f t="shared" si="15"/>
        <v>0</v>
      </c>
      <c r="AS54" s="56" t="s">
        <v>204</v>
      </c>
      <c r="AT54" s="22" t="str" cm="1">
        <f t="array" ref="AT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(EUL_basis_Mapped!$BD54=EUL_basis[BldgLoc])*(EUL_basis_Mapped!$BP54=EUL_basis[HOU_cat]),0)+1,MATCH(EUL_basis_Mapped!AT$2,'EUL_basis fr DEER'!$1:$1,0))</f>
        <v>Combination Oven - Electric</v>
      </c>
      <c r="AU54" s="22" t="s">
        <v>34</v>
      </c>
      <c r="AV54" s="22" t="str" cm="1">
        <f t="array" ref="AV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(EUL_basis_Mapped!$BD54=EUL_basis[BldgLoc])*(EUL_basis_Mapped!$BP54=EUL_basis[HOU_cat]),0)+1,MATCH(EUL_basis_Mapped!AV$2,'EUL_basis fr DEER'!$1:$1,0))</f>
        <v>D08 v2.05</v>
      </c>
      <c r="AW54" s="24" cm="1">
        <f t="array" ref="AW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(EUL_basis_Mapped!$BD54=EUL_basis[BldgLoc])*(EUL_basis_Mapped!$BP54=EUL_basis[HOU_cat]),0)+1,MATCH(EUL_basis_Mapped!AW$2,'EUL_basis fr DEER'!$1:$1,0))</f>
        <v>44159.686687395835</v>
      </c>
      <c r="AX54" s="48" t="str" cm="1">
        <f t="array" ref="AX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(EUL_basis_Mapped!$BD54=EUL_basis[BldgLoc])*(EUL_basis_Mapped!$BP54=EUL_basis[HOU_cat]),0)+1,MATCH(EUL_basis_Mapped!AX$2,'EUL_basis fr DEER'!$1:$1,0))</f>
        <v>Com</v>
      </c>
      <c r="AY54" s="48" t="str" cm="1">
        <f t="array" ref="AY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(EUL_basis_Mapped!$BD54=EUL_basis[BldgLoc])*(EUL_basis_Mapped!$BP54=EUL_basis[HOU_cat]),0)+1,MATCH(EUL_basis_Mapped!AY$2,'EUL_basis fr DEER'!$1:$1,0))</f>
        <v>FoodServ</v>
      </c>
      <c r="AZ54" s="48" t="str" cm="1">
        <f t="array" ref="AZ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(EUL_basis_Mapped!$BD54=EUL_basis[BldgLoc])*(EUL_basis_Mapped!$BP54=EUL_basis[HOU_cat]),0)+1,MATCH(EUL_basis_Mapped!AZ$2,'EUL_basis fr DEER'!$1:$1,0))</f>
        <v>Cooking</v>
      </c>
      <c r="BA54" s="48" t="str" cm="1">
        <f t="array" ref="BA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(EUL_basis_Mapped!$BD54=EUL_basis[BldgLoc])*(EUL_basis_Mapped!$BP54=EUL_basis[HOU_cat]),0)+1,MATCH(EUL_basis_Mapped!BA$2,'EUL_basis fr DEER'!$1:$1,0))</f>
        <v>Cook_Equip</v>
      </c>
      <c r="BB54" s="48" t="str" cm="1">
        <f t="array" ref="BB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(EUL_basis_Mapped!$BD54=EUL_basis[BldgLoc])*(EUL_basis_Mapped!$BP54=EUL_basis[HOU_cat]),0)+1,MATCH(EUL_basis_Mapped!BB$2,'EUL_basis fr DEER'!$1:$1,0))</f>
        <v>OvenComb</v>
      </c>
      <c r="BC54" s="48" t="s">
        <v>40</v>
      </c>
      <c r="BD54" s="48" t="s">
        <v>40</v>
      </c>
      <c r="BE54" s="46" t="str" cm="1">
        <f t="array" ref="BE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(EUL_basis_Mapped!$BD54=EUL_basis[BldgLoc])*(EUL_basis_Mapped!$BP54=EUL_basis[HOU_cat]),0)+1,MATCH(EUL_basis_Mapped!BE$2,'EUL_basis fr DEER'!$1:$1,0))</f>
        <v>rated years</v>
      </c>
      <c r="BF54" s="23" cm="1">
        <f t="array" ref="BF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(EUL_basis_Mapped!$BD54=EUL_basis[BldgLoc])*(EUL_basis_Mapped!$BP54=EUL_basis[HOU_cat]),0)+1,MATCH(EUL_basis_Mapped!BF$2,'EUL_basis fr DEER'!$1:$1,0))</f>
        <v>0</v>
      </c>
      <c r="BG54" s="23" cm="1">
        <f t="array" ref="BG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(EUL_basis_Mapped!$BD54=EUL_basis[BldgLoc])*(EUL_basis_Mapped!$BP54=EUL_basis[HOU_cat]),0)+1,MATCH(EUL_basis_Mapped!BG$2,'EUL_basis fr DEER'!$1:$1,0))</f>
        <v>0</v>
      </c>
      <c r="BH54" s="23" cm="1">
        <f t="array" ref="BH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(EUL_basis_Mapped!$BD54=EUL_basis[BldgLoc])*(EUL_basis_Mapped!$BP54=EUL_basis[HOU_cat]),0)+1,MATCH(EUL_basis_Mapped!BH$2,'EUL_basis fr DEER'!$1:$1,0))</f>
        <v>0</v>
      </c>
      <c r="BI54" s="25" cm="1">
        <f t="array" ref="BI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(EUL_basis_Mapped!$BD54=EUL_basis[BldgLoc])*(EUL_basis_Mapped!$BP54=EUL_basis[HOU_cat]),0)+1,MATCH(EUL_basis_Mapped!BI$2,'EUL_basis fr DEER'!$1:$1,0))</f>
        <v>0</v>
      </c>
      <c r="BJ54" s="25" cm="1">
        <f t="array" ref="BJ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(EUL_basis_Mapped!$BD54=EUL_basis[BldgLoc])*(EUL_basis_Mapped!$BP54=EUL_basis[HOU_cat]),0)+1,MATCH(EUL_basis_Mapped!BJ$2,'EUL_basis fr DEER'!$1:$1,0))</f>
        <v>12</v>
      </c>
      <c r="BK54" s="25" cm="1">
        <f t="array" ref="BK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(EUL_basis_Mapped!$BD54=EUL_basis[BldgLoc])*(EUL_basis_Mapped!$BP54=EUL_basis[HOU_cat]),0)+1,MATCH(EUL_basis_Mapped!BK$2,'EUL_basis fr DEER'!$1:$1,0))</f>
        <v>4</v>
      </c>
      <c r="BL54" s="46" t="str" cm="1">
        <f t="array" ref="BL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(EUL_basis_Mapped!$BD54=EUL_basis[BldgLoc])*(EUL_basis_Mapped!$BP54=EUL_basis[HOU_cat]),0)+1,MATCH(EUL_basis_Mapped!BL$2,'EUL_basis fr DEER'!$1:$1,0))</f>
        <v>Updated to indicate claim/filing status</v>
      </c>
      <c r="BM54" s="48" t="str" cm="1">
        <f t="array" ref="BM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(EUL_basis_Mapped!$BD54=EUL_basis[BldgLoc])*(EUL_basis_Mapped!$BP54=EUL_basis[HOU_cat]),0)+1,MATCH(EUL_basis_Mapped!BM$2,'EUL_basis fr DEER'!$1:$1,0))</f>
        <v>Standard</v>
      </c>
      <c r="BN54" s="24">
        <v>41326</v>
      </c>
      <c r="BO54" s="24" cm="1">
        <f t="array" ref="BO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(EUL_basis_Mapped!$BD54=EUL_basis[BldgLoc])*(EUL_basis_Mapped!$BP54=EUL_basis[HOU_cat]),0)+1,MATCH(EUL_basis_Mapped!BO$2,'EUL_basis fr DEER'!$1:$1,0))</f>
        <v>0</v>
      </c>
      <c r="BP54" s="48" t="s">
        <v>44</v>
      </c>
      <c r="BQ54" s="52" t="str" cm="1">
        <f t="array" ref="BQ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(EUL_basis_Mapped!$BD54=EUL_basis[BldgLoc])*(EUL_basis_Mapped!$BP54=EUL_basis[HOU_cat]),0)+1,MATCH(EUL_basis_Mapped!BQ$2,'EUL_basis fr DEER'!$1:$1,0))</f>
        <v>1</v>
      </c>
      <c r="BR54" s="52" t="str" cm="1">
        <f t="array" ref="BR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(EUL_basis_Mapped!$BD54=EUL_basis[BldgLoc])*(EUL_basis_Mapped!$BP54=EUL_basis[HOU_cat]),0)+1,MATCH(EUL_basis_Mapped!BR$2,'EUL_basis fr DEER'!$1:$1,0))</f>
        <v>1</v>
      </c>
      <c r="BS54" s="52" t="str" cm="1">
        <f t="array" ref="BS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(EUL_basis_Mapped!$BD54=EUL_basis[BldgLoc])*(EUL_basis_Mapped!$BP54=EUL_basis[HOU_cat]),0)+1,MATCH(EUL_basis_Mapped!BS$2,'EUL_basis fr DEER'!$1:$1,0))</f>
        <v>0</v>
      </c>
      <c r="BT54" s="48" t="str" cm="1">
        <f t="array" ref="BT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(EUL_basis_Mapped!$BD54=EUL_basis[BldgLoc])*(EUL_basis_Mapped!$BP54=EUL_basis[HOU_cat]),0)+1,MATCH(EUL_basis_Mapped!BT$2,'EUL_basis fr DEER'!$1:$1,0))</f>
        <v>Deemed Ex Ante Team</v>
      </c>
      <c r="BU54" s="24" cm="1">
        <f t="array" ref="BU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(EUL_basis_Mapped!$BD54=EUL_basis[BldgLoc])*(EUL_basis_Mapped!$BP54=EUL_basis[HOU_cat]),0)+1,MATCH(EUL_basis_Mapped!BU$2,'EUL_basis fr DEER'!$1:$1,0))</f>
        <v>0</v>
      </c>
      <c r="BV54" s="46" cm="1">
        <f t="array" ref="BV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(EUL_basis_Mapped!$BD54=EUL_basis[BldgLoc])*(EUL_basis_Mapped!$BP54=EUL_basis[HOU_cat]),0)+1,MATCH(EUL_basis_Mapped!BV$2,'EUL_basis fr DEER'!$1:$1,0))</f>
        <v>0</v>
      </c>
      <c r="BW54" s="48" cm="1">
        <f t="array" ref="BW54">INDEX(EUL_basis[#All],MATCH(1,(EUL_basis_Mapped!$AS54=EUL_basis[EUL_ID])*(EUL_basis_Mapped!$AU54=EUL_basis[Version])*(EUL_basis_Mapped!$BC54=EUL_basis[BldgType])*
(EUL_basis_Mapped!$BD54=EUL_basis[BldgLoc])*(EUL_basis_Mapped!$BP54=EUL_basis[HOU_cat]),0)+1,MATCH(EUL_basis_Mapped!BW$2,'EUL_basis fr DEER'!$1:$1,0))</f>
        <v>0</v>
      </c>
    </row>
    <row r="55" spans="1:75" x14ac:dyDescent="0.15">
      <c r="A55" s="11"/>
      <c r="B55" s="12">
        <v>1</v>
      </c>
      <c r="C55" s="12"/>
      <c r="D55" s="12"/>
      <c r="E55" s="12"/>
      <c r="F55" s="12"/>
      <c r="G55" s="12">
        <v>1</v>
      </c>
      <c r="H55" s="13">
        <v>1</v>
      </c>
      <c r="I55" s="11">
        <f t="shared" si="10"/>
        <v>0</v>
      </c>
      <c r="J55" s="12">
        <f t="shared" si="10"/>
        <v>0</v>
      </c>
      <c r="K55" s="12">
        <f t="shared" si="10"/>
        <v>0</v>
      </c>
      <c r="L55" s="12">
        <f t="shared" si="10"/>
        <v>1</v>
      </c>
      <c r="M55" s="12">
        <f t="shared" si="10"/>
        <v>0</v>
      </c>
      <c r="N55" s="54">
        <f t="shared" si="10"/>
        <v>0</v>
      </c>
      <c r="O55" s="54">
        <f t="shared" si="10"/>
        <v>0</v>
      </c>
      <c r="P55" s="11">
        <f t="shared" si="11"/>
        <v>1</v>
      </c>
      <c r="Q55" s="16"/>
      <c r="R55" s="12">
        <f t="shared" si="12"/>
        <v>0</v>
      </c>
      <c r="S55" s="12">
        <f t="shared" si="12"/>
        <v>0</v>
      </c>
      <c r="T55" s="12">
        <f t="shared" si="12"/>
        <v>0</v>
      </c>
      <c r="U55" s="12"/>
      <c r="V55" s="12"/>
      <c r="W55" s="12"/>
      <c r="X55" s="12"/>
      <c r="Y55" s="12"/>
      <c r="Z55" s="12"/>
      <c r="AA55" s="12"/>
      <c r="AB55" s="12"/>
      <c r="AC55" s="12"/>
      <c r="AD55" s="12">
        <f t="shared" si="13"/>
        <v>0</v>
      </c>
      <c r="AE55" s="54"/>
      <c r="AF55" s="54"/>
      <c r="AG55" s="54">
        <f t="shared" si="14"/>
        <v>0</v>
      </c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>
        <f t="shared" si="15"/>
        <v>0</v>
      </c>
      <c r="AS55" s="56" t="s">
        <v>207</v>
      </c>
      <c r="AT55" s="22" t="str" cm="1">
        <f t="array" ref="AT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(EUL_basis_Mapped!$BD55=EUL_basis[BldgLoc])*(EUL_basis_Mapped!$BP55=EUL_basis[HOU_cat]),0)+1,MATCH(EUL_basis_Mapped!AT$2,'EUL_basis fr DEER'!$1:$1,0))</f>
        <v>Convection Oven - Electric</v>
      </c>
      <c r="AU55" s="22" t="s">
        <v>34</v>
      </c>
      <c r="AV55" s="22" t="str" cm="1">
        <f t="array" ref="AV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(EUL_basis_Mapped!$BD55=EUL_basis[BldgLoc])*(EUL_basis_Mapped!$BP55=EUL_basis[HOU_cat]),0)+1,MATCH(EUL_basis_Mapped!AV$2,'EUL_basis fr DEER'!$1:$1,0))</f>
        <v>D08 v2.05</v>
      </c>
      <c r="AW55" s="24" cm="1">
        <f t="array" ref="AW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(EUL_basis_Mapped!$BD55=EUL_basis[BldgLoc])*(EUL_basis_Mapped!$BP55=EUL_basis[HOU_cat]),0)+1,MATCH(EUL_basis_Mapped!AW$2,'EUL_basis fr DEER'!$1:$1,0))</f>
        <v>44159.686687395835</v>
      </c>
      <c r="AX55" s="48" t="str" cm="1">
        <f t="array" ref="AX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(EUL_basis_Mapped!$BD55=EUL_basis[BldgLoc])*(EUL_basis_Mapped!$BP55=EUL_basis[HOU_cat]),0)+1,MATCH(EUL_basis_Mapped!AX$2,'EUL_basis fr DEER'!$1:$1,0))</f>
        <v>Com</v>
      </c>
      <c r="AY55" s="48" t="str" cm="1">
        <f t="array" ref="AY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(EUL_basis_Mapped!$BD55=EUL_basis[BldgLoc])*(EUL_basis_Mapped!$BP55=EUL_basis[HOU_cat]),0)+1,MATCH(EUL_basis_Mapped!AY$2,'EUL_basis fr DEER'!$1:$1,0))</f>
        <v>FoodServ</v>
      </c>
      <c r="AZ55" s="48" t="str" cm="1">
        <f t="array" ref="AZ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(EUL_basis_Mapped!$BD55=EUL_basis[BldgLoc])*(EUL_basis_Mapped!$BP55=EUL_basis[HOU_cat]),0)+1,MATCH(EUL_basis_Mapped!AZ$2,'EUL_basis fr DEER'!$1:$1,0))</f>
        <v>Cooking</v>
      </c>
      <c r="BA55" s="48" t="str" cm="1">
        <f t="array" ref="BA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(EUL_basis_Mapped!$BD55=EUL_basis[BldgLoc])*(EUL_basis_Mapped!$BP55=EUL_basis[HOU_cat]),0)+1,MATCH(EUL_basis_Mapped!BA$2,'EUL_basis fr DEER'!$1:$1,0))</f>
        <v>Cook_Equip</v>
      </c>
      <c r="BB55" s="48" t="str" cm="1">
        <f t="array" ref="BB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(EUL_basis_Mapped!$BD55=EUL_basis[BldgLoc])*(EUL_basis_Mapped!$BP55=EUL_basis[HOU_cat]),0)+1,MATCH(EUL_basis_Mapped!BB$2,'EUL_basis fr DEER'!$1:$1,0))</f>
        <v>OvenConv</v>
      </c>
      <c r="BC55" s="48" t="s">
        <v>40</v>
      </c>
      <c r="BD55" s="48" t="s">
        <v>40</v>
      </c>
      <c r="BE55" s="46" t="str" cm="1">
        <f t="array" ref="BE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(EUL_basis_Mapped!$BD55=EUL_basis[BldgLoc])*(EUL_basis_Mapped!$BP55=EUL_basis[HOU_cat]),0)+1,MATCH(EUL_basis_Mapped!BE$2,'EUL_basis fr DEER'!$1:$1,0))</f>
        <v>rated years</v>
      </c>
      <c r="BF55" s="23" cm="1">
        <f t="array" ref="BF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(EUL_basis_Mapped!$BD55=EUL_basis[BldgLoc])*(EUL_basis_Mapped!$BP55=EUL_basis[HOU_cat]),0)+1,MATCH(EUL_basis_Mapped!BF$2,'EUL_basis fr DEER'!$1:$1,0))</f>
        <v>0</v>
      </c>
      <c r="BG55" s="23" cm="1">
        <f t="array" ref="BG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(EUL_basis_Mapped!$BD55=EUL_basis[BldgLoc])*(EUL_basis_Mapped!$BP55=EUL_basis[HOU_cat]),0)+1,MATCH(EUL_basis_Mapped!BG$2,'EUL_basis fr DEER'!$1:$1,0))</f>
        <v>0</v>
      </c>
      <c r="BH55" s="23" cm="1">
        <f t="array" ref="BH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(EUL_basis_Mapped!$BD55=EUL_basis[BldgLoc])*(EUL_basis_Mapped!$BP55=EUL_basis[HOU_cat]),0)+1,MATCH(EUL_basis_Mapped!BH$2,'EUL_basis fr DEER'!$1:$1,0))</f>
        <v>0</v>
      </c>
      <c r="BI55" s="25" cm="1">
        <f t="array" ref="BI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(EUL_basis_Mapped!$BD55=EUL_basis[BldgLoc])*(EUL_basis_Mapped!$BP55=EUL_basis[HOU_cat]),0)+1,MATCH(EUL_basis_Mapped!BI$2,'EUL_basis fr DEER'!$1:$1,0))</f>
        <v>0</v>
      </c>
      <c r="BJ55" s="25" cm="1">
        <f t="array" ref="BJ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(EUL_basis_Mapped!$BD55=EUL_basis[BldgLoc])*(EUL_basis_Mapped!$BP55=EUL_basis[HOU_cat]),0)+1,MATCH(EUL_basis_Mapped!BJ$2,'EUL_basis fr DEER'!$1:$1,0))</f>
        <v>12</v>
      </c>
      <c r="BK55" s="25" cm="1">
        <f t="array" ref="BK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(EUL_basis_Mapped!$BD55=EUL_basis[BldgLoc])*(EUL_basis_Mapped!$BP55=EUL_basis[HOU_cat]),0)+1,MATCH(EUL_basis_Mapped!BK$2,'EUL_basis fr DEER'!$1:$1,0))</f>
        <v>4</v>
      </c>
      <c r="BL55" s="46" t="str" cm="1">
        <f t="array" ref="BL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(EUL_basis_Mapped!$BD55=EUL_basis[BldgLoc])*(EUL_basis_Mapped!$BP55=EUL_basis[HOU_cat]),0)+1,MATCH(EUL_basis_Mapped!BL$2,'EUL_basis fr DEER'!$1:$1,0))</f>
        <v>Updated to indicate claim/filing status</v>
      </c>
      <c r="BM55" s="48" t="str" cm="1">
        <f t="array" ref="BM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(EUL_basis_Mapped!$BD55=EUL_basis[BldgLoc])*(EUL_basis_Mapped!$BP55=EUL_basis[HOU_cat]),0)+1,MATCH(EUL_basis_Mapped!BM$2,'EUL_basis fr DEER'!$1:$1,0))</f>
        <v>Standard</v>
      </c>
      <c r="BN55" s="24">
        <v>41327</v>
      </c>
      <c r="BO55" s="24" cm="1">
        <f t="array" ref="BO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(EUL_basis_Mapped!$BD55=EUL_basis[BldgLoc])*(EUL_basis_Mapped!$BP55=EUL_basis[HOU_cat]),0)+1,MATCH(EUL_basis_Mapped!BO$2,'EUL_basis fr DEER'!$1:$1,0))</f>
        <v>0</v>
      </c>
      <c r="BP55" s="48" t="s">
        <v>44</v>
      </c>
      <c r="BQ55" s="52" t="str" cm="1">
        <f t="array" ref="BQ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(EUL_basis_Mapped!$BD55=EUL_basis[BldgLoc])*(EUL_basis_Mapped!$BP55=EUL_basis[HOU_cat]),0)+1,MATCH(EUL_basis_Mapped!BQ$2,'EUL_basis fr DEER'!$1:$1,0))</f>
        <v>1</v>
      </c>
      <c r="BR55" s="52" t="str" cm="1">
        <f t="array" ref="BR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(EUL_basis_Mapped!$BD55=EUL_basis[BldgLoc])*(EUL_basis_Mapped!$BP55=EUL_basis[HOU_cat]),0)+1,MATCH(EUL_basis_Mapped!BR$2,'EUL_basis fr DEER'!$1:$1,0))</f>
        <v>1</v>
      </c>
      <c r="BS55" s="52" t="str" cm="1">
        <f t="array" ref="BS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(EUL_basis_Mapped!$BD55=EUL_basis[BldgLoc])*(EUL_basis_Mapped!$BP55=EUL_basis[HOU_cat]),0)+1,MATCH(EUL_basis_Mapped!BS$2,'EUL_basis fr DEER'!$1:$1,0))</f>
        <v>0</v>
      </c>
      <c r="BT55" s="48" t="str" cm="1">
        <f t="array" ref="BT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(EUL_basis_Mapped!$BD55=EUL_basis[BldgLoc])*(EUL_basis_Mapped!$BP55=EUL_basis[HOU_cat]),0)+1,MATCH(EUL_basis_Mapped!BT$2,'EUL_basis fr DEER'!$1:$1,0))</f>
        <v>Deemed Ex Ante Team</v>
      </c>
      <c r="BU55" s="24" cm="1">
        <f t="array" ref="BU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(EUL_basis_Mapped!$BD55=EUL_basis[BldgLoc])*(EUL_basis_Mapped!$BP55=EUL_basis[HOU_cat]),0)+1,MATCH(EUL_basis_Mapped!BU$2,'EUL_basis fr DEER'!$1:$1,0))</f>
        <v>0</v>
      </c>
      <c r="BV55" s="46" cm="1">
        <f t="array" ref="BV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(EUL_basis_Mapped!$BD55=EUL_basis[BldgLoc])*(EUL_basis_Mapped!$BP55=EUL_basis[HOU_cat]),0)+1,MATCH(EUL_basis_Mapped!BV$2,'EUL_basis fr DEER'!$1:$1,0))</f>
        <v>0</v>
      </c>
      <c r="BW55" s="48" cm="1">
        <f t="array" ref="BW55">INDEX(EUL_basis[#All],MATCH(1,(EUL_basis_Mapped!$AS55=EUL_basis[EUL_ID])*(EUL_basis_Mapped!$AU55=EUL_basis[Version])*(EUL_basis_Mapped!$BC55=EUL_basis[BldgType])*
(EUL_basis_Mapped!$BD55=EUL_basis[BldgLoc])*(EUL_basis_Mapped!$BP55=EUL_basis[HOU_cat]),0)+1,MATCH(EUL_basis_Mapped!BW$2,'EUL_basis fr DEER'!$1:$1,0))</f>
        <v>0</v>
      </c>
    </row>
    <row r="56" spans="1:75" x14ac:dyDescent="0.15">
      <c r="A56" s="11"/>
      <c r="B56" s="12">
        <v>1</v>
      </c>
      <c r="C56" s="12"/>
      <c r="D56" s="12"/>
      <c r="E56" s="12"/>
      <c r="F56" s="12"/>
      <c r="G56" s="12">
        <v>1</v>
      </c>
      <c r="H56" s="13">
        <v>1</v>
      </c>
      <c r="I56" s="11">
        <f t="shared" si="10"/>
        <v>0</v>
      </c>
      <c r="J56" s="12">
        <f t="shared" si="10"/>
        <v>0</v>
      </c>
      <c r="K56" s="12">
        <f t="shared" si="10"/>
        <v>0</v>
      </c>
      <c r="L56" s="12">
        <f t="shared" si="10"/>
        <v>1</v>
      </c>
      <c r="M56" s="12">
        <f t="shared" si="10"/>
        <v>0</v>
      </c>
      <c r="N56" s="54">
        <f t="shared" si="10"/>
        <v>0</v>
      </c>
      <c r="O56" s="54">
        <f t="shared" si="10"/>
        <v>0</v>
      </c>
      <c r="P56" s="11">
        <f t="shared" si="11"/>
        <v>1</v>
      </c>
      <c r="Q56" s="16"/>
      <c r="R56" s="12">
        <f t="shared" si="12"/>
        <v>0</v>
      </c>
      <c r="S56" s="12">
        <f t="shared" si="12"/>
        <v>0</v>
      </c>
      <c r="T56" s="12">
        <f t="shared" si="12"/>
        <v>0</v>
      </c>
      <c r="U56" s="12"/>
      <c r="V56" s="12"/>
      <c r="W56" s="12"/>
      <c r="X56" s="12"/>
      <c r="Y56" s="12"/>
      <c r="Z56" s="12"/>
      <c r="AA56" s="12"/>
      <c r="AB56" s="12"/>
      <c r="AC56" s="12"/>
      <c r="AD56" s="12">
        <f t="shared" si="13"/>
        <v>0</v>
      </c>
      <c r="AE56" s="54"/>
      <c r="AF56" s="54"/>
      <c r="AG56" s="54">
        <f t="shared" si="14"/>
        <v>0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>
        <f t="shared" si="15"/>
        <v>0</v>
      </c>
      <c r="AS56" s="56" t="s">
        <v>210</v>
      </c>
      <c r="AT56" s="22" t="str" cm="1">
        <f t="array" ref="AT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(EUL_basis_Mapped!$BD56=EUL_basis[BldgLoc])*(EUL_basis_Mapped!$BP56=EUL_basis[HOU_cat]),0)+1,MATCH(EUL_basis_Mapped!AT$2,'EUL_basis fr DEER'!$1:$1,0))</f>
        <v>Electric Fryer</v>
      </c>
      <c r="AU56" s="22" t="s">
        <v>34</v>
      </c>
      <c r="AV56" s="22" t="str" cm="1">
        <f t="array" ref="AV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(EUL_basis_Mapped!$BD56=EUL_basis[BldgLoc])*(EUL_basis_Mapped!$BP56=EUL_basis[HOU_cat]),0)+1,MATCH(EUL_basis_Mapped!AV$2,'EUL_basis fr DEER'!$1:$1,0))</f>
        <v>D08 v2.05</v>
      </c>
      <c r="AW56" s="24" cm="1">
        <f t="array" ref="AW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(EUL_basis_Mapped!$BD56=EUL_basis[BldgLoc])*(EUL_basis_Mapped!$BP56=EUL_basis[HOU_cat]),0)+1,MATCH(EUL_basis_Mapped!AW$2,'EUL_basis fr DEER'!$1:$1,0))</f>
        <v>44159.686687395835</v>
      </c>
      <c r="AX56" s="48" t="str" cm="1">
        <f t="array" ref="AX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(EUL_basis_Mapped!$BD56=EUL_basis[BldgLoc])*(EUL_basis_Mapped!$BP56=EUL_basis[HOU_cat]),0)+1,MATCH(EUL_basis_Mapped!AX$2,'EUL_basis fr DEER'!$1:$1,0))</f>
        <v>Com</v>
      </c>
      <c r="AY56" s="48" t="str" cm="1">
        <f t="array" ref="AY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(EUL_basis_Mapped!$BD56=EUL_basis[BldgLoc])*(EUL_basis_Mapped!$BP56=EUL_basis[HOU_cat]),0)+1,MATCH(EUL_basis_Mapped!AY$2,'EUL_basis fr DEER'!$1:$1,0))</f>
        <v>FoodServ</v>
      </c>
      <c r="AZ56" s="48" t="str" cm="1">
        <f t="array" ref="AZ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(EUL_basis_Mapped!$BD56=EUL_basis[BldgLoc])*(EUL_basis_Mapped!$BP56=EUL_basis[HOU_cat]),0)+1,MATCH(EUL_basis_Mapped!AZ$2,'EUL_basis fr DEER'!$1:$1,0))</f>
        <v>Cooking</v>
      </c>
      <c r="BA56" s="48" t="str" cm="1">
        <f t="array" ref="BA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(EUL_basis_Mapped!$BD56=EUL_basis[BldgLoc])*(EUL_basis_Mapped!$BP56=EUL_basis[HOU_cat]),0)+1,MATCH(EUL_basis_Mapped!BA$2,'EUL_basis fr DEER'!$1:$1,0))</f>
        <v>Cook_Equip</v>
      </c>
      <c r="BB56" s="48" t="str" cm="1">
        <f t="array" ref="BB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(EUL_basis_Mapped!$BD56=EUL_basis[BldgLoc])*(EUL_basis_Mapped!$BP56=EUL_basis[HOU_cat]),0)+1,MATCH(EUL_basis_Mapped!BB$2,'EUL_basis fr DEER'!$1:$1,0))</f>
        <v>Fryer</v>
      </c>
      <c r="BC56" s="48" t="s">
        <v>40</v>
      </c>
      <c r="BD56" s="48" t="s">
        <v>40</v>
      </c>
      <c r="BE56" s="46" t="str" cm="1">
        <f t="array" ref="BE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(EUL_basis_Mapped!$BD56=EUL_basis[BldgLoc])*(EUL_basis_Mapped!$BP56=EUL_basis[HOU_cat]),0)+1,MATCH(EUL_basis_Mapped!BE$2,'EUL_basis fr DEER'!$1:$1,0))</f>
        <v>rated years</v>
      </c>
      <c r="BF56" s="23" cm="1">
        <f t="array" ref="BF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(EUL_basis_Mapped!$BD56=EUL_basis[BldgLoc])*(EUL_basis_Mapped!$BP56=EUL_basis[HOU_cat]),0)+1,MATCH(EUL_basis_Mapped!BF$2,'EUL_basis fr DEER'!$1:$1,0))</f>
        <v>0</v>
      </c>
      <c r="BG56" s="23" cm="1">
        <f t="array" ref="BG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(EUL_basis_Mapped!$BD56=EUL_basis[BldgLoc])*(EUL_basis_Mapped!$BP56=EUL_basis[HOU_cat]),0)+1,MATCH(EUL_basis_Mapped!BG$2,'EUL_basis fr DEER'!$1:$1,0))</f>
        <v>0</v>
      </c>
      <c r="BH56" s="23" cm="1">
        <f t="array" ref="BH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(EUL_basis_Mapped!$BD56=EUL_basis[BldgLoc])*(EUL_basis_Mapped!$BP56=EUL_basis[HOU_cat]),0)+1,MATCH(EUL_basis_Mapped!BH$2,'EUL_basis fr DEER'!$1:$1,0))</f>
        <v>0</v>
      </c>
      <c r="BI56" s="25" cm="1">
        <f t="array" ref="BI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(EUL_basis_Mapped!$BD56=EUL_basis[BldgLoc])*(EUL_basis_Mapped!$BP56=EUL_basis[HOU_cat]),0)+1,MATCH(EUL_basis_Mapped!BI$2,'EUL_basis fr DEER'!$1:$1,0))</f>
        <v>0</v>
      </c>
      <c r="BJ56" s="25" cm="1">
        <f t="array" ref="BJ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(EUL_basis_Mapped!$BD56=EUL_basis[BldgLoc])*(EUL_basis_Mapped!$BP56=EUL_basis[HOU_cat]),0)+1,MATCH(EUL_basis_Mapped!BJ$2,'EUL_basis fr DEER'!$1:$1,0))</f>
        <v>12</v>
      </c>
      <c r="BK56" s="25" cm="1">
        <f t="array" ref="BK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(EUL_basis_Mapped!$BD56=EUL_basis[BldgLoc])*(EUL_basis_Mapped!$BP56=EUL_basis[HOU_cat]),0)+1,MATCH(EUL_basis_Mapped!BK$2,'EUL_basis fr DEER'!$1:$1,0))</f>
        <v>4</v>
      </c>
      <c r="BL56" s="46" t="str" cm="1">
        <f t="array" ref="BL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(EUL_basis_Mapped!$BD56=EUL_basis[BldgLoc])*(EUL_basis_Mapped!$BP56=EUL_basis[HOU_cat]),0)+1,MATCH(EUL_basis_Mapped!BL$2,'EUL_basis fr DEER'!$1:$1,0))</f>
        <v>Updated to indicate claim/filing status</v>
      </c>
      <c r="BM56" s="48" t="str" cm="1">
        <f t="array" ref="BM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(EUL_basis_Mapped!$BD56=EUL_basis[BldgLoc])*(EUL_basis_Mapped!$BP56=EUL_basis[HOU_cat]),0)+1,MATCH(EUL_basis_Mapped!BM$2,'EUL_basis fr DEER'!$1:$1,0))</f>
        <v>Standard</v>
      </c>
      <c r="BN56" s="24">
        <v>41328</v>
      </c>
      <c r="BO56" s="24" cm="1">
        <f t="array" ref="BO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(EUL_basis_Mapped!$BD56=EUL_basis[BldgLoc])*(EUL_basis_Mapped!$BP56=EUL_basis[HOU_cat]),0)+1,MATCH(EUL_basis_Mapped!BO$2,'EUL_basis fr DEER'!$1:$1,0))</f>
        <v>0</v>
      </c>
      <c r="BP56" s="48" t="s">
        <v>44</v>
      </c>
      <c r="BQ56" s="52" t="str" cm="1">
        <f t="array" ref="BQ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(EUL_basis_Mapped!$BD56=EUL_basis[BldgLoc])*(EUL_basis_Mapped!$BP56=EUL_basis[HOU_cat]),0)+1,MATCH(EUL_basis_Mapped!BQ$2,'EUL_basis fr DEER'!$1:$1,0))</f>
        <v>1</v>
      </c>
      <c r="BR56" s="52" t="str" cm="1">
        <f t="array" ref="BR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(EUL_basis_Mapped!$BD56=EUL_basis[BldgLoc])*(EUL_basis_Mapped!$BP56=EUL_basis[HOU_cat]),0)+1,MATCH(EUL_basis_Mapped!BR$2,'EUL_basis fr DEER'!$1:$1,0))</f>
        <v>1</v>
      </c>
      <c r="BS56" s="52" t="str" cm="1">
        <f t="array" ref="BS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(EUL_basis_Mapped!$BD56=EUL_basis[BldgLoc])*(EUL_basis_Mapped!$BP56=EUL_basis[HOU_cat]),0)+1,MATCH(EUL_basis_Mapped!BS$2,'EUL_basis fr DEER'!$1:$1,0))</f>
        <v>0</v>
      </c>
      <c r="BT56" s="48" t="str" cm="1">
        <f t="array" ref="BT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(EUL_basis_Mapped!$BD56=EUL_basis[BldgLoc])*(EUL_basis_Mapped!$BP56=EUL_basis[HOU_cat]),0)+1,MATCH(EUL_basis_Mapped!BT$2,'EUL_basis fr DEER'!$1:$1,0))</f>
        <v>Deemed Ex Ante Team</v>
      </c>
      <c r="BU56" s="24" cm="1">
        <f t="array" ref="BU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(EUL_basis_Mapped!$BD56=EUL_basis[BldgLoc])*(EUL_basis_Mapped!$BP56=EUL_basis[HOU_cat]),0)+1,MATCH(EUL_basis_Mapped!BU$2,'EUL_basis fr DEER'!$1:$1,0))</f>
        <v>0</v>
      </c>
      <c r="BV56" s="46" cm="1">
        <f t="array" ref="BV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(EUL_basis_Mapped!$BD56=EUL_basis[BldgLoc])*(EUL_basis_Mapped!$BP56=EUL_basis[HOU_cat]),0)+1,MATCH(EUL_basis_Mapped!BV$2,'EUL_basis fr DEER'!$1:$1,0))</f>
        <v>0</v>
      </c>
      <c r="BW56" s="48" cm="1">
        <f t="array" ref="BW56">INDEX(EUL_basis[#All],MATCH(1,(EUL_basis_Mapped!$AS56=EUL_basis[EUL_ID])*(EUL_basis_Mapped!$AU56=EUL_basis[Version])*(EUL_basis_Mapped!$BC56=EUL_basis[BldgType])*
(EUL_basis_Mapped!$BD56=EUL_basis[BldgLoc])*(EUL_basis_Mapped!$BP56=EUL_basis[HOU_cat]),0)+1,MATCH(EUL_basis_Mapped!BW$2,'EUL_basis fr DEER'!$1:$1,0))</f>
        <v>0</v>
      </c>
    </row>
    <row r="57" spans="1:75" x14ac:dyDescent="0.15">
      <c r="A57" s="11"/>
      <c r="B57" s="12">
        <v>1</v>
      </c>
      <c r="C57" s="12"/>
      <c r="D57" s="12"/>
      <c r="E57" s="12"/>
      <c r="F57" s="12"/>
      <c r="G57" s="12">
        <v>1</v>
      </c>
      <c r="H57" s="13">
        <v>1</v>
      </c>
      <c r="I57" s="11">
        <f t="shared" si="10"/>
        <v>0</v>
      </c>
      <c r="J57" s="12">
        <f t="shared" si="10"/>
        <v>0</v>
      </c>
      <c r="K57" s="12">
        <f t="shared" si="10"/>
        <v>0</v>
      </c>
      <c r="L57" s="12">
        <f t="shared" si="10"/>
        <v>1</v>
      </c>
      <c r="M57" s="12">
        <f t="shared" si="10"/>
        <v>0</v>
      </c>
      <c r="N57" s="54">
        <f t="shared" si="10"/>
        <v>0</v>
      </c>
      <c r="O57" s="54">
        <f t="shared" si="10"/>
        <v>0</v>
      </c>
      <c r="P57" s="11">
        <f t="shared" si="11"/>
        <v>1</v>
      </c>
      <c r="Q57" s="16"/>
      <c r="R57" s="12">
        <f t="shared" si="12"/>
        <v>0</v>
      </c>
      <c r="S57" s="12">
        <f t="shared" si="12"/>
        <v>0</v>
      </c>
      <c r="T57" s="12">
        <f t="shared" si="12"/>
        <v>0</v>
      </c>
      <c r="U57" s="12"/>
      <c r="V57" s="12"/>
      <c r="W57" s="12"/>
      <c r="X57" s="12"/>
      <c r="Y57" s="12"/>
      <c r="Z57" s="12"/>
      <c r="AA57" s="12"/>
      <c r="AB57" s="12"/>
      <c r="AC57" s="12"/>
      <c r="AD57" s="12">
        <f t="shared" si="13"/>
        <v>0</v>
      </c>
      <c r="AE57" s="54"/>
      <c r="AF57" s="54"/>
      <c r="AG57" s="54">
        <f t="shared" si="14"/>
        <v>0</v>
      </c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>
        <f t="shared" si="15"/>
        <v>0</v>
      </c>
      <c r="AS57" s="56" t="s">
        <v>213</v>
      </c>
      <c r="AT57" s="22" t="str" cm="1">
        <f t="array" ref="AT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(EUL_basis_Mapped!$BD57=EUL_basis[BldgLoc])*(EUL_basis_Mapped!$BP57=EUL_basis[HOU_cat]),0)+1,MATCH(EUL_basis_Mapped!AT$2,'EUL_basis fr DEER'!$1:$1,0))</f>
        <v>Griddle - Electric</v>
      </c>
      <c r="AU57" s="22" t="s">
        <v>34</v>
      </c>
      <c r="AV57" s="22" t="str" cm="1">
        <f t="array" ref="AV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(EUL_basis_Mapped!$BD57=EUL_basis[BldgLoc])*(EUL_basis_Mapped!$BP57=EUL_basis[HOU_cat]),0)+1,MATCH(EUL_basis_Mapped!AV$2,'EUL_basis fr DEER'!$1:$1,0))</f>
        <v>D08 v2.05</v>
      </c>
      <c r="AW57" s="24" cm="1">
        <f t="array" ref="AW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(EUL_basis_Mapped!$BD57=EUL_basis[BldgLoc])*(EUL_basis_Mapped!$BP57=EUL_basis[HOU_cat]),0)+1,MATCH(EUL_basis_Mapped!AW$2,'EUL_basis fr DEER'!$1:$1,0))</f>
        <v>44159.686687395835</v>
      </c>
      <c r="AX57" s="48" t="str" cm="1">
        <f t="array" ref="AX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(EUL_basis_Mapped!$BD57=EUL_basis[BldgLoc])*(EUL_basis_Mapped!$BP57=EUL_basis[HOU_cat]),0)+1,MATCH(EUL_basis_Mapped!AX$2,'EUL_basis fr DEER'!$1:$1,0))</f>
        <v>Com</v>
      </c>
      <c r="AY57" s="48" t="str" cm="1">
        <f t="array" ref="AY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(EUL_basis_Mapped!$BD57=EUL_basis[BldgLoc])*(EUL_basis_Mapped!$BP57=EUL_basis[HOU_cat]),0)+1,MATCH(EUL_basis_Mapped!AY$2,'EUL_basis fr DEER'!$1:$1,0))</f>
        <v>FoodServ</v>
      </c>
      <c r="AZ57" s="48" t="str" cm="1">
        <f t="array" ref="AZ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(EUL_basis_Mapped!$BD57=EUL_basis[BldgLoc])*(EUL_basis_Mapped!$BP57=EUL_basis[HOU_cat]),0)+1,MATCH(EUL_basis_Mapped!AZ$2,'EUL_basis fr DEER'!$1:$1,0))</f>
        <v>Cooking</v>
      </c>
      <c r="BA57" s="48" t="str" cm="1">
        <f t="array" ref="BA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(EUL_basis_Mapped!$BD57=EUL_basis[BldgLoc])*(EUL_basis_Mapped!$BP57=EUL_basis[HOU_cat]),0)+1,MATCH(EUL_basis_Mapped!BA$2,'EUL_basis fr DEER'!$1:$1,0))</f>
        <v>Cook_Equip</v>
      </c>
      <c r="BB57" s="48" t="str" cm="1">
        <f t="array" ref="BB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(EUL_basis_Mapped!$BD57=EUL_basis[BldgLoc])*(EUL_basis_Mapped!$BP57=EUL_basis[HOU_cat]),0)+1,MATCH(EUL_basis_Mapped!BB$2,'EUL_basis fr DEER'!$1:$1,0))</f>
        <v>Griddle</v>
      </c>
      <c r="BC57" s="48" t="s">
        <v>40</v>
      </c>
      <c r="BD57" s="48" t="s">
        <v>40</v>
      </c>
      <c r="BE57" s="46" t="str" cm="1">
        <f t="array" ref="BE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(EUL_basis_Mapped!$BD57=EUL_basis[BldgLoc])*(EUL_basis_Mapped!$BP57=EUL_basis[HOU_cat]),0)+1,MATCH(EUL_basis_Mapped!BE$2,'EUL_basis fr DEER'!$1:$1,0))</f>
        <v>rated years</v>
      </c>
      <c r="BF57" s="23" cm="1">
        <f t="array" ref="BF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(EUL_basis_Mapped!$BD57=EUL_basis[BldgLoc])*(EUL_basis_Mapped!$BP57=EUL_basis[HOU_cat]),0)+1,MATCH(EUL_basis_Mapped!BF$2,'EUL_basis fr DEER'!$1:$1,0))</f>
        <v>0</v>
      </c>
      <c r="BG57" s="23" cm="1">
        <f t="array" ref="BG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(EUL_basis_Mapped!$BD57=EUL_basis[BldgLoc])*(EUL_basis_Mapped!$BP57=EUL_basis[HOU_cat]),0)+1,MATCH(EUL_basis_Mapped!BG$2,'EUL_basis fr DEER'!$1:$1,0))</f>
        <v>0</v>
      </c>
      <c r="BH57" s="23" cm="1">
        <f t="array" ref="BH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(EUL_basis_Mapped!$BD57=EUL_basis[BldgLoc])*(EUL_basis_Mapped!$BP57=EUL_basis[HOU_cat]),0)+1,MATCH(EUL_basis_Mapped!BH$2,'EUL_basis fr DEER'!$1:$1,0))</f>
        <v>0</v>
      </c>
      <c r="BI57" s="25" cm="1">
        <f t="array" ref="BI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(EUL_basis_Mapped!$BD57=EUL_basis[BldgLoc])*(EUL_basis_Mapped!$BP57=EUL_basis[HOU_cat]),0)+1,MATCH(EUL_basis_Mapped!BI$2,'EUL_basis fr DEER'!$1:$1,0))</f>
        <v>0</v>
      </c>
      <c r="BJ57" s="25" cm="1">
        <f t="array" ref="BJ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(EUL_basis_Mapped!$BD57=EUL_basis[BldgLoc])*(EUL_basis_Mapped!$BP57=EUL_basis[HOU_cat]),0)+1,MATCH(EUL_basis_Mapped!BJ$2,'EUL_basis fr DEER'!$1:$1,0))</f>
        <v>12</v>
      </c>
      <c r="BK57" s="25" cm="1">
        <f t="array" ref="BK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(EUL_basis_Mapped!$BD57=EUL_basis[BldgLoc])*(EUL_basis_Mapped!$BP57=EUL_basis[HOU_cat]),0)+1,MATCH(EUL_basis_Mapped!BK$2,'EUL_basis fr DEER'!$1:$1,0))</f>
        <v>4</v>
      </c>
      <c r="BL57" s="46" t="str" cm="1">
        <f t="array" ref="BL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(EUL_basis_Mapped!$BD57=EUL_basis[BldgLoc])*(EUL_basis_Mapped!$BP57=EUL_basis[HOU_cat]),0)+1,MATCH(EUL_basis_Mapped!BL$2,'EUL_basis fr DEER'!$1:$1,0))</f>
        <v>Updated to indicate claim/filing status</v>
      </c>
      <c r="BM57" s="48" t="str" cm="1">
        <f t="array" ref="BM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(EUL_basis_Mapped!$BD57=EUL_basis[BldgLoc])*(EUL_basis_Mapped!$BP57=EUL_basis[HOU_cat]),0)+1,MATCH(EUL_basis_Mapped!BM$2,'EUL_basis fr DEER'!$1:$1,0))</f>
        <v>Standard</v>
      </c>
      <c r="BN57" s="24">
        <v>41329</v>
      </c>
      <c r="BO57" s="24" cm="1">
        <f t="array" ref="BO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(EUL_basis_Mapped!$BD57=EUL_basis[BldgLoc])*(EUL_basis_Mapped!$BP57=EUL_basis[HOU_cat]),0)+1,MATCH(EUL_basis_Mapped!BO$2,'EUL_basis fr DEER'!$1:$1,0))</f>
        <v>0</v>
      </c>
      <c r="BP57" s="48" t="s">
        <v>44</v>
      </c>
      <c r="BQ57" s="52" t="str" cm="1">
        <f t="array" ref="BQ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(EUL_basis_Mapped!$BD57=EUL_basis[BldgLoc])*(EUL_basis_Mapped!$BP57=EUL_basis[HOU_cat]),0)+1,MATCH(EUL_basis_Mapped!BQ$2,'EUL_basis fr DEER'!$1:$1,0))</f>
        <v>1</v>
      </c>
      <c r="BR57" s="52" t="str" cm="1">
        <f t="array" ref="BR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(EUL_basis_Mapped!$BD57=EUL_basis[BldgLoc])*(EUL_basis_Mapped!$BP57=EUL_basis[HOU_cat]),0)+1,MATCH(EUL_basis_Mapped!BR$2,'EUL_basis fr DEER'!$1:$1,0))</f>
        <v>1</v>
      </c>
      <c r="BS57" s="52" t="str" cm="1">
        <f t="array" ref="BS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(EUL_basis_Mapped!$BD57=EUL_basis[BldgLoc])*(EUL_basis_Mapped!$BP57=EUL_basis[HOU_cat]),0)+1,MATCH(EUL_basis_Mapped!BS$2,'EUL_basis fr DEER'!$1:$1,0))</f>
        <v>0</v>
      </c>
      <c r="BT57" s="48" t="str" cm="1">
        <f t="array" ref="BT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(EUL_basis_Mapped!$BD57=EUL_basis[BldgLoc])*(EUL_basis_Mapped!$BP57=EUL_basis[HOU_cat]),0)+1,MATCH(EUL_basis_Mapped!BT$2,'EUL_basis fr DEER'!$1:$1,0))</f>
        <v>Deemed Ex Ante Team</v>
      </c>
      <c r="BU57" s="24" cm="1">
        <f t="array" ref="BU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(EUL_basis_Mapped!$BD57=EUL_basis[BldgLoc])*(EUL_basis_Mapped!$BP57=EUL_basis[HOU_cat]),0)+1,MATCH(EUL_basis_Mapped!BU$2,'EUL_basis fr DEER'!$1:$1,0))</f>
        <v>0</v>
      </c>
      <c r="BV57" s="46" cm="1">
        <f t="array" ref="BV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(EUL_basis_Mapped!$BD57=EUL_basis[BldgLoc])*(EUL_basis_Mapped!$BP57=EUL_basis[HOU_cat]),0)+1,MATCH(EUL_basis_Mapped!BV$2,'EUL_basis fr DEER'!$1:$1,0))</f>
        <v>0</v>
      </c>
      <c r="BW57" s="48" cm="1">
        <f t="array" ref="BW57">INDEX(EUL_basis[#All],MATCH(1,(EUL_basis_Mapped!$AS57=EUL_basis[EUL_ID])*(EUL_basis_Mapped!$AU57=EUL_basis[Version])*(EUL_basis_Mapped!$BC57=EUL_basis[BldgType])*
(EUL_basis_Mapped!$BD57=EUL_basis[BldgLoc])*(EUL_basis_Mapped!$BP57=EUL_basis[HOU_cat]),0)+1,MATCH(EUL_basis_Mapped!BW$2,'EUL_basis fr DEER'!$1:$1,0))</f>
        <v>0</v>
      </c>
    </row>
    <row r="58" spans="1:75" x14ac:dyDescent="0.15">
      <c r="A58" s="11"/>
      <c r="B58" s="12">
        <v>1</v>
      </c>
      <c r="C58" s="12"/>
      <c r="D58" s="12"/>
      <c r="E58" s="12"/>
      <c r="F58" s="12"/>
      <c r="G58" s="12">
        <v>1</v>
      </c>
      <c r="H58" s="13">
        <v>1</v>
      </c>
      <c r="I58" s="11">
        <f t="shared" ref="I58:O67" si="16">IF($AX58=I$2,1,0)</f>
        <v>0</v>
      </c>
      <c r="J58" s="12">
        <f t="shared" si="16"/>
        <v>0</v>
      </c>
      <c r="K58" s="12">
        <f t="shared" si="16"/>
        <v>0</v>
      </c>
      <c r="L58" s="12">
        <f t="shared" si="16"/>
        <v>1</v>
      </c>
      <c r="M58" s="12">
        <f t="shared" si="16"/>
        <v>0</v>
      </c>
      <c r="N58" s="54">
        <f t="shared" si="16"/>
        <v>0</v>
      </c>
      <c r="O58" s="54">
        <f t="shared" si="16"/>
        <v>0</v>
      </c>
      <c r="P58" s="11">
        <f t="shared" si="11"/>
        <v>1</v>
      </c>
      <c r="Q58" s="16"/>
      <c r="R58" s="12">
        <f t="shared" si="12"/>
        <v>0</v>
      </c>
      <c r="S58" s="12">
        <f t="shared" si="12"/>
        <v>0</v>
      </c>
      <c r="T58" s="12">
        <f t="shared" si="12"/>
        <v>0</v>
      </c>
      <c r="U58" s="12"/>
      <c r="V58" s="12"/>
      <c r="W58" s="12"/>
      <c r="X58" s="12"/>
      <c r="Y58" s="12"/>
      <c r="Z58" s="12"/>
      <c r="AA58" s="12"/>
      <c r="AB58" s="12"/>
      <c r="AC58" s="12"/>
      <c r="AD58" s="12">
        <f t="shared" si="13"/>
        <v>0</v>
      </c>
      <c r="AE58" s="54"/>
      <c r="AF58" s="54"/>
      <c r="AG58" s="54">
        <f t="shared" si="14"/>
        <v>0</v>
      </c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>
        <f t="shared" si="15"/>
        <v>0</v>
      </c>
      <c r="AS58" s="56" t="s">
        <v>216</v>
      </c>
      <c r="AT58" s="22" t="str" cm="1">
        <f t="array" ref="AT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(EUL_basis_Mapped!$BD58=EUL_basis[BldgLoc])*(EUL_basis_Mapped!$BP58=EUL_basis[HOU_cat]),0)+1,MATCH(EUL_basis_Mapped!AT$2,'EUL_basis fr DEER'!$1:$1,0))</f>
        <v>Steam Cooker (electric)</v>
      </c>
      <c r="AU58" s="22" t="s">
        <v>34</v>
      </c>
      <c r="AV58" s="22" t="str" cm="1">
        <f t="array" ref="AV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(EUL_basis_Mapped!$BD58=EUL_basis[BldgLoc])*(EUL_basis_Mapped!$BP58=EUL_basis[HOU_cat]),0)+1,MATCH(EUL_basis_Mapped!AV$2,'EUL_basis fr DEER'!$1:$1,0))</f>
        <v>D08 v2.05</v>
      </c>
      <c r="AW58" s="24" cm="1">
        <f t="array" ref="AW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(EUL_basis_Mapped!$BD58=EUL_basis[BldgLoc])*(EUL_basis_Mapped!$BP58=EUL_basis[HOU_cat]),0)+1,MATCH(EUL_basis_Mapped!AW$2,'EUL_basis fr DEER'!$1:$1,0))</f>
        <v>44159.686687395835</v>
      </c>
      <c r="AX58" s="48" t="str" cm="1">
        <f t="array" ref="AX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(EUL_basis_Mapped!$BD58=EUL_basis[BldgLoc])*(EUL_basis_Mapped!$BP58=EUL_basis[HOU_cat]),0)+1,MATCH(EUL_basis_Mapped!AX$2,'EUL_basis fr DEER'!$1:$1,0))</f>
        <v>Com</v>
      </c>
      <c r="AY58" s="48" t="str" cm="1">
        <f t="array" ref="AY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(EUL_basis_Mapped!$BD58=EUL_basis[BldgLoc])*(EUL_basis_Mapped!$BP58=EUL_basis[HOU_cat]),0)+1,MATCH(EUL_basis_Mapped!AY$2,'EUL_basis fr DEER'!$1:$1,0))</f>
        <v>FoodServ</v>
      </c>
      <c r="AZ58" s="48" t="str" cm="1">
        <f t="array" ref="AZ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(EUL_basis_Mapped!$BD58=EUL_basis[BldgLoc])*(EUL_basis_Mapped!$BP58=EUL_basis[HOU_cat]),0)+1,MATCH(EUL_basis_Mapped!AZ$2,'EUL_basis fr DEER'!$1:$1,0))</f>
        <v>Cooking</v>
      </c>
      <c r="BA58" s="48" t="str" cm="1">
        <f t="array" ref="BA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(EUL_basis_Mapped!$BD58=EUL_basis[BldgLoc])*(EUL_basis_Mapped!$BP58=EUL_basis[HOU_cat]),0)+1,MATCH(EUL_basis_Mapped!BA$2,'EUL_basis fr DEER'!$1:$1,0))</f>
        <v>Cook_Equip</v>
      </c>
      <c r="BB58" s="48" t="str" cm="1">
        <f t="array" ref="BB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(EUL_basis_Mapped!$BD58=EUL_basis[BldgLoc])*(EUL_basis_Mapped!$BP58=EUL_basis[HOU_cat]),0)+1,MATCH(EUL_basis_Mapped!BB$2,'EUL_basis fr DEER'!$1:$1,0))</f>
        <v>Steamer</v>
      </c>
      <c r="BC58" s="48" t="s">
        <v>40</v>
      </c>
      <c r="BD58" s="48" t="s">
        <v>40</v>
      </c>
      <c r="BE58" s="46" t="str" cm="1">
        <f t="array" ref="BE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(EUL_basis_Mapped!$BD58=EUL_basis[BldgLoc])*(EUL_basis_Mapped!$BP58=EUL_basis[HOU_cat]),0)+1,MATCH(EUL_basis_Mapped!BE$2,'EUL_basis fr DEER'!$1:$1,0))</f>
        <v>rated years</v>
      </c>
      <c r="BF58" s="23" cm="1">
        <f t="array" ref="BF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(EUL_basis_Mapped!$BD58=EUL_basis[BldgLoc])*(EUL_basis_Mapped!$BP58=EUL_basis[HOU_cat]),0)+1,MATCH(EUL_basis_Mapped!BF$2,'EUL_basis fr DEER'!$1:$1,0))</f>
        <v>0</v>
      </c>
      <c r="BG58" s="23" cm="1">
        <f t="array" ref="BG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(EUL_basis_Mapped!$BD58=EUL_basis[BldgLoc])*(EUL_basis_Mapped!$BP58=EUL_basis[HOU_cat]),0)+1,MATCH(EUL_basis_Mapped!BG$2,'EUL_basis fr DEER'!$1:$1,0))</f>
        <v>0</v>
      </c>
      <c r="BH58" s="23" cm="1">
        <f t="array" ref="BH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(EUL_basis_Mapped!$BD58=EUL_basis[BldgLoc])*(EUL_basis_Mapped!$BP58=EUL_basis[HOU_cat]),0)+1,MATCH(EUL_basis_Mapped!BH$2,'EUL_basis fr DEER'!$1:$1,0))</f>
        <v>0</v>
      </c>
      <c r="BI58" s="25" cm="1">
        <f t="array" ref="BI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(EUL_basis_Mapped!$BD58=EUL_basis[BldgLoc])*(EUL_basis_Mapped!$BP58=EUL_basis[HOU_cat]),0)+1,MATCH(EUL_basis_Mapped!BI$2,'EUL_basis fr DEER'!$1:$1,0))</f>
        <v>0</v>
      </c>
      <c r="BJ58" s="25" cm="1">
        <f t="array" ref="BJ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(EUL_basis_Mapped!$BD58=EUL_basis[BldgLoc])*(EUL_basis_Mapped!$BP58=EUL_basis[HOU_cat]),0)+1,MATCH(EUL_basis_Mapped!BJ$2,'EUL_basis fr DEER'!$1:$1,0))</f>
        <v>12</v>
      </c>
      <c r="BK58" s="25" cm="1">
        <f t="array" ref="BK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(EUL_basis_Mapped!$BD58=EUL_basis[BldgLoc])*(EUL_basis_Mapped!$BP58=EUL_basis[HOU_cat]),0)+1,MATCH(EUL_basis_Mapped!BK$2,'EUL_basis fr DEER'!$1:$1,0))</f>
        <v>4</v>
      </c>
      <c r="BL58" s="46" t="str" cm="1">
        <f t="array" ref="BL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(EUL_basis_Mapped!$BD58=EUL_basis[BldgLoc])*(EUL_basis_Mapped!$BP58=EUL_basis[HOU_cat]),0)+1,MATCH(EUL_basis_Mapped!BL$2,'EUL_basis fr DEER'!$1:$1,0))</f>
        <v>Updated to indicate claim/filing status</v>
      </c>
      <c r="BM58" s="48" t="str" cm="1">
        <f t="array" ref="BM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(EUL_basis_Mapped!$BD58=EUL_basis[BldgLoc])*(EUL_basis_Mapped!$BP58=EUL_basis[HOU_cat]),0)+1,MATCH(EUL_basis_Mapped!BM$2,'EUL_basis fr DEER'!$1:$1,0))</f>
        <v>Standard</v>
      </c>
      <c r="BN58" s="24">
        <v>41330</v>
      </c>
      <c r="BO58" s="24" cm="1">
        <f t="array" ref="BO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(EUL_basis_Mapped!$BD58=EUL_basis[BldgLoc])*(EUL_basis_Mapped!$BP58=EUL_basis[HOU_cat]),0)+1,MATCH(EUL_basis_Mapped!BO$2,'EUL_basis fr DEER'!$1:$1,0))</f>
        <v>0</v>
      </c>
      <c r="BP58" s="48" t="s">
        <v>44</v>
      </c>
      <c r="BQ58" s="52" t="str" cm="1">
        <f t="array" ref="BQ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(EUL_basis_Mapped!$BD58=EUL_basis[BldgLoc])*(EUL_basis_Mapped!$BP58=EUL_basis[HOU_cat]),0)+1,MATCH(EUL_basis_Mapped!BQ$2,'EUL_basis fr DEER'!$1:$1,0))</f>
        <v>1</v>
      </c>
      <c r="BR58" s="52" t="str" cm="1">
        <f t="array" ref="BR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(EUL_basis_Mapped!$BD58=EUL_basis[BldgLoc])*(EUL_basis_Mapped!$BP58=EUL_basis[HOU_cat]),0)+1,MATCH(EUL_basis_Mapped!BR$2,'EUL_basis fr DEER'!$1:$1,0))</f>
        <v>1</v>
      </c>
      <c r="BS58" s="52" t="str" cm="1">
        <f t="array" ref="BS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(EUL_basis_Mapped!$BD58=EUL_basis[BldgLoc])*(EUL_basis_Mapped!$BP58=EUL_basis[HOU_cat]),0)+1,MATCH(EUL_basis_Mapped!BS$2,'EUL_basis fr DEER'!$1:$1,0))</f>
        <v>0</v>
      </c>
      <c r="BT58" s="48" t="str" cm="1">
        <f t="array" ref="BT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(EUL_basis_Mapped!$BD58=EUL_basis[BldgLoc])*(EUL_basis_Mapped!$BP58=EUL_basis[HOU_cat]),0)+1,MATCH(EUL_basis_Mapped!BT$2,'EUL_basis fr DEER'!$1:$1,0))</f>
        <v>Deemed Ex Ante Team</v>
      </c>
      <c r="BU58" s="24" cm="1">
        <f t="array" ref="BU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(EUL_basis_Mapped!$BD58=EUL_basis[BldgLoc])*(EUL_basis_Mapped!$BP58=EUL_basis[HOU_cat]),0)+1,MATCH(EUL_basis_Mapped!BU$2,'EUL_basis fr DEER'!$1:$1,0))</f>
        <v>0</v>
      </c>
      <c r="BV58" s="46" cm="1">
        <f t="array" ref="BV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(EUL_basis_Mapped!$BD58=EUL_basis[BldgLoc])*(EUL_basis_Mapped!$BP58=EUL_basis[HOU_cat]),0)+1,MATCH(EUL_basis_Mapped!BV$2,'EUL_basis fr DEER'!$1:$1,0))</f>
        <v>0</v>
      </c>
      <c r="BW58" s="48" cm="1">
        <f t="array" ref="BW58">INDEX(EUL_basis[#All],MATCH(1,(EUL_basis_Mapped!$AS58=EUL_basis[EUL_ID])*(EUL_basis_Mapped!$AU58=EUL_basis[Version])*(EUL_basis_Mapped!$BC58=EUL_basis[BldgType])*
(EUL_basis_Mapped!$BD58=EUL_basis[BldgLoc])*(EUL_basis_Mapped!$BP58=EUL_basis[HOU_cat]),0)+1,MATCH(EUL_basis_Mapped!BW$2,'EUL_basis fr DEER'!$1:$1,0))</f>
        <v>0</v>
      </c>
    </row>
    <row r="59" spans="1:75" x14ac:dyDescent="0.15">
      <c r="A59" s="11"/>
      <c r="B59" s="12">
        <v>1</v>
      </c>
      <c r="C59" s="12"/>
      <c r="D59" s="12"/>
      <c r="E59" s="12"/>
      <c r="F59" s="12"/>
      <c r="G59" s="12">
        <v>1</v>
      </c>
      <c r="H59" s="13">
        <v>1</v>
      </c>
      <c r="I59" s="11">
        <f t="shared" si="16"/>
        <v>0</v>
      </c>
      <c r="J59" s="12">
        <f t="shared" si="16"/>
        <v>0</v>
      </c>
      <c r="K59" s="12">
        <f t="shared" si="16"/>
        <v>0</v>
      </c>
      <c r="L59" s="12">
        <f t="shared" si="16"/>
        <v>1</v>
      </c>
      <c r="M59" s="12">
        <f t="shared" si="16"/>
        <v>0</v>
      </c>
      <c r="N59" s="54">
        <f t="shared" si="16"/>
        <v>0</v>
      </c>
      <c r="O59" s="54">
        <f t="shared" si="16"/>
        <v>0</v>
      </c>
      <c r="P59" s="11">
        <f t="shared" si="11"/>
        <v>1</v>
      </c>
      <c r="Q59" s="16"/>
      <c r="R59" s="12">
        <f t="shared" si="12"/>
        <v>0</v>
      </c>
      <c r="S59" s="12">
        <f t="shared" si="12"/>
        <v>0</v>
      </c>
      <c r="T59" s="12">
        <f t="shared" si="12"/>
        <v>0</v>
      </c>
      <c r="U59" s="12"/>
      <c r="V59" s="12"/>
      <c r="W59" s="12"/>
      <c r="X59" s="12"/>
      <c r="Y59" s="12"/>
      <c r="Z59" s="12"/>
      <c r="AA59" s="12"/>
      <c r="AB59" s="12"/>
      <c r="AC59" s="12"/>
      <c r="AD59" s="12">
        <f t="shared" si="13"/>
        <v>0</v>
      </c>
      <c r="AE59" s="54"/>
      <c r="AF59" s="54"/>
      <c r="AG59" s="54">
        <f t="shared" si="14"/>
        <v>0</v>
      </c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>
        <f t="shared" si="15"/>
        <v>0</v>
      </c>
      <c r="AS59" s="56" t="s">
        <v>219</v>
      </c>
      <c r="AT59" s="22" t="str" cm="1">
        <f t="array" ref="AT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(EUL_basis_Mapped!$BD59=EUL_basis[BldgLoc])*(EUL_basis_Mapped!$BP59=EUL_basis[HOU_cat]),0)+1,MATCH(EUL_basis_Mapped!AT$2,'EUL_basis fr DEER'!$1:$1,0))</f>
        <v>Combination Oven - Gas</v>
      </c>
      <c r="AU59" s="22" t="s">
        <v>34</v>
      </c>
      <c r="AV59" s="22" t="str" cm="1">
        <f t="array" ref="AV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(EUL_basis_Mapped!$BD59=EUL_basis[BldgLoc])*(EUL_basis_Mapped!$BP59=EUL_basis[HOU_cat]),0)+1,MATCH(EUL_basis_Mapped!AV$2,'EUL_basis fr DEER'!$1:$1,0))</f>
        <v>D08 v2.05</v>
      </c>
      <c r="AW59" s="24" cm="1">
        <f t="array" ref="AW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(EUL_basis_Mapped!$BD59=EUL_basis[BldgLoc])*(EUL_basis_Mapped!$BP59=EUL_basis[HOU_cat]),0)+1,MATCH(EUL_basis_Mapped!AW$2,'EUL_basis fr DEER'!$1:$1,0))</f>
        <v>44159.686687395835</v>
      </c>
      <c r="AX59" s="48" t="str" cm="1">
        <f t="array" ref="AX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(EUL_basis_Mapped!$BD59=EUL_basis[BldgLoc])*(EUL_basis_Mapped!$BP59=EUL_basis[HOU_cat]),0)+1,MATCH(EUL_basis_Mapped!AX$2,'EUL_basis fr DEER'!$1:$1,0))</f>
        <v>Com</v>
      </c>
      <c r="AY59" s="48" t="str" cm="1">
        <f t="array" ref="AY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(EUL_basis_Mapped!$BD59=EUL_basis[BldgLoc])*(EUL_basis_Mapped!$BP59=EUL_basis[HOU_cat]),0)+1,MATCH(EUL_basis_Mapped!AY$2,'EUL_basis fr DEER'!$1:$1,0))</f>
        <v>FoodServ</v>
      </c>
      <c r="AZ59" s="48" t="str" cm="1">
        <f t="array" ref="AZ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(EUL_basis_Mapped!$BD59=EUL_basis[BldgLoc])*(EUL_basis_Mapped!$BP59=EUL_basis[HOU_cat]),0)+1,MATCH(EUL_basis_Mapped!AZ$2,'EUL_basis fr DEER'!$1:$1,0))</f>
        <v>Cooking</v>
      </c>
      <c r="BA59" s="48" t="str" cm="1">
        <f t="array" ref="BA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(EUL_basis_Mapped!$BD59=EUL_basis[BldgLoc])*(EUL_basis_Mapped!$BP59=EUL_basis[HOU_cat]),0)+1,MATCH(EUL_basis_Mapped!BA$2,'EUL_basis fr DEER'!$1:$1,0))</f>
        <v>Cook_Equip</v>
      </c>
      <c r="BB59" s="48" t="str" cm="1">
        <f t="array" ref="BB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(EUL_basis_Mapped!$BD59=EUL_basis[BldgLoc])*(EUL_basis_Mapped!$BP59=EUL_basis[HOU_cat]),0)+1,MATCH(EUL_basis_Mapped!BB$2,'EUL_basis fr DEER'!$1:$1,0))</f>
        <v>OvenComb</v>
      </c>
      <c r="BC59" s="48" t="s">
        <v>40</v>
      </c>
      <c r="BD59" s="48" t="s">
        <v>40</v>
      </c>
      <c r="BE59" s="46" t="str" cm="1">
        <f t="array" ref="BE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(EUL_basis_Mapped!$BD59=EUL_basis[BldgLoc])*(EUL_basis_Mapped!$BP59=EUL_basis[HOU_cat]),0)+1,MATCH(EUL_basis_Mapped!BE$2,'EUL_basis fr DEER'!$1:$1,0))</f>
        <v>rated years</v>
      </c>
      <c r="BF59" s="23" cm="1">
        <f t="array" ref="BF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(EUL_basis_Mapped!$BD59=EUL_basis[BldgLoc])*(EUL_basis_Mapped!$BP59=EUL_basis[HOU_cat]),0)+1,MATCH(EUL_basis_Mapped!BF$2,'EUL_basis fr DEER'!$1:$1,0))</f>
        <v>0</v>
      </c>
      <c r="BG59" s="23" cm="1">
        <f t="array" ref="BG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(EUL_basis_Mapped!$BD59=EUL_basis[BldgLoc])*(EUL_basis_Mapped!$BP59=EUL_basis[HOU_cat]),0)+1,MATCH(EUL_basis_Mapped!BG$2,'EUL_basis fr DEER'!$1:$1,0))</f>
        <v>0</v>
      </c>
      <c r="BH59" s="23" cm="1">
        <f t="array" ref="BH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(EUL_basis_Mapped!$BD59=EUL_basis[BldgLoc])*(EUL_basis_Mapped!$BP59=EUL_basis[HOU_cat]),0)+1,MATCH(EUL_basis_Mapped!BH$2,'EUL_basis fr DEER'!$1:$1,0))</f>
        <v>0</v>
      </c>
      <c r="BI59" s="25" cm="1">
        <f t="array" ref="BI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(EUL_basis_Mapped!$BD59=EUL_basis[BldgLoc])*(EUL_basis_Mapped!$BP59=EUL_basis[HOU_cat]),0)+1,MATCH(EUL_basis_Mapped!BI$2,'EUL_basis fr DEER'!$1:$1,0))</f>
        <v>0</v>
      </c>
      <c r="BJ59" s="25" cm="1">
        <f t="array" ref="BJ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(EUL_basis_Mapped!$BD59=EUL_basis[BldgLoc])*(EUL_basis_Mapped!$BP59=EUL_basis[HOU_cat]),0)+1,MATCH(EUL_basis_Mapped!BJ$2,'EUL_basis fr DEER'!$1:$1,0))</f>
        <v>12</v>
      </c>
      <c r="BK59" s="25" cm="1">
        <f t="array" ref="BK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(EUL_basis_Mapped!$BD59=EUL_basis[BldgLoc])*(EUL_basis_Mapped!$BP59=EUL_basis[HOU_cat]),0)+1,MATCH(EUL_basis_Mapped!BK$2,'EUL_basis fr DEER'!$1:$1,0))</f>
        <v>4</v>
      </c>
      <c r="BL59" s="46" t="str" cm="1">
        <f t="array" ref="BL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(EUL_basis_Mapped!$BD59=EUL_basis[BldgLoc])*(EUL_basis_Mapped!$BP59=EUL_basis[HOU_cat]),0)+1,MATCH(EUL_basis_Mapped!BL$2,'EUL_basis fr DEER'!$1:$1,0))</f>
        <v>Updated to indicate claim/filing status</v>
      </c>
      <c r="BM59" s="48" t="str" cm="1">
        <f t="array" ref="BM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(EUL_basis_Mapped!$BD59=EUL_basis[BldgLoc])*(EUL_basis_Mapped!$BP59=EUL_basis[HOU_cat]),0)+1,MATCH(EUL_basis_Mapped!BM$2,'EUL_basis fr DEER'!$1:$1,0))</f>
        <v>Standard</v>
      </c>
      <c r="BN59" s="24">
        <v>41331</v>
      </c>
      <c r="BO59" s="24" cm="1">
        <f t="array" ref="BO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(EUL_basis_Mapped!$BD59=EUL_basis[BldgLoc])*(EUL_basis_Mapped!$BP59=EUL_basis[HOU_cat]),0)+1,MATCH(EUL_basis_Mapped!BO$2,'EUL_basis fr DEER'!$1:$1,0))</f>
        <v>0</v>
      </c>
      <c r="BP59" s="48" t="s">
        <v>44</v>
      </c>
      <c r="BQ59" s="52" t="str" cm="1">
        <f t="array" ref="BQ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(EUL_basis_Mapped!$BD59=EUL_basis[BldgLoc])*(EUL_basis_Mapped!$BP59=EUL_basis[HOU_cat]),0)+1,MATCH(EUL_basis_Mapped!BQ$2,'EUL_basis fr DEER'!$1:$1,0))</f>
        <v>1</v>
      </c>
      <c r="BR59" s="52" t="str" cm="1">
        <f t="array" ref="BR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(EUL_basis_Mapped!$BD59=EUL_basis[BldgLoc])*(EUL_basis_Mapped!$BP59=EUL_basis[HOU_cat]),0)+1,MATCH(EUL_basis_Mapped!BR$2,'EUL_basis fr DEER'!$1:$1,0))</f>
        <v>1</v>
      </c>
      <c r="BS59" s="52" t="str" cm="1">
        <f t="array" ref="BS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(EUL_basis_Mapped!$BD59=EUL_basis[BldgLoc])*(EUL_basis_Mapped!$BP59=EUL_basis[HOU_cat]),0)+1,MATCH(EUL_basis_Mapped!BS$2,'EUL_basis fr DEER'!$1:$1,0))</f>
        <v>0</v>
      </c>
      <c r="BT59" s="48" t="str" cm="1">
        <f t="array" ref="BT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(EUL_basis_Mapped!$BD59=EUL_basis[BldgLoc])*(EUL_basis_Mapped!$BP59=EUL_basis[HOU_cat]),0)+1,MATCH(EUL_basis_Mapped!BT$2,'EUL_basis fr DEER'!$1:$1,0))</f>
        <v>Deemed Ex Ante Team</v>
      </c>
      <c r="BU59" s="24" cm="1">
        <f t="array" ref="BU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(EUL_basis_Mapped!$BD59=EUL_basis[BldgLoc])*(EUL_basis_Mapped!$BP59=EUL_basis[HOU_cat]),0)+1,MATCH(EUL_basis_Mapped!BU$2,'EUL_basis fr DEER'!$1:$1,0))</f>
        <v>0</v>
      </c>
      <c r="BV59" s="46" cm="1">
        <f t="array" ref="BV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(EUL_basis_Mapped!$BD59=EUL_basis[BldgLoc])*(EUL_basis_Mapped!$BP59=EUL_basis[HOU_cat]),0)+1,MATCH(EUL_basis_Mapped!BV$2,'EUL_basis fr DEER'!$1:$1,0))</f>
        <v>0</v>
      </c>
      <c r="BW59" s="48" cm="1">
        <f t="array" ref="BW59">INDEX(EUL_basis[#All],MATCH(1,(EUL_basis_Mapped!$AS59=EUL_basis[EUL_ID])*(EUL_basis_Mapped!$AU59=EUL_basis[Version])*(EUL_basis_Mapped!$BC59=EUL_basis[BldgType])*
(EUL_basis_Mapped!$BD59=EUL_basis[BldgLoc])*(EUL_basis_Mapped!$BP59=EUL_basis[HOU_cat]),0)+1,MATCH(EUL_basis_Mapped!BW$2,'EUL_basis fr DEER'!$1:$1,0))</f>
        <v>0</v>
      </c>
    </row>
    <row r="60" spans="1:75" x14ac:dyDescent="0.15">
      <c r="A60" s="11"/>
      <c r="B60" s="12">
        <v>1</v>
      </c>
      <c r="C60" s="12"/>
      <c r="D60" s="12"/>
      <c r="E60" s="12"/>
      <c r="F60" s="12"/>
      <c r="G60" s="12">
        <v>1</v>
      </c>
      <c r="H60" s="13">
        <v>1</v>
      </c>
      <c r="I60" s="11">
        <f t="shared" si="16"/>
        <v>0</v>
      </c>
      <c r="J60" s="12">
        <f t="shared" si="16"/>
        <v>0</v>
      </c>
      <c r="K60" s="12">
        <f t="shared" si="16"/>
        <v>0</v>
      </c>
      <c r="L60" s="12">
        <f t="shared" si="16"/>
        <v>1</v>
      </c>
      <c r="M60" s="12">
        <f t="shared" si="16"/>
        <v>0</v>
      </c>
      <c r="N60" s="54">
        <f t="shared" si="16"/>
        <v>0</v>
      </c>
      <c r="O60" s="54">
        <f t="shared" si="16"/>
        <v>0</v>
      </c>
      <c r="P60" s="11">
        <f t="shared" si="11"/>
        <v>1</v>
      </c>
      <c r="Q60" s="16"/>
      <c r="R60" s="12">
        <f t="shared" si="12"/>
        <v>0</v>
      </c>
      <c r="S60" s="12">
        <f t="shared" si="12"/>
        <v>0</v>
      </c>
      <c r="T60" s="12">
        <f t="shared" si="12"/>
        <v>0</v>
      </c>
      <c r="U60" s="12"/>
      <c r="V60" s="12"/>
      <c r="W60" s="12"/>
      <c r="X60" s="12"/>
      <c r="Y60" s="12"/>
      <c r="Z60" s="12"/>
      <c r="AA60" s="12"/>
      <c r="AB60" s="12"/>
      <c r="AC60" s="12"/>
      <c r="AD60" s="12">
        <f t="shared" si="13"/>
        <v>0</v>
      </c>
      <c r="AE60" s="54"/>
      <c r="AF60" s="54"/>
      <c r="AG60" s="54">
        <f t="shared" si="14"/>
        <v>0</v>
      </c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>
        <f t="shared" si="15"/>
        <v>0</v>
      </c>
      <c r="AS60" s="56" t="s">
        <v>221</v>
      </c>
      <c r="AT60" s="22" t="str" cm="1">
        <f t="array" ref="AT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(EUL_basis_Mapped!$BD60=EUL_basis[BldgLoc])*(EUL_basis_Mapped!$BP60=EUL_basis[HOU_cat]),0)+1,MATCH(EUL_basis_Mapped!AT$2,'EUL_basis fr DEER'!$1:$1,0))</f>
        <v>Convection Ovens - Gas</v>
      </c>
      <c r="AU60" s="22" t="s">
        <v>34</v>
      </c>
      <c r="AV60" s="22" t="str" cm="1">
        <f t="array" ref="AV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(EUL_basis_Mapped!$BD60=EUL_basis[BldgLoc])*(EUL_basis_Mapped!$BP60=EUL_basis[HOU_cat]),0)+1,MATCH(EUL_basis_Mapped!AV$2,'EUL_basis fr DEER'!$1:$1,0))</f>
        <v>D08 v2.05</v>
      </c>
      <c r="AW60" s="24" cm="1">
        <f t="array" ref="AW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(EUL_basis_Mapped!$BD60=EUL_basis[BldgLoc])*(EUL_basis_Mapped!$BP60=EUL_basis[HOU_cat]),0)+1,MATCH(EUL_basis_Mapped!AW$2,'EUL_basis fr DEER'!$1:$1,0))</f>
        <v>44159.686687395835</v>
      </c>
      <c r="AX60" s="48" t="str" cm="1">
        <f t="array" ref="AX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(EUL_basis_Mapped!$BD60=EUL_basis[BldgLoc])*(EUL_basis_Mapped!$BP60=EUL_basis[HOU_cat]),0)+1,MATCH(EUL_basis_Mapped!AX$2,'EUL_basis fr DEER'!$1:$1,0))</f>
        <v>Com</v>
      </c>
      <c r="AY60" s="48" t="str" cm="1">
        <f t="array" ref="AY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(EUL_basis_Mapped!$BD60=EUL_basis[BldgLoc])*(EUL_basis_Mapped!$BP60=EUL_basis[HOU_cat]),0)+1,MATCH(EUL_basis_Mapped!AY$2,'EUL_basis fr DEER'!$1:$1,0))</f>
        <v>FoodServ</v>
      </c>
      <c r="AZ60" s="48" t="str" cm="1">
        <f t="array" ref="AZ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(EUL_basis_Mapped!$BD60=EUL_basis[BldgLoc])*(EUL_basis_Mapped!$BP60=EUL_basis[HOU_cat]),0)+1,MATCH(EUL_basis_Mapped!AZ$2,'EUL_basis fr DEER'!$1:$1,0))</f>
        <v>Cooking</v>
      </c>
      <c r="BA60" s="48" t="str" cm="1">
        <f t="array" ref="BA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(EUL_basis_Mapped!$BD60=EUL_basis[BldgLoc])*(EUL_basis_Mapped!$BP60=EUL_basis[HOU_cat]),0)+1,MATCH(EUL_basis_Mapped!BA$2,'EUL_basis fr DEER'!$1:$1,0))</f>
        <v>Cook_Equip</v>
      </c>
      <c r="BB60" s="48" t="str" cm="1">
        <f t="array" ref="BB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(EUL_basis_Mapped!$BD60=EUL_basis[BldgLoc])*(EUL_basis_Mapped!$BP60=EUL_basis[HOU_cat]),0)+1,MATCH(EUL_basis_Mapped!BB$2,'EUL_basis fr DEER'!$1:$1,0))</f>
        <v>OvenConv</v>
      </c>
      <c r="BC60" s="48" t="s">
        <v>40</v>
      </c>
      <c r="BD60" s="48" t="s">
        <v>40</v>
      </c>
      <c r="BE60" s="46" t="str" cm="1">
        <f t="array" ref="BE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(EUL_basis_Mapped!$BD60=EUL_basis[BldgLoc])*(EUL_basis_Mapped!$BP60=EUL_basis[HOU_cat]),0)+1,MATCH(EUL_basis_Mapped!BE$2,'EUL_basis fr DEER'!$1:$1,0))</f>
        <v>rated years</v>
      </c>
      <c r="BF60" s="23" cm="1">
        <f t="array" ref="BF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(EUL_basis_Mapped!$BD60=EUL_basis[BldgLoc])*(EUL_basis_Mapped!$BP60=EUL_basis[HOU_cat]),0)+1,MATCH(EUL_basis_Mapped!BF$2,'EUL_basis fr DEER'!$1:$1,0))</f>
        <v>0</v>
      </c>
      <c r="BG60" s="23" cm="1">
        <f t="array" ref="BG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(EUL_basis_Mapped!$BD60=EUL_basis[BldgLoc])*(EUL_basis_Mapped!$BP60=EUL_basis[HOU_cat]),0)+1,MATCH(EUL_basis_Mapped!BG$2,'EUL_basis fr DEER'!$1:$1,0))</f>
        <v>0</v>
      </c>
      <c r="BH60" s="23" cm="1">
        <f t="array" ref="BH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(EUL_basis_Mapped!$BD60=EUL_basis[BldgLoc])*(EUL_basis_Mapped!$BP60=EUL_basis[HOU_cat]),0)+1,MATCH(EUL_basis_Mapped!BH$2,'EUL_basis fr DEER'!$1:$1,0))</f>
        <v>0</v>
      </c>
      <c r="BI60" s="25" cm="1">
        <f t="array" ref="BI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(EUL_basis_Mapped!$BD60=EUL_basis[BldgLoc])*(EUL_basis_Mapped!$BP60=EUL_basis[HOU_cat]),0)+1,MATCH(EUL_basis_Mapped!BI$2,'EUL_basis fr DEER'!$1:$1,0))</f>
        <v>0</v>
      </c>
      <c r="BJ60" s="25" cm="1">
        <f t="array" ref="BJ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(EUL_basis_Mapped!$BD60=EUL_basis[BldgLoc])*(EUL_basis_Mapped!$BP60=EUL_basis[HOU_cat]),0)+1,MATCH(EUL_basis_Mapped!BJ$2,'EUL_basis fr DEER'!$1:$1,0))</f>
        <v>12</v>
      </c>
      <c r="BK60" s="25" cm="1">
        <f t="array" ref="BK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(EUL_basis_Mapped!$BD60=EUL_basis[BldgLoc])*(EUL_basis_Mapped!$BP60=EUL_basis[HOU_cat]),0)+1,MATCH(EUL_basis_Mapped!BK$2,'EUL_basis fr DEER'!$1:$1,0))</f>
        <v>4</v>
      </c>
      <c r="BL60" s="46" t="str" cm="1">
        <f t="array" ref="BL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(EUL_basis_Mapped!$BD60=EUL_basis[BldgLoc])*(EUL_basis_Mapped!$BP60=EUL_basis[HOU_cat]),0)+1,MATCH(EUL_basis_Mapped!BL$2,'EUL_basis fr DEER'!$1:$1,0))</f>
        <v>Updated to indicate claim/filing status</v>
      </c>
      <c r="BM60" s="48" t="str" cm="1">
        <f t="array" ref="BM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(EUL_basis_Mapped!$BD60=EUL_basis[BldgLoc])*(EUL_basis_Mapped!$BP60=EUL_basis[HOU_cat]),0)+1,MATCH(EUL_basis_Mapped!BM$2,'EUL_basis fr DEER'!$1:$1,0))</f>
        <v>Standard</v>
      </c>
      <c r="BN60" s="24">
        <v>41332</v>
      </c>
      <c r="BO60" s="24" cm="1">
        <f t="array" ref="BO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(EUL_basis_Mapped!$BD60=EUL_basis[BldgLoc])*(EUL_basis_Mapped!$BP60=EUL_basis[HOU_cat]),0)+1,MATCH(EUL_basis_Mapped!BO$2,'EUL_basis fr DEER'!$1:$1,0))</f>
        <v>0</v>
      </c>
      <c r="BP60" s="48" t="s">
        <v>44</v>
      </c>
      <c r="BQ60" s="52" t="str" cm="1">
        <f t="array" ref="BQ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(EUL_basis_Mapped!$BD60=EUL_basis[BldgLoc])*(EUL_basis_Mapped!$BP60=EUL_basis[HOU_cat]),0)+1,MATCH(EUL_basis_Mapped!BQ$2,'EUL_basis fr DEER'!$1:$1,0))</f>
        <v>1</v>
      </c>
      <c r="BR60" s="52" t="str" cm="1">
        <f t="array" ref="BR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(EUL_basis_Mapped!$BD60=EUL_basis[BldgLoc])*(EUL_basis_Mapped!$BP60=EUL_basis[HOU_cat]),0)+1,MATCH(EUL_basis_Mapped!BR$2,'EUL_basis fr DEER'!$1:$1,0))</f>
        <v>1</v>
      </c>
      <c r="BS60" s="52" t="str" cm="1">
        <f t="array" ref="BS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(EUL_basis_Mapped!$BD60=EUL_basis[BldgLoc])*(EUL_basis_Mapped!$BP60=EUL_basis[HOU_cat]),0)+1,MATCH(EUL_basis_Mapped!BS$2,'EUL_basis fr DEER'!$1:$1,0))</f>
        <v>0</v>
      </c>
      <c r="BT60" s="48" t="str" cm="1">
        <f t="array" ref="BT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(EUL_basis_Mapped!$BD60=EUL_basis[BldgLoc])*(EUL_basis_Mapped!$BP60=EUL_basis[HOU_cat]),0)+1,MATCH(EUL_basis_Mapped!BT$2,'EUL_basis fr DEER'!$1:$1,0))</f>
        <v>Deemed Ex Ante Team</v>
      </c>
      <c r="BU60" s="24" cm="1">
        <f t="array" ref="BU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(EUL_basis_Mapped!$BD60=EUL_basis[BldgLoc])*(EUL_basis_Mapped!$BP60=EUL_basis[HOU_cat]),0)+1,MATCH(EUL_basis_Mapped!BU$2,'EUL_basis fr DEER'!$1:$1,0))</f>
        <v>0</v>
      </c>
      <c r="BV60" s="46" cm="1">
        <f t="array" ref="BV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(EUL_basis_Mapped!$BD60=EUL_basis[BldgLoc])*(EUL_basis_Mapped!$BP60=EUL_basis[HOU_cat]),0)+1,MATCH(EUL_basis_Mapped!BV$2,'EUL_basis fr DEER'!$1:$1,0))</f>
        <v>0</v>
      </c>
      <c r="BW60" s="48" cm="1">
        <f t="array" ref="BW60">INDEX(EUL_basis[#All],MATCH(1,(EUL_basis_Mapped!$AS60=EUL_basis[EUL_ID])*(EUL_basis_Mapped!$AU60=EUL_basis[Version])*(EUL_basis_Mapped!$BC60=EUL_basis[BldgType])*
(EUL_basis_Mapped!$BD60=EUL_basis[BldgLoc])*(EUL_basis_Mapped!$BP60=EUL_basis[HOU_cat]),0)+1,MATCH(EUL_basis_Mapped!BW$2,'EUL_basis fr DEER'!$1:$1,0))</f>
        <v>0</v>
      </c>
    </row>
    <row r="61" spans="1:75" ht="31.5" x14ac:dyDescent="0.15">
      <c r="A61" s="11"/>
      <c r="B61" s="12">
        <v>1</v>
      </c>
      <c r="C61" s="12"/>
      <c r="D61" s="12"/>
      <c r="E61" s="12"/>
      <c r="F61" s="12"/>
      <c r="G61" s="12">
        <v>1</v>
      </c>
      <c r="H61" s="13">
        <v>1</v>
      </c>
      <c r="I61" s="11">
        <f t="shared" si="16"/>
        <v>0</v>
      </c>
      <c r="J61" s="12">
        <f t="shared" si="16"/>
        <v>0</v>
      </c>
      <c r="K61" s="12">
        <f t="shared" si="16"/>
        <v>0</v>
      </c>
      <c r="L61" s="12">
        <f t="shared" si="16"/>
        <v>1</v>
      </c>
      <c r="M61" s="12">
        <f t="shared" si="16"/>
        <v>0</v>
      </c>
      <c r="N61" s="54">
        <f t="shared" si="16"/>
        <v>0</v>
      </c>
      <c r="O61" s="54">
        <f t="shared" si="16"/>
        <v>0</v>
      </c>
      <c r="P61" s="11">
        <f t="shared" si="11"/>
        <v>1</v>
      </c>
      <c r="Q61" s="16"/>
      <c r="R61" s="12">
        <f t="shared" si="12"/>
        <v>0</v>
      </c>
      <c r="S61" s="12">
        <f t="shared" si="12"/>
        <v>0</v>
      </c>
      <c r="T61" s="12">
        <f t="shared" si="12"/>
        <v>0</v>
      </c>
      <c r="U61" s="12"/>
      <c r="V61" s="12"/>
      <c r="W61" s="12"/>
      <c r="X61" s="12"/>
      <c r="Y61" s="12"/>
      <c r="Z61" s="12"/>
      <c r="AA61" s="12"/>
      <c r="AB61" s="12"/>
      <c r="AC61" s="12"/>
      <c r="AD61" s="12">
        <f t="shared" si="13"/>
        <v>0</v>
      </c>
      <c r="AE61" s="54"/>
      <c r="AF61" s="54"/>
      <c r="AG61" s="54">
        <f t="shared" si="14"/>
        <v>0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>
        <f t="shared" si="15"/>
        <v>0</v>
      </c>
      <c r="AS61" s="56" t="s">
        <v>223</v>
      </c>
      <c r="AT61" s="22" t="str" cm="1">
        <f t="array" ref="AT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(EUL_basis_Mapped!$BD61=EUL_basis[BldgLoc])*(EUL_basis_Mapped!$BP61=EUL_basis[HOU_cat]),0)+1,MATCH(EUL_basis_Mapped!AT$2,'EUL_basis fr DEER'!$1:$1,0))</f>
        <v>Gas Fryer</v>
      </c>
      <c r="AU61" s="22" t="s">
        <v>225</v>
      </c>
      <c r="AV61" s="22" cm="1">
        <f t="array" ref="AV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(EUL_basis_Mapped!$BD61=EUL_basis[BldgLoc])*(EUL_basis_Mapped!$BP61=EUL_basis[HOU_cat]),0)+1,MATCH(EUL_basis_Mapped!AV$2,'EUL_basis fr DEER'!$1:$1,0))</f>
        <v>0</v>
      </c>
      <c r="AW61" s="24" cm="1">
        <f t="array" ref="AW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(EUL_basis_Mapped!$BD61=EUL_basis[BldgLoc])*(EUL_basis_Mapped!$BP61=EUL_basis[HOU_cat]),0)+1,MATCH(EUL_basis_Mapped!AW$2,'EUL_basis fr DEER'!$1:$1,0))</f>
        <v>44568.562350671295</v>
      </c>
      <c r="AX61" s="48" t="str" cm="1">
        <f t="array" ref="AX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(EUL_basis_Mapped!$BD61=EUL_basis[BldgLoc])*(EUL_basis_Mapped!$BP61=EUL_basis[HOU_cat]),0)+1,MATCH(EUL_basis_Mapped!AX$2,'EUL_basis fr DEER'!$1:$1,0))</f>
        <v>Com</v>
      </c>
      <c r="AY61" s="48" t="str" cm="1">
        <f t="array" ref="AY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(EUL_basis_Mapped!$BD61=EUL_basis[BldgLoc])*(EUL_basis_Mapped!$BP61=EUL_basis[HOU_cat]),0)+1,MATCH(EUL_basis_Mapped!AY$2,'EUL_basis fr DEER'!$1:$1,0))</f>
        <v>FoodServ</v>
      </c>
      <c r="AZ61" s="48" t="str" cm="1">
        <f t="array" ref="AZ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(EUL_basis_Mapped!$BD61=EUL_basis[BldgLoc])*(EUL_basis_Mapped!$BP61=EUL_basis[HOU_cat]),0)+1,MATCH(EUL_basis_Mapped!AZ$2,'EUL_basis fr DEER'!$1:$1,0))</f>
        <v>Cooking</v>
      </c>
      <c r="BA61" s="48" t="str" cm="1">
        <f t="array" ref="BA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(EUL_basis_Mapped!$BD61=EUL_basis[BldgLoc])*(EUL_basis_Mapped!$BP61=EUL_basis[HOU_cat]),0)+1,MATCH(EUL_basis_Mapped!BA$2,'EUL_basis fr DEER'!$1:$1,0))</f>
        <v>Cook_Equip</v>
      </c>
      <c r="BB61" s="48" t="str" cm="1">
        <f t="array" ref="BB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(EUL_basis_Mapped!$BD61=EUL_basis[BldgLoc])*(EUL_basis_Mapped!$BP61=EUL_basis[HOU_cat]),0)+1,MATCH(EUL_basis_Mapped!BB$2,'EUL_basis fr DEER'!$1:$1,0))</f>
        <v>Fryer</v>
      </c>
      <c r="BC61" s="48" t="s">
        <v>40</v>
      </c>
      <c r="BD61" s="48" t="s">
        <v>40</v>
      </c>
      <c r="BE61" s="46" t="str" cm="1">
        <f t="array" ref="BE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(EUL_basis_Mapped!$BD61=EUL_basis[BldgLoc])*(EUL_basis_Mapped!$BP61=EUL_basis[HOU_cat]),0)+1,MATCH(EUL_basis_Mapped!BE$2,'EUL_basis fr DEER'!$1:$1,0))</f>
        <v>rated years</v>
      </c>
      <c r="BF61" s="23" cm="1">
        <f t="array" ref="BF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(EUL_basis_Mapped!$BD61=EUL_basis[BldgLoc])*(EUL_basis_Mapped!$BP61=EUL_basis[HOU_cat]),0)+1,MATCH(EUL_basis_Mapped!BF$2,'EUL_basis fr DEER'!$1:$1,0))</f>
        <v>0</v>
      </c>
      <c r="BG61" s="23" cm="1">
        <f t="array" ref="BG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(EUL_basis_Mapped!$BD61=EUL_basis[BldgLoc])*(EUL_basis_Mapped!$BP61=EUL_basis[HOU_cat]),0)+1,MATCH(EUL_basis_Mapped!BG$2,'EUL_basis fr DEER'!$1:$1,0))</f>
        <v>0</v>
      </c>
      <c r="BH61" s="23" cm="1">
        <f t="array" ref="BH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(EUL_basis_Mapped!$BD61=EUL_basis[BldgLoc])*(EUL_basis_Mapped!$BP61=EUL_basis[HOU_cat]),0)+1,MATCH(EUL_basis_Mapped!BH$2,'EUL_basis fr DEER'!$1:$1,0))</f>
        <v>0</v>
      </c>
      <c r="BI61" s="25" cm="1">
        <f t="array" ref="BI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(EUL_basis_Mapped!$BD61=EUL_basis[BldgLoc])*(EUL_basis_Mapped!$BP61=EUL_basis[HOU_cat]),0)+1,MATCH(EUL_basis_Mapped!BI$2,'EUL_basis fr DEER'!$1:$1,0))</f>
        <v>0</v>
      </c>
      <c r="BJ61" s="25" cm="1">
        <f t="array" ref="BJ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(EUL_basis_Mapped!$BD61=EUL_basis[BldgLoc])*(EUL_basis_Mapped!$BP61=EUL_basis[HOU_cat]),0)+1,MATCH(EUL_basis_Mapped!BJ$2,'EUL_basis fr DEER'!$1:$1,0))</f>
        <v>11</v>
      </c>
      <c r="BK61" s="25" cm="1">
        <f t="array" ref="BK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(EUL_basis_Mapped!$BD61=EUL_basis[BldgLoc])*(EUL_basis_Mapped!$BP61=EUL_basis[HOU_cat]),0)+1,MATCH(EUL_basis_Mapped!BK$2,'EUL_basis fr DEER'!$1:$1,0))</f>
        <v>3.67</v>
      </c>
      <c r="BL61" s="46" t="str" cm="1">
        <f t="array" ref="BL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(EUL_basis_Mapped!$BD61=EUL_basis[BldgLoc])*(EUL_basis_Mapped!$BP61=EUL_basis[HOU_cat]),0)+1,MATCH(EUL_basis_Mapped!BL$2,'EUL_basis fr DEER'!$1:$1,0))</f>
        <v>Delayed start date since measure package was also delayed</v>
      </c>
      <c r="BM61" s="48" t="str" cm="1">
        <f t="array" ref="BM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(EUL_basis_Mapped!$BD61=EUL_basis[BldgLoc])*(EUL_basis_Mapped!$BP61=EUL_basis[HOU_cat]),0)+1,MATCH(EUL_basis_Mapped!BM$2,'EUL_basis fr DEER'!$1:$1,0))</f>
        <v>Standard</v>
      </c>
      <c r="BN61" s="24">
        <v>41333</v>
      </c>
      <c r="BO61" s="24" cm="1">
        <f t="array" ref="BO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(EUL_basis_Mapped!$BD61=EUL_basis[BldgLoc])*(EUL_basis_Mapped!$BP61=EUL_basis[HOU_cat]),0)+1,MATCH(EUL_basis_Mapped!BO$2,'EUL_basis fr DEER'!$1:$1,0))</f>
        <v>0</v>
      </c>
      <c r="BP61" s="48" t="s">
        <v>44</v>
      </c>
      <c r="BQ61" s="52" t="str" cm="1">
        <f t="array" ref="BQ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(EUL_basis_Mapped!$BD61=EUL_basis[BldgLoc])*(EUL_basis_Mapped!$BP61=EUL_basis[HOU_cat]),0)+1,MATCH(EUL_basis_Mapped!BQ$2,'EUL_basis fr DEER'!$1:$1,0))</f>
        <v>1</v>
      </c>
      <c r="BR61" s="52" t="str" cm="1">
        <f t="array" ref="BR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(EUL_basis_Mapped!$BD61=EUL_basis[BldgLoc])*(EUL_basis_Mapped!$BP61=EUL_basis[HOU_cat]),0)+1,MATCH(EUL_basis_Mapped!BR$2,'EUL_basis fr DEER'!$1:$1,0))</f>
        <v>1</v>
      </c>
      <c r="BS61" s="52" t="str" cm="1">
        <f t="array" ref="BS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(EUL_basis_Mapped!$BD61=EUL_basis[BldgLoc])*(EUL_basis_Mapped!$BP61=EUL_basis[HOU_cat]),0)+1,MATCH(EUL_basis_Mapped!BS$2,'EUL_basis fr DEER'!$1:$1,0))</f>
        <v>0</v>
      </c>
      <c r="BT61" s="48" t="str" cm="1">
        <f t="array" ref="BT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(EUL_basis_Mapped!$BD61=EUL_basis[BldgLoc])*(EUL_basis_Mapped!$BP61=EUL_basis[HOU_cat]),0)+1,MATCH(EUL_basis_Mapped!BT$2,'EUL_basis fr DEER'!$1:$1,0))</f>
        <v>Deemed Ex Ante Team</v>
      </c>
      <c r="BU61" s="24" cm="1">
        <f t="array" ref="BU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(EUL_basis_Mapped!$BD61=EUL_basis[BldgLoc])*(EUL_basis_Mapped!$BP61=EUL_basis[HOU_cat]),0)+1,MATCH(EUL_basis_Mapped!BU$2,'EUL_basis fr DEER'!$1:$1,0))</f>
        <v>44301.698283101854</v>
      </c>
      <c r="BV61" s="46" t="str" cm="1">
        <f t="array" ref="BV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(EUL_basis_Mapped!$BD61=EUL_basis[BldgLoc])*(EUL_basis_Mapped!$BP61=EUL_basis[HOU_cat]),0)+1,MATCH(EUL_basis_Mapped!BV$2,'EUL_basis fr DEER'!$1:$1,0))</f>
        <v>"EMV Group A, Deliverable 16 EUL Research–Gas Fryers, Final Report," Guidehouse (Ref. 203057) 2020-06-02, at https://pda.energydataweb.com/#!/documents/2427/view</v>
      </c>
      <c r="BW61" s="48" t="str" cm="1">
        <f t="array" ref="BW61">INDEX(EUL_basis[#All],MATCH(1,(EUL_basis_Mapped!$AS61=EUL_basis[EUL_ID])*(EUL_basis_Mapped!$AU61=EUL_basis[Version])*(EUL_basis_Mapped!$BC61=EUL_basis[BldgType])*
(EUL_basis_Mapped!$BD61=EUL_basis[BldgLoc])*(EUL_basis_Mapped!$BP61=EUL_basis[HOU_cat]),0)+1,MATCH(EUL_basis_Mapped!BW$2,'EUL_basis fr DEER'!$1:$1,0))</f>
        <v>Deemed Ex Ante Team</v>
      </c>
    </row>
    <row r="62" spans="1:75" ht="21" x14ac:dyDescent="0.15">
      <c r="A62" s="11"/>
      <c r="B62" s="12">
        <v>1</v>
      </c>
      <c r="C62" s="12"/>
      <c r="D62" s="12"/>
      <c r="E62" s="12"/>
      <c r="F62" s="12"/>
      <c r="G62" s="12">
        <v>1</v>
      </c>
      <c r="H62" s="13">
        <v>1</v>
      </c>
      <c r="I62" s="11">
        <f t="shared" si="16"/>
        <v>0</v>
      </c>
      <c r="J62" s="12">
        <f t="shared" si="16"/>
        <v>0</v>
      </c>
      <c r="K62" s="12">
        <f t="shared" si="16"/>
        <v>0</v>
      </c>
      <c r="L62" s="12">
        <f t="shared" si="16"/>
        <v>1</v>
      </c>
      <c r="M62" s="12">
        <f t="shared" si="16"/>
        <v>0</v>
      </c>
      <c r="N62" s="54">
        <f t="shared" si="16"/>
        <v>0</v>
      </c>
      <c r="O62" s="54">
        <f t="shared" si="16"/>
        <v>0</v>
      </c>
      <c r="P62" s="11">
        <f t="shared" si="11"/>
        <v>1</v>
      </c>
      <c r="Q62" s="16"/>
      <c r="R62" s="12">
        <f t="shared" si="12"/>
        <v>0</v>
      </c>
      <c r="S62" s="12">
        <f t="shared" si="12"/>
        <v>0</v>
      </c>
      <c r="T62" s="12">
        <f t="shared" si="12"/>
        <v>0</v>
      </c>
      <c r="U62" s="12"/>
      <c r="V62" s="12"/>
      <c r="W62" s="12"/>
      <c r="X62" s="12"/>
      <c r="Y62" s="12"/>
      <c r="Z62" s="12"/>
      <c r="AA62" s="12"/>
      <c r="AB62" s="12"/>
      <c r="AC62" s="12"/>
      <c r="AD62" s="12">
        <f t="shared" si="13"/>
        <v>0</v>
      </c>
      <c r="AE62" s="54"/>
      <c r="AF62" s="54"/>
      <c r="AG62" s="54">
        <f t="shared" si="14"/>
        <v>0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>
        <f t="shared" si="15"/>
        <v>0</v>
      </c>
      <c r="AS62" s="56" t="s">
        <v>223</v>
      </c>
      <c r="AT62" s="22" t="str" cm="1">
        <f t="array" ref="AT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(EUL_basis_Mapped!$BD62=EUL_basis[BldgLoc])*(EUL_basis_Mapped!$BP62=EUL_basis[HOU_cat]),0)+1,MATCH(EUL_basis_Mapped!AT$2,'EUL_basis fr DEER'!$1:$1,0))</f>
        <v>Gas Fryer</v>
      </c>
      <c r="AU62" s="22" t="s">
        <v>34</v>
      </c>
      <c r="AV62" s="22" t="str" cm="1">
        <f t="array" ref="AV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(EUL_basis_Mapped!$BD62=EUL_basis[BldgLoc])*(EUL_basis_Mapped!$BP62=EUL_basis[HOU_cat]),0)+1,MATCH(EUL_basis_Mapped!AV$2,'EUL_basis fr DEER'!$1:$1,0))</f>
        <v>D08 v2.05</v>
      </c>
      <c r="AW62" s="24" cm="1">
        <f t="array" ref="AW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(EUL_basis_Mapped!$BD62=EUL_basis[BldgLoc])*(EUL_basis_Mapped!$BP62=EUL_basis[HOU_cat]),0)+1,MATCH(EUL_basis_Mapped!AW$2,'EUL_basis fr DEER'!$1:$1,0))</f>
        <v>44568.562350671295</v>
      </c>
      <c r="AX62" s="48" t="str" cm="1">
        <f t="array" ref="AX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(EUL_basis_Mapped!$BD62=EUL_basis[BldgLoc])*(EUL_basis_Mapped!$BP62=EUL_basis[HOU_cat]),0)+1,MATCH(EUL_basis_Mapped!AX$2,'EUL_basis fr DEER'!$1:$1,0))</f>
        <v>Com</v>
      </c>
      <c r="AY62" s="48" t="str" cm="1">
        <f t="array" ref="AY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(EUL_basis_Mapped!$BD62=EUL_basis[BldgLoc])*(EUL_basis_Mapped!$BP62=EUL_basis[HOU_cat]),0)+1,MATCH(EUL_basis_Mapped!AY$2,'EUL_basis fr DEER'!$1:$1,0))</f>
        <v>FoodServ</v>
      </c>
      <c r="AZ62" s="48" t="str" cm="1">
        <f t="array" ref="AZ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(EUL_basis_Mapped!$BD62=EUL_basis[BldgLoc])*(EUL_basis_Mapped!$BP62=EUL_basis[HOU_cat]),0)+1,MATCH(EUL_basis_Mapped!AZ$2,'EUL_basis fr DEER'!$1:$1,0))</f>
        <v>Cooking</v>
      </c>
      <c r="BA62" s="48" t="str" cm="1">
        <f t="array" ref="BA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(EUL_basis_Mapped!$BD62=EUL_basis[BldgLoc])*(EUL_basis_Mapped!$BP62=EUL_basis[HOU_cat]),0)+1,MATCH(EUL_basis_Mapped!BA$2,'EUL_basis fr DEER'!$1:$1,0))</f>
        <v>Cook_Equip</v>
      </c>
      <c r="BB62" s="48" t="str" cm="1">
        <f t="array" ref="BB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(EUL_basis_Mapped!$BD62=EUL_basis[BldgLoc])*(EUL_basis_Mapped!$BP62=EUL_basis[HOU_cat]),0)+1,MATCH(EUL_basis_Mapped!BB$2,'EUL_basis fr DEER'!$1:$1,0))</f>
        <v>Fryer</v>
      </c>
      <c r="BC62" s="48" t="s">
        <v>40</v>
      </c>
      <c r="BD62" s="48" t="s">
        <v>40</v>
      </c>
      <c r="BE62" s="46" t="str" cm="1">
        <f t="array" ref="BE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(EUL_basis_Mapped!$BD62=EUL_basis[BldgLoc])*(EUL_basis_Mapped!$BP62=EUL_basis[HOU_cat]),0)+1,MATCH(EUL_basis_Mapped!BE$2,'EUL_basis fr DEER'!$1:$1,0))</f>
        <v>rated years</v>
      </c>
      <c r="BF62" s="23" cm="1">
        <f t="array" ref="BF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(EUL_basis_Mapped!$BD62=EUL_basis[BldgLoc])*(EUL_basis_Mapped!$BP62=EUL_basis[HOU_cat]),0)+1,MATCH(EUL_basis_Mapped!BF$2,'EUL_basis fr DEER'!$1:$1,0))</f>
        <v>0</v>
      </c>
      <c r="BG62" s="23" cm="1">
        <f t="array" ref="BG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(EUL_basis_Mapped!$BD62=EUL_basis[BldgLoc])*(EUL_basis_Mapped!$BP62=EUL_basis[HOU_cat]),0)+1,MATCH(EUL_basis_Mapped!BG$2,'EUL_basis fr DEER'!$1:$1,0))</f>
        <v>0</v>
      </c>
      <c r="BH62" s="23" cm="1">
        <f t="array" ref="BH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(EUL_basis_Mapped!$BD62=EUL_basis[BldgLoc])*(EUL_basis_Mapped!$BP62=EUL_basis[HOU_cat]),0)+1,MATCH(EUL_basis_Mapped!BH$2,'EUL_basis fr DEER'!$1:$1,0))</f>
        <v>0</v>
      </c>
      <c r="BI62" s="25" cm="1">
        <f t="array" ref="BI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(EUL_basis_Mapped!$BD62=EUL_basis[BldgLoc])*(EUL_basis_Mapped!$BP62=EUL_basis[HOU_cat]),0)+1,MATCH(EUL_basis_Mapped!BI$2,'EUL_basis fr DEER'!$1:$1,0))</f>
        <v>0</v>
      </c>
      <c r="BJ62" s="25" cm="1">
        <f t="array" ref="BJ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(EUL_basis_Mapped!$BD62=EUL_basis[BldgLoc])*(EUL_basis_Mapped!$BP62=EUL_basis[HOU_cat]),0)+1,MATCH(EUL_basis_Mapped!BJ$2,'EUL_basis fr DEER'!$1:$1,0))</f>
        <v>12</v>
      </c>
      <c r="BK62" s="25" cm="1">
        <f t="array" ref="BK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(EUL_basis_Mapped!$BD62=EUL_basis[BldgLoc])*(EUL_basis_Mapped!$BP62=EUL_basis[HOU_cat]),0)+1,MATCH(EUL_basis_Mapped!BK$2,'EUL_basis fr DEER'!$1:$1,0))</f>
        <v>4</v>
      </c>
      <c r="BL62" s="46" t="str" cm="1">
        <f t="array" ref="BL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(EUL_basis_Mapped!$BD62=EUL_basis[BldgLoc])*(EUL_basis_Mapped!$BP62=EUL_basis[HOU_cat]),0)+1,MATCH(EUL_basis_Mapped!BL$2,'EUL_basis fr DEER'!$1:$1,0))</f>
        <v>Extended EUL_ID since measure package that uses this was also extended</v>
      </c>
      <c r="BM62" s="48" t="str" cm="1">
        <f t="array" ref="BM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(EUL_basis_Mapped!$BD62=EUL_basis[BldgLoc])*(EUL_basis_Mapped!$BP62=EUL_basis[HOU_cat]),0)+1,MATCH(EUL_basis_Mapped!BM$2,'EUL_basis fr DEER'!$1:$1,0))</f>
        <v>Standard</v>
      </c>
      <c r="BN62" s="24">
        <v>41334</v>
      </c>
      <c r="BO62" s="24" cm="1">
        <f t="array" ref="BO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(EUL_basis_Mapped!$BD62=EUL_basis[BldgLoc])*(EUL_basis_Mapped!$BP62=EUL_basis[HOU_cat]),0)+1,MATCH(EUL_basis_Mapped!BO$2,'EUL_basis fr DEER'!$1:$1,0))</f>
        <v>44640</v>
      </c>
      <c r="BP62" s="48" t="s">
        <v>44</v>
      </c>
      <c r="BQ62" s="52" t="str" cm="1">
        <f t="array" ref="BQ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(EUL_basis_Mapped!$BD62=EUL_basis[BldgLoc])*(EUL_basis_Mapped!$BP62=EUL_basis[HOU_cat]),0)+1,MATCH(EUL_basis_Mapped!BQ$2,'EUL_basis fr DEER'!$1:$1,0))</f>
        <v>1</v>
      </c>
      <c r="BR62" s="52" t="str" cm="1">
        <f t="array" ref="BR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(EUL_basis_Mapped!$BD62=EUL_basis[BldgLoc])*(EUL_basis_Mapped!$BP62=EUL_basis[HOU_cat]),0)+1,MATCH(EUL_basis_Mapped!BR$2,'EUL_basis fr DEER'!$1:$1,0))</f>
        <v>1</v>
      </c>
      <c r="BS62" s="52" t="str" cm="1">
        <f t="array" ref="BS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(EUL_basis_Mapped!$BD62=EUL_basis[BldgLoc])*(EUL_basis_Mapped!$BP62=EUL_basis[HOU_cat]),0)+1,MATCH(EUL_basis_Mapped!BS$2,'EUL_basis fr DEER'!$1:$1,0))</f>
        <v>0</v>
      </c>
      <c r="BT62" s="48" t="str" cm="1">
        <f t="array" ref="BT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(EUL_basis_Mapped!$BD62=EUL_basis[BldgLoc])*(EUL_basis_Mapped!$BP62=EUL_basis[HOU_cat]),0)+1,MATCH(EUL_basis_Mapped!BT$2,'EUL_basis fr DEER'!$1:$1,0))</f>
        <v>Deemed Ex Ante Team</v>
      </c>
      <c r="BU62" s="24" cm="1">
        <f t="array" ref="BU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(EUL_basis_Mapped!$BD62=EUL_basis[BldgLoc])*(EUL_basis_Mapped!$BP62=EUL_basis[HOU_cat]),0)+1,MATCH(EUL_basis_Mapped!BU$2,'EUL_basis fr DEER'!$1:$1,0))</f>
        <v>0</v>
      </c>
      <c r="BV62" s="46" t="str" cm="1">
        <f t="array" ref="BV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(EUL_basis_Mapped!$BD62=EUL_basis[BldgLoc])*(EUL_basis_Mapped!$BP62=EUL_basis[HOU_cat]),0)+1,MATCH(EUL_basis_Mapped!BV$2,'EUL_basis fr DEER'!$1:$1,0))</f>
        <v>Updated to indicate claim/filing status</v>
      </c>
      <c r="BW62" s="48" cm="1">
        <f t="array" ref="BW62">INDEX(EUL_basis[#All],MATCH(1,(EUL_basis_Mapped!$AS62=EUL_basis[EUL_ID])*(EUL_basis_Mapped!$AU62=EUL_basis[Version])*(EUL_basis_Mapped!$BC62=EUL_basis[BldgType])*
(EUL_basis_Mapped!$BD62=EUL_basis[BldgLoc])*(EUL_basis_Mapped!$BP62=EUL_basis[HOU_cat]),0)+1,MATCH(EUL_basis_Mapped!BW$2,'EUL_basis fr DEER'!$1:$1,0))</f>
        <v>0</v>
      </c>
    </row>
    <row r="63" spans="1:75" x14ac:dyDescent="0.15">
      <c r="A63" s="11"/>
      <c r="B63" s="12">
        <v>1</v>
      </c>
      <c r="C63" s="12"/>
      <c r="D63" s="12"/>
      <c r="E63" s="12"/>
      <c r="F63" s="12"/>
      <c r="G63" s="12">
        <v>1</v>
      </c>
      <c r="H63" s="13">
        <v>1</v>
      </c>
      <c r="I63" s="11">
        <f t="shared" si="16"/>
        <v>0</v>
      </c>
      <c r="J63" s="12">
        <f t="shared" si="16"/>
        <v>0</v>
      </c>
      <c r="K63" s="12">
        <f t="shared" si="16"/>
        <v>0</v>
      </c>
      <c r="L63" s="12">
        <f t="shared" si="16"/>
        <v>1</v>
      </c>
      <c r="M63" s="12">
        <f t="shared" si="16"/>
        <v>0</v>
      </c>
      <c r="N63" s="54">
        <f t="shared" si="16"/>
        <v>0</v>
      </c>
      <c r="O63" s="54">
        <f t="shared" si="16"/>
        <v>0</v>
      </c>
      <c r="P63" s="11">
        <f t="shared" si="11"/>
        <v>1</v>
      </c>
      <c r="Q63" s="16"/>
      <c r="R63" s="12">
        <f t="shared" si="12"/>
        <v>0</v>
      </c>
      <c r="S63" s="12">
        <f t="shared" si="12"/>
        <v>0</v>
      </c>
      <c r="T63" s="12">
        <f t="shared" si="12"/>
        <v>0</v>
      </c>
      <c r="U63" s="12"/>
      <c r="V63" s="12"/>
      <c r="W63" s="12"/>
      <c r="X63" s="12"/>
      <c r="Y63" s="12"/>
      <c r="Z63" s="12"/>
      <c r="AA63" s="12"/>
      <c r="AB63" s="12"/>
      <c r="AC63" s="12"/>
      <c r="AD63" s="12">
        <f t="shared" si="13"/>
        <v>0</v>
      </c>
      <c r="AE63" s="54"/>
      <c r="AF63" s="54"/>
      <c r="AG63" s="54">
        <f t="shared" si="14"/>
        <v>0</v>
      </c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>
        <f t="shared" si="15"/>
        <v>0</v>
      </c>
      <c r="AS63" s="56" t="s">
        <v>226</v>
      </c>
      <c r="AT63" s="22" t="str" cm="1">
        <f t="array" ref="AT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(EUL_basis_Mapped!$BD63=EUL_basis[BldgLoc])*(EUL_basis_Mapped!$BP63=EUL_basis[HOU_cat]),0)+1,MATCH(EUL_basis_Mapped!AT$2,'EUL_basis fr DEER'!$1:$1,0))</f>
        <v>Griddle - Gas</v>
      </c>
      <c r="AU63" s="22" t="s">
        <v>34</v>
      </c>
      <c r="AV63" s="22" t="str" cm="1">
        <f t="array" ref="AV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(EUL_basis_Mapped!$BD63=EUL_basis[BldgLoc])*(EUL_basis_Mapped!$BP63=EUL_basis[HOU_cat]),0)+1,MATCH(EUL_basis_Mapped!AV$2,'EUL_basis fr DEER'!$1:$1,0))</f>
        <v>D08 v2.05</v>
      </c>
      <c r="AW63" s="24" cm="1">
        <f t="array" ref="AW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(EUL_basis_Mapped!$BD63=EUL_basis[BldgLoc])*(EUL_basis_Mapped!$BP63=EUL_basis[HOU_cat]),0)+1,MATCH(EUL_basis_Mapped!AW$2,'EUL_basis fr DEER'!$1:$1,0))</f>
        <v>44159.686687395835</v>
      </c>
      <c r="AX63" s="48" t="str" cm="1">
        <f t="array" ref="AX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(EUL_basis_Mapped!$BD63=EUL_basis[BldgLoc])*(EUL_basis_Mapped!$BP63=EUL_basis[HOU_cat]),0)+1,MATCH(EUL_basis_Mapped!AX$2,'EUL_basis fr DEER'!$1:$1,0))</f>
        <v>Com</v>
      </c>
      <c r="AY63" s="48" t="str" cm="1">
        <f t="array" ref="AY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(EUL_basis_Mapped!$BD63=EUL_basis[BldgLoc])*(EUL_basis_Mapped!$BP63=EUL_basis[HOU_cat]),0)+1,MATCH(EUL_basis_Mapped!AY$2,'EUL_basis fr DEER'!$1:$1,0))</f>
        <v>FoodServ</v>
      </c>
      <c r="AZ63" s="48" t="str" cm="1">
        <f t="array" ref="AZ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(EUL_basis_Mapped!$BD63=EUL_basis[BldgLoc])*(EUL_basis_Mapped!$BP63=EUL_basis[HOU_cat]),0)+1,MATCH(EUL_basis_Mapped!AZ$2,'EUL_basis fr DEER'!$1:$1,0))</f>
        <v>Cooking</v>
      </c>
      <c r="BA63" s="48" t="str" cm="1">
        <f t="array" ref="BA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(EUL_basis_Mapped!$BD63=EUL_basis[BldgLoc])*(EUL_basis_Mapped!$BP63=EUL_basis[HOU_cat]),0)+1,MATCH(EUL_basis_Mapped!BA$2,'EUL_basis fr DEER'!$1:$1,0))</f>
        <v>Cook_Equip</v>
      </c>
      <c r="BB63" s="48" t="str" cm="1">
        <f t="array" ref="BB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(EUL_basis_Mapped!$BD63=EUL_basis[BldgLoc])*(EUL_basis_Mapped!$BP63=EUL_basis[HOU_cat]),0)+1,MATCH(EUL_basis_Mapped!BB$2,'EUL_basis fr DEER'!$1:$1,0))</f>
        <v>Griddle</v>
      </c>
      <c r="BC63" s="48" t="s">
        <v>40</v>
      </c>
      <c r="BD63" s="48" t="s">
        <v>40</v>
      </c>
      <c r="BE63" s="46" t="str" cm="1">
        <f t="array" ref="BE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(EUL_basis_Mapped!$BD63=EUL_basis[BldgLoc])*(EUL_basis_Mapped!$BP63=EUL_basis[HOU_cat]),0)+1,MATCH(EUL_basis_Mapped!BE$2,'EUL_basis fr DEER'!$1:$1,0))</f>
        <v>rated years</v>
      </c>
      <c r="BF63" s="23" cm="1">
        <f t="array" ref="BF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(EUL_basis_Mapped!$BD63=EUL_basis[BldgLoc])*(EUL_basis_Mapped!$BP63=EUL_basis[HOU_cat]),0)+1,MATCH(EUL_basis_Mapped!BF$2,'EUL_basis fr DEER'!$1:$1,0))</f>
        <v>0</v>
      </c>
      <c r="BG63" s="23" cm="1">
        <f t="array" ref="BG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(EUL_basis_Mapped!$BD63=EUL_basis[BldgLoc])*(EUL_basis_Mapped!$BP63=EUL_basis[HOU_cat]),0)+1,MATCH(EUL_basis_Mapped!BG$2,'EUL_basis fr DEER'!$1:$1,0))</f>
        <v>0</v>
      </c>
      <c r="BH63" s="23" cm="1">
        <f t="array" ref="BH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(EUL_basis_Mapped!$BD63=EUL_basis[BldgLoc])*(EUL_basis_Mapped!$BP63=EUL_basis[HOU_cat]),0)+1,MATCH(EUL_basis_Mapped!BH$2,'EUL_basis fr DEER'!$1:$1,0))</f>
        <v>0</v>
      </c>
      <c r="BI63" s="25" cm="1">
        <f t="array" ref="BI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(EUL_basis_Mapped!$BD63=EUL_basis[BldgLoc])*(EUL_basis_Mapped!$BP63=EUL_basis[HOU_cat]),0)+1,MATCH(EUL_basis_Mapped!BI$2,'EUL_basis fr DEER'!$1:$1,0))</f>
        <v>0</v>
      </c>
      <c r="BJ63" s="25" cm="1">
        <f t="array" ref="BJ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(EUL_basis_Mapped!$BD63=EUL_basis[BldgLoc])*(EUL_basis_Mapped!$BP63=EUL_basis[HOU_cat]),0)+1,MATCH(EUL_basis_Mapped!BJ$2,'EUL_basis fr DEER'!$1:$1,0))</f>
        <v>12</v>
      </c>
      <c r="BK63" s="25" cm="1">
        <f t="array" ref="BK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(EUL_basis_Mapped!$BD63=EUL_basis[BldgLoc])*(EUL_basis_Mapped!$BP63=EUL_basis[HOU_cat]),0)+1,MATCH(EUL_basis_Mapped!BK$2,'EUL_basis fr DEER'!$1:$1,0))</f>
        <v>4</v>
      </c>
      <c r="BL63" s="46" t="str" cm="1">
        <f t="array" ref="BL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(EUL_basis_Mapped!$BD63=EUL_basis[BldgLoc])*(EUL_basis_Mapped!$BP63=EUL_basis[HOU_cat]),0)+1,MATCH(EUL_basis_Mapped!BL$2,'EUL_basis fr DEER'!$1:$1,0))</f>
        <v>Updated to indicate claim/filing status</v>
      </c>
      <c r="BM63" s="48" t="str" cm="1">
        <f t="array" ref="BM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(EUL_basis_Mapped!$BD63=EUL_basis[BldgLoc])*(EUL_basis_Mapped!$BP63=EUL_basis[HOU_cat]),0)+1,MATCH(EUL_basis_Mapped!BM$2,'EUL_basis fr DEER'!$1:$1,0))</f>
        <v>Standard</v>
      </c>
      <c r="BN63" s="24">
        <v>41335</v>
      </c>
      <c r="BO63" s="24" cm="1">
        <f t="array" ref="BO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(EUL_basis_Mapped!$BD63=EUL_basis[BldgLoc])*(EUL_basis_Mapped!$BP63=EUL_basis[HOU_cat]),0)+1,MATCH(EUL_basis_Mapped!BO$2,'EUL_basis fr DEER'!$1:$1,0))</f>
        <v>0</v>
      </c>
      <c r="BP63" s="48" t="s">
        <v>44</v>
      </c>
      <c r="BQ63" s="52" t="str" cm="1">
        <f t="array" ref="BQ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(EUL_basis_Mapped!$BD63=EUL_basis[BldgLoc])*(EUL_basis_Mapped!$BP63=EUL_basis[HOU_cat]),0)+1,MATCH(EUL_basis_Mapped!BQ$2,'EUL_basis fr DEER'!$1:$1,0))</f>
        <v>1</v>
      </c>
      <c r="BR63" s="52" t="str" cm="1">
        <f t="array" ref="BR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(EUL_basis_Mapped!$BD63=EUL_basis[BldgLoc])*(EUL_basis_Mapped!$BP63=EUL_basis[HOU_cat]),0)+1,MATCH(EUL_basis_Mapped!BR$2,'EUL_basis fr DEER'!$1:$1,0))</f>
        <v>1</v>
      </c>
      <c r="BS63" s="52" t="str" cm="1">
        <f t="array" ref="BS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(EUL_basis_Mapped!$BD63=EUL_basis[BldgLoc])*(EUL_basis_Mapped!$BP63=EUL_basis[HOU_cat]),0)+1,MATCH(EUL_basis_Mapped!BS$2,'EUL_basis fr DEER'!$1:$1,0))</f>
        <v>0</v>
      </c>
      <c r="BT63" s="48" t="str" cm="1">
        <f t="array" ref="BT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(EUL_basis_Mapped!$BD63=EUL_basis[BldgLoc])*(EUL_basis_Mapped!$BP63=EUL_basis[HOU_cat]),0)+1,MATCH(EUL_basis_Mapped!BT$2,'EUL_basis fr DEER'!$1:$1,0))</f>
        <v>Deemed Ex Ante Team</v>
      </c>
      <c r="BU63" s="24" cm="1">
        <f t="array" ref="BU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(EUL_basis_Mapped!$BD63=EUL_basis[BldgLoc])*(EUL_basis_Mapped!$BP63=EUL_basis[HOU_cat]),0)+1,MATCH(EUL_basis_Mapped!BU$2,'EUL_basis fr DEER'!$1:$1,0))</f>
        <v>0</v>
      </c>
      <c r="BV63" s="46" cm="1">
        <f t="array" ref="BV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(EUL_basis_Mapped!$BD63=EUL_basis[BldgLoc])*(EUL_basis_Mapped!$BP63=EUL_basis[HOU_cat]),0)+1,MATCH(EUL_basis_Mapped!BV$2,'EUL_basis fr DEER'!$1:$1,0))</f>
        <v>0</v>
      </c>
      <c r="BW63" s="48" cm="1">
        <f t="array" ref="BW63">INDEX(EUL_basis[#All],MATCH(1,(EUL_basis_Mapped!$AS63=EUL_basis[EUL_ID])*(EUL_basis_Mapped!$AU63=EUL_basis[Version])*(EUL_basis_Mapped!$BC63=EUL_basis[BldgType])*
(EUL_basis_Mapped!$BD63=EUL_basis[BldgLoc])*(EUL_basis_Mapped!$BP63=EUL_basis[HOU_cat]),0)+1,MATCH(EUL_basis_Mapped!BW$2,'EUL_basis fr DEER'!$1:$1,0))</f>
        <v>0</v>
      </c>
    </row>
    <row r="64" spans="1:75" x14ac:dyDescent="0.15">
      <c r="A64" s="11"/>
      <c r="B64" s="12">
        <v>1</v>
      </c>
      <c r="C64" s="12"/>
      <c r="D64" s="12"/>
      <c r="E64" s="12"/>
      <c r="F64" s="12"/>
      <c r="G64" s="12">
        <v>1</v>
      </c>
      <c r="H64" s="13">
        <v>1</v>
      </c>
      <c r="I64" s="11">
        <f t="shared" si="16"/>
        <v>0</v>
      </c>
      <c r="J64" s="12">
        <f t="shared" si="16"/>
        <v>0</v>
      </c>
      <c r="K64" s="12">
        <f t="shared" si="16"/>
        <v>0</v>
      </c>
      <c r="L64" s="12">
        <f t="shared" si="16"/>
        <v>1</v>
      </c>
      <c r="M64" s="12">
        <f t="shared" si="16"/>
        <v>0</v>
      </c>
      <c r="N64" s="54">
        <f t="shared" si="16"/>
        <v>0</v>
      </c>
      <c r="O64" s="54">
        <f t="shared" si="16"/>
        <v>0</v>
      </c>
      <c r="P64" s="11">
        <f t="shared" si="11"/>
        <v>1</v>
      </c>
      <c r="Q64" s="16"/>
      <c r="R64" s="12">
        <f t="shared" si="12"/>
        <v>0</v>
      </c>
      <c r="S64" s="12">
        <f t="shared" si="12"/>
        <v>0</v>
      </c>
      <c r="T64" s="12">
        <f t="shared" si="12"/>
        <v>0</v>
      </c>
      <c r="U64" s="12"/>
      <c r="V64" s="12"/>
      <c r="W64" s="12"/>
      <c r="X64" s="12"/>
      <c r="Y64" s="12"/>
      <c r="Z64" s="12"/>
      <c r="AA64" s="12"/>
      <c r="AB64" s="12"/>
      <c r="AC64" s="12"/>
      <c r="AD64" s="12">
        <f t="shared" si="13"/>
        <v>0</v>
      </c>
      <c r="AE64" s="54"/>
      <c r="AF64" s="54"/>
      <c r="AG64" s="54">
        <f t="shared" si="14"/>
        <v>0</v>
      </c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>
        <f t="shared" si="15"/>
        <v>0</v>
      </c>
      <c r="AS64" s="56" t="s">
        <v>228</v>
      </c>
      <c r="AT64" s="22" t="str" cm="1">
        <f t="array" ref="AT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(EUL_basis_Mapped!$BD64=EUL_basis[BldgLoc])*(EUL_basis_Mapped!$BP64=EUL_basis[HOU_cat]),0)+1,MATCH(EUL_basis_Mapped!AT$2,'EUL_basis fr DEER'!$1:$1,0))</f>
        <v>Commercial Gas Rack Ovens</v>
      </c>
      <c r="AU64" s="22" t="s">
        <v>34</v>
      </c>
      <c r="AV64" s="22" t="str" cm="1">
        <f t="array" ref="AV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(EUL_basis_Mapped!$BD64=EUL_basis[BldgLoc])*(EUL_basis_Mapped!$BP64=EUL_basis[HOU_cat]),0)+1,MATCH(EUL_basis_Mapped!AV$2,'EUL_basis fr DEER'!$1:$1,0))</f>
        <v>D08 v2.05</v>
      </c>
      <c r="AW64" s="24" cm="1">
        <f t="array" ref="AW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(EUL_basis_Mapped!$BD64=EUL_basis[BldgLoc])*(EUL_basis_Mapped!$BP64=EUL_basis[HOU_cat]),0)+1,MATCH(EUL_basis_Mapped!AW$2,'EUL_basis fr DEER'!$1:$1,0))</f>
        <v>44159.686687395835</v>
      </c>
      <c r="AX64" s="48" t="str" cm="1">
        <f t="array" ref="AX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(EUL_basis_Mapped!$BD64=EUL_basis[BldgLoc])*(EUL_basis_Mapped!$BP64=EUL_basis[HOU_cat]),0)+1,MATCH(EUL_basis_Mapped!AX$2,'EUL_basis fr DEER'!$1:$1,0))</f>
        <v>Com</v>
      </c>
      <c r="AY64" s="48" t="str" cm="1">
        <f t="array" ref="AY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(EUL_basis_Mapped!$BD64=EUL_basis[BldgLoc])*(EUL_basis_Mapped!$BP64=EUL_basis[HOU_cat]),0)+1,MATCH(EUL_basis_Mapped!AY$2,'EUL_basis fr DEER'!$1:$1,0))</f>
        <v>FoodServ</v>
      </c>
      <c r="AZ64" s="48" t="str" cm="1">
        <f t="array" ref="AZ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(EUL_basis_Mapped!$BD64=EUL_basis[BldgLoc])*(EUL_basis_Mapped!$BP64=EUL_basis[HOU_cat]),0)+1,MATCH(EUL_basis_Mapped!AZ$2,'EUL_basis fr DEER'!$1:$1,0))</f>
        <v>Cooking</v>
      </c>
      <c r="BA64" s="48" t="str" cm="1">
        <f t="array" ref="BA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(EUL_basis_Mapped!$BD64=EUL_basis[BldgLoc])*(EUL_basis_Mapped!$BP64=EUL_basis[HOU_cat]),0)+1,MATCH(EUL_basis_Mapped!BA$2,'EUL_basis fr DEER'!$1:$1,0))</f>
        <v>Cook_Equip</v>
      </c>
      <c r="BB64" s="48" t="str" cm="1">
        <f t="array" ref="BB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(EUL_basis_Mapped!$BD64=EUL_basis[BldgLoc])*(EUL_basis_Mapped!$BP64=EUL_basis[HOU_cat]),0)+1,MATCH(EUL_basis_Mapped!BB$2,'EUL_basis fr DEER'!$1:$1,0))</f>
        <v>OvenConv</v>
      </c>
      <c r="BC64" s="48" t="s">
        <v>40</v>
      </c>
      <c r="BD64" s="48" t="s">
        <v>40</v>
      </c>
      <c r="BE64" s="46" t="str" cm="1">
        <f t="array" ref="BE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(EUL_basis_Mapped!$BD64=EUL_basis[BldgLoc])*(EUL_basis_Mapped!$BP64=EUL_basis[HOU_cat]),0)+1,MATCH(EUL_basis_Mapped!BE$2,'EUL_basis fr DEER'!$1:$1,0))</f>
        <v>rated years</v>
      </c>
      <c r="BF64" s="23" cm="1">
        <f t="array" ref="BF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(EUL_basis_Mapped!$BD64=EUL_basis[BldgLoc])*(EUL_basis_Mapped!$BP64=EUL_basis[HOU_cat]),0)+1,MATCH(EUL_basis_Mapped!BF$2,'EUL_basis fr DEER'!$1:$1,0))</f>
        <v>0</v>
      </c>
      <c r="BG64" s="23" cm="1">
        <f t="array" ref="BG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(EUL_basis_Mapped!$BD64=EUL_basis[BldgLoc])*(EUL_basis_Mapped!$BP64=EUL_basis[HOU_cat]),0)+1,MATCH(EUL_basis_Mapped!BG$2,'EUL_basis fr DEER'!$1:$1,0))</f>
        <v>0</v>
      </c>
      <c r="BH64" s="23" cm="1">
        <f t="array" ref="BH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(EUL_basis_Mapped!$BD64=EUL_basis[BldgLoc])*(EUL_basis_Mapped!$BP64=EUL_basis[HOU_cat]),0)+1,MATCH(EUL_basis_Mapped!BH$2,'EUL_basis fr DEER'!$1:$1,0))</f>
        <v>0</v>
      </c>
      <c r="BI64" s="25" cm="1">
        <f t="array" ref="BI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(EUL_basis_Mapped!$BD64=EUL_basis[BldgLoc])*(EUL_basis_Mapped!$BP64=EUL_basis[HOU_cat]),0)+1,MATCH(EUL_basis_Mapped!BI$2,'EUL_basis fr DEER'!$1:$1,0))</f>
        <v>0</v>
      </c>
      <c r="BJ64" s="25" cm="1">
        <f t="array" ref="BJ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(EUL_basis_Mapped!$BD64=EUL_basis[BldgLoc])*(EUL_basis_Mapped!$BP64=EUL_basis[HOU_cat]),0)+1,MATCH(EUL_basis_Mapped!BJ$2,'EUL_basis fr DEER'!$1:$1,0))</f>
        <v>12</v>
      </c>
      <c r="BK64" s="25" cm="1">
        <f t="array" ref="BK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(EUL_basis_Mapped!$BD64=EUL_basis[BldgLoc])*(EUL_basis_Mapped!$BP64=EUL_basis[HOU_cat]),0)+1,MATCH(EUL_basis_Mapped!BK$2,'EUL_basis fr DEER'!$1:$1,0))</f>
        <v>4</v>
      </c>
      <c r="BL64" s="46" t="str" cm="1">
        <f t="array" ref="BL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(EUL_basis_Mapped!$BD64=EUL_basis[BldgLoc])*(EUL_basis_Mapped!$BP64=EUL_basis[HOU_cat]),0)+1,MATCH(EUL_basis_Mapped!BL$2,'EUL_basis fr DEER'!$1:$1,0))</f>
        <v>Updated to indicate claim/filing status</v>
      </c>
      <c r="BM64" s="48" t="str" cm="1">
        <f t="array" ref="BM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(EUL_basis_Mapped!$BD64=EUL_basis[BldgLoc])*(EUL_basis_Mapped!$BP64=EUL_basis[HOU_cat]),0)+1,MATCH(EUL_basis_Mapped!BM$2,'EUL_basis fr DEER'!$1:$1,0))</f>
        <v>Standard</v>
      </c>
      <c r="BN64" s="24">
        <v>41336</v>
      </c>
      <c r="BO64" s="24" cm="1">
        <f t="array" ref="BO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(EUL_basis_Mapped!$BD64=EUL_basis[BldgLoc])*(EUL_basis_Mapped!$BP64=EUL_basis[HOU_cat]),0)+1,MATCH(EUL_basis_Mapped!BO$2,'EUL_basis fr DEER'!$1:$1,0))</f>
        <v>0</v>
      </c>
      <c r="BP64" s="48" t="s">
        <v>44</v>
      </c>
      <c r="BQ64" s="52" t="str" cm="1">
        <f t="array" ref="BQ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(EUL_basis_Mapped!$BD64=EUL_basis[BldgLoc])*(EUL_basis_Mapped!$BP64=EUL_basis[HOU_cat]),0)+1,MATCH(EUL_basis_Mapped!BQ$2,'EUL_basis fr DEER'!$1:$1,0))</f>
        <v>1</v>
      </c>
      <c r="BR64" s="52" t="str" cm="1">
        <f t="array" ref="BR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(EUL_basis_Mapped!$BD64=EUL_basis[BldgLoc])*(EUL_basis_Mapped!$BP64=EUL_basis[HOU_cat]),0)+1,MATCH(EUL_basis_Mapped!BR$2,'EUL_basis fr DEER'!$1:$1,0))</f>
        <v>1</v>
      </c>
      <c r="BS64" s="52" t="str" cm="1">
        <f t="array" ref="BS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(EUL_basis_Mapped!$BD64=EUL_basis[BldgLoc])*(EUL_basis_Mapped!$BP64=EUL_basis[HOU_cat]),0)+1,MATCH(EUL_basis_Mapped!BS$2,'EUL_basis fr DEER'!$1:$1,0))</f>
        <v>0</v>
      </c>
      <c r="BT64" s="48" t="str" cm="1">
        <f t="array" ref="BT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(EUL_basis_Mapped!$BD64=EUL_basis[BldgLoc])*(EUL_basis_Mapped!$BP64=EUL_basis[HOU_cat]),0)+1,MATCH(EUL_basis_Mapped!BT$2,'EUL_basis fr DEER'!$1:$1,0))</f>
        <v>Deemed Ex Ante Team</v>
      </c>
      <c r="BU64" s="24" cm="1">
        <f t="array" ref="BU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(EUL_basis_Mapped!$BD64=EUL_basis[BldgLoc])*(EUL_basis_Mapped!$BP64=EUL_basis[HOU_cat]),0)+1,MATCH(EUL_basis_Mapped!BU$2,'EUL_basis fr DEER'!$1:$1,0))</f>
        <v>0</v>
      </c>
      <c r="BV64" s="46" cm="1">
        <f t="array" ref="BV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(EUL_basis_Mapped!$BD64=EUL_basis[BldgLoc])*(EUL_basis_Mapped!$BP64=EUL_basis[HOU_cat]),0)+1,MATCH(EUL_basis_Mapped!BV$2,'EUL_basis fr DEER'!$1:$1,0))</f>
        <v>0</v>
      </c>
      <c r="BW64" s="48" cm="1">
        <f t="array" ref="BW64">INDEX(EUL_basis[#All],MATCH(1,(EUL_basis_Mapped!$AS64=EUL_basis[EUL_ID])*(EUL_basis_Mapped!$AU64=EUL_basis[Version])*(EUL_basis_Mapped!$BC64=EUL_basis[BldgType])*
(EUL_basis_Mapped!$BD64=EUL_basis[BldgLoc])*(EUL_basis_Mapped!$BP64=EUL_basis[HOU_cat]),0)+1,MATCH(EUL_basis_Mapped!BW$2,'EUL_basis fr DEER'!$1:$1,0))</f>
        <v>0</v>
      </c>
    </row>
    <row r="65" spans="1:75" x14ac:dyDescent="0.15">
      <c r="A65" s="11"/>
      <c r="B65" s="12">
        <v>1</v>
      </c>
      <c r="C65" s="12"/>
      <c r="D65" s="12"/>
      <c r="E65" s="12"/>
      <c r="F65" s="12"/>
      <c r="G65" s="12">
        <v>1</v>
      </c>
      <c r="H65" s="13">
        <v>1</v>
      </c>
      <c r="I65" s="11">
        <f t="shared" si="16"/>
        <v>0</v>
      </c>
      <c r="J65" s="12">
        <f t="shared" si="16"/>
        <v>0</v>
      </c>
      <c r="K65" s="12">
        <f t="shared" si="16"/>
        <v>0</v>
      </c>
      <c r="L65" s="12">
        <f t="shared" si="16"/>
        <v>1</v>
      </c>
      <c r="M65" s="12">
        <f t="shared" si="16"/>
        <v>0</v>
      </c>
      <c r="N65" s="54">
        <f t="shared" si="16"/>
        <v>0</v>
      </c>
      <c r="O65" s="54">
        <f t="shared" si="16"/>
        <v>0</v>
      </c>
      <c r="P65" s="11">
        <f t="shared" si="11"/>
        <v>1</v>
      </c>
      <c r="Q65" s="16"/>
      <c r="R65" s="12">
        <f t="shared" si="12"/>
        <v>0</v>
      </c>
      <c r="S65" s="12">
        <f t="shared" si="12"/>
        <v>0</v>
      </c>
      <c r="T65" s="12">
        <f t="shared" si="12"/>
        <v>0</v>
      </c>
      <c r="U65" s="12"/>
      <c r="V65" s="12"/>
      <c r="W65" s="12"/>
      <c r="X65" s="12"/>
      <c r="Y65" s="12"/>
      <c r="Z65" s="12"/>
      <c r="AA65" s="12"/>
      <c r="AB65" s="12"/>
      <c r="AC65" s="12"/>
      <c r="AD65" s="12">
        <f t="shared" si="13"/>
        <v>0</v>
      </c>
      <c r="AE65" s="54"/>
      <c r="AF65" s="54"/>
      <c r="AG65" s="54">
        <f t="shared" si="14"/>
        <v>0</v>
      </c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>
        <f t="shared" si="15"/>
        <v>0</v>
      </c>
      <c r="AS65" s="56" t="s">
        <v>230</v>
      </c>
      <c r="AT65" s="22" t="str" cm="1">
        <f t="array" ref="AT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(EUL_basis_Mapped!$BD65=EUL_basis[BldgLoc])*(EUL_basis_Mapped!$BP65=EUL_basis[HOU_cat]),0)+1,MATCH(EUL_basis_Mapped!AT$2,'EUL_basis fr DEER'!$1:$1,0))</f>
        <v>Steam Cooker (gas)</v>
      </c>
      <c r="AU65" s="22" t="s">
        <v>34</v>
      </c>
      <c r="AV65" s="22" t="str" cm="1">
        <f t="array" ref="AV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(EUL_basis_Mapped!$BD65=EUL_basis[BldgLoc])*(EUL_basis_Mapped!$BP65=EUL_basis[HOU_cat]),0)+1,MATCH(EUL_basis_Mapped!AV$2,'EUL_basis fr DEER'!$1:$1,0))</f>
        <v>D08 v2.05</v>
      </c>
      <c r="AW65" s="24" cm="1">
        <f t="array" ref="AW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(EUL_basis_Mapped!$BD65=EUL_basis[BldgLoc])*(EUL_basis_Mapped!$BP65=EUL_basis[HOU_cat]),0)+1,MATCH(EUL_basis_Mapped!AW$2,'EUL_basis fr DEER'!$1:$1,0))</f>
        <v>44159.686687395835</v>
      </c>
      <c r="AX65" s="48" t="str" cm="1">
        <f t="array" ref="AX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(EUL_basis_Mapped!$BD65=EUL_basis[BldgLoc])*(EUL_basis_Mapped!$BP65=EUL_basis[HOU_cat]),0)+1,MATCH(EUL_basis_Mapped!AX$2,'EUL_basis fr DEER'!$1:$1,0))</f>
        <v>Com</v>
      </c>
      <c r="AY65" s="48" t="str" cm="1">
        <f t="array" ref="AY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(EUL_basis_Mapped!$BD65=EUL_basis[BldgLoc])*(EUL_basis_Mapped!$BP65=EUL_basis[HOU_cat]),0)+1,MATCH(EUL_basis_Mapped!AY$2,'EUL_basis fr DEER'!$1:$1,0))</f>
        <v>FoodServ</v>
      </c>
      <c r="AZ65" s="48" t="str" cm="1">
        <f t="array" ref="AZ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(EUL_basis_Mapped!$BD65=EUL_basis[BldgLoc])*(EUL_basis_Mapped!$BP65=EUL_basis[HOU_cat]),0)+1,MATCH(EUL_basis_Mapped!AZ$2,'EUL_basis fr DEER'!$1:$1,0))</f>
        <v>Cooking</v>
      </c>
      <c r="BA65" s="48" t="str" cm="1">
        <f t="array" ref="BA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(EUL_basis_Mapped!$BD65=EUL_basis[BldgLoc])*(EUL_basis_Mapped!$BP65=EUL_basis[HOU_cat]),0)+1,MATCH(EUL_basis_Mapped!BA$2,'EUL_basis fr DEER'!$1:$1,0))</f>
        <v>Cook_Equip</v>
      </c>
      <c r="BB65" s="48" t="str" cm="1">
        <f t="array" ref="BB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(EUL_basis_Mapped!$BD65=EUL_basis[BldgLoc])*(EUL_basis_Mapped!$BP65=EUL_basis[HOU_cat]),0)+1,MATCH(EUL_basis_Mapped!BB$2,'EUL_basis fr DEER'!$1:$1,0))</f>
        <v>Steamer</v>
      </c>
      <c r="BC65" s="48" t="s">
        <v>40</v>
      </c>
      <c r="BD65" s="48" t="s">
        <v>40</v>
      </c>
      <c r="BE65" s="46" t="str" cm="1">
        <f t="array" ref="BE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(EUL_basis_Mapped!$BD65=EUL_basis[BldgLoc])*(EUL_basis_Mapped!$BP65=EUL_basis[HOU_cat]),0)+1,MATCH(EUL_basis_Mapped!BE$2,'EUL_basis fr DEER'!$1:$1,0))</f>
        <v>rated years</v>
      </c>
      <c r="BF65" s="23" cm="1">
        <f t="array" ref="BF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(EUL_basis_Mapped!$BD65=EUL_basis[BldgLoc])*(EUL_basis_Mapped!$BP65=EUL_basis[HOU_cat]),0)+1,MATCH(EUL_basis_Mapped!BF$2,'EUL_basis fr DEER'!$1:$1,0))</f>
        <v>0</v>
      </c>
      <c r="BG65" s="23" cm="1">
        <f t="array" ref="BG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(EUL_basis_Mapped!$BD65=EUL_basis[BldgLoc])*(EUL_basis_Mapped!$BP65=EUL_basis[HOU_cat]),0)+1,MATCH(EUL_basis_Mapped!BG$2,'EUL_basis fr DEER'!$1:$1,0))</f>
        <v>0</v>
      </c>
      <c r="BH65" s="23" cm="1">
        <f t="array" ref="BH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(EUL_basis_Mapped!$BD65=EUL_basis[BldgLoc])*(EUL_basis_Mapped!$BP65=EUL_basis[HOU_cat]),0)+1,MATCH(EUL_basis_Mapped!BH$2,'EUL_basis fr DEER'!$1:$1,0))</f>
        <v>0</v>
      </c>
      <c r="BI65" s="25" cm="1">
        <f t="array" ref="BI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(EUL_basis_Mapped!$BD65=EUL_basis[BldgLoc])*(EUL_basis_Mapped!$BP65=EUL_basis[HOU_cat]),0)+1,MATCH(EUL_basis_Mapped!BI$2,'EUL_basis fr DEER'!$1:$1,0))</f>
        <v>0</v>
      </c>
      <c r="BJ65" s="25" cm="1">
        <f t="array" ref="BJ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(EUL_basis_Mapped!$BD65=EUL_basis[BldgLoc])*(EUL_basis_Mapped!$BP65=EUL_basis[HOU_cat]),0)+1,MATCH(EUL_basis_Mapped!BJ$2,'EUL_basis fr DEER'!$1:$1,0))</f>
        <v>12</v>
      </c>
      <c r="BK65" s="25" cm="1">
        <f t="array" ref="BK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(EUL_basis_Mapped!$BD65=EUL_basis[BldgLoc])*(EUL_basis_Mapped!$BP65=EUL_basis[HOU_cat]),0)+1,MATCH(EUL_basis_Mapped!BK$2,'EUL_basis fr DEER'!$1:$1,0))</f>
        <v>4</v>
      </c>
      <c r="BL65" s="46" t="str" cm="1">
        <f t="array" ref="BL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(EUL_basis_Mapped!$BD65=EUL_basis[BldgLoc])*(EUL_basis_Mapped!$BP65=EUL_basis[HOU_cat]),0)+1,MATCH(EUL_basis_Mapped!BL$2,'EUL_basis fr DEER'!$1:$1,0))</f>
        <v>Updated to indicate claim/filing status</v>
      </c>
      <c r="BM65" s="48" t="str" cm="1">
        <f t="array" ref="BM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(EUL_basis_Mapped!$BD65=EUL_basis[BldgLoc])*(EUL_basis_Mapped!$BP65=EUL_basis[HOU_cat]),0)+1,MATCH(EUL_basis_Mapped!BM$2,'EUL_basis fr DEER'!$1:$1,0))</f>
        <v>Standard</v>
      </c>
      <c r="BN65" s="24">
        <v>41337</v>
      </c>
      <c r="BO65" s="24" cm="1">
        <f t="array" ref="BO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(EUL_basis_Mapped!$BD65=EUL_basis[BldgLoc])*(EUL_basis_Mapped!$BP65=EUL_basis[HOU_cat]),0)+1,MATCH(EUL_basis_Mapped!BO$2,'EUL_basis fr DEER'!$1:$1,0))</f>
        <v>0</v>
      </c>
      <c r="BP65" s="48" t="s">
        <v>44</v>
      </c>
      <c r="BQ65" s="52" t="str" cm="1">
        <f t="array" ref="BQ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(EUL_basis_Mapped!$BD65=EUL_basis[BldgLoc])*(EUL_basis_Mapped!$BP65=EUL_basis[HOU_cat]),0)+1,MATCH(EUL_basis_Mapped!BQ$2,'EUL_basis fr DEER'!$1:$1,0))</f>
        <v>1</v>
      </c>
      <c r="BR65" s="52" t="str" cm="1">
        <f t="array" ref="BR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(EUL_basis_Mapped!$BD65=EUL_basis[BldgLoc])*(EUL_basis_Mapped!$BP65=EUL_basis[HOU_cat]),0)+1,MATCH(EUL_basis_Mapped!BR$2,'EUL_basis fr DEER'!$1:$1,0))</f>
        <v>1</v>
      </c>
      <c r="BS65" s="52" t="str" cm="1">
        <f t="array" ref="BS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(EUL_basis_Mapped!$BD65=EUL_basis[BldgLoc])*(EUL_basis_Mapped!$BP65=EUL_basis[HOU_cat]),0)+1,MATCH(EUL_basis_Mapped!BS$2,'EUL_basis fr DEER'!$1:$1,0))</f>
        <v>0</v>
      </c>
      <c r="BT65" s="48" t="str" cm="1">
        <f t="array" ref="BT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(EUL_basis_Mapped!$BD65=EUL_basis[BldgLoc])*(EUL_basis_Mapped!$BP65=EUL_basis[HOU_cat]),0)+1,MATCH(EUL_basis_Mapped!BT$2,'EUL_basis fr DEER'!$1:$1,0))</f>
        <v>Deemed Ex Ante Team</v>
      </c>
      <c r="BU65" s="24" cm="1">
        <f t="array" ref="BU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(EUL_basis_Mapped!$BD65=EUL_basis[BldgLoc])*(EUL_basis_Mapped!$BP65=EUL_basis[HOU_cat]),0)+1,MATCH(EUL_basis_Mapped!BU$2,'EUL_basis fr DEER'!$1:$1,0))</f>
        <v>0</v>
      </c>
      <c r="BV65" s="46" cm="1">
        <f t="array" ref="BV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(EUL_basis_Mapped!$BD65=EUL_basis[BldgLoc])*(EUL_basis_Mapped!$BP65=EUL_basis[HOU_cat]),0)+1,MATCH(EUL_basis_Mapped!BV$2,'EUL_basis fr DEER'!$1:$1,0))</f>
        <v>0</v>
      </c>
      <c r="BW65" s="48" cm="1">
        <f t="array" ref="BW65">INDEX(EUL_basis[#All],MATCH(1,(EUL_basis_Mapped!$AS65=EUL_basis[EUL_ID])*(EUL_basis_Mapped!$AU65=EUL_basis[Version])*(EUL_basis_Mapped!$BC65=EUL_basis[BldgType])*
(EUL_basis_Mapped!$BD65=EUL_basis[BldgLoc])*(EUL_basis_Mapped!$BP65=EUL_basis[HOU_cat]),0)+1,MATCH(EUL_basis_Mapped!BW$2,'EUL_basis fr DEER'!$1:$1,0))</f>
        <v>0</v>
      </c>
    </row>
    <row r="66" spans="1:75" ht="21" x14ac:dyDescent="0.15">
      <c r="A66" s="11"/>
      <c r="B66" s="12">
        <v>1</v>
      </c>
      <c r="C66" s="12"/>
      <c r="D66" s="12"/>
      <c r="E66" s="12"/>
      <c r="F66" s="12"/>
      <c r="G66" s="12">
        <v>1</v>
      </c>
      <c r="H66" s="13">
        <v>1</v>
      </c>
      <c r="I66" s="11">
        <f t="shared" si="16"/>
        <v>0</v>
      </c>
      <c r="J66" s="12">
        <f t="shared" si="16"/>
        <v>0</v>
      </c>
      <c r="K66" s="12">
        <f t="shared" si="16"/>
        <v>0</v>
      </c>
      <c r="L66" s="12">
        <f t="shared" si="16"/>
        <v>1</v>
      </c>
      <c r="M66" s="12">
        <f t="shared" si="16"/>
        <v>0</v>
      </c>
      <c r="N66" s="54">
        <f t="shared" si="16"/>
        <v>0</v>
      </c>
      <c r="O66" s="54">
        <f t="shared" si="16"/>
        <v>0</v>
      </c>
      <c r="P66" s="11">
        <f t="shared" si="11"/>
        <v>1</v>
      </c>
      <c r="Q66" s="16"/>
      <c r="R66" s="12">
        <f t="shared" si="12"/>
        <v>0</v>
      </c>
      <c r="S66" s="12">
        <f t="shared" si="12"/>
        <v>0</v>
      </c>
      <c r="T66" s="12">
        <f t="shared" si="12"/>
        <v>0</v>
      </c>
      <c r="U66" s="12"/>
      <c r="V66" s="12"/>
      <c r="W66" s="12"/>
      <c r="X66" s="12"/>
      <c r="Y66" s="12"/>
      <c r="Z66" s="12"/>
      <c r="AA66" s="12"/>
      <c r="AB66" s="12"/>
      <c r="AC66" s="12"/>
      <c r="AD66" s="12">
        <f t="shared" si="13"/>
        <v>0</v>
      </c>
      <c r="AE66" s="54"/>
      <c r="AF66" s="54"/>
      <c r="AG66" s="54">
        <f t="shared" si="14"/>
        <v>0</v>
      </c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>
        <f t="shared" si="15"/>
        <v>0</v>
      </c>
      <c r="AS66" s="56" t="s">
        <v>232</v>
      </c>
      <c r="AT66" s="22" t="str" cm="1">
        <f t="array" ref="AT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(EUL_basis_Mapped!$BD66=EUL_basis[BldgLoc])*(EUL_basis_Mapped!$BP66=EUL_basis[HOU_cat]),0)+1,MATCH(EUL_basis_Mapped!AT$2,'EUL_basis fr DEER'!$1:$1,0))</f>
        <v>Commercial Reach-In Refrigerator / Freezer</v>
      </c>
      <c r="AU66" s="22" t="s">
        <v>34</v>
      </c>
      <c r="AV66" s="22" t="str" cm="1">
        <f t="array" ref="AV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(EUL_basis_Mapped!$BD66=EUL_basis[BldgLoc])*(EUL_basis_Mapped!$BP66=EUL_basis[HOU_cat]),0)+1,MATCH(EUL_basis_Mapped!AV$2,'EUL_basis fr DEER'!$1:$1,0))</f>
        <v>D08 v2.05</v>
      </c>
      <c r="AW66" s="24" cm="1">
        <f t="array" ref="AW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(EUL_basis_Mapped!$BD66=EUL_basis[BldgLoc])*(EUL_basis_Mapped!$BP66=EUL_basis[HOU_cat]),0)+1,MATCH(EUL_basis_Mapped!AW$2,'EUL_basis fr DEER'!$1:$1,0))</f>
        <v>44159.686687395835</v>
      </c>
      <c r="AX66" s="48" t="str" cm="1">
        <f t="array" ref="AX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(EUL_basis_Mapped!$BD66=EUL_basis[BldgLoc])*(EUL_basis_Mapped!$BP66=EUL_basis[HOU_cat]),0)+1,MATCH(EUL_basis_Mapped!AX$2,'EUL_basis fr DEER'!$1:$1,0))</f>
        <v>Com</v>
      </c>
      <c r="AY66" s="48" t="str" cm="1">
        <f t="array" ref="AY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(EUL_basis_Mapped!$BD66=EUL_basis[BldgLoc])*(EUL_basis_Mapped!$BP66=EUL_basis[HOU_cat]),0)+1,MATCH(EUL_basis_Mapped!AY$2,'EUL_basis fr DEER'!$1:$1,0))</f>
        <v>ComRefrig</v>
      </c>
      <c r="AZ66" s="48" t="str" cm="1">
        <f t="array" ref="AZ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(EUL_basis_Mapped!$BD66=EUL_basis[BldgLoc])*(EUL_basis_Mapped!$BP66=EUL_basis[HOU_cat]),0)+1,MATCH(EUL_basis_Mapped!AZ$2,'EUL_basis fr DEER'!$1:$1,0))</f>
        <v>Storage</v>
      </c>
      <c r="BA66" s="48" t="str" cm="1">
        <f t="array" ref="BA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(EUL_basis_Mapped!$BD66=EUL_basis[BldgLoc])*(EUL_basis_Mapped!$BP66=EUL_basis[HOU_cat]),0)+1,MATCH(EUL_basis_Mapped!BA$2,'EUL_basis fr DEER'!$1:$1,0))</f>
        <v>Ref_Storage</v>
      </c>
      <c r="BB66" s="48" t="str" cm="1">
        <f t="array" ref="BB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(EUL_basis_Mapped!$BD66=EUL_basis[BldgLoc])*(EUL_basis_Mapped!$BP66=EUL_basis[HOU_cat]),0)+1,MATCH(EUL_basis_Mapped!BB$2,'EUL_basis fr DEER'!$1:$1,0))</f>
        <v>ReachIn</v>
      </c>
      <c r="BC66" s="48" t="s">
        <v>40</v>
      </c>
      <c r="BD66" s="48" t="s">
        <v>40</v>
      </c>
      <c r="BE66" s="46" t="str" cm="1">
        <f t="array" ref="BE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(EUL_basis_Mapped!$BD66=EUL_basis[BldgLoc])*(EUL_basis_Mapped!$BP66=EUL_basis[HOU_cat]),0)+1,MATCH(EUL_basis_Mapped!BE$2,'EUL_basis fr DEER'!$1:$1,0))</f>
        <v>rated years</v>
      </c>
      <c r="BF66" s="23" cm="1">
        <f t="array" ref="BF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(EUL_basis_Mapped!$BD66=EUL_basis[BldgLoc])*(EUL_basis_Mapped!$BP66=EUL_basis[HOU_cat]),0)+1,MATCH(EUL_basis_Mapped!BF$2,'EUL_basis fr DEER'!$1:$1,0))</f>
        <v>0</v>
      </c>
      <c r="BG66" s="23" cm="1">
        <f t="array" ref="BG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(EUL_basis_Mapped!$BD66=EUL_basis[BldgLoc])*(EUL_basis_Mapped!$BP66=EUL_basis[HOU_cat]),0)+1,MATCH(EUL_basis_Mapped!BG$2,'EUL_basis fr DEER'!$1:$1,0))</f>
        <v>0</v>
      </c>
      <c r="BH66" s="23" cm="1">
        <f t="array" ref="BH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(EUL_basis_Mapped!$BD66=EUL_basis[BldgLoc])*(EUL_basis_Mapped!$BP66=EUL_basis[HOU_cat]),0)+1,MATCH(EUL_basis_Mapped!BH$2,'EUL_basis fr DEER'!$1:$1,0))</f>
        <v>0</v>
      </c>
      <c r="BI66" s="25" cm="1">
        <f t="array" ref="BI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(EUL_basis_Mapped!$BD66=EUL_basis[BldgLoc])*(EUL_basis_Mapped!$BP66=EUL_basis[HOU_cat]),0)+1,MATCH(EUL_basis_Mapped!BI$2,'EUL_basis fr DEER'!$1:$1,0))</f>
        <v>0</v>
      </c>
      <c r="BJ66" s="25" cm="1">
        <f t="array" ref="BJ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(EUL_basis_Mapped!$BD66=EUL_basis[BldgLoc])*(EUL_basis_Mapped!$BP66=EUL_basis[HOU_cat]),0)+1,MATCH(EUL_basis_Mapped!BJ$2,'EUL_basis fr DEER'!$1:$1,0))</f>
        <v>12</v>
      </c>
      <c r="BK66" s="25" cm="1">
        <f t="array" ref="BK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(EUL_basis_Mapped!$BD66=EUL_basis[BldgLoc])*(EUL_basis_Mapped!$BP66=EUL_basis[HOU_cat]),0)+1,MATCH(EUL_basis_Mapped!BK$2,'EUL_basis fr DEER'!$1:$1,0))</f>
        <v>4</v>
      </c>
      <c r="BL66" s="46" t="str" cm="1">
        <f t="array" ref="BL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(EUL_basis_Mapped!$BD66=EUL_basis[BldgLoc])*(EUL_basis_Mapped!$BP66=EUL_basis[HOU_cat]),0)+1,MATCH(EUL_basis_Mapped!BL$2,'EUL_basis fr DEER'!$1:$1,0))</f>
        <v>Updated to indicate claim/filing status</v>
      </c>
      <c r="BM66" s="48" t="str" cm="1">
        <f t="array" ref="BM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(EUL_basis_Mapped!$BD66=EUL_basis[BldgLoc])*(EUL_basis_Mapped!$BP66=EUL_basis[HOU_cat]),0)+1,MATCH(EUL_basis_Mapped!BM$2,'EUL_basis fr DEER'!$1:$1,0))</f>
        <v>Standard</v>
      </c>
      <c r="BN66" s="24">
        <v>41338</v>
      </c>
      <c r="BO66" s="24" cm="1">
        <f t="array" ref="BO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(EUL_basis_Mapped!$BD66=EUL_basis[BldgLoc])*(EUL_basis_Mapped!$BP66=EUL_basis[HOU_cat]),0)+1,MATCH(EUL_basis_Mapped!BO$2,'EUL_basis fr DEER'!$1:$1,0))</f>
        <v>0</v>
      </c>
      <c r="BP66" s="48" t="s">
        <v>44</v>
      </c>
      <c r="BQ66" s="52" t="str" cm="1">
        <f t="array" ref="BQ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(EUL_basis_Mapped!$BD66=EUL_basis[BldgLoc])*(EUL_basis_Mapped!$BP66=EUL_basis[HOU_cat]),0)+1,MATCH(EUL_basis_Mapped!BQ$2,'EUL_basis fr DEER'!$1:$1,0))</f>
        <v>1</v>
      </c>
      <c r="BR66" s="52" t="str" cm="1">
        <f t="array" ref="BR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(EUL_basis_Mapped!$BD66=EUL_basis[BldgLoc])*(EUL_basis_Mapped!$BP66=EUL_basis[HOU_cat]),0)+1,MATCH(EUL_basis_Mapped!BR$2,'EUL_basis fr DEER'!$1:$1,0))</f>
        <v>1</v>
      </c>
      <c r="BS66" s="52" t="str" cm="1">
        <f t="array" ref="BS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(EUL_basis_Mapped!$BD66=EUL_basis[BldgLoc])*(EUL_basis_Mapped!$BP66=EUL_basis[HOU_cat]),0)+1,MATCH(EUL_basis_Mapped!BS$2,'EUL_basis fr DEER'!$1:$1,0))</f>
        <v>0</v>
      </c>
      <c r="BT66" s="48" t="str" cm="1">
        <f t="array" ref="BT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(EUL_basis_Mapped!$BD66=EUL_basis[BldgLoc])*(EUL_basis_Mapped!$BP66=EUL_basis[HOU_cat]),0)+1,MATCH(EUL_basis_Mapped!BT$2,'EUL_basis fr DEER'!$1:$1,0))</f>
        <v>Deemed Ex Ante Team</v>
      </c>
      <c r="BU66" s="24" cm="1">
        <f t="array" ref="BU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(EUL_basis_Mapped!$BD66=EUL_basis[BldgLoc])*(EUL_basis_Mapped!$BP66=EUL_basis[HOU_cat]),0)+1,MATCH(EUL_basis_Mapped!BU$2,'EUL_basis fr DEER'!$1:$1,0))</f>
        <v>0</v>
      </c>
      <c r="BV66" s="46" cm="1">
        <f t="array" ref="BV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(EUL_basis_Mapped!$BD66=EUL_basis[BldgLoc])*(EUL_basis_Mapped!$BP66=EUL_basis[HOU_cat]),0)+1,MATCH(EUL_basis_Mapped!BV$2,'EUL_basis fr DEER'!$1:$1,0))</f>
        <v>0</v>
      </c>
      <c r="BW66" s="48" cm="1">
        <f t="array" ref="BW66">INDEX(EUL_basis[#All],MATCH(1,(EUL_basis_Mapped!$AS66=EUL_basis[EUL_ID])*(EUL_basis_Mapped!$AU66=EUL_basis[Version])*(EUL_basis_Mapped!$BC66=EUL_basis[BldgType])*
(EUL_basis_Mapped!$BD66=EUL_basis[BldgLoc])*(EUL_basis_Mapped!$BP66=EUL_basis[HOU_cat]),0)+1,MATCH(EUL_basis_Mapped!BW$2,'EUL_basis fr DEER'!$1:$1,0))</f>
        <v>0</v>
      </c>
    </row>
    <row r="67" spans="1:75" x14ac:dyDescent="0.15">
      <c r="A67" s="11"/>
      <c r="B67" s="12">
        <v>1</v>
      </c>
      <c r="C67" s="12"/>
      <c r="D67" s="12"/>
      <c r="E67" s="12"/>
      <c r="F67" s="12"/>
      <c r="G67" s="12">
        <v>1</v>
      </c>
      <c r="H67" s="13">
        <v>1</v>
      </c>
      <c r="I67" s="11">
        <f t="shared" si="16"/>
        <v>0</v>
      </c>
      <c r="J67" s="12">
        <f t="shared" si="16"/>
        <v>0</v>
      </c>
      <c r="K67" s="12">
        <f t="shared" si="16"/>
        <v>0</v>
      </c>
      <c r="L67" s="12">
        <f t="shared" si="16"/>
        <v>1</v>
      </c>
      <c r="M67" s="12">
        <f t="shared" si="16"/>
        <v>0</v>
      </c>
      <c r="N67" s="54">
        <f t="shared" si="16"/>
        <v>0</v>
      </c>
      <c r="O67" s="54">
        <f t="shared" si="16"/>
        <v>0</v>
      </c>
      <c r="P67" s="11">
        <f t="shared" si="11"/>
        <v>1</v>
      </c>
      <c r="Q67" s="16"/>
      <c r="R67" s="12">
        <f t="shared" si="12"/>
        <v>0</v>
      </c>
      <c r="S67" s="12">
        <f t="shared" si="12"/>
        <v>0</v>
      </c>
      <c r="T67" s="12">
        <f t="shared" si="12"/>
        <v>0</v>
      </c>
      <c r="U67" s="12"/>
      <c r="V67" s="12"/>
      <c r="W67" s="12"/>
      <c r="X67" s="12"/>
      <c r="Y67" s="12"/>
      <c r="Z67" s="12"/>
      <c r="AA67" s="12"/>
      <c r="AB67" s="12"/>
      <c r="AC67" s="12"/>
      <c r="AD67" s="12">
        <f t="shared" si="13"/>
        <v>0</v>
      </c>
      <c r="AE67" s="54"/>
      <c r="AF67" s="54"/>
      <c r="AG67" s="54">
        <f t="shared" si="14"/>
        <v>0</v>
      </c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>
        <f t="shared" si="15"/>
        <v>0</v>
      </c>
      <c r="AS67" s="56" t="s">
        <v>237</v>
      </c>
      <c r="AT67" s="22" t="str" cm="1">
        <f t="array" ref="AT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(EUL_basis_Mapped!$BD67=EUL_basis[BldgLoc])*(EUL_basis_Mapped!$BP67=EUL_basis[HOU_cat]),0)+1,MATCH(EUL_basis_Mapped!AT$2,'EUL_basis fr DEER'!$1:$1,0))</f>
        <v>Commercial Insulated Holding Cabinet</v>
      </c>
      <c r="AU67" s="22" t="s">
        <v>34</v>
      </c>
      <c r="AV67" s="22" t="str" cm="1">
        <f t="array" ref="AV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(EUL_basis_Mapped!$BD67=EUL_basis[BldgLoc])*(EUL_basis_Mapped!$BP67=EUL_basis[HOU_cat]),0)+1,MATCH(EUL_basis_Mapped!AV$2,'EUL_basis fr DEER'!$1:$1,0))</f>
        <v>D08 v2.05</v>
      </c>
      <c r="AW67" s="24" cm="1">
        <f t="array" ref="AW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(EUL_basis_Mapped!$BD67=EUL_basis[BldgLoc])*(EUL_basis_Mapped!$BP67=EUL_basis[HOU_cat]),0)+1,MATCH(EUL_basis_Mapped!AW$2,'EUL_basis fr DEER'!$1:$1,0))</f>
        <v>44159.686687395835</v>
      </c>
      <c r="AX67" s="48" t="str" cm="1">
        <f t="array" ref="AX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(EUL_basis_Mapped!$BD67=EUL_basis[BldgLoc])*(EUL_basis_Mapped!$BP67=EUL_basis[HOU_cat]),0)+1,MATCH(EUL_basis_Mapped!AX$2,'EUL_basis fr DEER'!$1:$1,0))</f>
        <v>Com</v>
      </c>
      <c r="AY67" s="48" t="str" cm="1">
        <f t="array" ref="AY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(EUL_basis_Mapped!$BD67=EUL_basis[BldgLoc])*(EUL_basis_Mapped!$BP67=EUL_basis[HOU_cat]),0)+1,MATCH(EUL_basis_Mapped!AY$2,'EUL_basis fr DEER'!$1:$1,0))</f>
        <v>FoodServ</v>
      </c>
      <c r="AZ67" s="48" t="str" cm="1">
        <f t="array" ref="AZ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(EUL_basis_Mapped!$BD67=EUL_basis[BldgLoc])*(EUL_basis_Mapped!$BP67=EUL_basis[HOU_cat]),0)+1,MATCH(EUL_basis_Mapped!AZ$2,'EUL_basis fr DEER'!$1:$1,0))</f>
        <v>Cooking</v>
      </c>
      <c r="BA67" s="48" t="str" cm="1">
        <f t="array" ref="BA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(EUL_basis_Mapped!$BD67=EUL_basis[BldgLoc])*(EUL_basis_Mapped!$BP67=EUL_basis[HOU_cat]),0)+1,MATCH(EUL_basis_Mapped!BA$2,'EUL_basis fr DEER'!$1:$1,0))</f>
        <v>FoodService</v>
      </c>
      <c r="BB67" s="48" t="str" cm="1">
        <f t="array" ref="BB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(EUL_basis_Mapped!$BD67=EUL_basis[BldgLoc])*(EUL_basis_Mapped!$BP67=EUL_basis[HOU_cat]),0)+1,MATCH(EUL_basis_Mapped!BB$2,'EUL_basis fr DEER'!$1:$1,0))</f>
        <v>HoldBin</v>
      </c>
      <c r="BC67" s="48" t="s">
        <v>40</v>
      </c>
      <c r="BD67" s="48" t="s">
        <v>40</v>
      </c>
      <c r="BE67" s="46" t="str" cm="1">
        <f t="array" ref="BE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(EUL_basis_Mapped!$BD67=EUL_basis[BldgLoc])*(EUL_basis_Mapped!$BP67=EUL_basis[HOU_cat]),0)+1,MATCH(EUL_basis_Mapped!BE$2,'EUL_basis fr DEER'!$1:$1,0))</f>
        <v>rated years</v>
      </c>
      <c r="BF67" s="23" cm="1">
        <f t="array" ref="BF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(EUL_basis_Mapped!$BD67=EUL_basis[BldgLoc])*(EUL_basis_Mapped!$BP67=EUL_basis[HOU_cat]),0)+1,MATCH(EUL_basis_Mapped!BF$2,'EUL_basis fr DEER'!$1:$1,0))</f>
        <v>0</v>
      </c>
      <c r="BG67" s="23" cm="1">
        <f t="array" ref="BG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(EUL_basis_Mapped!$BD67=EUL_basis[BldgLoc])*(EUL_basis_Mapped!$BP67=EUL_basis[HOU_cat]),0)+1,MATCH(EUL_basis_Mapped!BG$2,'EUL_basis fr DEER'!$1:$1,0))</f>
        <v>0</v>
      </c>
      <c r="BH67" s="23" cm="1">
        <f t="array" ref="BH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(EUL_basis_Mapped!$BD67=EUL_basis[BldgLoc])*(EUL_basis_Mapped!$BP67=EUL_basis[HOU_cat]),0)+1,MATCH(EUL_basis_Mapped!BH$2,'EUL_basis fr DEER'!$1:$1,0))</f>
        <v>0</v>
      </c>
      <c r="BI67" s="25" cm="1">
        <f t="array" ref="BI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(EUL_basis_Mapped!$BD67=EUL_basis[BldgLoc])*(EUL_basis_Mapped!$BP67=EUL_basis[HOU_cat]),0)+1,MATCH(EUL_basis_Mapped!BI$2,'EUL_basis fr DEER'!$1:$1,0))</f>
        <v>0</v>
      </c>
      <c r="BJ67" s="25" cm="1">
        <f t="array" ref="BJ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(EUL_basis_Mapped!$BD67=EUL_basis[BldgLoc])*(EUL_basis_Mapped!$BP67=EUL_basis[HOU_cat]),0)+1,MATCH(EUL_basis_Mapped!BJ$2,'EUL_basis fr DEER'!$1:$1,0))</f>
        <v>12</v>
      </c>
      <c r="BK67" s="25" cm="1">
        <f t="array" ref="BK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(EUL_basis_Mapped!$BD67=EUL_basis[BldgLoc])*(EUL_basis_Mapped!$BP67=EUL_basis[HOU_cat]),0)+1,MATCH(EUL_basis_Mapped!BK$2,'EUL_basis fr DEER'!$1:$1,0))</f>
        <v>4</v>
      </c>
      <c r="BL67" s="46" t="str" cm="1">
        <f t="array" ref="BL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(EUL_basis_Mapped!$BD67=EUL_basis[BldgLoc])*(EUL_basis_Mapped!$BP67=EUL_basis[HOU_cat]),0)+1,MATCH(EUL_basis_Mapped!BL$2,'EUL_basis fr DEER'!$1:$1,0))</f>
        <v>Updated to indicate claim/filing status</v>
      </c>
      <c r="BM67" s="48" t="str" cm="1">
        <f t="array" ref="BM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(EUL_basis_Mapped!$BD67=EUL_basis[BldgLoc])*(EUL_basis_Mapped!$BP67=EUL_basis[HOU_cat]),0)+1,MATCH(EUL_basis_Mapped!BM$2,'EUL_basis fr DEER'!$1:$1,0))</f>
        <v>Standard</v>
      </c>
      <c r="BN67" s="24">
        <v>41339</v>
      </c>
      <c r="BO67" s="24" cm="1">
        <f t="array" ref="BO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(EUL_basis_Mapped!$BD67=EUL_basis[BldgLoc])*(EUL_basis_Mapped!$BP67=EUL_basis[HOU_cat]),0)+1,MATCH(EUL_basis_Mapped!BO$2,'EUL_basis fr DEER'!$1:$1,0))</f>
        <v>0</v>
      </c>
      <c r="BP67" s="48" t="s">
        <v>44</v>
      </c>
      <c r="BQ67" s="52" t="str" cm="1">
        <f t="array" ref="BQ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(EUL_basis_Mapped!$BD67=EUL_basis[BldgLoc])*(EUL_basis_Mapped!$BP67=EUL_basis[HOU_cat]),0)+1,MATCH(EUL_basis_Mapped!BQ$2,'EUL_basis fr DEER'!$1:$1,0))</f>
        <v>1</v>
      </c>
      <c r="BR67" s="52" t="str" cm="1">
        <f t="array" ref="BR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(EUL_basis_Mapped!$BD67=EUL_basis[BldgLoc])*(EUL_basis_Mapped!$BP67=EUL_basis[HOU_cat]),0)+1,MATCH(EUL_basis_Mapped!BR$2,'EUL_basis fr DEER'!$1:$1,0))</f>
        <v>1</v>
      </c>
      <c r="BS67" s="52" t="str" cm="1">
        <f t="array" ref="BS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(EUL_basis_Mapped!$BD67=EUL_basis[BldgLoc])*(EUL_basis_Mapped!$BP67=EUL_basis[HOU_cat]),0)+1,MATCH(EUL_basis_Mapped!BS$2,'EUL_basis fr DEER'!$1:$1,0))</f>
        <v>0</v>
      </c>
      <c r="BT67" s="48" t="str" cm="1">
        <f t="array" ref="BT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(EUL_basis_Mapped!$BD67=EUL_basis[BldgLoc])*(EUL_basis_Mapped!$BP67=EUL_basis[HOU_cat]),0)+1,MATCH(EUL_basis_Mapped!BT$2,'EUL_basis fr DEER'!$1:$1,0))</f>
        <v>Deemed Ex Ante Team</v>
      </c>
      <c r="BU67" s="24" cm="1">
        <f t="array" ref="BU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(EUL_basis_Mapped!$BD67=EUL_basis[BldgLoc])*(EUL_basis_Mapped!$BP67=EUL_basis[HOU_cat]),0)+1,MATCH(EUL_basis_Mapped!BU$2,'EUL_basis fr DEER'!$1:$1,0))</f>
        <v>0</v>
      </c>
      <c r="BV67" s="46" cm="1">
        <f t="array" ref="BV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(EUL_basis_Mapped!$BD67=EUL_basis[BldgLoc])*(EUL_basis_Mapped!$BP67=EUL_basis[HOU_cat]),0)+1,MATCH(EUL_basis_Mapped!BV$2,'EUL_basis fr DEER'!$1:$1,0))</f>
        <v>0</v>
      </c>
      <c r="BW67" s="48" cm="1">
        <f t="array" ref="BW67">INDEX(EUL_basis[#All],MATCH(1,(EUL_basis_Mapped!$AS67=EUL_basis[EUL_ID])*(EUL_basis_Mapped!$AU67=EUL_basis[Version])*(EUL_basis_Mapped!$BC67=EUL_basis[BldgType])*
(EUL_basis_Mapped!$BD67=EUL_basis[BldgLoc])*(EUL_basis_Mapped!$BP67=EUL_basis[HOU_cat]),0)+1,MATCH(EUL_basis_Mapped!BW$2,'EUL_basis fr DEER'!$1:$1,0))</f>
        <v>0</v>
      </c>
    </row>
    <row r="68" spans="1:75" x14ac:dyDescent="0.15">
      <c r="A68" s="11"/>
      <c r="B68" s="12">
        <v>1</v>
      </c>
      <c r="C68" s="12"/>
      <c r="D68" s="12"/>
      <c r="E68" s="12"/>
      <c r="F68" s="12"/>
      <c r="G68" s="12">
        <v>1</v>
      </c>
      <c r="H68" s="13">
        <v>1</v>
      </c>
      <c r="I68" s="11">
        <f t="shared" ref="I68:O77" si="17">IF($AX68=I$2,1,0)</f>
        <v>0</v>
      </c>
      <c r="J68" s="12">
        <f t="shared" si="17"/>
        <v>0</v>
      </c>
      <c r="K68" s="12">
        <f t="shared" si="17"/>
        <v>0</v>
      </c>
      <c r="L68" s="12">
        <f t="shared" si="17"/>
        <v>1</v>
      </c>
      <c r="M68" s="12">
        <f t="shared" si="17"/>
        <v>0</v>
      </c>
      <c r="N68" s="54">
        <f t="shared" si="17"/>
        <v>0</v>
      </c>
      <c r="O68" s="54">
        <f t="shared" si="17"/>
        <v>0</v>
      </c>
      <c r="P68" s="11">
        <f t="shared" si="11"/>
        <v>1</v>
      </c>
      <c r="Q68" s="16"/>
      <c r="R68" s="12">
        <f t="shared" ref="R68:T87" si="18">IF($BC68=R$2,1,0)</f>
        <v>0</v>
      </c>
      <c r="S68" s="12">
        <f t="shared" si="18"/>
        <v>0</v>
      </c>
      <c r="T68" s="12">
        <f t="shared" si="18"/>
        <v>0</v>
      </c>
      <c r="U68" s="12"/>
      <c r="V68" s="12"/>
      <c r="W68" s="12"/>
      <c r="X68" s="12"/>
      <c r="Y68" s="12"/>
      <c r="Z68" s="12"/>
      <c r="AA68" s="12"/>
      <c r="AB68" s="12"/>
      <c r="AC68" s="12"/>
      <c r="AD68" s="12">
        <f t="shared" si="13"/>
        <v>0</v>
      </c>
      <c r="AE68" s="54"/>
      <c r="AF68" s="54"/>
      <c r="AG68" s="54">
        <f t="shared" si="14"/>
        <v>0</v>
      </c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>
        <f t="shared" si="15"/>
        <v>0</v>
      </c>
      <c r="AS68" s="56" t="s">
        <v>241</v>
      </c>
      <c r="AT68" s="22" t="str" cm="1">
        <f t="array" ref="AT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(EUL_basis_Mapped!$BD68=EUL_basis[BldgLoc])*(EUL_basis_Mapped!$BP68=EUL_basis[HOU_cat]),0)+1,MATCH(EUL_basis_Mapped!AT$2,'EUL_basis fr DEER'!$1:$1,0))</f>
        <v>Ice Machine</v>
      </c>
      <c r="AU68" s="22" t="s">
        <v>34</v>
      </c>
      <c r="AV68" s="22" t="str" cm="1">
        <f t="array" ref="AV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(EUL_basis_Mapped!$BD68=EUL_basis[BldgLoc])*(EUL_basis_Mapped!$BP68=EUL_basis[HOU_cat]),0)+1,MATCH(EUL_basis_Mapped!AV$2,'EUL_basis fr DEER'!$1:$1,0))</f>
        <v>D08 v2.05</v>
      </c>
      <c r="AW68" s="24" cm="1">
        <f t="array" ref="AW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(EUL_basis_Mapped!$BD68=EUL_basis[BldgLoc])*(EUL_basis_Mapped!$BP68=EUL_basis[HOU_cat]),0)+1,MATCH(EUL_basis_Mapped!AW$2,'EUL_basis fr DEER'!$1:$1,0))</f>
        <v>44159.686687395835</v>
      </c>
      <c r="AX68" s="48" t="str" cm="1">
        <f t="array" ref="AX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(EUL_basis_Mapped!$BD68=EUL_basis[BldgLoc])*(EUL_basis_Mapped!$BP68=EUL_basis[HOU_cat]),0)+1,MATCH(EUL_basis_Mapped!AX$2,'EUL_basis fr DEER'!$1:$1,0))</f>
        <v>Com</v>
      </c>
      <c r="AY68" s="48" t="str" cm="1">
        <f t="array" ref="AY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(EUL_basis_Mapped!$BD68=EUL_basis[BldgLoc])*(EUL_basis_Mapped!$BP68=EUL_basis[HOU_cat]),0)+1,MATCH(EUL_basis_Mapped!AY$2,'EUL_basis fr DEER'!$1:$1,0))</f>
        <v>ComRefrig</v>
      </c>
      <c r="AZ68" s="48" t="str" cm="1">
        <f t="array" ref="AZ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(EUL_basis_Mapped!$BD68=EUL_basis[BldgLoc])*(EUL_basis_Mapped!$BP68=EUL_basis[HOU_cat]),0)+1,MATCH(EUL_basis_Mapped!AZ$2,'EUL_basis fr DEER'!$1:$1,0))</f>
        <v>Equipment</v>
      </c>
      <c r="BA68" s="48" t="str" cm="1">
        <f t="array" ref="BA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(EUL_basis_Mapped!$BD68=EUL_basis[BldgLoc])*(EUL_basis_Mapped!$BP68=EUL_basis[HOU_cat]),0)+1,MATCH(EUL_basis_Mapped!BA$2,'EUL_basis fr DEER'!$1:$1,0))</f>
        <v>Ref_SelfCon</v>
      </c>
      <c r="BB68" s="48" t="str" cm="1">
        <f t="array" ref="BB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(EUL_basis_Mapped!$BD68=EUL_basis[BldgLoc])*(EUL_basis_Mapped!$BP68=EUL_basis[HOU_cat]),0)+1,MATCH(EUL_basis_Mapped!BB$2,'EUL_basis fr DEER'!$1:$1,0))</f>
        <v>IceMach</v>
      </c>
      <c r="BC68" s="48" t="s">
        <v>40</v>
      </c>
      <c r="BD68" s="48" t="s">
        <v>40</v>
      </c>
      <c r="BE68" s="46" t="str" cm="1">
        <f t="array" ref="BE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(EUL_basis_Mapped!$BD68=EUL_basis[BldgLoc])*(EUL_basis_Mapped!$BP68=EUL_basis[HOU_cat]),0)+1,MATCH(EUL_basis_Mapped!BE$2,'EUL_basis fr DEER'!$1:$1,0))</f>
        <v>rated years</v>
      </c>
      <c r="BF68" s="23" cm="1">
        <f t="array" ref="BF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(EUL_basis_Mapped!$BD68=EUL_basis[BldgLoc])*(EUL_basis_Mapped!$BP68=EUL_basis[HOU_cat]),0)+1,MATCH(EUL_basis_Mapped!BF$2,'EUL_basis fr DEER'!$1:$1,0))</f>
        <v>0</v>
      </c>
      <c r="BG68" s="23" cm="1">
        <f t="array" ref="BG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(EUL_basis_Mapped!$BD68=EUL_basis[BldgLoc])*(EUL_basis_Mapped!$BP68=EUL_basis[HOU_cat]),0)+1,MATCH(EUL_basis_Mapped!BG$2,'EUL_basis fr DEER'!$1:$1,0))</f>
        <v>0</v>
      </c>
      <c r="BH68" s="23" cm="1">
        <f t="array" ref="BH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(EUL_basis_Mapped!$BD68=EUL_basis[BldgLoc])*(EUL_basis_Mapped!$BP68=EUL_basis[HOU_cat]),0)+1,MATCH(EUL_basis_Mapped!BH$2,'EUL_basis fr DEER'!$1:$1,0))</f>
        <v>0</v>
      </c>
      <c r="BI68" s="25" cm="1">
        <f t="array" ref="BI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(EUL_basis_Mapped!$BD68=EUL_basis[BldgLoc])*(EUL_basis_Mapped!$BP68=EUL_basis[HOU_cat]),0)+1,MATCH(EUL_basis_Mapped!BI$2,'EUL_basis fr DEER'!$1:$1,0))</f>
        <v>0</v>
      </c>
      <c r="BJ68" s="25" cm="1">
        <f t="array" ref="BJ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(EUL_basis_Mapped!$BD68=EUL_basis[BldgLoc])*(EUL_basis_Mapped!$BP68=EUL_basis[HOU_cat]),0)+1,MATCH(EUL_basis_Mapped!BJ$2,'EUL_basis fr DEER'!$1:$1,0))</f>
        <v>10</v>
      </c>
      <c r="BK68" s="25" cm="1">
        <f t="array" ref="BK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(EUL_basis_Mapped!$BD68=EUL_basis[BldgLoc])*(EUL_basis_Mapped!$BP68=EUL_basis[HOU_cat]),0)+1,MATCH(EUL_basis_Mapped!BK$2,'EUL_basis fr DEER'!$1:$1,0))</f>
        <v>3.3</v>
      </c>
      <c r="BL68" s="46" t="str" cm="1">
        <f t="array" ref="BL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(EUL_basis_Mapped!$BD68=EUL_basis[BldgLoc])*(EUL_basis_Mapped!$BP68=EUL_basis[HOU_cat]),0)+1,MATCH(EUL_basis_Mapped!BL$2,'EUL_basis fr DEER'!$1:$1,0))</f>
        <v>Updated to indicate claim/filing status</v>
      </c>
      <c r="BM68" s="48" t="str" cm="1">
        <f t="array" ref="BM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(EUL_basis_Mapped!$BD68=EUL_basis[BldgLoc])*(EUL_basis_Mapped!$BP68=EUL_basis[HOU_cat]),0)+1,MATCH(EUL_basis_Mapped!BM$2,'EUL_basis fr DEER'!$1:$1,0))</f>
        <v>Standard</v>
      </c>
      <c r="BN68" s="24">
        <v>41340</v>
      </c>
      <c r="BO68" s="24" cm="1">
        <f t="array" ref="BO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(EUL_basis_Mapped!$BD68=EUL_basis[BldgLoc])*(EUL_basis_Mapped!$BP68=EUL_basis[HOU_cat]),0)+1,MATCH(EUL_basis_Mapped!BO$2,'EUL_basis fr DEER'!$1:$1,0))</f>
        <v>0</v>
      </c>
      <c r="BP68" s="48" t="s">
        <v>44</v>
      </c>
      <c r="BQ68" s="52" t="str" cm="1">
        <f t="array" ref="BQ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(EUL_basis_Mapped!$BD68=EUL_basis[BldgLoc])*(EUL_basis_Mapped!$BP68=EUL_basis[HOU_cat]),0)+1,MATCH(EUL_basis_Mapped!BQ$2,'EUL_basis fr DEER'!$1:$1,0))</f>
        <v>1</v>
      </c>
      <c r="BR68" s="52" t="str" cm="1">
        <f t="array" ref="BR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(EUL_basis_Mapped!$BD68=EUL_basis[BldgLoc])*(EUL_basis_Mapped!$BP68=EUL_basis[HOU_cat]),0)+1,MATCH(EUL_basis_Mapped!BR$2,'EUL_basis fr DEER'!$1:$1,0))</f>
        <v>1</v>
      </c>
      <c r="BS68" s="52" t="str" cm="1">
        <f t="array" ref="BS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(EUL_basis_Mapped!$BD68=EUL_basis[BldgLoc])*(EUL_basis_Mapped!$BP68=EUL_basis[HOU_cat]),0)+1,MATCH(EUL_basis_Mapped!BS$2,'EUL_basis fr DEER'!$1:$1,0))</f>
        <v>0</v>
      </c>
      <c r="BT68" s="48" t="str" cm="1">
        <f t="array" ref="BT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(EUL_basis_Mapped!$BD68=EUL_basis[BldgLoc])*(EUL_basis_Mapped!$BP68=EUL_basis[HOU_cat]),0)+1,MATCH(EUL_basis_Mapped!BT$2,'EUL_basis fr DEER'!$1:$1,0))</f>
        <v>Deemed Ex Ante Team</v>
      </c>
      <c r="BU68" s="24" cm="1">
        <f t="array" ref="BU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(EUL_basis_Mapped!$BD68=EUL_basis[BldgLoc])*(EUL_basis_Mapped!$BP68=EUL_basis[HOU_cat]),0)+1,MATCH(EUL_basis_Mapped!BU$2,'EUL_basis fr DEER'!$1:$1,0))</f>
        <v>0</v>
      </c>
      <c r="BV68" s="46" cm="1">
        <f t="array" ref="BV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(EUL_basis_Mapped!$BD68=EUL_basis[BldgLoc])*(EUL_basis_Mapped!$BP68=EUL_basis[HOU_cat]),0)+1,MATCH(EUL_basis_Mapped!BV$2,'EUL_basis fr DEER'!$1:$1,0))</f>
        <v>0</v>
      </c>
      <c r="BW68" s="48" cm="1">
        <f t="array" ref="BW68">INDEX(EUL_basis[#All],MATCH(1,(EUL_basis_Mapped!$AS68=EUL_basis[EUL_ID])*(EUL_basis_Mapped!$AU68=EUL_basis[Version])*(EUL_basis_Mapped!$BC68=EUL_basis[BldgType])*
(EUL_basis_Mapped!$BD68=EUL_basis[BldgLoc])*(EUL_basis_Mapped!$BP68=EUL_basis[HOU_cat]),0)+1,MATCH(EUL_basis_Mapped!BW$2,'EUL_basis fr DEER'!$1:$1,0))</f>
        <v>0</v>
      </c>
    </row>
    <row r="69" spans="1:75" ht="21" x14ac:dyDescent="0.15">
      <c r="A69" s="11">
        <v>1</v>
      </c>
      <c r="B69" s="12"/>
      <c r="C69" s="12"/>
      <c r="D69" s="12"/>
      <c r="E69" s="12"/>
      <c r="F69" s="12"/>
      <c r="G69" s="12"/>
      <c r="H69" s="13"/>
      <c r="I69" s="11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1</v>
      </c>
      <c r="M69" s="12">
        <f t="shared" si="17"/>
        <v>0</v>
      </c>
      <c r="N69" s="54">
        <f t="shared" si="17"/>
        <v>0</v>
      </c>
      <c r="O69" s="54">
        <f t="shared" si="17"/>
        <v>0</v>
      </c>
      <c r="P69" s="11">
        <f t="shared" si="11"/>
        <v>1</v>
      </c>
      <c r="Q69" s="16"/>
      <c r="R69" s="12">
        <f t="shared" si="18"/>
        <v>0</v>
      </c>
      <c r="S69" s="12">
        <f t="shared" si="18"/>
        <v>0</v>
      </c>
      <c r="T69" s="12">
        <f t="shared" si="18"/>
        <v>0</v>
      </c>
      <c r="U69" s="12"/>
      <c r="V69" s="12"/>
      <c r="W69" s="12"/>
      <c r="X69" s="12"/>
      <c r="Y69" s="12"/>
      <c r="Z69" s="12"/>
      <c r="AA69" s="12"/>
      <c r="AB69" s="12"/>
      <c r="AC69" s="12"/>
      <c r="AD69" s="12">
        <f t="shared" si="13"/>
        <v>0</v>
      </c>
      <c r="AE69" s="54"/>
      <c r="AF69" s="54"/>
      <c r="AG69" s="54">
        <f t="shared" si="14"/>
        <v>0</v>
      </c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>
        <f t="shared" si="15"/>
        <v>0</v>
      </c>
      <c r="AS69" s="56" t="s">
        <v>246</v>
      </c>
      <c r="AT69" s="22" t="str" cm="1">
        <f t="array" ref="AT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(EUL_basis_Mapped!$BD69=EUL_basis[BldgLoc])*(EUL_basis_Mapped!$BP69=EUL_basis[HOU_cat]),0)+1,MATCH(EUL_basis_Mapped!AT$2,'EUL_basis fr DEER'!$1:$1,0))</f>
        <v>Low flow Pre-rinse valve - description update required</v>
      </c>
      <c r="AU69" s="22" t="s">
        <v>95</v>
      </c>
      <c r="AV69" s="22" t="str" cm="1">
        <f t="array" ref="AV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(EUL_basis_Mapped!$BD69=EUL_basis[BldgLoc])*(EUL_basis_Mapped!$BP69=EUL_basis[HOU_cat]),0)+1,MATCH(EUL_basis_Mapped!AV$2,'EUL_basis fr DEER'!$1:$1,0))</f>
        <v>PA workpaper</v>
      </c>
      <c r="AW69" s="24" cm="1">
        <f t="array" ref="AW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(EUL_basis_Mapped!$BD69=EUL_basis[BldgLoc])*(EUL_basis_Mapped!$BP69=EUL_basis[HOU_cat]),0)+1,MATCH(EUL_basis_Mapped!AW$2,'EUL_basis fr DEER'!$1:$1,0))</f>
        <v>44159.686687395835</v>
      </c>
      <c r="AX69" s="48" t="str" cm="1">
        <f t="array" ref="AX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(EUL_basis_Mapped!$BD69=EUL_basis[BldgLoc])*(EUL_basis_Mapped!$BP69=EUL_basis[HOU_cat]),0)+1,MATCH(EUL_basis_Mapped!AX$2,'EUL_basis fr DEER'!$1:$1,0))</f>
        <v>Com</v>
      </c>
      <c r="AY69" s="48" t="str" cm="1">
        <f t="array" ref="AY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(EUL_basis_Mapped!$BD69=EUL_basis[BldgLoc])*(EUL_basis_Mapped!$BP69=EUL_basis[HOU_cat]),0)+1,MATCH(EUL_basis_Mapped!AY$2,'EUL_basis fr DEER'!$1:$1,0))</f>
        <v>SHW</v>
      </c>
      <c r="AZ69" s="48" t="str" cm="1">
        <f t="array" ref="AZ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(EUL_basis_Mapped!$BD69=EUL_basis[BldgLoc])*(EUL_basis_Mapped!$BP69=EUL_basis[HOU_cat]),0)+1,MATCH(EUL_basis_Mapped!AZ$2,'EUL_basis fr DEER'!$1:$1,0))</f>
        <v>PointOfUse</v>
      </c>
      <c r="BA69" s="48" t="str" cm="1">
        <f t="array" ref="BA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(EUL_basis_Mapped!$BD69=EUL_basis[BldgLoc])*(EUL_basis_Mapped!$BP69=EUL_basis[HOU_cat]),0)+1,MATCH(EUL_basis_Mapped!BA$2,'EUL_basis fr DEER'!$1:$1,0))</f>
        <v>WaterFixt</v>
      </c>
      <c r="BB69" s="48" t="str" cm="1">
        <f t="array" ref="BB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(EUL_basis_Mapped!$BD69=EUL_basis[BldgLoc])*(EUL_basis_Mapped!$BP69=EUL_basis[HOU_cat]),0)+1,MATCH(EUL_basis_Mapped!BB$2,'EUL_basis fr DEER'!$1:$1,0))</f>
        <v/>
      </c>
      <c r="BC69" s="48" t="s">
        <v>40</v>
      </c>
      <c r="BD69" s="48" t="s">
        <v>40</v>
      </c>
      <c r="BE69" s="46" t="str" cm="1">
        <f t="array" ref="BE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(EUL_basis_Mapped!$BD69=EUL_basis[BldgLoc])*(EUL_basis_Mapped!$BP69=EUL_basis[HOU_cat]),0)+1,MATCH(EUL_basis_Mapped!BE$2,'EUL_basis fr DEER'!$1:$1,0))</f>
        <v>rated years</v>
      </c>
      <c r="BF69" s="23" cm="1">
        <f t="array" ref="BF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(EUL_basis_Mapped!$BD69=EUL_basis[BldgLoc])*(EUL_basis_Mapped!$BP69=EUL_basis[HOU_cat]),0)+1,MATCH(EUL_basis_Mapped!BF$2,'EUL_basis fr DEER'!$1:$1,0))</f>
        <v>0</v>
      </c>
      <c r="BG69" s="23" cm="1">
        <f t="array" ref="BG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(EUL_basis_Mapped!$BD69=EUL_basis[BldgLoc])*(EUL_basis_Mapped!$BP69=EUL_basis[HOU_cat]),0)+1,MATCH(EUL_basis_Mapped!BG$2,'EUL_basis fr DEER'!$1:$1,0))</f>
        <v>0</v>
      </c>
      <c r="BH69" s="23" cm="1">
        <f t="array" ref="BH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(EUL_basis_Mapped!$BD69=EUL_basis[BldgLoc])*(EUL_basis_Mapped!$BP69=EUL_basis[HOU_cat]),0)+1,MATCH(EUL_basis_Mapped!BH$2,'EUL_basis fr DEER'!$1:$1,0))</f>
        <v>0</v>
      </c>
      <c r="BI69" s="25" cm="1">
        <f t="array" ref="BI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(EUL_basis_Mapped!$BD69=EUL_basis[BldgLoc])*(EUL_basis_Mapped!$BP69=EUL_basis[HOU_cat]),0)+1,MATCH(EUL_basis_Mapped!BI$2,'EUL_basis fr DEER'!$1:$1,0))</f>
        <v>0</v>
      </c>
      <c r="BJ69" s="25" cm="1">
        <f t="array" ref="BJ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(EUL_basis_Mapped!$BD69=EUL_basis[BldgLoc])*(EUL_basis_Mapped!$BP69=EUL_basis[HOU_cat]),0)+1,MATCH(EUL_basis_Mapped!BJ$2,'EUL_basis fr DEER'!$1:$1,0))</f>
        <v>5</v>
      </c>
      <c r="BK69" s="25" cm="1">
        <f t="array" ref="BK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(EUL_basis_Mapped!$BD69=EUL_basis[BldgLoc])*(EUL_basis_Mapped!$BP69=EUL_basis[HOU_cat]),0)+1,MATCH(EUL_basis_Mapped!BK$2,'EUL_basis fr DEER'!$1:$1,0))</f>
        <v>1.7</v>
      </c>
      <c r="BL69" s="46" t="str" cm="1">
        <f t="array" ref="BL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(EUL_basis_Mapped!$BD69=EUL_basis[BldgLoc])*(EUL_basis_Mapped!$BP69=EUL_basis[HOU_cat]),0)+1,MATCH(EUL_basis_Mapped!BL$2,'EUL_basis fr DEER'!$1:$1,0))</f>
        <v>Updated to indicate claim/filing status</v>
      </c>
      <c r="BM69" s="48" t="str" cm="1">
        <f t="array" ref="BM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(EUL_basis_Mapped!$BD69=EUL_basis[BldgLoc])*(EUL_basis_Mapped!$BP69=EUL_basis[HOU_cat]),0)+1,MATCH(EUL_basis_Mapped!BM$2,'EUL_basis fr DEER'!$1:$1,0))</f>
        <v>Standard</v>
      </c>
      <c r="BN69" s="24">
        <v>41341</v>
      </c>
      <c r="BO69" s="24" cm="1">
        <f t="array" ref="BO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(EUL_basis_Mapped!$BD69=EUL_basis[BldgLoc])*(EUL_basis_Mapped!$BP69=EUL_basis[HOU_cat]),0)+1,MATCH(EUL_basis_Mapped!BO$2,'EUL_basis fr DEER'!$1:$1,0))</f>
        <v>0</v>
      </c>
      <c r="BP69" s="48" t="s">
        <v>44</v>
      </c>
      <c r="BQ69" s="52" t="str" cm="1">
        <f t="array" ref="BQ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(EUL_basis_Mapped!$BD69=EUL_basis[BldgLoc])*(EUL_basis_Mapped!$BP69=EUL_basis[HOU_cat]),0)+1,MATCH(EUL_basis_Mapped!BQ$2,'EUL_basis fr DEER'!$1:$1,0))</f>
        <v>1</v>
      </c>
      <c r="BR69" s="52" t="str" cm="1">
        <f t="array" ref="BR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(EUL_basis_Mapped!$BD69=EUL_basis[BldgLoc])*(EUL_basis_Mapped!$BP69=EUL_basis[HOU_cat]),0)+1,MATCH(EUL_basis_Mapped!BR$2,'EUL_basis fr DEER'!$1:$1,0))</f>
        <v>1</v>
      </c>
      <c r="BS69" s="52" t="str" cm="1">
        <f t="array" ref="BS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(EUL_basis_Mapped!$BD69=EUL_basis[BldgLoc])*(EUL_basis_Mapped!$BP69=EUL_basis[HOU_cat]),0)+1,MATCH(EUL_basis_Mapped!BS$2,'EUL_basis fr DEER'!$1:$1,0))</f>
        <v>0</v>
      </c>
      <c r="BT69" s="48" t="str" cm="1">
        <f t="array" ref="BT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(EUL_basis_Mapped!$BD69=EUL_basis[BldgLoc])*(EUL_basis_Mapped!$BP69=EUL_basis[HOU_cat]),0)+1,MATCH(EUL_basis_Mapped!BT$2,'EUL_basis fr DEER'!$1:$1,0))</f>
        <v>Deemed Ex Ante Team</v>
      </c>
      <c r="BU69" s="24" cm="1">
        <f t="array" ref="BU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(EUL_basis_Mapped!$BD69=EUL_basis[BldgLoc])*(EUL_basis_Mapped!$BP69=EUL_basis[HOU_cat]),0)+1,MATCH(EUL_basis_Mapped!BU$2,'EUL_basis fr DEER'!$1:$1,0))</f>
        <v>0</v>
      </c>
      <c r="BV69" s="46" cm="1">
        <f t="array" ref="BV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(EUL_basis_Mapped!$BD69=EUL_basis[BldgLoc])*(EUL_basis_Mapped!$BP69=EUL_basis[HOU_cat]),0)+1,MATCH(EUL_basis_Mapped!BV$2,'EUL_basis fr DEER'!$1:$1,0))</f>
        <v>0</v>
      </c>
      <c r="BW69" s="48" cm="1">
        <f t="array" ref="BW69">INDEX(EUL_basis[#All],MATCH(1,(EUL_basis_Mapped!$AS69=EUL_basis[EUL_ID])*(EUL_basis_Mapped!$AU69=EUL_basis[Version])*(EUL_basis_Mapped!$BC69=EUL_basis[BldgType])*
(EUL_basis_Mapped!$BD69=EUL_basis[BldgLoc])*(EUL_basis_Mapped!$BP69=EUL_basis[HOU_cat]),0)+1,MATCH(EUL_basis_Mapped!BW$2,'EUL_basis fr DEER'!$1:$1,0))</f>
        <v>0</v>
      </c>
    </row>
    <row r="70" spans="1:75" ht="21" x14ac:dyDescent="0.15">
      <c r="A70" s="11"/>
      <c r="B70" s="12">
        <v>1</v>
      </c>
      <c r="C70" s="12"/>
      <c r="D70" s="12"/>
      <c r="E70" s="12"/>
      <c r="F70" s="12"/>
      <c r="G70" s="12">
        <v>1</v>
      </c>
      <c r="H70" s="13">
        <v>1</v>
      </c>
      <c r="I70" s="11">
        <f t="shared" si="17"/>
        <v>0</v>
      </c>
      <c r="J70" s="12">
        <f t="shared" si="17"/>
        <v>0</v>
      </c>
      <c r="K70" s="12">
        <f t="shared" si="17"/>
        <v>0</v>
      </c>
      <c r="L70" s="12">
        <f t="shared" si="17"/>
        <v>1</v>
      </c>
      <c r="M70" s="12">
        <f t="shared" si="17"/>
        <v>0</v>
      </c>
      <c r="N70" s="54">
        <f t="shared" si="17"/>
        <v>0</v>
      </c>
      <c r="O70" s="54">
        <f t="shared" si="17"/>
        <v>0</v>
      </c>
      <c r="P70" s="11">
        <f t="shared" si="11"/>
        <v>1</v>
      </c>
      <c r="Q70" s="16"/>
      <c r="R70" s="12">
        <f t="shared" si="18"/>
        <v>0</v>
      </c>
      <c r="S70" s="12">
        <f t="shared" si="18"/>
        <v>0</v>
      </c>
      <c r="T70" s="12">
        <f t="shared" si="18"/>
        <v>0</v>
      </c>
      <c r="U70" s="12"/>
      <c r="V70" s="12"/>
      <c r="W70" s="12"/>
      <c r="X70" s="12"/>
      <c r="Y70" s="12"/>
      <c r="Z70" s="12"/>
      <c r="AA70" s="12"/>
      <c r="AB70" s="12"/>
      <c r="AC70" s="12"/>
      <c r="AD70" s="12">
        <f t="shared" si="13"/>
        <v>0</v>
      </c>
      <c r="AE70" s="54"/>
      <c r="AF70" s="54"/>
      <c r="AG70" s="54">
        <f t="shared" si="14"/>
        <v>0</v>
      </c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>
        <f t="shared" si="15"/>
        <v>0</v>
      </c>
      <c r="AS70" s="56" t="s">
        <v>251</v>
      </c>
      <c r="AT70" s="22" t="str" cm="1">
        <f t="array" ref="AT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(EUL_basis_Mapped!$BD70=EUL_basis[BldgLoc])*(EUL_basis_Mapped!$BP70=EUL_basis[HOU_cat]),0)+1,MATCH(EUL_basis_Mapped!AT$2,'EUL_basis fr DEER'!$1:$1,0))</f>
        <v>Commercial Reach-In Refrigerator / Freezer</v>
      </c>
      <c r="AU70" s="22" t="s">
        <v>34</v>
      </c>
      <c r="AV70" s="22" t="str" cm="1">
        <f t="array" ref="AV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(EUL_basis_Mapped!$BD70=EUL_basis[BldgLoc])*(EUL_basis_Mapped!$BP70=EUL_basis[HOU_cat]),0)+1,MATCH(EUL_basis_Mapped!AV$2,'EUL_basis fr DEER'!$1:$1,0))</f>
        <v>D08 v2.05</v>
      </c>
      <c r="AW70" s="24" cm="1">
        <f t="array" ref="AW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(EUL_basis_Mapped!$BD70=EUL_basis[BldgLoc])*(EUL_basis_Mapped!$BP70=EUL_basis[HOU_cat]),0)+1,MATCH(EUL_basis_Mapped!AW$2,'EUL_basis fr DEER'!$1:$1,0))</f>
        <v>44159.686687395835</v>
      </c>
      <c r="AX70" s="48" t="str" cm="1">
        <f t="array" ref="AX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(EUL_basis_Mapped!$BD70=EUL_basis[BldgLoc])*(EUL_basis_Mapped!$BP70=EUL_basis[HOU_cat]),0)+1,MATCH(EUL_basis_Mapped!AX$2,'EUL_basis fr DEER'!$1:$1,0))</f>
        <v>Com</v>
      </c>
      <c r="AY70" s="48" t="str" cm="1">
        <f t="array" ref="AY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(EUL_basis_Mapped!$BD70=EUL_basis[BldgLoc])*(EUL_basis_Mapped!$BP70=EUL_basis[HOU_cat]),0)+1,MATCH(EUL_basis_Mapped!AY$2,'EUL_basis fr DEER'!$1:$1,0))</f>
        <v>ComRefrig</v>
      </c>
      <c r="AZ70" s="48" t="str" cm="1">
        <f t="array" ref="AZ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(EUL_basis_Mapped!$BD70=EUL_basis[BldgLoc])*(EUL_basis_Mapped!$BP70=EUL_basis[HOU_cat]),0)+1,MATCH(EUL_basis_Mapped!AZ$2,'EUL_basis fr DEER'!$1:$1,0))</f>
        <v>Equipment</v>
      </c>
      <c r="BA70" s="48" t="str" cm="1">
        <f t="array" ref="BA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(EUL_basis_Mapped!$BD70=EUL_basis[BldgLoc])*(EUL_basis_Mapped!$BP70=EUL_basis[HOU_cat]),0)+1,MATCH(EUL_basis_Mapped!BA$2,'EUL_basis fr DEER'!$1:$1,0))</f>
        <v>Ref_Storage</v>
      </c>
      <c r="BB70" s="48" t="str" cm="1">
        <f t="array" ref="BB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(EUL_basis_Mapped!$BD70=EUL_basis[BldgLoc])*(EUL_basis_Mapped!$BP70=EUL_basis[HOU_cat]),0)+1,MATCH(EUL_basis_Mapped!BB$2,'EUL_basis fr DEER'!$1:$1,0))</f>
        <v>ReachIn</v>
      </c>
      <c r="BC70" s="48" t="s">
        <v>40</v>
      </c>
      <c r="BD70" s="48" t="s">
        <v>40</v>
      </c>
      <c r="BE70" s="46" t="str" cm="1">
        <f t="array" ref="BE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(EUL_basis_Mapped!$BD70=EUL_basis[BldgLoc])*(EUL_basis_Mapped!$BP70=EUL_basis[HOU_cat]),0)+1,MATCH(EUL_basis_Mapped!BE$2,'EUL_basis fr DEER'!$1:$1,0))</f>
        <v>rated years</v>
      </c>
      <c r="BF70" s="23" cm="1">
        <f t="array" ref="BF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(EUL_basis_Mapped!$BD70=EUL_basis[BldgLoc])*(EUL_basis_Mapped!$BP70=EUL_basis[HOU_cat]),0)+1,MATCH(EUL_basis_Mapped!BF$2,'EUL_basis fr DEER'!$1:$1,0))</f>
        <v>0</v>
      </c>
      <c r="BG70" s="23" cm="1">
        <f t="array" ref="BG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(EUL_basis_Mapped!$BD70=EUL_basis[BldgLoc])*(EUL_basis_Mapped!$BP70=EUL_basis[HOU_cat]),0)+1,MATCH(EUL_basis_Mapped!BG$2,'EUL_basis fr DEER'!$1:$1,0))</f>
        <v>0</v>
      </c>
      <c r="BH70" s="23" cm="1">
        <f t="array" ref="BH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(EUL_basis_Mapped!$BD70=EUL_basis[BldgLoc])*(EUL_basis_Mapped!$BP70=EUL_basis[HOU_cat]),0)+1,MATCH(EUL_basis_Mapped!BH$2,'EUL_basis fr DEER'!$1:$1,0))</f>
        <v>0</v>
      </c>
      <c r="BI70" s="25" cm="1">
        <f t="array" ref="BI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(EUL_basis_Mapped!$BD70=EUL_basis[BldgLoc])*(EUL_basis_Mapped!$BP70=EUL_basis[HOU_cat]),0)+1,MATCH(EUL_basis_Mapped!BI$2,'EUL_basis fr DEER'!$1:$1,0))</f>
        <v>0</v>
      </c>
      <c r="BJ70" s="25" cm="1">
        <f t="array" ref="BJ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(EUL_basis_Mapped!$BD70=EUL_basis[BldgLoc])*(EUL_basis_Mapped!$BP70=EUL_basis[HOU_cat]),0)+1,MATCH(EUL_basis_Mapped!BJ$2,'EUL_basis fr DEER'!$1:$1,0))</f>
        <v>12</v>
      </c>
      <c r="BK70" s="25" cm="1">
        <f t="array" ref="BK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(EUL_basis_Mapped!$BD70=EUL_basis[BldgLoc])*(EUL_basis_Mapped!$BP70=EUL_basis[HOU_cat]),0)+1,MATCH(EUL_basis_Mapped!BK$2,'EUL_basis fr DEER'!$1:$1,0))</f>
        <v>4</v>
      </c>
      <c r="BL70" s="46" t="str" cm="1">
        <f t="array" ref="BL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(EUL_basis_Mapped!$BD70=EUL_basis[BldgLoc])*(EUL_basis_Mapped!$BP70=EUL_basis[HOU_cat]),0)+1,MATCH(EUL_basis_Mapped!BL$2,'EUL_basis fr DEER'!$1:$1,0))</f>
        <v>Updated to indicate claim/filing status</v>
      </c>
      <c r="BM70" s="48" t="str" cm="1">
        <f t="array" ref="BM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(EUL_basis_Mapped!$BD70=EUL_basis[BldgLoc])*(EUL_basis_Mapped!$BP70=EUL_basis[HOU_cat]),0)+1,MATCH(EUL_basis_Mapped!BM$2,'EUL_basis fr DEER'!$1:$1,0))</f>
        <v>Standard</v>
      </c>
      <c r="BN70" s="24">
        <v>41342</v>
      </c>
      <c r="BO70" s="24" cm="1">
        <f t="array" ref="BO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(EUL_basis_Mapped!$BD70=EUL_basis[BldgLoc])*(EUL_basis_Mapped!$BP70=EUL_basis[HOU_cat]),0)+1,MATCH(EUL_basis_Mapped!BO$2,'EUL_basis fr DEER'!$1:$1,0))</f>
        <v>0</v>
      </c>
      <c r="BP70" s="48" t="s">
        <v>44</v>
      </c>
      <c r="BQ70" s="52" t="str" cm="1">
        <f t="array" ref="BQ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(EUL_basis_Mapped!$BD70=EUL_basis[BldgLoc])*(EUL_basis_Mapped!$BP70=EUL_basis[HOU_cat]),0)+1,MATCH(EUL_basis_Mapped!BQ$2,'EUL_basis fr DEER'!$1:$1,0))</f>
        <v>1</v>
      </c>
      <c r="BR70" s="52" t="str" cm="1">
        <f t="array" ref="BR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(EUL_basis_Mapped!$BD70=EUL_basis[BldgLoc])*(EUL_basis_Mapped!$BP70=EUL_basis[HOU_cat]),0)+1,MATCH(EUL_basis_Mapped!BR$2,'EUL_basis fr DEER'!$1:$1,0))</f>
        <v>1</v>
      </c>
      <c r="BS70" s="52" t="str" cm="1">
        <f t="array" ref="BS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(EUL_basis_Mapped!$BD70=EUL_basis[BldgLoc])*(EUL_basis_Mapped!$BP70=EUL_basis[HOU_cat]),0)+1,MATCH(EUL_basis_Mapped!BS$2,'EUL_basis fr DEER'!$1:$1,0))</f>
        <v>0</v>
      </c>
      <c r="BT70" s="48" t="str" cm="1">
        <f t="array" ref="BT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(EUL_basis_Mapped!$BD70=EUL_basis[BldgLoc])*(EUL_basis_Mapped!$BP70=EUL_basis[HOU_cat]),0)+1,MATCH(EUL_basis_Mapped!BT$2,'EUL_basis fr DEER'!$1:$1,0))</f>
        <v>Deemed Ex Ante Team</v>
      </c>
      <c r="BU70" s="24" cm="1">
        <f t="array" ref="BU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(EUL_basis_Mapped!$BD70=EUL_basis[BldgLoc])*(EUL_basis_Mapped!$BP70=EUL_basis[HOU_cat]),0)+1,MATCH(EUL_basis_Mapped!BU$2,'EUL_basis fr DEER'!$1:$1,0))</f>
        <v>0</v>
      </c>
      <c r="BV70" s="46" cm="1">
        <f t="array" ref="BV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(EUL_basis_Mapped!$BD70=EUL_basis[BldgLoc])*(EUL_basis_Mapped!$BP70=EUL_basis[HOU_cat]),0)+1,MATCH(EUL_basis_Mapped!BV$2,'EUL_basis fr DEER'!$1:$1,0))</f>
        <v>0</v>
      </c>
      <c r="BW70" s="48" cm="1">
        <f t="array" ref="BW70">INDEX(EUL_basis[#All],MATCH(1,(EUL_basis_Mapped!$AS70=EUL_basis[EUL_ID])*(EUL_basis_Mapped!$AU70=EUL_basis[Version])*(EUL_basis_Mapped!$BC70=EUL_basis[BldgType])*
(EUL_basis_Mapped!$BD70=EUL_basis[BldgLoc])*(EUL_basis_Mapped!$BP70=EUL_basis[HOU_cat]),0)+1,MATCH(EUL_basis_Mapped!BW$2,'EUL_basis fr DEER'!$1:$1,0))</f>
        <v>0</v>
      </c>
    </row>
    <row r="71" spans="1:75" ht="21" x14ac:dyDescent="0.15">
      <c r="A71" s="11"/>
      <c r="B71" s="12">
        <v>1</v>
      </c>
      <c r="C71" s="12"/>
      <c r="D71" s="12"/>
      <c r="E71" s="12"/>
      <c r="F71" s="12"/>
      <c r="G71" s="12">
        <v>1</v>
      </c>
      <c r="H71" s="13">
        <v>1</v>
      </c>
      <c r="I71" s="11">
        <f t="shared" si="17"/>
        <v>0</v>
      </c>
      <c r="J71" s="12">
        <f t="shared" si="17"/>
        <v>0</v>
      </c>
      <c r="K71" s="12">
        <f t="shared" si="17"/>
        <v>0</v>
      </c>
      <c r="L71" s="12">
        <f t="shared" si="17"/>
        <v>1</v>
      </c>
      <c r="M71" s="12">
        <f t="shared" si="17"/>
        <v>0</v>
      </c>
      <c r="N71" s="54">
        <f t="shared" si="17"/>
        <v>0</v>
      </c>
      <c r="O71" s="54">
        <f t="shared" si="17"/>
        <v>0</v>
      </c>
      <c r="P71" s="11">
        <f t="shared" si="11"/>
        <v>1</v>
      </c>
      <c r="Q71" s="16"/>
      <c r="R71" s="12">
        <f t="shared" si="18"/>
        <v>0</v>
      </c>
      <c r="S71" s="12">
        <f t="shared" si="18"/>
        <v>0</v>
      </c>
      <c r="T71" s="12">
        <f t="shared" si="18"/>
        <v>0</v>
      </c>
      <c r="U71" s="12"/>
      <c r="V71" s="12"/>
      <c r="W71" s="12"/>
      <c r="X71" s="12"/>
      <c r="Y71" s="12"/>
      <c r="Z71" s="12"/>
      <c r="AA71" s="12"/>
      <c r="AB71" s="12"/>
      <c r="AC71" s="12"/>
      <c r="AD71" s="12">
        <f t="shared" si="13"/>
        <v>0</v>
      </c>
      <c r="AE71" s="54"/>
      <c r="AF71" s="54"/>
      <c r="AG71" s="54">
        <f t="shared" si="14"/>
        <v>0</v>
      </c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>
        <f t="shared" si="15"/>
        <v>0</v>
      </c>
      <c r="AS71" s="56" t="s">
        <v>252</v>
      </c>
      <c r="AT71" s="22" t="str" cm="1">
        <f t="array" ref="AT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(EUL_basis_Mapped!$BD71=EUL_basis[BldgLoc])*(EUL_basis_Mapped!$BP71=EUL_basis[HOU_cat]),0)+1,MATCH(EUL_basis_Mapped!AT$2,'EUL_basis fr DEER'!$1:$1,0))</f>
        <v>Commercial Reach-In Refrigerator / Freezer</v>
      </c>
      <c r="AU71" s="22" t="s">
        <v>34</v>
      </c>
      <c r="AV71" s="22" t="str" cm="1">
        <f t="array" ref="AV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(EUL_basis_Mapped!$BD71=EUL_basis[BldgLoc])*(EUL_basis_Mapped!$BP71=EUL_basis[HOU_cat]),0)+1,MATCH(EUL_basis_Mapped!AV$2,'EUL_basis fr DEER'!$1:$1,0))</f>
        <v>D08 v2.05</v>
      </c>
      <c r="AW71" s="24" cm="1">
        <f t="array" ref="AW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(EUL_basis_Mapped!$BD71=EUL_basis[BldgLoc])*(EUL_basis_Mapped!$BP71=EUL_basis[HOU_cat]),0)+1,MATCH(EUL_basis_Mapped!AW$2,'EUL_basis fr DEER'!$1:$1,0))</f>
        <v>44159.686687395835</v>
      </c>
      <c r="AX71" s="48" t="str" cm="1">
        <f t="array" ref="AX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(EUL_basis_Mapped!$BD71=EUL_basis[BldgLoc])*(EUL_basis_Mapped!$BP71=EUL_basis[HOU_cat]),0)+1,MATCH(EUL_basis_Mapped!AX$2,'EUL_basis fr DEER'!$1:$1,0))</f>
        <v>Com</v>
      </c>
      <c r="AY71" s="48" t="str" cm="1">
        <f t="array" ref="AY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(EUL_basis_Mapped!$BD71=EUL_basis[BldgLoc])*(EUL_basis_Mapped!$BP71=EUL_basis[HOU_cat]),0)+1,MATCH(EUL_basis_Mapped!AY$2,'EUL_basis fr DEER'!$1:$1,0))</f>
        <v>ComRefrig</v>
      </c>
      <c r="AZ71" s="48" t="str" cm="1">
        <f t="array" ref="AZ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(EUL_basis_Mapped!$BD71=EUL_basis[BldgLoc])*(EUL_basis_Mapped!$BP71=EUL_basis[HOU_cat]),0)+1,MATCH(EUL_basis_Mapped!AZ$2,'EUL_basis fr DEER'!$1:$1,0))</f>
        <v>Equipment</v>
      </c>
      <c r="BA71" s="48" t="str" cm="1">
        <f t="array" ref="BA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(EUL_basis_Mapped!$BD71=EUL_basis[BldgLoc])*(EUL_basis_Mapped!$BP71=EUL_basis[HOU_cat]),0)+1,MATCH(EUL_basis_Mapped!BA$2,'EUL_basis fr DEER'!$1:$1,0))</f>
        <v>Ref_Storage</v>
      </c>
      <c r="BB71" s="48" t="str" cm="1">
        <f t="array" ref="BB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(EUL_basis_Mapped!$BD71=EUL_basis[BldgLoc])*(EUL_basis_Mapped!$BP71=EUL_basis[HOU_cat]),0)+1,MATCH(EUL_basis_Mapped!BB$2,'EUL_basis fr DEER'!$1:$1,0))</f>
        <v>ReachIn</v>
      </c>
      <c r="BC71" s="48" t="s">
        <v>40</v>
      </c>
      <c r="BD71" s="48" t="s">
        <v>40</v>
      </c>
      <c r="BE71" s="46" t="str" cm="1">
        <f t="array" ref="BE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(EUL_basis_Mapped!$BD71=EUL_basis[BldgLoc])*(EUL_basis_Mapped!$BP71=EUL_basis[HOU_cat]),0)+1,MATCH(EUL_basis_Mapped!BE$2,'EUL_basis fr DEER'!$1:$1,0))</f>
        <v>rated years</v>
      </c>
      <c r="BF71" s="23" cm="1">
        <f t="array" ref="BF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(EUL_basis_Mapped!$BD71=EUL_basis[BldgLoc])*(EUL_basis_Mapped!$BP71=EUL_basis[HOU_cat]),0)+1,MATCH(EUL_basis_Mapped!BF$2,'EUL_basis fr DEER'!$1:$1,0))</f>
        <v>0</v>
      </c>
      <c r="BG71" s="23" cm="1">
        <f t="array" ref="BG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(EUL_basis_Mapped!$BD71=EUL_basis[BldgLoc])*(EUL_basis_Mapped!$BP71=EUL_basis[HOU_cat]),0)+1,MATCH(EUL_basis_Mapped!BG$2,'EUL_basis fr DEER'!$1:$1,0))</f>
        <v>0</v>
      </c>
      <c r="BH71" s="23" cm="1">
        <f t="array" ref="BH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(EUL_basis_Mapped!$BD71=EUL_basis[BldgLoc])*(EUL_basis_Mapped!$BP71=EUL_basis[HOU_cat]),0)+1,MATCH(EUL_basis_Mapped!BH$2,'EUL_basis fr DEER'!$1:$1,0))</f>
        <v>0</v>
      </c>
      <c r="BI71" s="25" cm="1">
        <f t="array" ref="BI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(EUL_basis_Mapped!$BD71=EUL_basis[BldgLoc])*(EUL_basis_Mapped!$BP71=EUL_basis[HOU_cat]),0)+1,MATCH(EUL_basis_Mapped!BI$2,'EUL_basis fr DEER'!$1:$1,0))</f>
        <v>0</v>
      </c>
      <c r="BJ71" s="25" cm="1">
        <f t="array" ref="BJ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(EUL_basis_Mapped!$BD71=EUL_basis[BldgLoc])*(EUL_basis_Mapped!$BP71=EUL_basis[HOU_cat]),0)+1,MATCH(EUL_basis_Mapped!BJ$2,'EUL_basis fr DEER'!$1:$1,0))</f>
        <v>12</v>
      </c>
      <c r="BK71" s="25" cm="1">
        <f t="array" ref="BK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(EUL_basis_Mapped!$BD71=EUL_basis[BldgLoc])*(EUL_basis_Mapped!$BP71=EUL_basis[HOU_cat]),0)+1,MATCH(EUL_basis_Mapped!BK$2,'EUL_basis fr DEER'!$1:$1,0))</f>
        <v>4</v>
      </c>
      <c r="BL71" s="46" t="str" cm="1">
        <f t="array" ref="BL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(EUL_basis_Mapped!$BD71=EUL_basis[BldgLoc])*(EUL_basis_Mapped!$BP71=EUL_basis[HOU_cat]),0)+1,MATCH(EUL_basis_Mapped!BL$2,'EUL_basis fr DEER'!$1:$1,0))</f>
        <v>Updated to indicate claim/filing status</v>
      </c>
      <c r="BM71" s="48" t="str" cm="1">
        <f t="array" ref="BM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(EUL_basis_Mapped!$BD71=EUL_basis[BldgLoc])*(EUL_basis_Mapped!$BP71=EUL_basis[HOU_cat]),0)+1,MATCH(EUL_basis_Mapped!BM$2,'EUL_basis fr DEER'!$1:$1,0))</f>
        <v>Standard</v>
      </c>
      <c r="BN71" s="24">
        <v>41343</v>
      </c>
      <c r="BO71" s="24" cm="1">
        <f t="array" ref="BO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(EUL_basis_Mapped!$BD71=EUL_basis[BldgLoc])*(EUL_basis_Mapped!$BP71=EUL_basis[HOU_cat]),0)+1,MATCH(EUL_basis_Mapped!BO$2,'EUL_basis fr DEER'!$1:$1,0))</f>
        <v>0</v>
      </c>
      <c r="BP71" s="48" t="s">
        <v>44</v>
      </c>
      <c r="BQ71" s="52" t="str" cm="1">
        <f t="array" ref="BQ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(EUL_basis_Mapped!$BD71=EUL_basis[BldgLoc])*(EUL_basis_Mapped!$BP71=EUL_basis[HOU_cat]),0)+1,MATCH(EUL_basis_Mapped!BQ$2,'EUL_basis fr DEER'!$1:$1,0))</f>
        <v>1</v>
      </c>
      <c r="BR71" s="52" t="str" cm="1">
        <f t="array" ref="BR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(EUL_basis_Mapped!$BD71=EUL_basis[BldgLoc])*(EUL_basis_Mapped!$BP71=EUL_basis[HOU_cat]),0)+1,MATCH(EUL_basis_Mapped!BR$2,'EUL_basis fr DEER'!$1:$1,0))</f>
        <v>1</v>
      </c>
      <c r="BS71" s="52" t="str" cm="1">
        <f t="array" ref="BS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(EUL_basis_Mapped!$BD71=EUL_basis[BldgLoc])*(EUL_basis_Mapped!$BP71=EUL_basis[HOU_cat]),0)+1,MATCH(EUL_basis_Mapped!BS$2,'EUL_basis fr DEER'!$1:$1,0))</f>
        <v>0</v>
      </c>
      <c r="BT71" s="48" t="str" cm="1">
        <f t="array" ref="BT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(EUL_basis_Mapped!$BD71=EUL_basis[BldgLoc])*(EUL_basis_Mapped!$BP71=EUL_basis[HOU_cat]),0)+1,MATCH(EUL_basis_Mapped!BT$2,'EUL_basis fr DEER'!$1:$1,0))</f>
        <v>Deemed Ex Ante Team</v>
      </c>
      <c r="BU71" s="24" cm="1">
        <f t="array" ref="BU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(EUL_basis_Mapped!$BD71=EUL_basis[BldgLoc])*(EUL_basis_Mapped!$BP71=EUL_basis[HOU_cat]),0)+1,MATCH(EUL_basis_Mapped!BU$2,'EUL_basis fr DEER'!$1:$1,0))</f>
        <v>0</v>
      </c>
      <c r="BV71" s="46" cm="1">
        <f t="array" ref="BV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(EUL_basis_Mapped!$BD71=EUL_basis[BldgLoc])*(EUL_basis_Mapped!$BP71=EUL_basis[HOU_cat]),0)+1,MATCH(EUL_basis_Mapped!BV$2,'EUL_basis fr DEER'!$1:$1,0))</f>
        <v>0</v>
      </c>
      <c r="BW71" s="48" cm="1">
        <f t="array" ref="BW71">INDEX(EUL_basis[#All],MATCH(1,(EUL_basis_Mapped!$AS71=EUL_basis[EUL_ID])*(EUL_basis_Mapped!$AU71=EUL_basis[Version])*(EUL_basis_Mapped!$BC71=EUL_basis[BldgType])*
(EUL_basis_Mapped!$BD71=EUL_basis[BldgLoc])*(EUL_basis_Mapped!$BP71=EUL_basis[HOU_cat]),0)+1,MATCH(EUL_basis_Mapped!BW$2,'EUL_basis fr DEER'!$1:$1,0))</f>
        <v>0</v>
      </c>
    </row>
    <row r="72" spans="1:75" ht="21" x14ac:dyDescent="0.15">
      <c r="A72" s="11">
        <v>1</v>
      </c>
      <c r="B72" s="12"/>
      <c r="C72" s="12"/>
      <c r="D72" s="12"/>
      <c r="E72" s="12"/>
      <c r="F72" s="12"/>
      <c r="G72" s="12"/>
      <c r="H72" s="13"/>
      <c r="I72" s="11">
        <f t="shared" si="17"/>
        <v>0</v>
      </c>
      <c r="J72" s="12">
        <f t="shared" si="17"/>
        <v>0</v>
      </c>
      <c r="K72" s="12">
        <f t="shared" si="17"/>
        <v>0</v>
      </c>
      <c r="L72" s="12">
        <f t="shared" si="17"/>
        <v>1</v>
      </c>
      <c r="M72" s="12">
        <f t="shared" si="17"/>
        <v>0</v>
      </c>
      <c r="N72" s="54">
        <f t="shared" si="17"/>
        <v>0</v>
      </c>
      <c r="O72" s="54">
        <f t="shared" si="17"/>
        <v>0</v>
      </c>
      <c r="P72" s="11">
        <f t="shared" si="11"/>
        <v>1</v>
      </c>
      <c r="Q72" s="16"/>
      <c r="R72" s="12">
        <f t="shared" si="18"/>
        <v>0</v>
      </c>
      <c r="S72" s="12">
        <f t="shared" si="18"/>
        <v>0</v>
      </c>
      <c r="T72" s="12">
        <f t="shared" si="18"/>
        <v>0</v>
      </c>
      <c r="U72" s="12"/>
      <c r="V72" s="12"/>
      <c r="W72" s="12"/>
      <c r="X72" s="12"/>
      <c r="Y72" s="12"/>
      <c r="Z72" s="12"/>
      <c r="AA72" s="12"/>
      <c r="AB72" s="12"/>
      <c r="AC72" s="12"/>
      <c r="AD72" s="12">
        <f t="shared" si="13"/>
        <v>0</v>
      </c>
      <c r="AE72" s="54"/>
      <c r="AF72" s="54"/>
      <c r="AG72" s="54">
        <f t="shared" si="14"/>
        <v>0</v>
      </c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>
        <f t="shared" si="15"/>
        <v>0</v>
      </c>
      <c r="AS72" s="56" t="s">
        <v>253</v>
      </c>
      <c r="AT72" s="22" t="str" cm="1">
        <f t="array" ref="AT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(EUL_basis_Mapped!$BD72=EUL_basis[BldgLoc])*(EUL_basis_Mapped!$BP72=EUL_basis[HOU_cat]),0)+1,MATCH(EUL_basis_Mapped!AT$2,'EUL_basis fr DEER'!$1:$1,0))</f>
        <v>Fin bottomed stock pot</v>
      </c>
      <c r="AU72" s="22" t="s">
        <v>255</v>
      </c>
      <c r="AV72" s="22" t="str" cm="1">
        <f t="array" ref="AV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(EUL_basis_Mapped!$BD72=EUL_basis[BldgLoc])*(EUL_basis_Mapped!$BP72=EUL_basis[HOU_cat]),0)+1,MATCH(EUL_basis_Mapped!AV$2,'EUL_basis fr DEER'!$1:$1,0))</f>
        <v>IOU Workpaper</v>
      </c>
      <c r="AW72" s="24" cm="1">
        <f t="array" ref="AW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(EUL_basis_Mapped!$BD72=EUL_basis[BldgLoc])*(EUL_basis_Mapped!$BP72=EUL_basis[HOU_cat]),0)+1,MATCH(EUL_basis_Mapped!AW$2,'EUL_basis fr DEER'!$1:$1,0))</f>
        <v>44159.686687395835</v>
      </c>
      <c r="AX72" s="48" t="str" cm="1">
        <f t="array" ref="AX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(EUL_basis_Mapped!$BD72=EUL_basis[BldgLoc])*(EUL_basis_Mapped!$BP72=EUL_basis[HOU_cat]),0)+1,MATCH(EUL_basis_Mapped!AX$2,'EUL_basis fr DEER'!$1:$1,0))</f>
        <v>Com</v>
      </c>
      <c r="AY72" s="48" t="str" cm="1">
        <f t="array" ref="AY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(EUL_basis_Mapped!$BD72=EUL_basis[BldgLoc])*(EUL_basis_Mapped!$BP72=EUL_basis[HOU_cat]),0)+1,MATCH(EUL_basis_Mapped!AY$2,'EUL_basis fr DEER'!$1:$1,0))</f>
        <v>FoodServ</v>
      </c>
      <c r="AZ72" s="48" t="str" cm="1">
        <f t="array" ref="AZ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(EUL_basis_Mapped!$BD72=EUL_basis[BldgLoc])*(EUL_basis_Mapped!$BP72=EUL_basis[HOU_cat]),0)+1,MATCH(EUL_basis_Mapped!AZ$2,'EUL_basis fr DEER'!$1:$1,0))</f>
        <v>Cooking</v>
      </c>
      <c r="BA72" s="48" t="str" cm="1">
        <f t="array" ref="BA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(EUL_basis_Mapped!$BD72=EUL_basis[BldgLoc])*(EUL_basis_Mapped!$BP72=EUL_basis[HOU_cat]),0)+1,MATCH(EUL_basis_Mapped!BA$2,'EUL_basis fr DEER'!$1:$1,0))</f>
        <v>Cook_equip</v>
      </c>
      <c r="BB72" s="48" t="str" cm="1">
        <f t="array" ref="BB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(EUL_basis_Mapped!$BD72=EUL_basis[BldgLoc])*(EUL_basis_Mapped!$BP72=EUL_basis[HOU_cat]),0)+1,MATCH(EUL_basis_Mapped!BB$2,'EUL_basis fr DEER'!$1:$1,0))</f>
        <v/>
      </c>
      <c r="BC72" s="48" t="s">
        <v>40</v>
      </c>
      <c r="BD72" s="48" t="s">
        <v>40</v>
      </c>
      <c r="BE72" s="46" t="str" cm="1">
        <f t="array" ref="BE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(EUL_basis_Mapped!$BD72=EUL_basis[BldgLoc])*(EUL_basis_Mapped!$BP72=EUL_basis[HOU_cat]),0)+1,MATCH(EUL_basis_Mapped!BE$2,'EUL_basis fr DEER'!$1:$1,0))</f>
        <v>rated years</v>
      </c>
      <c r="BF72" s="23" cm="1">
        <f t="array" ref="BF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(EUL_basis_Mapped!$BD72=EUL_basis[BldgLoc])*(EUL_basis_Mapped!$BP72=EUL_basis[HOU_cat]),0)+1,MATCH(EUL_basis_Mapped!BF$2,'EUL_basis fr DEER'!$1:$1,0))</f>
        <v>0</v>
      </c>
      <c r="BG72" s="23" cm="1">
        <f t="array" ref="BG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(EUL_basis_Mapped!$BD72=EUL_basis[BldgLoc])*(EUL_basis_Mapped!$BP72=EUL_basis[HOU_cat]),0)+1,MATCH(EUL_basis_Mapped!BG$2,'EUL_basis fr DEER'!$1:$1,0))</f>
        <v>0</v>
      </c>
      <c r="BH72" s="23" cm="1">
        <f t="array" ref="BH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(EUL_basis_Mapped!$BD72=EUL_basis[BldgLoc])*(EUL_basis_Mapped!$BP72=EUL_basis[HOU_cat]),0)+1,MATCH(EUL_basis_Mapped!BH$2,'EUL_basis fr DEER'!$1:$1,0))</f>
        <v>0</v>
      </c>
      <c r="BI72" s="25" cm="1">
        <f t="array" ref="BI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(EUL_basis_Mapped!$BD72=EUL_basis[BldgLoc])*(EUL_basis_Mapped!$BP72=EUL_basis[HOU_cat]),0)+1,MATCH(EUL_basis_Mapped!BI$2,'EUL_basis fr DEER'!$1:$1,0))</f>
        <v>0</v>
      </c>
      <c r="BJ72" s="25" cm="1">
        <f t="array" ref="BJ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(EUL_basis_Mapped!$BD72=EUL_basis[BldgLoc])*(EUL_basis_Mapped!$BP72=EUL_basis[HOU_cat]),0)+1,MATCH(EUL_basis_Mapped!BJ$2,'EUL_basis fr DEER'!$1:$1,0))</f>
        <v>3</v>
      </c>
      <c r="BK72" s="25" cm="1">
        <f t="array" ref="BK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(EUL_basis_Mapped!$BD72=EUL_basis[BldgLoc])*(EUL_basis_Mapped!$BP72=EUL_basis[HOU_cat]),0)+1,MATCH(EUL_basis_Mapped!BK$2,'EUL_basis fr DEER'!$1:$1,0))</f>
        <v>1</v>
      </c>
      <c r="BL72" s="46" t="str" cm="1">
        <f t="array" ref="BL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(EUL_basis_Mapped!$BD72=EUL_basis[BldgLoc])*(EUL_basis_Mapped!$BP72=EUL_basis[HOU_cat]),0)+1,MATCH(EUL_basis_Mapped!BL$2,'EUL_basis fr DEER'!$1:$1,0))</f>
        <v>Updated to indicate claim/filing status</v>
      </c>
      <c r="BM72" s="48" t="str" cm="1">
        <f t="array" ref="BM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(EUL_basis_Mapped!$BD72=EUL_basis[BldgLoc])*(EUL_basis_Mapped!$BP72=EUL_basis[HOU_cat]),0)+1,MATCH(EUL_basis_Mapped!BM$2,'EUL_basis fr DEER'!$1:$1,0))</f>
        <v>Standard</v>
      </c>
      <c r="BN72" s="24">
        <v>41344</v>
      </c>
      <c r="BO72" s="24" cm="1">
        <f t="array" ref="BO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(EUL_basis_Mapped!$BD72=EUL_basis[BldgLoc])*(EUL_basis_Mapped!$BP72=EUL_basis[HOU_cat]),0)+1,MATCH(EUL_basis_Mapped!BO$2,'EUL_basis fr DEER'!$1:$1,0))</f>
        <v>0</v>
      </c>
      <c r="BP72" s="48" t="s">
        <v>44</v>
      </c>
      <c r="BQ72" s="52" t="str" cm="1">
        <f t="array" ref="BQ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(EUL_basis_Mapped!$BD72=EUL_basis[BldgLoc])*(EUL_basis_Mapped!$BP72=EUL_basis[HOU_cat]),0)+1,MATCH(EUL_basis_Mapped!BQ$2,'EUL_basis fr DEER'!$1:$1,0))</f>
        <v>1</v>
      </c>
      <c r="BR72" s="52" t="str" cm="1">
        <f t="array" ref="BR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(EUL_basis_Mapped!$BD72=EUL_basis[BldgLoc])*(EUL_basis_Mapped!$BP72=EUL_basis[HOU_cat]),0)+1,MATCH(EUL_basis_Mapped!BR$2,'EUL_basis fr DEER'!$1:$1,0))</f>
        <v>1</v>
      </c>
      <c r="BS72" s="52" t="str" cm="1">
        <f t="array" ref="BS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(EUL_basis_Mapped!$BD72=EUL_basis[BldgLoc])*(EUL_basis_Mapped!$BP72=EUL_basis[HOU_cat]),0)+1,MATCH(EUL_basis_Mapped!BS$2,'EUL_basis fr DEER'!$1:$1,0))</f>
        <v>0</v>
      </c>
      <c r="BT72" s="48" t="str" cm="1">
        <f t="array" ref="BT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(EUL_basis_Mapped!$BD72=EUL_basis[BldgLoc])*(EUL_basis_Mapped!$BP72=EUL_basis[HOU_cat]),0)+1,MATCH(EUL_basis_Mapped!BT$2,'EUL_basis fr DEER'!$1:$1,0))</f>
        <v>Deemed Ex Ante Team</v>
      </c>
      <c r="BU72" s="24" cm="1">
        <f t="array" ref="BU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(EUL_basis_Mapped!$BD72=EUL_basis[BldgLoc])*(EUL_basis_Mapped!$BP72=EUL_basis[HOU_cat]),0)+1,MATCH(EUL_basis_Mapped!BU$2,'EUL_basis fr DEER'!$1:$1,0))</f>
        <v>0</v>
      </c>
      <c r="BV72" s="46" cm="1">
        <f t="array" ref="BV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(EUL_basis_Mapped!$BD72=EUL_basis[BldgLoc])*(EUL_basis_Mapped!$BP72=EUL_basis[HOU_cat]),0)+1,MATCH(EUL_basis_Mapped!BV$2,'EUL_basis fr DEER'!$1:$1,0))</f>
        <v>0</v>
      </c>
      <c r="BW72" s="48" cm="1">
        <f t="array" ref="BW72">INDEX(EUL_basis[#All],MATCH(1,(EUL_basis_Mapped!$AS72=EUL_basis[EUL_ID])*(EUL_basis_Mapped!$AU72=EUL_basis[Version])*(EUL_basis_Mapped!$BC72=EUL_basis[BldgType])*
(EUL_basis_Mapped!$BD72=EUL_basis[BldgLoc])*(EUL_basis_Mapped!$BP72=EUL_basis[HOU_cat]),0)+1,MATCH(EUL_basis_Mapped!BW$2,'EUL_basis fr DEER'!$1:$1,0))</f>
        <v>0</v>
      </c>
    </row>
    <row r="73" spans="1:75" x14ac:dyDescent="0.15">
      <c r="A73" s="11"/>
      <c r="B73" s="12">
        <v>1</v>
      </c>
      <c r="C73" s="12"/>
      <c r="D73" s="12"/>
      <c r="E73" s="12"/>
      <c r="F73" s="12"/>
      <c r="G73" s="12">
        <v>1</v>
      </c>
      <c r="H73" s="13">
        <v>1</v>
      </c>
      <c r="I73" s="11">
        <f t="shared" si="17"/>
        <v>0</v>
      </c>
      <c r="J73" s="12">
        <f t="shared" si="17"/>
        <v>0</v>
      </c>
      <c r="K73" s="12">
        <f t="shared" si="17"/>
        <v>0</v>
      </c>
      <c r="L73" s="12">
        <f t="shared" si="17"/>
        <v>1</v>
      </c>
      <c r="M73" s="12">
        <f t="shared" si="17"/>
        <v>0</v>
      </c>
      <c r="N73" s="54">
        <f t="shared" si="17"/>
        <v>0</v>
      </c>
      <c r="O73" s="54">
        <f t="shared" si="17"/>
        <v>0</v>
      </c>
      <c r="P73" s="11">
        <f t="shared" si="11"/>
        <v>1</v>
      </c>
      <c r="Q73" s="16"/>
      <c r="R73" s="12">
        <f t="shared" si="18"/>
        <v>0</v>
      </c>
      <c r="S73" s="12">
        <f t="shared" si="18"/>
        <v>0</v>
      </c>
      <c r="T73" s="12">
        <f t="shared" si="18"/>
        <v>0</v>
      </c>
      <c r="U73" s="12"/>
      <c r="V73" s="12"/>
      <c r="W73" s="12"/>
      <c r="X73" s="12"/>
      <c r="Y73" s="12"/>
      <c r="Z73" s="12"/>
      <c r="AA73" s="12"/>
      <c r="AB73" s="12"/>
      <c r="AC73" s="12"/>
      <c r="AD73" s="12">
        <f t="shared" si="13"/>
        <v>0</v>
      </c>
      <c r="AE73" s="54"/>
      <c r="AF73" s="54"/>
      <c r="AG73" s="54">
        <f t="shared" si="14"/>
        <v>0</v>
      </c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>
        <f t="shared" si="15"/>
        <v>0</v>
      </c>
      <c r="AS73" s="56" t="s">
        <v>257</v>
      </c>
      <c r="AT73" s="22" t="str" cm="1">
        <f t="array" ref="AT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(EUL_basis_Mapped!$BD73=EUL_basis[BldgLoc])*(EUL_basis_Mapped!$BP73=EUL_basis[HOU_cat]),0)+1,MATCH(EUL_basis_Mapped!AT$2,'EUL_basis fr DEER'!$1:$1,0))</f>
        <v>Vat Fryer</v>
      </c>
      <c r="AU73" s="22" t="s">
        <v>34</v>
      </c>
      <c r="AV73" s="22" t="str" cm="1">
        <f t="array" ref="AV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(EUL_basis_Mapped!$BD73=EUL_basis[BldgLoc])*(EUL_basis_Mapped!$BP73=EUL_basis[HOU_cat]),0)+1,MATCH(EUL_basis_Mapped!AV$2,'EUL_basis fr DEER'!$1:$1,0))</f>
        <v>D08 v2.05</v>
      </c>
      <c r="AW73" s="24" cm="1">
        <f t="array" ref="AW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(EUL_basis_Mapped!$BD73=EUL_basis[BldgLoc])*(EUL_basis_Mapped!$BP73=EUL_basis[HOU_cat]),0)+1,MATCH(EUL_basis_Mapped!AW$2,'EUL_basis fr DEER'!$1:$1,0))</f>
        <v>44159.686687395835</v>
      </c>
      <c r="AX73" s="48" t="str" cm="1">
        <f t="array" ref="AX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(EUL_basis_Mapped!$BD73=EUL_basis[BldgLoc])*(EUL_basis_Mapped!$BP73=EUL_basis[HOU_cat]),0)+1,MATCH(EUL_basis_Mapped!AX$2,'EUL_basis fr DEER'!$1:$1,0))</f>
        <v>Com</v>
      </c>
      <c r="AY73" s="48" t="str" cm="1">
        <f t="array" ref="AY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(EUL_basis_Mapped!$BD73=EUL_basis[BldgLoc])*(EUL_basis_Mapped!$BP73=EUL_basis[HOU_cat]),0)+1,MATCH(EUL_basis_Mapped!AY$2,'EUL_basis fr DEER'!$1:$1,0))</f>
        <v>FoodServ</v>
      </c>
      <c r="AZ73" s="48" t="str" cm="1">
        <f t="array" ref="AZ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(EUL_basis_Mapped!$BD73=EUL_basis[BldgLoc])*(EUL_basis_Mapped!$BP73=EUL_basis[HOU_cat]),0)+1,MATCH(EUL_basis_Mapped!AZ$2,'EUL_basis fr DEER'!$1:$1,0))</f>
        <v>Cooking</v>
      </c>
      <c r="BA73" s="48" t="str" cm="1">
        <f t="array" ref="BA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(EUL_basis_Mapped!$BD73=EUL_basis[BldgLoc])*(EUL_basis_Mapped!$BP73=EUL_basis[HOU_cat]),0)+1,MATCH(EUL_basis_Mapped!BA$2,'EUL_basis fr DEER'!$1:$1,0))</f>
        <v>Cook_Equip</v>
      </c>
      <c r="BB73" s="48" t="str" cm="1">
        <f t="array" ref="BB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(EUL_basis_Mapped!$BD73=EUL_basis[BldgLoc])*(EUL_basis_Mapped!$BP73=EUL_basis[HOU_cat]),0)+1,MATCH(EUL_basis_Mapped!BB$2,'EUL_basis fr DEER'!$1:$1,0))</f>
        <v>Fryer</v>
      </c>
      <c r="BC73" s="48" t="s">
        <v>40</v>
      </c>
      <c r="BD73" s="48" t="s">
        <v>40</v>
      </c>
      <c r="BE73" s="46" t="str" cm="1">
        <f t="array" ref="BE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(EUL_basis_Mapped!$BD73=EUL_basis[BldgLoc])*(EUL_basis_Mapped!$BP73=EUL_basis[HOU_cat]),0)+1,MATCH(EUL_basis_Mapped!BE$2,'EUL_basis fr DEER'!$1:$1,0))</f>
        <v>rated years</v>
      </c>
      <c r="BF73" s="23" cm="1">
        <f t="array" ref="BF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(EUL_basis_Mapped!$BD73=EUL_basis[BldgLoc])*(EUL_basis_Mapped!$BP73=EUL_basis[HOU_cat]),0)+1,MATCH(EUL_basis_Mapped!BF$2,'EUL_basis fr DEER'!$1:$1,0))</f>
        <v>0</v>
      </c>
      <c r="BG73" s="23" cm="1">
        <f t="array" ref="BG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(EUL_basis_Mapped!$BD73=EUL_basis[BldgLoc])*(EUL_basis_Mapped!$BP73=EUL_basis[HOU_cat]),0)+1,MATCH(EUL_basis_Mapped!BG$2,'EUL_basis fr DEER'!$1:$1,0))</f>
        <v>0</v>
      </c>
      <c r="BH73" s="23" cm="1">
        <f t="array" ref="BH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(EUL_basis_Mapped!$BD73=EUL_basis[BldgLoc])*(EUL_basis_Mapped!$BP73=EUL_basis[HOU_cat]),0)+1,MATCH(EUL_basis_Mapped!BH$2,'EUL_basis fr DEER'!$1:$1,0))</f>
        <v>0</v>
      </c>
      <c r="BI73" s="25" cm="1">
        <f t="array" ref="BI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(EUL_basis_Mapped!$BD73=EUL_basis[BldgLoc])*(EUL_basis_Mapped!$BP73=EUL_basis[HOU_cat]),0)+1,MATCH(EUL_basis_Mapped!BI$2,'EUL_basis fr DEER'!$1:$1,0))</f>
        <v>0</v>
      </c>
      <c r="BJ73" s="25" cm="1">
        <f t="array" ref="BJ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(EUL_basis_Mapped!$BD73=EUL_basis[BldgLoc])*(EUL_basis_Mapped!$BP73=EUL_basis[HOU_cat]),0)+1,MATCH(EUL_basis_Mapped!BJ$2,'EUL_basis fr DEER'!$1:$1,0))</f>
        <v>12</v>
      </c>
      <c r="BK73" s="25" cm="1">
        <f t="array" ref="BK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(EUL_basis_Mapped!$BD73=EUL_basis[BldgLoc])*(EUL_basis_Mapped!$BP73=EUL_basis[HOU_cat]),0)+1,MATCH(EUL_basis_Mapped!BK$2,'EUL_basis fr DEER'!$1:$1,0))</f>
        <v>4</v>
      </c>
      <c r="BL73" s="46" t="str" cm="1">
        <f t="array" ref="BL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(EUL_basis_Mapped!$BD73=EUL_basis[BldgLoc])*(EUL_basis_Mapped!$BP73=EUL_basis[HOU_cat]),0)+1,MATCH(EUL_basis_Mapped!BL$2,'EUL_basis fr DEER'!$1:$1,0))</f>
        <v>Updated to indicate claim/filing status</v>
      </c>
      <c r="BM73" s="48" t="str" cm="1">
        <f t="array" ref="BM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(EUL_basis_Mapped!$BD73=EUL_basis[BldgLoc])*(EUL_basis_Mapped!$BP73=EUL_basis[HOU_cat]),0)+1,MATCH(EUL_basis_Mapped!BM$2,'EUL_basis fr DEER'!$1:$1,0))</f>
        <v>Standard</v>
      </c>
      <c r="BN73" s="24">
        <v>41345</v>
      </c>
      <c r="BO73" s="24" cm="1">
        <f t="array" ref="BO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(EUL_basis_Mapped!$BD73=EUL_basis[BldgLoc])*(EUL_basis_Mapped!$BP73=EUL_basis[HOU_cat]),0)+1,MATCH(EUL_basis_Mapped!BO$2,'EUL_basis fr DEER'!$1:$1,0))</f>
        <v>0</v>
      </c>
      <c r="BP73" s="48" t="s">
        <v>44</v>
      </c>
      <c r="BQ73" s="52" t="str" cm="1">
        <f t="array" ref="BQ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(EUL_basis_Mapped!$BD73=EUL_basis[BldgLoc])*(EUL_basis_Mapped!$BP73=EUL_basis[HOU_cat]),0)+1,MATCH(EUL_basis_Mapped!BQ$2,'EUL_basis fr DEER'!$1:$1,0))</f>
        <v>1</v>
      </c>
      <c r="BR73" s="52" t="str" cm="1">
        <f t="array" ref="BR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(EUL_basis_Mapped!$BD73=EUL_basis[BldgLoc])*(EUL_basis_Mapped!$BP73=EUL_basis[HOU_cat]),0)+1,MATCH(EUL_basis_Mapped!BR$2,'EUL_basis fr DEER'!$1:$1,0))</f>
        <v>1</v>
      </c>
      <c r="BS73" s="52" t="str" cm="1">
        <f t="array" ref="BS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(EUL_basis_Mapped!$BD73=EUL_basis[BldgLoc])*(EUL_basis_Mapped!$BP73=EUL_basis[HOU_cat]),0)+1,MATCH(EUL_basis_Mapped!BS$2,'EUL_basis fr DEER'!$1:$1,0))</f>
        <v>0</v>
      </c>
      <c r="BT73" s="48" t="str" cm="1">
        <f t="array" ref="BT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(EUL_basis_Mapped!$BD73=EUL_basis[BldgLoc])*(EUL_basis_Mapped!$BP73=EUL_basis[HOU_cat]),0)+1,MATCH(EUL_basis_Mapped!BT$2,'EUL_basis fr DEER'!$1:$1,0))</f>
        <v>Deemed Ex Ante Team</v>
      </c>
      <c r="BU73" s="24" cm="1">
        <f t="array" ref="BU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(EUL_basis_Mapped!$BD73=EUL_basis[BldgLoc])*(EUL_basis_Mapped!$BP73=EUL_basis[HOU_cat]),0)+1,MATCH(EUL_basis_Mapped!BU$2,'EUL_basis fr DEER'!$1:$1,0))</f>
        <v>0</v>
      </c>
      <c r="BV73" s="46" cm="1">
        <f t="array" ref="BV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(EUL_basis_Mapped!$BD73=EUL_basis[BldgLoc])*(EUL_basis_Mapped!$BP73=EUL_basis[HOU_cat]),0)+1,MATCH(EUL_basis_Mapped!BV$2,'EUL_basis fr DEER'!$1:$1,0))</f>
        <v>0</v>
      </c>
      <c r="BW73" s="48" cm="1">
        <f t="array" ref="BW73">INDEX(EUL_basis[#All],MATCH(1,(EUL_basis_Mapped!$AS73=EUL_basis[EUL_ID])*(EUL_basis_Mapped!$AU73=EUL_basis[Version])*(EUL_basis_Mapped!$BC73=EUL_basis[BldgType])*
(EUL_basis_Mapped!$BD73=EUL_basis[BldgLoc])*(EUL_basis_Mapped!$BP73=EUL_basis[HOU_cat]),0)+1,MATCH(EUL_basis_Mapped!BW$2,'EUL_basis fr DEER'!$1:$1,0))</f>
        <v>0</v>
      </c>
    </row>
    <row r="74" spans="1:75" ht="21" x14ac:dyDescent="0.15">
      <c r="A74" s="11"/>
      <c r="B74" s="12">
        <v>1</v>
      </c>
      <c r="C74" s="12"/>
      <c r="D74" s="12"/>
      <c r="E74" s="12"/>
      <c r="F74" s="12"/>
      <c r="G74" s="12">
        <v>1</v>
      </c>
      <c r="H74" s="13">
        <v>1</v>
      </c>
      <c r="I74" s="11">
        <f t="shared" si="17"/>
        <v>0</v>
      </c>
      <c r="J74" s="12">
        <f t="shared" si="17"/>
        <v>0</v>
      </c>
      <c r="K74" s="12">
        <f t="shared" si="17"/>
        <v>1</v>
      </c>
      <c r="L74" s="12">
        <f t="shared" si="17"/>
        <v>0</v>
      </c>
      <c r="M74" s="12">
        <f t="shared" si="17"/>
        <v>0</v>
      </c>
      <c r="N74" s="54">
        <f t="shared" si="17"/>
        <v>0</v>
      </c>
      <c r="O74" s="54">
        <f t="shared" si="17"/>
        <v>0</v>
      </c>
      <c r="P74" s="11">
        <f t="shared" si="11"/>
        <v>1</v>
      </c>
      <c r="Q74" s="16"/>
      <c r="R74" s="12">
        <f t="shared" si="18"/>
        <v>0</v>
      </c>
      <c r="S74" s="12">
        <f t="shared" si="18"/>
        <v>0</v>
      </c>
      <c r="T74" s="12">
        <f t="shared" si="18"/>
        <v>0</v>
      </c>
      <c r="U74" s="12"/>
      <c r="V74" s="12"/>
      <c r="W74" s="12"/>
      <c r="X74" s="12"/>
      <c r="Y74" s="12"/>
      <c r="Z74" s="12"/>
      <c r="AA74" s="12"/>
      <c r="AB74" s="12"/>
      <c r="AC74" s="12"/>
      <c r="AD74" s="12">
        <f t="shared" si="13"/>
        <v>0</v>
      </c>
      <c r="AE74" s="54"/>
      <c r="AF74" s="54"/>
      <c r="AG74" s="54">
        <f t="shared" si="14"/>
        <v>0</v>
      </c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>
        <f t="shared" si="15"/>
        <v>0</v>
      </c>
      <c r="AS74" s="56" t="s">
        <v>259</v>
      </c>
      <c r="AT74" s="22" t="str" cm="1">
        <f t="array" ref="AT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(EUL_basis_Mapped!$BD74=EUL_basis[BldgLoc])*(EUL_basis_Mapped!$BP74=EUL_basis[HOU_cat]),0)+1,MATCH(EUL_basis_Mapped!AT$2,'EUL_basis fr DEER'!$1:$1,0))</f>
        <v>Energy Policy Manual minimum requirements</v>
      </c>
      <c r="AU74" s="22" t="s">
        <v>255</v>
      </c>
      <c r="AV74" s="22" t="str" cm="1">
        <f t="array" ref="AV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(EUL_basis_Mapped!$BD74=EUL_basis[BldgLoc])*(EUL_basis_Mapped!$BP74=EUL_basis[HOU_cat]),0)+1,MATCH(EUL_basis_Mapped!AV$2,'EUL_basis fr DEER'!$1:$1,0))</f>
        <v>IOU Workpaper</v>
      </c>
      <c r="AW74" s="24" cm="1">
        <f t="array" ref="AW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(EUL_basis_Mapped!$BD74=EUL_basis[BldgLoc])*(EUL_basis_Mapped!$BP74=EUL_basis[HOU_cat]),0)+1,MATCH(EUL_basis_Mapped!AW$2,'EUL_basis fr DEER'!$1:$1,0))</f>
        <v>44435.733823402777</v>
      </c>
      <c r="AX74" s="48" t="str" cm="1">
        <f t="array" ref="AX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(EUL_basis_Mapped!$BD74=EUL_basis[BldgLoc])*(EUL_basis_Mapped!$BP74=EUL_basis[HOU_cat]),0)+1,MATCH(EUL_basis_Mapped!AX$2,'EUL_basis fr DEER'!$1:$1,0))</f>
        <v>CC</v>
      </c>
      <c r="AY74" s="48" t="str" cm="1">
        <f t="array" ref="AY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(EUL_basis_Mapped!$BD74=EUL_basis[BldgLoc])*(EUL_basis_Mapped!$BP74=EUL_basis[HOU_cat]),0)+1,MATCH(EUL_basis_Mapped!AY$2,'EUL_basis fr DEER'!$1:$1,0))</f>
        <v/>
      </c>
      <c r="AZ74" s="48" t="str" cm="1">
        <f t="array" ref="AZ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(EUL_basis_Mapped!$BD74=EUL_basis[BldgLoc])*(EUL_basis_Mapped!$BP74=EUL_basis[HOU_cat]),0)+1,MATCH(EUL_basis_Mapped!AZ$2,'EUL_basis fr DEER'!$1:$1,0))</f>
        <v/>
      </c>
      <c r="BA74" s="48" t="str" cm="1">
        <f t="array" ref="BA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(EUL_basis_Mapped!$BD74=EUL_basis[BldgLoc])*(EUL_basis_Mapped!$BP74=EUL_basis[HOU_cat]),0)+1,MATCH(EUL_basis_Mapped!BA$2,'EUL_basis fr DEER'!$1:$1,0))</f>
        <v/>
      </c>
      <c r="BB74" s="48" t="str" cm="1">
        <f t="array" ref="BB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(EUL_basis_Mapped!$BD74=EUL_basis[BldgLoc])*(EUL_basis_Mapped!$BP74=EUL_basis[HOU_cat]),0)+1,MATCH(EUL_basis_Mapped!BB$2,'EUL_basis fr DEER'!$1:$1,0))</f>
        <v/>
      </c>
      <c r="BC74" s="48" t="s">
        <v>40</v>
      </c>
      <c r="BD74" s="48" t="s">
        <v>40</v>
      </c>
      <c r="BE74" s="46" t="str" cm="1">
        <f t="array" ref="BE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(EUL_basis_Mapped!$BD74=EUL_basis[BldgLoc])*(EUL_basis_Mapped!$BP74=EUL_basis[HOU_cat]),0)+1,MATCH(EUL_basis_Mapped!BE$2,'EUL_basis fr DEER'!$1:$1,0))</f>
        <v>rated years</v>
      </c>
      <c r="BF74" s="23" cm="1">
        <f t="array" ref="BF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(EUL_basis_Mapped!$BD74=EUL_basis[BldgLoc])*(EUL_basis_Mapped!$BP74=EUL_basis[HOU_cat]),0)+1,MATCH(EUL_basis_Mapped!BF$2,'EUL_basis fr DEER'!$1:$1,0))</f>
        <v>0</v>
      </c>
      <c r="BG74" s="23" cm="1">
        <f t="array" ref="BG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(EUL_basis_Mapped!$BD74=EUL_basis[BldgLoc])*(EUL_basis_Mapped!$BP74=EUL_basis[HOU_cat]),0)+1,MATCH(EUL_basis_Mapped!BG$2,'EUL_basis fr DEER'!$1:$1,0))</f>
        <v>0</v>
      </c>
      <c r="BH74" s="23" cm="1">
        <f t="array" ref="BH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(EUL_basis_Mapped!$BD74=EUL_basis[BldgLoc])*(EUL_basis_Mapped!$BP74=EUL_basis[HOU_cat]),0)+1,MATCH(EUL_basis_Mapped!BH$2,'EUL_basis fr DEER'!$1:$1,0))</f>
        <v>0</v>
      </c>
      <c r="BI74" s="25" cm="1">
        <f t="array" ref="BI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(EUL_basis_Mapped!$BD74=EUL_basis[BldgLoc])*(EUL_basis_Mapped!$BP74=EUL_basis[HOU_cat]),0)+1,MATCH(EUL_basis_Mapped!BI$2,'EUL_basis fr DEER'!$1:$1,0))</f>
        <v>0</v>
      </c>
      <c r="BJ74" s="25" cm="1">
        <f t="array" ref="BJ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(EUL_basis_Mapped!$BD74=EUL_basis[BldgLoc])*(EUL_basis_Mapped!$BP74=EUL_basis[HOU_cat]),0)+1,MATCH(EUL_basis_Mapped!BJ$2,'EUL_basis fr DEER'!$1:$1,0))</f>
        <v>3</v>
      </c>
      <c r="BK74" s="25" cm="1">
        <f t="array" ref="BK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(EUL_basis_Mapped!$BD74=EUL_basis[BldgLoc])*(EUL_basis_Mapped!$BP74=EUL_basis[HOU_cat]),0)+1,MATCH(EUL_basis_Mapped!BK$2,'EUL_basis fr DEER'!$1:$1,0))</f>
        <v>1</v>
      </c>
      <c r="BL74" s="46" t="str" cm="1">
        <f t="array" ref="BL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(EUL_basis_Mapped!$BD74=EUL_basis[BldgLoc])*(EUL_basis_Mapped!$BP74=EUL_basis[HOU_cat]),0)+1,MATCH(EUL_basis_Mapped!BL$2,'EUL_basis fr DEER'!$1:$1,0))</f>
        <v>Expired--no longer used</v>
      </c>
      <c r="BM74" s="48" t="str" cm="1">
        <f t="array" ref="BM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(EUL_basis_Mapped!$BD74=EUL_basis[BldgLoc])*(EUL_basis_Mapped!$BP74=EUL_basis[HOU_cat]),0)+1,MATCH(EUL_basis_Mapped!BM$2,'EUL_basis fr DEER'!$1:$1,0))</f>
        <v>Available</v>
      </c>
      <c r="BN74" s="24">
        <v>41346</v>
      </c>
      <c r="BO74" s="24" cm="1">
        <f t="array" ref="BO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(EUL_basis_Mapped!$BD74=EUL_basis[BldgLoc])*(EUL_basis_Mapped!$BP74=EUL_basis[HOU_cat]),0)+1,MATCH(EUL_basis_Mapped!BO$2,'EUL_basis fr DEER'!$1:$1,0))</f>
        <v>44926</v>
      </c>
      <c r="BP74" s="48" t="s">
        <v>44</v>
      </c>
      <c r="BQ74" s="52" t="str" cm="1">
        <f t="array" ref="BQ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(EUL_basis_Mapped!$BD74=EUL_basis[BldgLoc])*(EUL_basis_Mapped!$BP74=EUL_basis[HOU_cat]),0)+1,MATCH(EUL_basis_Mapped!BQ$2,'EUL_basis fr DEER'!$1:$1,0))</f>
        <v>1</v>
      </c>
      <c r="BR74" s="52" t="str" cm="1">
        <f t="array" ref="BR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(EUL_basis_Mapped!$BD74=EUL_basis[BldgLoc])*(EUL_basis_Mapped!$BP74=EUL_basis[HOU_cat]),0)+1,MATCH(EUL_basis_Mapped!BR$2,'EUL_basis fr DEER'!$1:$1,0))</f>
        <v>1</v>
      </c>
      <c r="BS74" s="52" t="str" cm="1">
        <f t="array" ref="BS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(EUL_basis_Mapped!$BD74=EUL_basis[BldgLoc])*(EUL_basis_Mapped!$BP74=EUL_basis[HOU_cat]),0)+1,MATCH(EUL_basis_Mapped!BS$2,'EUL_basis fr DEER'!$1:$1,0))</f>
        <v>0</v>
      </c>
      <c r="BT74" s="48" t="str" cm="1">
        <f t="array" ref="BT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(EUL_basis_Mapped!$BD74=EUL_basis[BldgLoc])*(EUL_basis_Mapped!$BP74=EUL_basis[HOU_cat]),0)+1,MATCH(EUL_basis_Mapped!BT$2,'EUL_basis fr DEER'!$1:$1,0))</f>
        <v>Deemed Ex Ante Team</v>
      </c>
      <c r="BU74" s="24" cm="1">
        <f t="array" ref="BU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(EUL_basis_Mapped!$BD74=EUL_basis[BldgLoc])*(EUL_basis_Mapped!$BP74=EUL_basis[HOU_cat]),0)+1,MATCH(EUL_basis_Mapped!BU$2,'EUL_basis fr DEER'!$1:$1,0))</f>
        <v>0</v>
      </c>
      <c r="BV74" s="46" cm="1">
        <f t="array" ref="BV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(EUL_basis_Mapped!$BD74=EUL_basis[BldgLoc])*(EUL_basis_Mapped!$BP74=EUL_basis[HOU_cat]),0)+1,MATCH(EUL_basis_Mapped!BV$2,'EUL_basis fr DEER'!$1:$1,0))</f>
        <v>0</v>
      </c>
      <c r="BW74" s="48" cm="1">
        <f t="array" ref="BW74">INDEX(EUL_basis[#All],MATCH(1,(EUL_basis_Mapped!$AS74=EUL_basis[EUL_ID])*(EUL_basis_Mapped!$AU74=EUL_basis[Version])*(EUL_basis_Mapped!$BC74=EUL_basis[BldgType])*
(EUL_basis_Mapped!$BD74=EUL_basis[BldgLoc])*(EUL_basis_Mapped!$BP74=EUL_basis[HOU_cat]),0)+1,MATCH(EUL_basis_Mapped!BW$2,'EUL_basis fr DEER'!$1:$1,0))</f>
        <v>0</v>
      </c>
    </row>
    <row r="75" spans="1:75" ht="21" x14ac:dyDescent="0.15">
      <c r="A75" s="11"/>
      <c r="B75" s="12">
        <v>1</v>
      </c>
      <c r="C75" s="12"/>
      <c r="D75" s="12"/>
      <c r="E75" s="12"/>
      <c r="F75" s="12"/>
      <c r="G75" s="12">
        <v>1</v>
      </c>
      <c r="H75" s="13">
        <v>1</v>
      </c>
      <c r="I75" s="11">
        <f t="shared" si="17"/>
        <v>0</v>
      </c>
      <c r="J75" s="12">
        <f t="shared" si="17"/>
        <v>0</v>
      </c>
      <c r="K75" s="12">
        <f t="shared" si="17"/>
        <v>0</v>
      </c>
      <c r="L75" s="12">
        <f t="shared" si="17"/>
        <v>0</v>
      </c>
      <c r="M75" s="12">
        <f t="shared" si="17"/>
        <v>0</v>
      </c>
      <c r="N75" s="54">
        <f t="shared" si="17"/>
        <v>0</v>
      </c>
      <c r="O75" s="54">
        <f t="shared" si="17"/>
        <v>1</v>
      </c>
      <c r="P75" s="11">
        <f t="shared" si="11"/>
        <v>1</v>
      </c>
      <c r="Q75" s="16"/>
      <c r="R75" s="12">
        <f t="shared" si="18"/>
        <v>0</v>
      </c>
      <c r="S75" s="12">
        <f t="shared" si="18"/>
        <v>0</v>
      </c>
      <c r="T75" s="12">
        <f t="shared" si="18"/>
        <v>0</v>
      </c>
      <c r="U75" s="12"/>
      <c r="V75" s="12"/>
      <c r="W75" s="12"/>
      <c r="X75" s="12"/>
      <c r="Y75" s="12"/>
      <c r="Z75" s="12"/>
      <c r="AA75" s="12"/>
      <c r="AB75" s="12"/>
      <c r="AC75" s="12"/>
      <c r="AD75" s="12">
        <f t="shared" si="13"/>
        <v>0</v>
      </c>
      <c r="AE75" s="54"/>
      <c r="AF75" s="54"/>
      <c r="AG75" s="54">
        <f t="shared" si="14"/>
        <v>0</v>
      </c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>
        <f t="shared" si="15"/>
        <v>0</v>
      </c>
      <c r="AS75" s="56" t="s">
        <v>262</v>
      </c>
      <c r="AT75" s="22" t="str" cm="1">
        <f t="array" ref="AT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(EUL_basis_Mapped!$BD75=EUL_basis[BldgLoc])*(EUL_basis_Mapped!$BP75=EUL_basis[HOU_cat]),0)+1,MATCH(EUL_basis_Mapped!AT$2,'EUL_basis fr DEER'!$1:$1,0))</f>
        <v>EUL for PGE Energy Upgrade Calififornia program - description update required</v>
      </c>
      <c r="AU75" s="22" t="s">
        <v>95</v>
      </c>
      <c r="AV75" s="22" t="str" cm="1">
        <f t="array" ref="AV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(EUL_basis_Mapped!$BD75=EUL_basis[BldgLoc])*(EUL_basis_Mapped!$BP75=EUL_basis[HOU_cat]),0)+1,MATCH(EUL_basis_Mapped!AV$2,'EUL_basis fr DEER'!$1:$1,0))</f>
        <v>PA workpaper</v>
      </c>
      <c r="AW75" s="24" cm="1">
        <f t="array" ref="AW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(EUL_basis_Mapped!$BD75=EUL_basis[BldgLoc])*(EUL_basis_Mapped!$BP75=EUL_basis[HOU_cat]),0)+1,MATCH(EUL_basis_Mapped!AW$2,'EUL_basis fr DEER'!$1:$1,0))</f>
        <v>44435.733823402777</v>
      </c>
      <c r="AX75" s="48" t="str" cm="1">
        <f t="array" ref="AX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(EUL_basis_Mapped!$BD75=EUL_basis[BldgLoc])*(EUL_basis_Mapped!$BP75=EUL_basis[HOU_cat]),0)+1,MATCH(EUL_basis_Mapped!AX$2,'EUL_basis fr DEER'!$1:$1,0))</f>
        <v>Res</v>
      </c>
      <c r="AY75" s="48" t="str" cm="1">
        <f t="array" ref="AY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(EUL_basis_Mapped!$BD75=EUL_basis[BldgLoc])*(EUL_basis_Mapped!$BP75=EUL_basis[HOU_cat]),0)+1,MATCH(EUL_basis_Mapped!AY$2,'EUL_basis fr DEER'!$1:$1,0))</f>
        <v>WhlBldg</v>
      </c>
      <c r="AZ75" s="48" t="str" cm="1">
        <f t="array" ref="AZ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(EUL_basis_Mapped!$BD75=EUL_basis[BldgLoc])*(EUL_basis_Mapped!$BP75=EUL_basis[HOU_cat]),0)+1,MATCH(EUL_basis_Mapped!AZ$2,'EUL_basis fr DEER'!$1:$1,0))</f>
        <v>WBUpgrade</v>
      </c>
      <c r="BA75" s="48" t="str" cm="1">
        <f t="array" ref="BA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(EUL_basis_Mapped!$BD75=EUL_basis[BldgLoc])*(EUL_basis_Mapped!$BP75=EUL_basis[HOU_cat]),0)+1,MATCH(EUL_basis_Mapped!BA$2,'EUL_basis fr DEER'!$1:$1,0))</f>
        <v>WhlBldg</v>
      </c>
      <c r="BB75" s="48" t="str" cm="1">
        <f t="array" ref="BB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(EUL_basis_Mapped!$BD75=EUL_basis[BldgLoc])*(EUL_basis_Mapped!$BP75=EUL_basis[HOU_cat]),0)+1,MATCH(EUL_basis_Mapped!BB$2,'EUL_basis fr DEER'!$1:$1,0))</f>
        <v>WBRetPkg</v>
      </c>
      <c r="BC75" s="48" t="s">
        <v>40</v>
      </c>
      <c r="BD75" s="48" t="s">
        <v>40</v>
      </c>
      <c r="BE75" s="46" t="str" cm="1">
        <f t="array" ref="BE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(EUL_basis_Mapped!$BD75=EUL_basis[BldgLoc])*(EUL_basis_Mapped!$BP75=EUL_basis[HOU_cat]),0)+1,MATCH(EUL_basis_Mapped!BE$2,'EUL_basis fr DEER'!$1:$1,0))</f>
        <v>rated years</v>
      </c>
      <c r="BF75" s="23" cm="1">
        <f t="array" ref="BF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(EUL_basis_Mapped!$BD75=EUL_basis[BldgLoc])*(EUL_basis_Mapped!$BP75=EUL_basis[HOU_cat]),0)+1,MATCH(EUL_basis_Mapped!BF$2,'EUL_basis fr DEER'!$1:$1,0))</f>
        <v>0</v>
      </c>
      <c r="BG75" s="23" cm="1">
        <f t="array" ref="BG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(EUL_basis_Mapped!$BD75=EUL_basis[BldgLoc])*(EUL_basis_Mapped!$BP75=EUL_basis[HOU_cat]),0)+1,MATCH(EUL_basis_Mapped!BG$2,'EUL_basis fr DEER'!$1:$1,0))</f>
        <v>0</v>
      </c>
      <c r="BH75" s="23" cm="1">
        <f t="array" ref="BH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(EUL_basis_Mapped!$BD75=EUL_basis[BldgLoc])*(EUL_basis_Mapped!$BP75=EUL_basis[HOU_cat]),0)+1,MATCH(EUL_basis_Mapped!BH$2,'EUL_basis fr DEER'!$1:$1,0))</f>
        <v>0</v>
      </c>
      <c r="BI75" s="25" cm="1">
        <f t="array" ref="BI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(EUL_basis_Mapped!$BD75=EUL_basis[BldgLoc])*(EUL_basis_Mapped!$BP75=EUL_basis[HOU_cat]),0)+1,MATCH(EUL_basis_Mapped!BI$2,'EUL_basis fr DEER'!$1:$1,0))</f>
        <v>0</v>
      </c>
      <c r="BJ75" s="25" cm="1">
        <f t="array" ref="BJ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(EUL_basis_Mapped!$BD75=EUL_basis[BldgLoc])*(EUL_basis_Mapped!$BP75=EUL_basis[HOU_cat]),0)+1,MATCH(EUL_basis_Mapped!BJ$2,'EUL_basis fr DEER'!$1:$1,0))</f>
        <v>11.1</v>
      </c>
      <c r="BK75" s="25" cm="1">
        <f t="array" ref="BK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(EUL_basis_Mapped!$BD75=EUL_basis[BldgLoc])*(EUL_basis_Mapped!$BP75=EUL_basis[HOU_cat]),0)+1,MATCH(EUL_basis_Mapped!BK$2,'EUL_basis fr DEER'!$1:$1,0))</f>
        <v>3.7</v>
      </c>
      <c r="BL75" s="46" t="str" cm="1">
        <f t="array" ref="BL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(EUL_basis_Mapped!$BD75=EUL_basis[BldgLoc])*(EUL_basis_Mapped!$BP75=EUL_basis[HOU_cat]),0)+1,MATCH(EUL_basis_Mapped!BL$2,'EUL_basis fr DEER'!$1:$1,0))</f>
        <v>Expired--no longer used</v>
      </c>
      <c r="BM75" s="48" t="str" cm="1">
        <f t="array" ref="BM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(EUL_basis_Mapped!$BD75=EUL_basis[BldgLoc])*(EUL_basis_Mapped!$BP75=EUL_basis[HOU_cat]),0)+1,MATCH(EUL_basis_Mapped!BM$2,'EUL_basis fr DEER'!$1:$1,0))</f>
        <v>Standard</v>
      </c>
      <c r="BN75" s="24">
        <v>41347</v>
      </c>
      <c r="BO75" s="24" cm="1">
        <f t="array" ref="BO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(EUL_basis_Mapped!$BD75=EUL_basis[BldgLoc])*(EUL_basis_Mapped!$BP75=EUL_basis[HOU_cat]),0)+1,MATCH(EUL_basis_Mapped!BO$2,'EUL_basis fr DEER'!$1:$1,0))</f>
        <v>44926</v>
      </c>
      <c r="BP75" s="48" t="s">
        <v>44</v>
      </c>
      <c r="BQ75" s="52" t="str" cm="1">
        <f t="array" ref="BQ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(EUL_basis_Mapped!$BD75=EUL_basis[BldgLoc])*(EUL_basis_Mapped!$BP75=EUL_basis[HOU_cat]),0)+1,MATCH(EUL_basis_Mapped!BQ$2,'EUL_basis fr DEER'!$1:$1,0))</f>
        <v>1</v>
      </c>
      <c r="BR75" s="52" t="str" cm="1">
        <f t="array" ref="BR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(EUL_basis_Mapped!$BD75=EUL_basis[BldgLoc])*(EUL_basis_Mapped!$BP75=EUL_basis[HOU_cat]),0)+1,MATCH(EUL_basis_Mapped!BR$2,'EUL_basis fr DEER'!$1:$1,0))</f>
        <v>1</v>
      </c>
      <c r="BS75" s="52" t="str" cm="1">
        <f t="array" ref="BS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(EUL_basis_Mapped!$BD75=EUL_basis[BldgLoc])*(EUL_basis_Mapped!$BP75=EUL_basis[HOU_cat]),0)+1,MATCH(EUL_basis_Mapped!BS$2,'EUL_basis fr DEER'!$1:$1,0))</f>
        <v>0</v>
      </c>
      <c r="BT75" s="48" t="str" cm="1">
        <f t="array" ref="BT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(EUL_basis_Mapped!$BD75=EUL_basis[BldgLoc])*(EUL_basis_Mapped!$BP75=EUL_basis[HOU_cat]),0)+1,MATCH(EUL_basis_Mapped!BT$2,'EUL_basis fr DEER'!$1:$1,0))</f>
        <v>Deemed Ex Ante Team</v>
      </c>
      <c r="BU75" s="24" cm="1">
        <f t="array" ref="BU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(EUL_basis_Mapped!$BD75=EUL_basis[BldgLoc])*(EUL_basis_Mapped!$BP75=EUL_basis[HOU_cat]),0)+1,MATCH(EUL_basis_Mapped!BU$2,'EUL_basis fr DEER'!$1:$1,0))</f>
        <v>0</v>
      </c>
      <c r="BV75" s="46" cm="1">
        <f t="array" ref="BV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(EUL_basis_Mapped!$BD75=EUL_basis[BldgLoc])*(EUL_basis_Mapped!$BP75=EUL_basis[HOU_cat]),0)+1,MATCH(EUL_basis_Mapped!BV$2,'EUL_basis fr DEER'!$1:$1,0))</f>
        <v>0</v>
      </c>
      <c r="BW75" s="48" cm="1">
        <f t="array" ref="BW75">INDEX(EUL_basis[#All],MATCH(1,(EUL_basis_Mapped!$AS75=EUL_basis[EUL_ID])*(EUL_basis_Mapped!$AU75=EUL_basis[Version])*(EUL_basis_Mapped!$BC75=EUL_basis[BldgType])*
(EUL_basis_Mapped!$BD75=EUL_basis[BldgLoc])*(EUL_basis_Mapped!$BP75=EUL_basis[HOU_cat]),0)+1,MATCH(EUL_basis_Mapped!BW$2,'EUL_basis fr DEER'!$1:$1,0))</f>
        <v>0</v>
      </c>
    </row>
    <row r="76" spans="1:75" ht="21" x14ac:dyDescent="0.15">
      <c r="A76" s="11"/>
      <c r="B76" s="12">
        <v>1</v>
      </c>
      <c r="C76" s="12"/>
      <c r="D76" s="12"/>
      <c r="E76" s="12"/>
      <c r="F76" s="12"/>
      <c r="G76" s="12">
        <v>1</v>
      </c>
      <c r="H76" s="13">
        <v>1</v>
      </c>
      <c r="I76" s="11">
        <f t="shared" si="17"/>
        <v>0</v>
      </c>
      <c r="J76" s="12">
        <f t="shared" si="17"/>
        <v>0</v>
      </c>
      <c r="K76" s="12">
        <f t="shared" si="17"/>
        <v>0</v>
      </c>
      <c r="L76" s="12">
        <f t="shared" si="17"/>
        <v>0</v>
      </c>
      <c r="M76" s="12">
        <f t="shared" si="17"/>
        <v>0</v>
      </c>
      <c r="N76" s="54">
        <f t="shared" si="17"/>
        <v>0</v>
      </c>
      <c r="O76" s="54">
        <f t="shared" si="17"/>
        <v>1</v>
      </c>
      <c r="P76" s="11">
        <f t="shared" si="11"/>
        <v>1</v>
      </c>
      <c r="Q76" s="16"/>
      <c r="R76" s="12">
        <f t="shared" si="18"/>
        <v>0</v>
      </c>
      <c r="S76" s="12">
        <f t="shared" si="18"/>
        <v>0</v>
      </c>
      <c r="T76" s="12">
        <f t="shared" si="18"/>
        <v>0</v>
      </c>
      <c r="U76" s="12"/>
      <c r="V76" s="12"/>
      <c r="W76" s="12"/>
      <c r="X76" s="12"/>
      <c r="Y76" s="12"/>
      <c r="Z76" s="12"/>
      <c r="AA76" s="12"/>
      <c r="AB76" s="12"/>
      <c r="AC76" s="12"/>
      <c r="AD76" s="12">
        <f t="shared" si="13"/>
        <v>0</v>
      </c>
      <c r="AE76" s="54"/>
      <c r="AF76" s="54"/>
      <c r="AG76" s="54">
        <f t="shared" si="14"/>
        <v>0</v>
      </c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>
        <f t="shared" si="15"/>
        <v>0</v>
      </c>
      <c r="AS76" s="56" t="s">
        <v>267</v>
      </c>
      <c r="AT76" s="22" t="str" cm="1">
        <f t="array" ref="AT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(EUL_basis_Mapped!$BD76=EUL_basis[BldgLoc])*(EUL_basis_Mapped!$BP76=EUL_basis[HOU_cat]),0)+1,MATCH(EUL_basis_Mapped!AT$2,'EUL_basis fr DEER'!$1:$1,0))</f>
        <v>EUL for PGE Energy Upgrade Calififornia program - description update required</v>
      </c>
      <c r="AU76" s="22" t="s">
        <v>95</v>
      </c>
      <c r="AV76" s="22" t="str" cm="1">
        <f t="array" ref="AV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(EUL_basis_Mapped!$BD76=EUL_basis[BldgLoc])*(EUL_basis_Mapped!$BP76=EUL_basis[HOU_cat]),0)+1,MATCH(EUL_basis_Mapped!AV$2,'EUL_basis fr DEER'!$1:$1,0))</f>
        <v>PA workpaper</v>
      </c>
      <c r="AW76" s="24" cm="1">
        <f t="array" ref="AW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(EUL_basis_Mapped!$BD76=EUL_basis[BldgLoc])*(EUL_basis_Mapped!$BP76=EUL_basis[HOU_cat]),0)+1,MATCH(EUL_basis_Mapped!AW$2,'EUL_basis fr DEER'!$1:$1,0))</f>
        <v>44435.733823402777</v>
      </c>
      <c r="AX76" s="48" t="str" cm="1">
        <f t="array" ref="AX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(EUL_basis_Mapped!$BD76=EUL_basis[BldgLoc])*(EUL_basis_Mapped!$BP76=EUL_basis[HOU_cat]),0)+1,MATCH(EUL_basis_Mapped!AX$2,'EUL_basis fr DEER'!$1:$1,0))</f>
        <v>Res</v>
      </c>
      <c r="AY76" s="48" t="str" cm="1">
        <f t="array" ref="AY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(EUL_basis_Mapped!$BD76=EUL_basis[BldgLoc])*(EUL_basis_Mapped!$BP76=EUL_basis[HOU_cat]),0)+1,MATCH(EUL_basis_Mapped!AY$2,'EUL_basis fr DEER'!$1:$1,0))</f>
        <v>WhlBldg</v>
      </c>
      <c r="AZ76" s="48" t="str" cm="1">
        <f t="array" ref="AZ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(EUL_basis_Mapped!$BD76=EUL_basis[BldgLoc])*(EUL_basis_Mapped!$BP76=EUL_basis[HOU_cat]),0)+1,MATCH(EUL_basis_Mapped!AZ$2,'EUL_basis fr DEER'!$1:$1,0))</f>
        <v>WBUpgrade</v>
      </c>
      <c r="BA76" s="48" t="str" cm="1">
        <f t="array" ref="BA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(EUL_basis_Mapped!$BD76=EUL_basis[BldgLoc])*(EUL_basis_Mapped!$BP76=EUL_basis[HOU_cat]),0)+1,MATCH(EUL_basis_Mapped!BA$2,'EUL_basis fr DEER'!$1:$1,0))</f>
        <v>WhlBldg</v>
      </c>
      <c r="BB76" s="48" t="str" cm="1">
        <f t="array" ref="BB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(EUL_basis_Mapped!$BD76=EUL_basis[BldgLoc])*(EUL_basis_Mapped!$BP76=EUL_basis[HOU_cat]),0)+1,MATCH(EUL_basis_Mapped!BB$2,'EUL_basis fr DEER'!$1:$1,0))</f>
        <v>WBRetPkg</v>
      </c>
      <c r="BC76" s="48" t="s">
        <v>40</v>
      </c>
      <c r="BD76" s="48" t="s">
        <v>40</v>
      </c>
      <c r="BE76" s="46" t="str" cm="1">
        <f t="array" ref="BE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(EUL_basis_Mapped!$BD76=EUL_basis[BldgLoc])*(EUL_basis_Mapped!$BP76=EUL_basis[HOU_cat]),0)+1,MATCH(EUL_basis_Mapped!BE$2,'EUL_basis fr DEER'!$1:$1,0))</f>
        <v>rated years</v>
      </c>
      <c r="BF76" s="23" cm="1">
        <f t="array" ref="BF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(EUL_basis_Mapped!$BD76=EUL_basis[BldgLoc])*(EUL_basis_Mapped!$BP76=EUL_basis[HOU_cat]),0)+1,MATCH(EUL_basis_Mapped!BF$2,'EUL_basis fr DEER'!$1:$1,0))</f>
        <v>0</v>
      </c>
      <c r="BG76" s="23" cm="1">
        <f t="array" ref="BG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(EUL_basis_Mapped!$BD76=EUL_basis[BldgLoc])*(EUL_basis_Mapped!$BP76=EUL_basis[HOU_cat]),0)+1,MATCH(EUL_basis_Mapped!BG$2,'EUL_basis fr DEER'!$1:$1,0))</f>
        <v>0</v>
      </c>
      <c r="BH76" s="23" cm="1">
        <f t="array" ref="BH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(EUL_basis_Mapped!$BD76=EUL_basis[BldgLoc])*(EUL_basis_Mapped!$BP76=EUL_basis[HOU_cat]),0)+1,MATCH(EUL_basis_Mapped!BH$2,'EUL_basis fr DEER'!$1:$1,0))</f>
        <v>0</v>
      </c>
      <c r="BI76" s="25" cm="1">
        <f t="array" ref="BI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(EUL_basis_Mapped!$BD76=EUL_basis[BldgLoc])*(EUL_basis_Mapped!$BP76=EUL_basis[HOU_cat]),0)+1,MATCH(EUL_basis_Mapped!BI$2,'EUL_basis fr DEER'!$1:$1,0))</f>
        <v>0</v>
      </c>
      <c r="BJ76" s="25" cm="1">
        <f t="array" ref="BJ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(EUL_basis_Mapped!$BD76=EUL_basis[BldgLoc])*(EUL_basis_Mapped!$BP76=EUL_basis[HOU_cat]),0)+1,MATCH(EUL_basis_Mapped!BJ$2,'EUL_basis fr DEER'!$1:$1,0))</f>
        <v>11.4</v>
      </c>
      <c r="BK76" s="25" cm="1">
        <f t="array" ref="BK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(EUL_basis_Mapped!$BD76=EUL_basis[BldgLoc])*(EUL_basis_Mapped!$BP76=EUL_basis[HOU_cat]),0)+1,MATCH(EUL_basis_Mapped!BK$2,'EUL_basis fr DEER'!$1:$1,0))</f>
        <v>3.8</v>
      </c>
      <c r="BL76" s="46" t="str" cm="1">
        <f t="array" ref="BL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(EUL_basis_Mapped!$BD76=EUL_basis[BldgLoc])*(EUL_basis_Mapped!$BP76=EUL_basis[HOU_cat]),0)+1,MATCH(EUL_basis_Mapped!BL$2,'EUL_basis fr DEER'!$1:$1,0))</f>
        <v>Expired--no longer used</v>
      </c>
      <c r="BM76" s="48" t="str" cm="1">
        <f t="array" ref="BM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(EUL_basis_Mapped!$BD76=EUL_basis[BldgLoc])*(EUL_basis_Mapped!$BP76=EUL_basis[HOU_cat]),0)+1,MATCH(EUL_basis_Mapped!BM$2,'EUL_basis fr DEER'!$1:$1,0))</f>
        <v>Standard</v>
      </c>
      <c r="BN76" s="24">
        <v>41348</v>
      </c>
      <c r="BO76" s="24" cm="1">
        <f t="array" ref="BO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(EUL_basis_Mapped!$BD76=EUL_basis[BldgLoc])*(EUL_basis_Mapped!$BP76=EUL_basis[HOU_cat]),0)+1,MATCH(EUL_basis_Mapped!BO$2,'EUL_basis fr DEER'!$1:$1,0))</f>
        <v>44926</v>
      </c>
      <c r="BP76" s="48" t="s">
        <v>44</v>
      </c>
      <c r="BQ76" s="52" t="str" cm="1">
        <f t="array" ref="BQ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(EUL_basis_Mapped!$BD76=EUL_basis[BldgLoc])*(EUL_basis_Mapped!$BP76=EUL_basis[HOU_cat]),0)+1,MATCH(EUL_basis_Mapped!BQ$2,'EUL_basis fr DEER'!$1:$1,0))</f>
        <v>1</v>
      </c>
      <c r="BR76" s="52" t="str" cm="1">
        <f t="array" ref="BR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(EUL_basis_Mapped!$BD76=EUL_basis[BldgLoc])*(EUL_basis_Mapped!$BP76=EUL_basis[HOU_cat]),0)+1,MATCH(EUL_basis_Mapped!BR$2,'EUL_basis fr DEER'!$1:$1,0))</f>
        <v>1</v>
      </c>
      <c r="BS76" s="52" t="str" cm="1">
        <f t="array" ref="BS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(EUL_basis_Mapped!$BD76=EUL_basis[BldgLoc])*(EUL_basis_Mapped!$BP76=EUL_basis[HOU_cat]),0)+1,MATCH(EUL_basis_Mapped!BS$2,'EUL_basis fr DEER'!$1:$1,0))</f>
        <v>0</v>
      </c>
      <c r="BT76" s="48" t="str" cm="1">
        <f t="array" ref="BT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(EUL_basis_Mapped!$BD76=EUL_basis[BldgLoc])*(EUL_basis_Mapped!$BP76=EUL_basis[HOU_cat]),0)+1,MATCH(EUL_basis_Mapped!BT$2,'EUL_basis fr DEER'!$1:$1,0))</f>
        <v>Deemed Ex Ante Team</v>
      </c>
      <c r="BU76" s="24" cm="1">
        <f t="array" ref="BU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(EUL_basis_Mapped!$BD76=EUL_basis[BldgLoc])*(EUL_basis_Mapped!$BP76=EUL_basis[HOU_cat]),0)+1,MATCH(EUL_basis_Mapped!BU$2,'EUL_basis fr DEER'!$1:$1,0))</f>
        <v>0</v>
      </c>
      <c r="BV76" s="46" cm="1">
        <f t="array" ref="BV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(EUL_basis_Mapped!$BD76=EUL_basis[BldgLoc])*(EUL_basis_Mapped!$BP76=EUL_basis[HOU_cat]),0)+1,MATCH(EUL_basis_Mapped!BV$2,'EUL_basis fr DEER'!$1:$1,0))</f>
        <v>0</v>
      </c>
      <c r="BW76" s="48" cm="1">
        <f t="array" ref="BW76">INDEX(EUL_basis[#All],MATCH(1,(EUL_basis_Mapped!$AS76=EUL_basis[EUL_ID])*(EUL_basis_Mapped!$AU76=EUL_basis[Version])*(EUL_basis_Mapped!$BC76=EUL_basis[BldgType])*
(EUL_basis_Mapped!$BD76=EUL_basis[BldgLoc])*(EUL_basis_Mapped!$BP76=EUL_basis[HOU_cat]),0)+1,MATCH(EUL_basis_Mapped!BW$2,'EUL_basis fr DEER'!$1:$1,0))</f>
        <v>0</v>
      </c>
    </row>
    <row r="77" spans="1:75" ht="21" x14ac:dyDescent="0.15">
      <c r="A77" s="11"/>
      <c r="B77" s="12">
        <v>1</v>
      </c>
      <c r="C77" s="12"/>
      <c r="D77" s="12"/>
      <c r="E77" s="12"/>
      <c r="F77" s="12"/>
      <c r="G77" s="12">
        <v>1</v>
      </c>
      <c r="H77" s="13">
        <v>1</v>
      </c>
      <c r="I77" s="11">
        <f t="shared" si="17"/>
        <v>0</v>
      </c>
      <c r="J77" s="12">
        <f t="shared" si="17"/>
        <v>0</v>
      </c>
      <c r="K77" s="12">
        <f t="shared" si="17"/>
        <v>0</v>
      </c>
      <c r="L77" s="12">
        <f t="shared" si="17"/>
        <v>0</v>
      </c>
      <c r="M77" s="12">
        <f t="shared" si="17"/>
        <v>0</v>
      </c>
      <c r="N77" s="54">
        <f t="shared" si="17"/>
        <v>0</v>
      </c>
      <c r="O77" s="54">
        <f t="shared" si="17"/>
        <v>1</v>
      </c>
      <c r="P77" s="11">
        <f t="shared" si="11"/>
        <v>1</v>
      </c>
      <c r="Q77" s="16"/>
      <c r="R77" s="12">
        <f t="shared" si="18"/>
        <v>0</v>
      </c>
      <c r="S77" s="12">
        <f t="shared" si="18"/>
        <v>0</v>
      </c>
      <c r="T77" s="12">
        <f t="shared" si="18"/>
        <v>0</v>
      </c>
      <c r="U77" s="12"/>
      <c r="V77" s="12"/>
      <c r="W77" s="12"/>
      <c r="X77" s="12"/>
      <c r="Y77" s="12"/>
      <c r="Z77" s="12"/>
      <c r="AA77" s="12"/>
      <c r="AB77" s="12"/>
      <c r="AC77" s="12"/>
      <c r="AD77" s="12">
        <f t="shared" si="13"/>
        <v>0</v>
      </c>
      <c r="AE77" s="54"/>
      <c r="AF77" s="54"/>
      <c r="AG77" s="54">
        <f t="shared" si="14"/>
        <v>0</v>
      </c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>
        <f t="shared" si="15"/>
        <v>0</v>
      </c>
      <c r="AS77" s="56" t="s">
        <v>268</v>
      </c>
      <c r="AT77" s="22" t="str" cm="1">
        <f t="array" ref="AT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(EUL_basis_Mapped!$BD77=EUL_basis[BldgLoc])*(EUL_basis_Mapped!$BP77=EUL_basis[HOU_cat]),0)+1,MATCH(EUL_basis_Mapped!AT$2,'EUL_basis fr DEER'!$1:$1,0))</f>
        <v>EUL for PGE Energy Upgrade Calififornia program - description update required</v>
      </c>
      <c r="AU77" s="22" t="s">
        <v>95</v>
      </c>
      <c r="AV77" s="22" t="str" cm="1">
        <f t="array" ref="AV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(EUL_basis_Mapped!$BD77=EUL_basis[BldgLoc])*(EUL_basis_Mapped!$BP77=EUL_basis[HOU_cat]),0)+1,MATCH(EUL_basis_Mapped!AV$2,'EUL_basis fr DEER'!$1:$1,0))</f>
        <v>PA workpaper</v>
      </c>
      <c r="AW77" s="24" cm="1">
        <f t="array" ref="AW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(EUL_basis_Mapped!$BD77=EUL_basis[BldgLoc])*(EUL_basis_Mapped!$BP77=EUL_basis[HOU_cat]),0)+1,MATCH(EUL_basis_Mapped!AW$2,'EUL_basis fr DEER'!$1:$1,0))</f>
        <v>44435.733823402777</v>
      </c>
      <c r="AX77" s="48" t="str" cm="1">
        <f t="array" ref="AX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(EUL_basis_Mapped!$BD77=EUL_basis[BldgLoc])*(EUL_basis_Mapped!$BP77=EUL_basis[HOU_cat]),0)+1,MATCH(EUL_basis_Mapped!AX$2,'EUL_basis fr DEER'!$1:$1,0))</f>
        <v>Res</v>
      </c>
      <c r="AY77" s="48" t="str" cm="1">
        <f t="array" ref="AY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(EUL_basis_Mapped!$BD77=EUL_basis[BldgLoc])*(EUL_basis_Mapped!$BP77=EUL_basis[HOU_cat]),0)+1,MATCH(EUL_basis_Mapped!AY$2,'EUL_basis fr DEER'!$1:$1,0))</f>
        <v>WhlBldg</v>
      </c>
      <c r="AZ77" s="48" t="str" cm="1">
        <f t="array" ref="AZ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(EUL_basis_Mapped!$BD77=EUL_basis[BldgLoc])*(EUL_basis_Mapped!$BP77=EUL_basis[HOU_cat]),0)+1,MATCH(EUL_basis_Mapped!AZ$2,'EUL_basis fr DEER'!$1:$1,0))</f>
        <v>WBUpgrade</v>
      </c>
      <c r="BA77" s="48" t="str" cm="1">
        <f t="array" ref="BA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(EUL_basis_Mapped!$BD77=EUL_basis[BldgLoc])*(EUL_basis_Mapped!$BP77=EUL_basis[HOU_cat]),0)+1,MATCH(EUL_basis_Mapped!BA$2,'EUL_basis fr DEER'!$1:$1,0))</f>
        <v>WhlBldg</v>
      </c>
      <c r="BB77" s="48" t="str" cm="1">
        <f t="array" ref="BB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(EUL_basis_Mapped!$BD77=EUL_basis[BldgLoc])*(EUL_basis_Mapped!$BP77=EUL_basis[HOU_cat]),0)+1,MATCH(EUL_basis_Mapped!BB$2,'EUL_basis fr DEER'!$1:$1,0))</f>
        <v>WBRetPkg</v>
      </c>
      <c r="BC77" s="48" t="s">
        <v>40</v>
      </c>
      <c r="BD77" s="48" t="s">
        <v>40</v>
      </c>
      <c r="BE77" s="46" t="str" cm="1">
        <f t="array" ref="BE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(EUL_basis_Mapped!$BD77=EUL_basis[BldgLoc])*(EUL_basis_Mapped!$BP77=EUL_basis[HOU_cat]),0)+1,MATCH(EUL_basis_Mapped!BE$2,'EUL_basis fr DEER'!$1:$1,0))</f>
        <v>rated years</v>
      </c>
      <c r="BF77" s="23" cm="1">
        <f t="array" ref="BF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(EUL_basis_Mapped!$BD77=EUL_basis[BldgLoc])*(EUL_basis_Mapped!$BP77=EUL_basis[HOU_cat]),0)+1,MATCH(EUL_basis_Mapped!BF$2,'EUL_basis fr DEER'!$1:$1,0))</f>
        <v>0</v>
      </c>
      <c r="BG77" s="23" cm="1">
        <f t="array" ref="BG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(EUL_basis_Mapped!$BD77=EUL_basis[BldgLoc])*(EUL_basis_Mapped!$BP77=EUL_basis[HOU_cat]),0)+1,MATCH(EUL_basis_Mapped!BG$2,'EUL_basis fr DEER'!$1:$1,0))</f>
        <v>0</v>
      </c>
      <c r="BH77" s="23" cm="1">
        <f t="array" ref="BH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(EUL_basis_Mapped!$BD77=EUL_basis[BldgLoc])*(EUL_basis_Mapped!$BP77=EUL_basis[HOU_cat]),0)+1,MATCH(EUL_basis_Mapped!BH$2,'EUL_basis fr DEER'!$1:$1,0))</f>
        <v>0</v>
      </c>
      <c r="BI77" s="25" cm="1">
        <f t="array" ref="BI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(EUL_basis_Mapped!$BD77=EUL_basis[BldgLoc])*(EUL_basis_Mapped!$BP77=EUL_basis[HOU_cat]),0)+1,MATCH(EUL_basis_Mapped!BI$2,'EUL_basis fr DEER'!$1:$1,0))</f>
        <v>0</v>
      </c>
      <c r="BJ77" s="25" cm="1">
        <f t="array" ref="BJ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(EUL_basis_Mapped!$BD77=EUL_basis[BldgLoc])*(EUL_basis_Mapped!$BP77=EUL_basis[HOU_cat]),0)+1,MATCH(EUL_basis_Mapped!BJ$2,'EUL_basis fr DEER'!$1:$1,0))</f>
        <v>11.7</v>
      </c>
      <c r="BK77" s="25" cm="1">
        <f t="array" ref="BK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(EUL_basis_Mapped!$BD77=EUL_basis[BldgLoc])*(EUL_basis_Mapped!$BP77=EUL_basis[HOU_cat]),0)+1,MATCH(EUL_basis_Mapped!BK$2,'EUL_basis fr DEER'!$1:$1,0))</f>
        <v>3.9</v>
      </c>
      <c r="BL77" s="46" t="str" cm="1">
        <f t="array" ref="BL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(EUL_basis_Mapped!$BD77=EUL_basis[BldgLoc])*(EUL_basis_Mapped!$BP77=EUL_basis[HOU_cat]),0)+1,MATCH(EUL_basis_Mapped!BL$2,'EUL_basis fr DEER'!$1:$1,0))</f>
        <v>Expired--no longer used</v>
      </c>
      <c r="BM77" s="48" t="str" cm="1">
        <f t="array" ref="BM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(EUL_basis_Mapped!$BD77=EUL_basis[BldgLoc])*(EUL_basis_Mapped!$BP77=EUL_basis[HOU_cat]),0)+1,MATCH(EUL_basis_Mapped!BM$2,'EUL_basis fr DEER'!$1:$1,0))</f>
        <v>Standard</v>
      </c>
      <c r="BN77" s="24">
        <v>41349</v>
      </c>
      <c r="BO77" s="24" cm="1">
        <f t="array" ref="BO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(EUL_basis_Mapped!$BD77=EUL_basis[BldgLoc])*(EUL_basis_Mapped!$BP77=EUL_basis[HOU_cat]),0)+1,MATCH(EUL_basis_Mapped!BO$2,'EUL_basis fr DEER'!$1:$1,0))</f>
        <v>44926</v>
      </c>
      <c r="BP77" s="48" t="s">
        <v>44</v>
      </c>
      <c r="BQ77" s="52" t="str" cm="1">
        <f t="array" ref="BQ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(EUL_basis_Mapped!$BD77=EUL_basis[BldgLoc])*(EUL_basis_Mapped!$BP77=EUL_basis[HOU_cat]),0)+1,MATCH(EUL_basis_Mapped!BQ$2,'EUL_basis fr DEER'!$1:$1,0))</f>
        <v>1</v>
      </c>
      <c r="BR77" s="52" t="str" cm="1">
        <f t="array" ref="BR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(EUL_basis_Mapped!$BD77=EUL_basis[BldgLoc])*(EUL_basis_Mapped!$BP77=EUL_basis[HOU_cat]),0)+1,MATCH(EUL_basis_Mapped!BR$2,'EUL_basis fr DEER'!$1:$1,0))</f>
        <v>1</v>
      </c>
      <c r="BS77" s="52" t="str" cm="1">
        <f t="array" ref="BS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(EUL_basis_Mapped!$BD77=EUL_basis[BldgLoc])*(EUL_basis_Mapped!$BP77=EUL_basis[HOU_cat]),0)+1,MATCH(EUL_basis_Mapped!BS$2,'EUL_basis fr DEER'!$1:$1,0))</f>
        <v>0</v>
      </c>
      <c r="BT77" s="48" t="str" cm="1">
        <f t="array" ref="BT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(EUL_basis_Mapped!$BD77=EUL_basis[BldgLoc])*(EUL_basis_Mapped!$BP77=EUL_basis[HOU_cat]),0)+1,MATCH(EUL_basis_Mapped!BT$2,'EUL_basis fr DEER'!$1:$1,0))</f>
        <v>Deemed Ex Ante Team</v>
      </c>
      <c r="BU77" s="24" cm="1">
        <f t="array" ref="BU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(EUL_basis_Mapped!$BD77=EUL_basis[BldgLoc])*(EUL_basis_Mapped!$BP77=EUL_basis[HOU_cat]),0)+1,MATCH(EUL_basis_Mapped!BU$2,'EUL_basis fr DEER'!$1:$1,0))</f>
        <v>0</v>
      </c>
      <c r="BV77" s="46" cm="1">
        <f t="array" ref="BV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(EUL_basis_Mapped!$BD77=EUL_basis[BldgLoc])*(EUL_basis_Mapped!$BP77=EUL_basis[HOU_cat]),0)+1,MATCH(EUL_basis_Mapped!BV$2,'EUL_basis fr DEER'!$1:$1,0))</f>
        <v>0</v>
      </c>
      <c r="BW77" s="48" cm="1">
        <f t="array" ref="BW77">INDEX(EUL_basis[#All],MATCH(1,(EUL_basis_Mapped!$AS77=EUL_basis[EUL_ID])*(EUL_basis_Mapped!$AU77=EUL_basis[Version])*(EUL_basis_Mapped!$BC77=EUL_basis[BldgType])*
(EUL_basis_Mapped!$BD77=EUL_basis[BldgLoc])*(EUL_basis_Mapped!$BP77=EUL_basis[HOU_cat]),0)+1,MATCH(EUL_basis_Mapped!BW$2,'EUL_basis fr DEER'!$1:$1,0))</f>
        <v>0</v>
      </c>
    </row>
    <row r="78" spans="1:75" ht="21" x14ac:dyDescent="0.15">
      <c r="A78" s="11"/>
      <c r="B78" s="12">
        <v>1</v>
      </c>
      <c r="C78" s="12"/>
      <c r="D78" s="12"/>
      <c r="E78" s="12"/>
      <c r="F78" s="12"/>
      <c r="G78" s="12">
        <v>1</v>
      </c>
      <c r="H78" s="13">
        <v>1</v>
      </c>
      <c r="I78" s="11">
        <f t="shared" ref="I78:O87" si="19">IF($AX78=I$2,1,0)</f>
        <v>0</v>
      </c>
      <c r="J78" s="12">
        <f t="shared" si="19"/>
        <v>0</v>
      </c>
      <c r="K78" s="12">
        <f t="shared" si="19"/>
        <v>0</v>
      </c>
      <c r="L78" s="12">
        <f t="shared" si="19"/>
        <v>0</v>
      </c>
      <c r="M78" s="12">
        <f t="shared" si="19"/>
        <v>0</v>
      </c>
      <c r="N78" s="54">
        <f t="shared" si="19"/>
        <v>0</v>
      </c>
      <c r="O78" s="54">
        <f t="shared" si="19"/>
        <v>1</v>
      </c>
      <c r="P78" s="11">
        <f t="shared" si="11"/>
        <v>1</v>
      </c>
      <c r="Q78" s="16"/>
      <c r="R78" s="12">
        <f t="shared" si="18"/>
        <v>0</v>
      </c>
      <c r="S78" s="12">
        <f t="shared" si="18"/>
        <v>0</v>
      </c>
      <c r="T78" s="12">
        <f t="shared" si="18"/>
        <v>0</v>
      </c>
      <c r="U78" s="12"/>
      <c r="V78" s="12"/>
      <c r="W78" s="12"/>
      <c r="X78" s="12"/>
      <c r="Y78" s="12"/>
      <c r="Z78" s="12"/>
      <c r="AA78" s="12"/>
      <c r="AB78" s="12"/>
      <c r="AC78" s="12"/>
      <c r="AD78" s="12">
        <f t="shared" si="13"/>
        <v>0</v>
      </c>
      <c r="AE78" s="54"/>
      <c r="AF78" s="54"/>
      <c r="AG78" s="54">
        <f t="shared" si="14"/>
        <v>0</v>
      </c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>
        <f t="shared" si="15"/>
        <v>0</v>
      </c>
      <c r="AS78" s="56" t="s">
        <v>278</v>
      </c>
      <c r="AT78" s="22" t="str" cm="1">
        <f t="array" ref="AT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(EUL_basis_Mapped!$BD78=EUL_basis[BldgLoc])*(EUL_basis_Mapped!$BP78=EUL_basis[HOU_cat]),0)+1,MATCH(EUL_basis_Mapped!AT$2,'EUL_basis fr DEER'!$1:$1,0))</f>
        <v>EUL for PGE Energy Upgrade Calififornia program - description update required</v>
      </c>
      <c r="AU78" s="22" t="s">
        <v>95</v>
      </c>
      <c r="AV78" s="22" t="str" cm="1">
        <f t="array" ref="AV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(EUL_basis_Mapped!$BD78=EUL_basis[BldgLoc])*(EUL_basis_Mapped!$BP78=EUL_basis[HOU_cat]),0)+1,MATCH(EUL_basis_Mapped!AV$2,'EUL_basis fr DEER'!$1:$1,0))</f>
        <v>PA workpaper</v>
      </c>
      <c r="AW78" s="24" cm="1">
        <f t="array" ref="AW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(EUL_basis_Mapped!$BD78=EUL_basis[BldgLoc])*(EUL_basis_Mapped!$BP78=EUL_basis[HOU_cat]),0)+1,MATCH(EUL_basis_Mapped!AW$2,'EUL_basis fr DEER'!$1:$1,0))</f>
        <v>44159.686687395835</v>
      </c>
      <c r="AX78" s="48" t="str" cm="1">
        <f t="array" ref="AX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(EUL_basis_Mapped!$BD78=EUL_basis[BldgLoc])*(EUL_basis_Mapped!$BP78=EUL_basis[HOU_cat]),0)+1,MATCH(EUL_basis_Mapped!AX$2,'EUL_basis fr DEER'!$1:$1,0))</f>
        <v>Res</v>
      </c>
      <c r="AY78" s="48" t="str" cm="1">
        <f t="array" ref="AY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(EUL_basis_Mapped!$BD78=EUL_basis[BldgLoc])*(EUL_basis_Mapped!$BP78=EUL_basis[HOU_cat]),0)+1,MATCH(EUL_basis_Mapped!AY$2,'EUL_basis fr DEER'!$1:$1,0))</f>
        <v>WhlBldg</v>
      </c>
      <c r="AZ78" s="48" t="str" cm="1">
        <f t="array" ref="AZ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(EUL_basis_Mapped!$BD78=EUL_basis[BldgLoc])*(EUL_basis_Mapped!$BP78=EUL_basis[HOU_cat]),0)+1,MATCH(EUL_basis_Mapped!AZ$2,'EUL_basis fr DEER'!$1:$1,0))</f>
        <v>WBUpgrade</v>
      </c>
      <c r="BA78" s="48" t="str" cm="1">
        <f t="array" ref="BA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(EUL_basis_Mapped!$BD78=EUL_basis[BldgLoc])*(EUL_basis_Mapped!$BP78=EUL_basis[HOU_cat]),0)+1,MATCH(EUL_basis_Mapped!BA$2,'EUL_basis fr DEER'!$1:$1,0))</f>
        <v>WhlBldg</v>
      </c>
      <c r="BB78" s="48" t="str" cm="1">
        <f t="array" ref="BB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(EUL_basis_Mapped!$BD78=EUL_basis[BldgLoc])*(EUL_basis_Mapped!$BP78=EUL_basis[HOU_cat]),0)+1,MATCH(EUL_basis_Mapped!BB$2,'EUL_basis fr DEER'!$1:$1,0))</f>
        <v>WBRetPkg</v>
      </c>
      <c r="BC78" s="48" t="s">
        <v>40</v>
      </c>
      <c r="BD78" s="48" t="s">
        <v>40</v>
      </c>
      <c r="BE78" s="46" t="str" cm="1">
        <f t="array" ref="BE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(EUL_basis_Mapped!$BD78=EUL_basis[BldgLoc])*(EUL_basis_Mapped!$BP78=EUL_basis[HOU_cat]),0)+1,MATCH(EUL_basis_Mapped!BE$2,'EUL_basis fr DEER'!$1:$1,0))</f>
        <v>rated years</v>
      </c>
      <c r="BF78" s="23" cm="1">
        <f t="array" ref="BF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(EUL_basis_Mapped!$BD78=EUL_basis[BldgLoc])*(EUL_basis_Mapped!$BP78=EUL_basis[HOU_cat]),0)+1,MATCH(EUL_basis_Mapped!BF$2,'EUL_basis fr DEER'!$1:$1,0))</f>
        <v>0</v>
      </c>
      <c r="BG78" s="23" cm="1">
        <f t="array" ref="BG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(EUL_basis_Mapped!$BD78=EUL_basis[BldgLoc])*(EUL_basis_Mapped!$BP78=EUL_basis[HOU_cat]),0)+1,MATCH(EUL_basis_Mapped!BG$2,'EUL_basis fr DEER'!$1:$1,0))</f>
        <v>0</v>
      </c>
      <c r="BH78" s="23" cm="1">
        <f t="array" ref="BH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(EUL_basis_Mapped!$BD78=EUL_basis[BldgLoc])*(EUL_basis_Mapped!$BP78=EUL_basis[HOU_cat]),0)+1,MATCH(EUL_basis_Mapped!BH$2,'EUL_basis fr DEER'!$1:$1,0))</f>
        <v>0</v>
      </c>
      <c r="BI78" s="25" cm="1">
        <f t="array" ref="BI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(EUL_basis_Mapped!$BD78=EUL_basis[BldgLoc])*(EUL_basis_Mapped!$BP78=EUL_basis[HOU_cat]),0)+1,MATCH(EUL_basis_Mapped!BI$2,'EUL_basis fr DEER'!$1:$1,0))</f>
        <v>0</v>
      </c>
      <c r="BJ78" s="25" cm="1">
        <f t="array" ref="BJ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(EUL_basis_Mapped!$BD78=EUL_basis[BldgLoc])*(EUL_basis_Mapped!$BP78=EUL_basis[HOU_cat]),0)+1,MATCH(EUL_basis_Mapped!BJ$2,'EUL_basis fr DEER'!$1:$1,0))</f>
        <v>12</v>
      </c>
      <c r="BK78" s="25" cm="1">
        <f t="array" ref="BK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(EUL_basis_Mapped!$BD78=EUL_basis[BldgLoc])*(EUL_basis_Mapped!$BP78=EUL_basis[HOU_cat]),0)+1,MATCH(EUL_basis_Mapped!BK$2,'EUL_basis fr DEER'!$1:$1,0))</f>
        <v>4</v>
      </c>
      <c r="BL78" s="46" t="str" cm="1">
        <f t="array" ref="BL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(EUL_basis_Mapped!$BD78=EUL_basis[BldgLoc])*(EUL_basis_Mapped!$BP78=EUL_basis[HOU_cat]),0)+1,MATCH(EUL_basis_Mapped!BL$2,'EUL_basis fr DEER'!$1:$1,0))</f>
        <v>Updated to indicate claim/filing status</v>
      </c>
      <c r="BM78" s="48" t="str" cm="1">
        <f t="array" ref="BM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(EUL_basis_Mapped!$BD78=EUL_basis[BldgLoc])*(EUL_basis_Mapped!$BP78=EUL_basis[HOU_cat]),0)+1,MATCH(EUL_basis_Mapped!BM$2,'EUL_basis fr DEER'!$1:$1,0))</f>
        <v>Standard</v>
      </c>
      <c r="BN78" s="24">
        <v>41350</v>
      </c>
      <c r="BO78" s="24" cm="1">
        <f t="array" ref="BO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(EUL_basis_Mapped!$BD78=EUL_basis[BldgLoc])*(EUL_basis_Mapped!$BP78=EUL_basis[HOU_cat]),0)+1,MATCH(EUL_basis_Mapped!BO$2,'EUL_basis fr DEER'!$1:$1,0))</f>
        <v>0</v>
      </c>
      <c r="BP78" s="48" t="s">
        <v>44</v>
      </c>
      <c r="BQ78" s="52" t="str" cm="1">
        <f t="array" ref="BQ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(EUL_basis_Mapped!$BD78=EUL_basis[BldgLoc])*(EUL_basis_Mapped!$BP78=EUL_basis[HOU_cat]),0)+1,MATCH(EUL_basis_Mapped!BQ$2,'EUL_basis fr DEER'!$1:$1,0))</f>
        <v>1</v>
      </c>
      <c r="BR78" s="52" t="str" cm="1">
        <f t="array" ref="BR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(EUL_basis_Mapped!$BD78=EUL_basis[BldgLoc])*(EUL_basis_Mapped!$BP78=EUL_basis[HOU_cat]),0)+1,MATCH(EUL_basis_Mapped!BR$2,'EUL_basis fr DEER'!$1:$1,0))</f>
        <v>1</v>
      </c>
      <c r="BS78" s="52" t="str" cm="1">
        <f t="array" ref="BS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(EUL_basis_Mapped!$BD78=EUL_basis[BldgLoc])*(EUL_basis_Mapped!$BP78=EUL_basis[HOU_cat]),0)+1,MATCH(EUL_basis_Mapped!BS$2,'EUL_basis fr DEER'!$1:$1,0))</f>
        <v>0</v>
      </c>
      <c r="BT78" s="48" t="str" cm="1">
        <f t="array" ref="BT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(EUL_basis_Mapped!$BD78=EUL_basis[BldgLoc])*(EUL_basis_Mapped!$BP78=EUL_basis[HOU_cat]),0)+1,MATCH(EUL_basis_Mapped!BT$2,'EUL_basis fr DEER'!$1:$1,0))</f>
        <v>Deemed Ex Ante Team</v>
      </c>
      <c r="BU78" s="24" cm="1">
        <f t="array" ref="BU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(EUL_basis_Mapped!$BD78=EUL_basis[BldgLoc])*(EUL_basis_Mapped!$BP78=EUL_basis[HOU_cat]),0)+1,MATCH(EUL_basis_Mapped!BU$2,'EUL_basis fr DEER'!$1:$1,0))</f>
        <v>0</v>
      </c>
      <c r="BV78" s="46" cm="1">
        <f t="array" ref="BV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(EUL_basis_Mapped!$BD78=EUL_basis[BldgLoc])*(EUL_basis_Mapped!$BP78=EUL_basis[HOU_cat]),0)+1,MATCH(EUL_basis_Mapped!BV$2,'EUL_basis fr DEER'!$1:$1,0))</f>
        <v>0</v>
      </c>
      <c r="BW78" s="48" cm="1">
        <f t="array" ref="BW78">INDEX(EUL_basis[#All],MATCH(1,(EUL_basis_Mapped!$AS78=EUL_basis[EUL_ID])*(EUL_basis_Mapped!$AU78=EUL_basis[Version])*(EUL_basis_Mapped!$BC78=EUL_basis[BldgType])*
(EUL_basis_Mapped!$BD78=EUL_basis[BldgLoc])*(EUL_basis_Mapped!$BP78=EUL_basis[HOU_cat]),0)+1,MATCH(EUL_basis_Mapped!BW$2,'EUL_basis fr DEER'!$1:$1,0))</f>
        <v>0</v>
      </c>
    </row>
    <row r="79" spans="1:75" ht="21" x14ac:dyDescent="0.15">
      <c r="A79" s="11"/>
      <c r="B79" s="12">
        <v>1</v>
      </c>
      <c r="C79" s="12"/>
      <c r="D79" s="12"/>
      <c r="E79" s="12"/>
      <c r="F79" s="12"/>
      <c r="G79" s="12">
        <v>1</v>
      </c>
      <c r="H79" s="13">
        <v>1</v>
      </c>
      <c r="I79" s="11">
        <f t="shared" si="19"/>
        <v>0</v>
      </c>
      <c r="J79" s="12">
        <f t="shared" si="19"/>
        <v>0</v>
      </c>
      <c r="K79" s="12">
        <f t="shared" si="19"/>
        <v>0</v>
      </c>
      <c r="L79" s="12">
        <f t="shared" si="19"/>
        <v>0</v>
      </c>
      <c r="M79" s="12">
        <f t="shared" si="19"/>
        <v>0</v>
      </c>
      <c r="N79" s="54">
        <f t="shared" si="19"/>
        <v>0</v>
      </c>
      <c r="O79" s="54">
        <f t="shared" si="19"/>
        <v>1</v>
      </c>
      <c r="P79" s="11">
        <f t="shared" si="11"/>
        <v>1</v>
      </c>
      <c r="Q79" s="16"/>
      <c r="R79" s="12">
        <f t="shared" si="18"/>
        <v>0</v>
      </c>
      <c r="S79" s="12">
        <f t="shared" si="18"/>
        <v>0</v>
      </c>
      <c r="T79" s="12">
        <f t="shared" si="18"/>
        <v>0</v>
      </c>
      <c r="U79" s="12"/>
      <c r="V79" s="12"/>
      <c r="W79" s="12"/>
      <c r="X79" s="12"/>
      <c r="Y79" s="12"/>
      <c r="Z79" s="12"/>
      <c r="AA79" s="12"/>
      <c r="AB79" s="12"/>
      <c r="AC79" s="12"/>
      <c r="AD79" s="12">
        <f t="shared" si="13"/>
        <v>0</v>
      </c>
      <c r="AE79" s="54"/>
      <c r="AF79" s="54"/>
      <c r="AG79" s="54">
        <f t="shared" si="14"/>
        <v>0</v>
      </c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>
        <f t="shared" si="15"/>
        <v>0</v>
      </c>
      <c r="AS79" s="56" t="s">
        <v>269</v>
      </c>
      <c r="AT79" s="22" t="str" cm="1">
        <f t="array" ref="AT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(EUL_basis_Mapped!$BD79=EUL_basis[BldgLoc])*(EUL_basis_Mapped!$BP79=EUL_basis[HOU_cat]),0)+1,MATCH(EUL_basis_Mapped!AT$2,'EUL_basis fr DEER'!$1:$1,0))</f>
        <v>EUL for PGE Energy Upgrade Calififornia program - description update required</v>
      </c>
      <c r="AU79" s="22" t="s">
        <v>95</v>
      </c>
      <c r="AV79" s="22" t="str" cm="1">
        <f t="array" ref="AV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(EUL_basis_Mapped!$BD79=EUL_basis[BldgLoc])*(EUL_basis_Mapped!$BP79=EUL_basis[HOU_cat]),0)+1,MATCH(EUL_basis_Mapped!AV$2,'EUL_basis fr DEER'!$1:$1,0))</f>
        <v>PA workpaper</v>
      </c>
      <c r="AW79" s="24" cm="1">
        <f t="array" ref="AW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(EUL_basis_Mapped!$BD79=EUL_basis[BldgLoc])*(EUL_basis_Mapped!$BP79=EUL_basis[HOU_cat]),0)+1,MATCH(EUL_basis_Mapped!AW$2,'EUL_basis fr DEER'!$1:$1,0))</f>
        <v>44435.733823402777</v>
      </c>
      <c r="AX79" s="48" t="str" cm="1">
        <f t="array" ref="AX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(EUL_basis_Mapped!$BD79=EUL_basis[BldgLoc])*(EUL_basis_Mapped!$BP79=EUL_basis[HOU_cat]),0)+1,MATCH(EUL_basis_Mapped!AX$2,'EUL_basis fr DEER'!$1:$1,0))</f>
        <v>Res</v>
      </c>
      <c r="AY79" s="48" t="str" cm="1">
        <f t="array" ref="AY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(EUL_basis_Mapped!$BD79=EUL_basis[BldgLoc])*(EUL_basis_Mapped!$BP79=EUL_basis[HOU_cat]),0)+1,MATCH(EUL_basis_Mapped!AY$2,'EUL_basis fr DEER'!$1:$1,0))</f>
        <v>WhlBldg</v>
      </c>
      <c r="AZ79" s="48" t="str" cm="1">
        <f t="array" ref="AZ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(EUL_basis_Mapped!$BD79=EUL_basis[BldgLoc])*(EUL_basis_Mapped!$BP79=EUL_basis[HOU_cat]),0)+1,MATCH(EUL_basis_Mapped!AZ$2,'EUL_basis fr DEER'!$1:$1,0))</f>
        <v>WBUpgrade</v>
      </c>
      <c r="BA79" s="48" t="str" cm="1">
        <f t="array" ref="BA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(EUL_basis_Mapped!$BD79=EUL_basis[BldgLoc])*(EUL_basis_Mapped!$BP79=EUL_basis[HOU_cat]),0)+1,MATCH(EUL_basis_Mapped!BA$2,'EUL_basis fr DEER'!$1:$1,0))</f>
        <v>WhlBldg</v>
      </c>
      <c r="BB79" s="48" t="str" cm="1">
        <f t="array" ref="BB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(EUL_basis_Mapped!$BD79=EUL_basis[BldgLoc])*(EUL_basis_Mapped!$BP79=EUL_basis[HOU_cat]),0)+1,MATCH(EUL_basis_Mapped!BB$2,'EUL_basis fr DEER'!$1:$1,0))</f>
        <v>WBRetPkg</v>
      </c>
      <c r="BC79" s="48" t="s">
        <v>40</v>
      </c>
      <c r="BD79" s="48" t="s">
        <v>40</v>
      </c>
      <c r="BE79" s="46" t="str" cm="1">
        <f t="array" ref="BE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(EUL_basis_Mapped!$BD79=EUL_basis[BldgLoc])*(EUL_basis_Mapped!$BP79=EUL_basis[HOU_cat]),0)+1,MATCH(EUL_basis_Mapped!BE$2,'EUL_basis fr DEER'!$1:$1,0))</f>
        <v>rated years</v>
      </c>
      <c r="BF79" s="23" cm="1">
        <f t="array" ref="BF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(EUL_basis_Mapped!$BD79=EUL_basis[BldgLoc])*(EUL_basis_Mapped!$BP79=EUL_basis[HOU_cat]),0)+1,MATCH(EUL_basis_Mapped!BF$2,'EUL_basis fr DEER'!$1:$1,0))</f>
        <v>0</v>
      </c>
      <c r="BG79" s="23" cm="1">
        <f t="array" ref="BG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(EUL_basis_Mapped!$BD79=EUL_basis[BldgLoc])*(EUL_basis_Mapped!$BP79=EUL_basis[HOU_cat]),0)+1,MATCH(EUL_basis_Mapped!BG$2,'EUL_basis fr DEER'!$1:$1,0))</f>
        <v>0</v>
      </c>
      <c r="BH79" s="23" cm="1">
        <f t="array" ref="BH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(EUL_basis_Mapped!$BD79=EUL_basis[BldgLoc])*(EUL_basis_Mapped!$BP79=EUL_basis[HOU_cat]),0)+1,MATCH(EUL_basis_Mapped!BH$2,'EUL_basis fr DEER'!$1:$1,0))</f>
        <v>0</v>
      </c>
      <c r="BI79" s="25" cm="1">
        <f t="array" ref="BI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(EUL_basis_Mapped!$BD79=EUL_basis[BldgLoc])*(EUL_basis_Mapped!$BP79=EUL_basis[HOU_cat]),0)+1,MATCH(EUL_basis_Mapped!BI$2,'EUL_basis fr DEER'!$1:$1,0))</f>
        <v>0</v>
      </c>
      <c r="BJ79" s="25" cm="1">
        <f t="array" ref="BJ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(EUL_basis_Mapped!$BD79=EUL_basis[BldgLoc])*(EUL_basis_Mapped!$BP79=EUL_basis[HOU_cat]),0)+1,MATCH(EUL_basis_Mapped!BJ$2,'EUL_basis fr DEER'!$1:$1,0))</f>
        <v>12.3</v>
      </c>
      <c r="BK79" s="25" cm="1">
        <f t="array" ref="BK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(EUL_basis_Mapped!$BD79=EUL_basis[BldgLoc])*(EUL_basis_Mapped!$BP79=EUL_basis[HOU_cat]),0)+1,MATCH(EUL_basis_Mapped!BK$2,'EUL_basis fr DEER'!$1:$1,0))</f>
        <v>4.0999999999999996</v>
      </c>
      <c r="BL79" s="46" t="str" cm="1">
        <f t="array" ref="BL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(EUL_basis_Mapped!$BD79=EUL_basis[BldgLoc])*(EUL_basis_Mapped!$BP79=EUL_basis[HOU_cat]),0)+1,MATCH(EUL_basis_Mapped!BL$2,'EUL_basis fr DEER'!$1:$1,0))</f>
        <v>Expired--no longer used</v>
      </c>
      <c r="BM79" s="48" t="str" cm="1">
        <f t="array" ref="BM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(EUL_basis_Mapped!$BD79=EUL_basis[BldgLoc])*(EUL_basis_Mapped!$BP79=EUL_basis[HOU_cat]),0)+1,MATCH(EUL_basis_Mapped!BM$2,'EUL_basis fr DEER'!$1:$1,0))</f>
        <v>Standard</v>
      </c>
      <c r="BN79" s="24">
        <v>41351</v>
      </c>
      <c r="BO79" s="24" cm="1">
        <f t="array" ref="BO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(EUL_basis_Mapped!$BD79=EUL_basis[BldgLoc])*(EUL_basis_Mapped!$BP79=EUL_basis[HOU_cat]),0)+1,MATCH(EUL_basis_Mapped!BO$2,'EUL_basis fr DEER'!$1:$1,0))</f>
        <v>44926</v>
      </c>
      <c r="BP79" s="48" t="s">
        <v>44</v>
      </c>
      <c r="BQ79" s="52" t="str" cm="1">
        <f t="array" ref="BQ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(EUL_basis_Mapped!$BD79=EUL_basis[BldgLoc])*(EUL_basis_Mapped!$BP79=EUL_basis[HOU_cat]),0)+1,MATCH(EUL_basis_Mapped!BQ$2,'EUL_basis fr DEER'!$1:$1,0))</f>
        <v>1</v>
      </c>
      <c r="BR79" s="52" t="str" cm="1">
        <f t="array" ref="BR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(EUL_basis_Mapped!$BD79=EUL_basis[BldgLoc])*(EUL_basis_Mapped!$BP79=EUL_basis[HOU_cat]),0)+1,MATCH(EUL_basis_Mapped!BR$2,'EUL_basis fr DEER'!$1:$1,0))</f>
        <v>1</v>
      </c>
      <c r="BS79" s="52" t="str" cm="1">
        <f t="array" ref="BS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(EUL_basis_Mapped!$BD79=EUL_basis[BldgLoc])*(EUL_basis_Mapped!$BP79=EUL_basis[HOU_cat]),0)+1,MATCH(EUL_basis_Mapped!BS$2,'EUL_basis fr DEER'!$1:$1,0))</f>
        <v>0</v>
      </c>
      <c r="BT79" s="48" t="str" cm="1">
        <f t="array" ref="BT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(EUL_basis_Mapped!$BD79=EUL_basis[BldgLoc])*(EUL_basis_Mapped!$BP79=EUL_basis[HOU_cat]),0)+1,MATCH(EUL_basis_Mapped!BT$2,'EUL_basis fr DEER'!$1:$1,0))</f>
        <v>Deemed Ex Ante Team</v>
      </c>
      <c r="BU79" s="24" cm="1">
        <f t="array" ref="BU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(EUL_basis_Mapped!$BD79=EUL_basis[BldgLoc])*(EUL_basis_Mapped!$BP79=EUL_basis[HOU_cat]),0)+1,MATCH(EUL_basis_Mapped!BU$2,'EUL_basis fr DEER'!$1:$1,0))</f>
        <v>0</v>
      </c>
      <c r="BV79" s="46" cm="1">
        <f t="array" ref="BV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(EUL_basis_Mapped!$BD79=EUL_basis[BldgLoc])*(EUL_basis_Mapped!$BP79=EUL_basis[HOU_cat]),0)+1,MATCH(EUL_basis_Mapped!BV$2,'EUL_basis fr DEER'!$1:$1,0))</f>
        <v>0</v>
      </c>
      <c r="BW79" s="48" cm="1">
        <f t="array" ref="BW79">INDEX(EUL_basis[#All],MATCH(1,(EUL_basis_Mapped!$AS79=EUL_basis[EUL_ID])*(EUL_basis_Mapped!$AU79=EUL_basis[Version])*(EUL_basis_Mapped!$BC79=EUL_basis[BldgType])*
(EUL_basis_Mapped!$BD79=EUL_basis[BldgLoc])*(EUL_basis_Mapped!$BP79=EUL_basis[HOU_cat]),0)+1,MATCH(EUL_basis_Mapped!BW$2,'EUL_basis fr DEER'!$1:$1,0))</f>
        <v>0</v>
      </c>
    </row>
    <row r="80" spans="1:75" ht="21" x14ac:dyDescent="0.15">
      <c r="A80" s="11"/>
      <c r="B80" s="12">
        <v>1</v>
      </c>
      <c r="C80" s="12"/>
      <c r="D80" s="12"/>
      <c r="E80" s="12"/>
      <c r="F80" s="12"/>
      <c r="G80" s="12">
        <v>1</v>
      </c>
      <c r="H80" s="13">
        <v>1</v>
      </c>
      <c r="I80" s="11">
        <f t="shared" si="19"/>
        <v>0</v>
      </c>
      <c r="J80" s="12">
        <f t="shared" si="19"/>
        <v>0</v>
      </c>
      <c r="K80" s="12">
        <f t="shared" si="19"/>
        <v>0</v>
      </c>
      <c r="L80" s="12">
        <f t="shared" si="19"/>
        <v>0</v>
      </c>
      <c r="M80" s="12">
        <f t="shared" si="19"/>
        <v>0</v>
      </c>
      <c r="N80" s="54">
        <f t="shared" si="19"/>
        <v>0</v>
      </c>
      <c r="O80" s="54">
        <f t="shared" si="19"/>
        <v>1</v>
      </c>
      <c r="P80" s="11">
        <f t="shared" ref="P80:P111" si="20">IF($BC80=P$2,1,0)</f>
        <v>1</v>
      </c>
      <c r="Q80" s="16"/>
      <c r="R80" s="12">
        <f t="shared" si="18"/>
        <v>0</v>
      </c>
      <c r="S80" s="12">
        <f t="shared" si="18"/>
        <v>0</v>
      </c>
      <c r="T80" s="12">
        <f t="shared" si="18"/>
        <v>0</v>
      </c>
      <c r="U80" s="12"/>
      <c r="V80" s="12"/>
      <c r="W80" s="12"/>
      <c r="X80" s="12"/>
      <c r="Y80" s="12"/>
      <c r="Z80" s="12"/>
      <c r="AA80" s="12"/>
      <c r="AB80" s="12"/>
      <c r="AC80" s="12"/>
      <c r="AD80" s="12">
        <f t="shared" ref="AD80:AD111" si="21">IF($BC80=AD$2,1,0)</f>
        <v>0</v>
      </c>
      <c r="AE80" s="54"/>
      <c r="AF80" s="54"/>
      <c r="AG80" s="54">
        <f t="shared" ref="AG80:AG111" si="22">IF($BC80=AG$2,1,0)</f>
        <v>0</v>
      </c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>
        <f t="shared" ref="AR80:AR111" si="23">IF($BC80=AR$2,1,0)</f>
        <v>0</v>
      </c>
      <c r="AS80" s="56" t="s">
        <v>270</v>
      </c>
      <c r="AT80" s="22" t="str" cm="1">
        <f t="array" ref="AT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(EUL_basis_Mapped!$BD80=EUL_basis[BldgLoc])*(EUL_basis_Mapped!$BP80=EUL_basis[HOU_cat]),0)+1,MATCH(EUL_basis_Mapped!AT$2,'EUL_basis fr DEER'!$1:$1,0))</f>
        <v>EUL for PGE Energy Upgrade Calififornia program - description update required</v>
      </c>
      <c r="AU80" s="22" t="s">
        <v>95</v>
      </c>
      <c r="AV80" s="22" t="str" cm="1">
        <f t="array" ref="AV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(EUL_basis_Mapped!$BD80=EUL_basis[BldgLoc])*(EUL_basis_Mapped!$BP80=EUL_basis[HOU_cat]),0)+1,MATCH(EUL_basis_Mapped!AV$2,'EUL_basis fr DEER'!$1:$1,0))</f>
        <v>PA workpaper</v>
      </c>
      <c r="AW80" s="24" cm="1">
        <f t="array" ref="AW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(EUL_basis_Mapped!$BD80=EUL_basis[BldgLoc])*(EUL_basis_Mapped!$BP80=EUL_basis[HOU_cat]),0)+1,MATCH(EUL_basis_Mapped!AW$2,'EUL_basis fr DEER'!$1:$1,0))</f>
        <v>44435.733823402777</v>
      </c>
      <c r="AX80" s="48" t="str" cm="1">
        <f t="array" ref="AX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(EUL_basis_Mapped!$BD80=EUL_basis[BldgLoc])*(EUL_basis_Mapped!$BP80=EUL_basis[HOU_cat]),0)+1,MATCH(EUL_basis_Mapped!AX$2,'EUL_basis fr DEER'!$1:$1,0))</f>
        <v>Res</v>
      </c>
      <c r="AY80" s="48" t="str" cm="1">
        <f t="array" ref="AY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(EUL_basis_Mapped!$BD80=EUL_basis[BldgLoc])*(EUL_basis_Mapped!$BP80=EUL_basis[HOU_cat]),0)+1,MATCH(EUL_basis_Mapped!AY$2,'EUL_basis fr DEER'!$1:$1,0))</f>
        <v>WhlBldg</v>
      </c>
      <c r="AZ80" s="48" t="str" cm="1">
        <f t="array" ref="AZ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(EUL_basis_Mapped!$BD80=EUL_basis[BldgLoc])*(EUL_basis_Mapped!$BP80=EUL_basis[HOU_cat]),0)+1,MATCH(EUL_basis_Mapped!AZ$2,'EUL_basis fr DEER'!$1:$1,0))</f>
        <v>WBUpgrade</v>
      </c>
      <c r="BA80" s="48" t="str" cm="1">
        <f t="array" ref="BA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(EUL_basis_Mapped!$BD80=EUL_basis[BldgLoc])*(EUL_basis_Mapped!$BP80=EUL_basis[HOU_cat]),0)+1,MATCH(EUL_basis_Mapped!BA$2,'EUL_basis fr DEER'!$1:$1,0))</f>
        <v>WhlBldg</v>
      </c>
      <c r="BB80" s="48" t="str" cm="1">
        <f t="array" ref="BB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(EUL_basis_Mapped!$BD80=EUL_basis[BldgLoc])*(EUL_basis_Mapped!$BP80=EUL_basis[HOU_cat]),0)+1,MATCH(EUL_basis_Mapped!BB$2,'EUL_basis fr DEER'!$1:$1,0))</f>
        <v>WBRetPkg</v>
      </c>
      <c r="BC80" s="48" t="s">
        <v>40</v>
      </c>
      <c r="BD80" s="48" t="s">
        <v>40</v>
      </c>
      <c r="BE80" s="46" t="str" cm="1">
        <f t="array" ref="BE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(EUL_basis_Mapped!$BD80=EUL_basis[BldgLoc])*(EUL_basis_Mapped!$BP80=EUL_basis[HOU_cat]),0)+1,MATCH(EUL_basis_Mapped!BE$2,'EUL_basis fr DEER'!$1:$1,0))</f>
        <v>rated years</v>
      </c>
      <c r="BF80" s="23" cm="1">
        <f t="array" ref="BF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(EUL_basis_Mapped!$BD80=EUL_basis[BldgLoc])*(EUL_basis_Mapped!$BP80=EUL_basis[HOU_cat]),0)+1,MATCH(EUL_basis_Mapped!BF$2,'EUL_basis fr DEER'!$1:$1,0))</f>
        <v>0</v>
      </c>
      <c r="BG80" s="23" cm="1">
        <f t="array" ref="BG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(EUL_basis_Mapped!$BD80=EUL_basis[BldgLoc])*(EUL_basis_Mapped!$BP80=EUL_basis[HOU_cat]),0)+1,MATCH(EUL_basis_Mapped!BG$2,'EUL_basis fr DEER'!$1:$1,0))</f>
        <v>0</v>
      </c>
      <c r="BH80" s="23" cm="1">
        <f t="array" ref="BH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(EUL_basis_Mapped!$BD80=EUL_basis[BldgLoc])*(EUL_basis_Mapped!$BP80=EUL_basis[HOU_cat]),0)+1,MATCH(EUL_basis_Mapped!BH$2,'EUL_basis fr DEER'!$1:$1,0))</f>
        <v>0</v>
      </c>
      <c r="BI80" s="25" cm="1">
        <f t="array" ref="BI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(EUL_basis_Mapped!$BD80=EUL_basis[BldgLoc])*(EUL_basis_Mapped!$BP80=EUL_basis[HOU_cat]),0)+1,MATCH(EUL_basis_Mapped!BI$2,'EUL_basis fr DEER'!$1:$1,0))</f>
        <v>0</v>
      </c>
      <c r="BJ80" s="25" cm="1">
        <f t="array" ref="BJ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(EUL_basis_Mapped!$BD80=EUL_basis[BldgLoc])*(EUL_basis_Mapped!$BP80=EUL_basis[HOU_cat]),0)+1,MATCH(EUL_basis_Mapped!BJ$2,'EUL_basis fr DEER'!$1:$1,0))</f>
        <v>12.6</v>
      </c>
      <c r="BK80" s="25" cm="1">
        <f t="array" ref="BK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(EUL_basis_Mapped!$BD80=EUL_basis[BldgLoc])*(EUL_basis_Mapped!$BP80=EUL_basis[HOU_cat]),0)+1,MATCH(EUL_basis_Mapped!BK$2,'EUL_basis fr DEER'!$1:$1,0))</f>
        <v>4.2</v>
      </c>
      <c r="BL80" s="46" t="str" cm="1">
        <f t="array" ref="BL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(EUL_basis_Mapped!$BD80=EUL_basis[BldgLoc])*(EUL_basis_Mapped!$BP80=EUL_basis[HOU_cat]),0)+1,MATCH(EUL_basis_Mapped!BL$2,'EUL_basis fr DEER'!$1:$1,0))</f>
        <v>Expired--no longer used</v>
      </c>
      <c r="BM80" s="48" t="str" cm="1">
        <f t="array" ref="BM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(EUL_basis_Mapped!$BD80=EUL_basis[BldgLoc])*(EUL_basis_Mapped!$BP80=EUL_basis[HOU_cat]),0)+1,MATCH(EUL_basis_Mapped!BM$2,'EUL_basis fr DEER'!$1:$1,0))</f>
        <v>Standard</v>
      </c>
      <c r="BN80" s="24">
        <v>41352</v>
      </c>
      <c r="BO80" s="24" cm="1">
        <f t="array" ref="BO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(EUL_basis_Mapped!$BD80=EUL_basis[BldgLoc])*(EUL_basis_Mapped!$BP80=EUL_basis[HOU_cat]),0)+1,MATCH(EUL_basis_Mapped!BO$2,'EUL_basis fr DEER'!$1:$1,0))</f>
        <v>44926</v>
      </c>
      <c r="BP80" s="48" t="s">
        <v>44</v>
      </c>
      <c r="BQ80" s="52" t="str" cm="1">
        <f t="array" ref="BQ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(EUL_basis_Mapped!$BD80=EUL_basis[BldgLoc])*(EUL_basis_Mapped!$BP80=EUL_basis[HOU_cat]),0)+1,MATCH(EUL_basis_Mapped!BQ$2,'EUL_basis fr DEER'!$1:$1,0))</f>
        <v>1</v>
      </c>
      <c r="BR80" s="52" t="str" cm="1">
        <f t="array" ref="BR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(EUL_basis_Mapped!$BD80=EUL_basis[BldgLoc])*(EUL_basis_Mapped!$BP80=EUL_basis[HOU_cat]),0)+1,MATCH(EUL_basis_Mapped!BR$2,'EUL_basis fr DEER'!$1:$1,0))</f>
        <v>1</v>
      </c>
      <c r="BS80" s="52" t="str" cm="1">
        <f t="array" ref="BS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(EUL_basis_Mapped!$BD80=EUL_basis[BldgLoc])*(EUL_basis_Mapped!$BP80=EUL_basis[HOU_cat]),0)+1,MATCH(EUL_basis_Mapped!BS$2,'EUL_basis fr DEER'!$1:$1,0))</f>
        <v>0</v>
      </c>
      <c r="BT80" s="48" t="str" cm="1">
        <f t="array" ref="BT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(EUL_basis_Mapped!$BD80=EUL_basis[BldgLoc])*(EUL_basis_Mapped!$BP80=EUL_basis[HOU_cat]),0)+1,MATCH(EUL_basis_Mapped!BT$2,'EUL_basis fr DEER'!$1:$1,0))</f>
        <v>Deemed Ex Ante Team</v>
      </c>
      <c r="BU80" s="24" cm="1">
        <f t="array" ref="BU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(EUL_basis_Mapped!$BD80=EUL_basis[BldgLoc])*(EUL_basis_Mapped!$BP80=EUL_basis[HOU_cat]),0)+1,MATCH(EUL_basis_Mapped!BU$2,'EUL_basis fr DEER'!$1:$1,0))</f>
        <v>0</v>
      </c>
      <c r="BV80" s="46" cm="1">
        <f t="array" ref="BV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(EUL_basis_Mapped!$BD80=EUL_basis[BldgLoc])*(EUL_basis_Mapped!$BP80=EUL_basis[HOU_cat]),0)+1,MATCH(EUL_basis_Mapped!BV$2,'EUL_basis fr DEER'!$1:$1,0))</f>
        <v>0</v>
      </c>
      <c r="BW80" s="48" cm="1">
        <f t="array" ref="BW80">INDEX(EUL_basis[#All],MATCH(1,(EUL_basis_Mapped!$AS80=EUL_basis[EUL_ID])*(EUL_basis_Mapped!$AU80=EUL_basis[Version])*(EUL_basis_Mapped!$BC80=EUL_basis[BldgType])*
(EUL_basis_Mapped!$BD80=EUL_basis[BldgLoc])*(EUL_basis_Mapped!$BP80=EUL_basis[HOU_cat]),0)+1,MATCH(EUL_basis_Mapped!BW$2,'EUL_basis fr DEER'!$1:$1,0))</f>
        <v>0</v>
      </c>
    </row>
    <row r="81" spans="1:75" ht="21" x14ac:dyDescent="0.15">
      <c r="A81" s="11"/>
      <c r="B81" s="12">
        <v>1</v>
      </c>
      <c r="C81" s="12"/>
      <c r="D81" s="12"/>
      <c r="E81" s="12"/>
      <c r="F81" s="12"/>
      <c r="G81" s="12">
        <v>1</v>
      </c>
      <c r="H81" s="13">
        <v>1</v>
      </c>
      <c r="I81" s="11">
        <f t="shared" si="19"/>
        <v>0</v>
      </c>
      <c r="J81" s="12">
        <f t="shared" si="19"/>
        <v>0</v>
      </c>
      <c r="K81" s="12">
        <f t="shared" si="19"/>
        <v>0</v>
      </c>
      <c r="L81" s="12">
        <f t="shared" si="19"/>
        <v>0</v>
      </c>
      <c r="M81" s="12">
        <f t="shared" si="19"/>
        <v>0</v>
      </c>
      <c r="N81" s="54">
        <f t="shared" si="19"/>
        <v>0</v>
      </c>
      <c r="O81" s="54">
        <f t="shared" si="19"/>
        <v>1</v>
      </c>
      <c r="P81" s="11">
        <f t="shared" si="20"/>
        <v>1</v>
      </c>
      <c r="Q81" s="16"/>
      <c r="R81" s="12">
        <f t="shared" si="18"/>
        <v>0</v>
      </c>
      <c r="S81" s="12">
        <f t="shared" si="18"/>
        <v>0</v>
      </c>
      <c r="T81" s="12">
        <f t="shared" si="18"/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>
        <f t="shared" si="21"/>
        <v>0</v>
      </c>
      <c r="AE81" s="54"/>
      <c r="AF81" s="54"/>
      <c r="AG81" s="54">
        <f t="shared" si="22"/>
        <v>0</v>
      </c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>
        <f t="shared" si="23"/>
        <v>0</v>
      </c>
      <c r="AS81" s="56" t="s">
        <v>271</v>
      </c>
      <c r="AT81" s="22" t="str" cm="1">
        <f t="array" ref="AT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(EUL_basis_Mapped!$BD81=EUL_basis[BldgLoc])*(EUL_basis_Mapped!$BP81=EUL_basis[HOU_cat]),0)+1,MATCH(EUL_basis_Mapped!AT$2,'EUL_basis fr DEER'!$1:$1,0))</f>
        <v>EUL for PGE Energy Upgrade Calififornia program - description update required</v>
      </c>
      <c r="AU81" s="22" t="s">
        <v>95</v>
      </c>
      <c r="AV81" s="22" t="str" cm="1">
        <f t="array" ref="AV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(EUL_basis_Mapped!$BD81=EUL_basis[BldgLoc])*(EUL_basis_Mapped!$BP81=EUL_basis[HOU_cat]),0)+1,MATCH(EUL_basis_Mapped!AV$2,'EUL_basis fr DEER'!$1:$1,0))</f>
        <v>PA workpaper</v>
      </c>
      <c r="AW81" s="24" cm="1">
        <f t="array" ref="AW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(EUL_basis_Mapped!$BD81=EUL_basis[BldgLoc])*(EUL_basis_Mapped!$BP81=EUL_basis[HOU_cat]),0)+1,MATCH(EUL_basis_Mapped!AW$2,'EUL_basis fr DEER'!$1:$1,0))</f>
        <v>44435.733823402777</v>
      </c>
      <c r="AX81" s="48" t="str" cm="1">
        <f t="array" ref="AX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(EUL_basis_Mapped!$BD81=EUL_basis[BldgLoc])*(EUL_basis_Mapped!$BP81=EUL_basis[HOU_cat]),0)+1,MATCH(EUL_basis_Mapped!AX$2,'EUL_basis fr DEER'!$1:$1,0))</f>
        <v>Res</v>
      </c>
      <c r="AY81" s="48" t="str" cm="1">
        <f t="array" ref="AY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(EUL_basis_Mapped!$BD81=EUL_basis[BldgLoc])*(EUL_basis_Mapped!$BP81=EUL_basis[HOU_cat]),0)+1,MATCH(EUL_basis_Mapped!AY$2,'EUL_basis fr DEER'!$1:$1,0))</f>
        <v>WhlBldg</v>
      </c>
      <c r="AZ81" s="48" t="str" cm="1">
        <f t="array" ref="AZ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(EUL_basis_Mapped!$BD81=EUL_basis[BldgLoc])*(EUL_basis_Mapped!$BP81=EUL_basis[HOU_cat]),0)+1,MATCH(EUL_basis_Mapped!AZ$2,'EUL_basis fr DEER'!$1:$1,0))</f>
        <v>WBUpgrade</v>
      </c>
      <c r="BA81" s="48" t="str" cm="1">
        <f t="array" ref="BA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(EUL_basis_Mapped!$BD81=EUL_basis[BldgLoc])*(EUL_basis_Mapped!$BP81=EUL_basis[HOU_cat]),0)+1,MATCH(EUL_basis_Mapped!BA$2,'EUL_basis fr DEER'!$1:$1,0))</f>
        <v>WhlBldg</v>
      </c>
      <c r="BB81" s="48" t="str" cm="1">
        <f t="array" ref="BB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(EUL_basis_Mapped!$BD81=EUL_basis[BldgLoc])*(EUL_basis_Mapped!$BP81=EUL_basis[HOU_cat]),0)+1,MATCH(EUL_basis_Mapped!BB$2,'EUL_basis fr DEER'!$1:$1,0))</f>
        <v>WBRetPkg</v>
      </c>
      <c r="BC81" s="48" t="s">
        <v>40</v>
      </c>
      <c r="BD81" s="48" t="s">
        <v>40</v>
      </c>
      <c r="BE81" s="46" t="str" cm="1">
        <f t="array" ref="BE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(EUL_basis_Mapped!$BD81=EUL_basis[BldgLoc])*(EUL_basis_Mapped!$BP81=EUL_basis[HOU_cat]),0)+1,MATCH(EUL_basis_Mapped!BE$2,'EUL_basis fr DEER'!$1:$1,0))</f>
        <v>rated years</v>
      </c>
      <c r="BF81" s="23" cm="1">
        <f t="array" ref="BF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(EUL_basis_Mapped!$BD81=EUL_basis[BldgLoc])*(EUL_basis_Mapped!$BP81=EUL_basis[HOU_cat]),0)+1,MATCH(EUL_basis_Mapped!BF$2,'EUL_basis fr DEER'!$1:$1,0))</f>
        <v>0</v>
      </c>
      <c r="BG81" s="23" cm="1">
        <f t="array" ref="BG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(EUL_basis_Mapped!$BD81=EUL_basis[BldgLoc])*(EUL_basis_Mapped!$BP81=EUL_basis[HOU_cat]),0)+1,MATCH(EUL_basis_Mapped!BG$2,'EUL_basis fr DEER'!$1:$1,0))</f>
        <v>0</v>
      </c>
      <c r="BH81" s="23" cm="1">
        <f t="array" ref="BH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(EUL_basis_Mapped!$BD81=EUL_basis[BldgLoc])*(EUL_basis_Mapped!$BP81=EUL_basis[HOU_cat]),0)+1,MATCH(EUL_basis_Mapped!BH$2,'EUL_basis fr DEER'!$1:$1,0))</f>
        <v>0</v>
      </c>
      <c r="BI81" s="25" cm="1">
        <f t="array" ref="BI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(EUL_basis_Mapped!$BD81=EUL_basis[BldgLoc])*(EUL_basis_Mapped!$BP81=EUL_basis[HOU_cat]),0)+1,MATCH(EUL_basis_Mapped!BI$2,'EUL_basis fr DEER'!$1:$1,0))</f>
        <v>0</v>
      </c>
      <c r="BJ81" s="25" cm="1">
        <f t="array" ref="BJ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(EUL_basis_Mapped!$BD81=EUL_basis[BldgLoc])*(EUL_basis_Mapped!$BP81=EUL_basis[HOU_cat]),0)+1,MATCH(EUL_basis_Mapped!BJ$2,'EUL_basis fr DEER'!$1:$1,0))</f>
        <v>12.9</v>
      </c>
      <c r="BK81" s="25" cm="1">
        <f t="array" ref="BK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(EUL_basis_Mapped!$BD81=EUL_basis[BldgLoc])*(EUL_basis_Mapped!$BP81=EUL_basis[HOU_cat]),0)+1,MATCH(EUL_basis_Mapped!BK$2,'EUL_basis fr DEER'!$1:$1,0))</f>
        <v>4.3</v>
      </c>
      <c r="BL81" s="46" t="str" cm="1">
        <f t="array" ref="BL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(EUL_basis_Mapped!$BD81=EUL_basis[BldgLoc])*(EUL_basis_Mapped!$BP81=EUL_basis[HOU_cat]),0)+1,MATCH(EUL_basis_Mapped!BL$2,'EUL_basis fr DEER'!$1:$1,0))</f>
        <v>Expired--no longer used</v>
      </c>
      <c r="BM81" s="48" t="str" cm="1">
        <f t="array" ref="BM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(EUL_basis_Mapped!$BD81=EUL_basis[BldgLoc])*(EUL_basis_Mapped!$BP81=EUL_basis[HOU_cat]),0)+1,MATCH(EUL_basis_Mapped!BM$2,'EUL_basis fr DEER'!$1:$1,0))</f>
        <v>Standard</v>
      </c>
      <c r="BN81" s="24">
        <v>41353</v>
      </c>
      <c r="BO81" s="24" cm="1">
        <f t="array" ref="BO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(EUL_basis_Mapped!$BD81=EUL_basis[BldgLoc])*(EUL_basis_Mapped!$BP81=EUL_basis[HOU_cat]),0)+1,MATCH(EUL_basis_Mapped!BO$2,'EUL_basis fr DEER'!$1:$1,0))</f>
        <v>44926</v>
      </c>
      <c r="BP81" s="48" t="s">
        <v>44</v>
      </c>
      <c r="BQ81" s="52" t="str" cm="1">
        <f t="array" ref="BQ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(EUL_basis_Mapped!$BD81=EUL_basis[BldgLoc])*(EUL_basis_Mapped!$BP81=EUL_basis[HOU_cat]),0)+1,MATCH(EUL_basis_Mapped!BQ$2,'EUL_basis fr DEER'!$1:$1,0))</f>
        <v>1</v>
      </c>
      <c r="BR81" s="52" t="str" cm="1">
        <f t="array" ref="BR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(EUL_basis_Mapped!$BD81=EUL_basis[BldgLoc])*(EUL_basis_Mapped!$BP81=EUL_basis[HOU_cat]),0)+1,MATCH(EUL_basis_Mapped!BR$2,'EUL_basis fr DEER'!$1:$1,0))</f>
        <v>1</v>
      </c>
      <c r="BS81" s="52" t="str" cm="1">
        <f t="array" ref="BS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(EUL_basis_Mapped!$BD81=EUL_basis[BldgLoc])*(EUL_basis_Mapped!$BP81=EUL_basis[HOU_cat]),0)+1,MATCH(EUL_basis_Mapped!BS$2,'EUL_basis fr DEER'!$1:$1,0))</f>
        <v>0</v>
      </c>
      <c r="BT81" s="48" t="str" cm="1">
        <f t="array" ref="BT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(EUL_basis_Mapped!$BD81=EUL_basis[BldgLoc])*(EUL_basis_Mapped!$BP81=EUL_basis[HOU_cat]),0)+1,MATCH(EUL_basis_Mapped!BT$2,'EUL_basis fr DEER'!$1:$1,0))</f>
        <v>Deemed Ex Ante Team</v>
      </c>
      <c r="BU81" s="24" cm="1">
        <f t="array" ref="BU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(EUL_basis_Mapped!$BD81=EUL_basis[BldgLoc])*(EUL_basis_Mapped!$BP81=EUL_basis[HOU_cat]),0)+1,MATCH(EUL_basis_Mapped!BU$2,'EUL_basis fr DEER'!$1:$1,0))</f>
        <v>0</v>
      </c>
      <c r="BV81" s="46" cm="1">
        <f t="array" ref="BV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(EUL_basis_Mapped!$BD81=EUL_basis[BldgLoc])*(EUL_basis_Mapped!$BP81=EUL_basis[HOU_cat]),0)+1,MATCH(EUL_basis_Mapped!BV$2,'EUL_basis fr DEER'!$1:$1,0))</f>
        <v>0</v>
      </c>
      <c r="BW81" s="48" cm="1">
        <f t="array" ref="BW81">INDEX(EUL_basis[#All],MATCH(1,(EUL_basis_Mapped!$AS81=EUL_basis[EUL_ID])*(EUL_basis_Mapped!$AU81=EUL_basis[Version])*(EUL_basis_Mapped!$BC81=EUL_basis[BldgType])*
(EUL_basis_Mapped!$BD81=EUL_basis[BldgLoc])*(EUL_basis_Mapped!$BP81=EUL_basis[HOU_cat]),0)+1,MATCH(EUL_basis_Mapped!BW$2,'EUL_basis fr DEER'!$1:$1,0))</f>
        <v>0</v>
      </c>
    </row>
    <row r="82" spans="1:75" ht="21" x14ac:dyDescent="0.15">
      <c r="A82" s="11"/>
      <c r="B82" s="12">
        <v>1</v>
      </c>
      <c r="C82" s="12"/>
      <c r="D82" s="12"/>
      <c r="E82" s="12"/>
      <c r="F82" s="12"/>
      <c r="G82" s="12">
        <v>1</v>
      </c>
      <c r="H82" s="13">
        <v>1</v>
      </c>
      <c r="I82" s="11">
        <f t="shared" si="19"/>
        <v>0</v>
      </c>
      <c r="J82" s="12">
        <f t="shared" si="19"/>
        <v>0</v>
      </c>
      <c r="K82" s="12">
        <f t="shared" si="19"/>
        <v>0</v>
      </c>
      <c r="L82" s="12">
        <f t="shared" si="19"/>
        <v>0</v>
      </c>
      <c r="M82" s="12">
        <f t="shared" si="19"/>
        <v>0</v>
      </c>
      <c r="N82" s="54">
        <f t="shared" si="19"/>
        <v>0</v>
      </c>
      <c r="O82" s="54">
        <f t="shared" si="19"/>
        <v>1</v>
      </c>
      <c r="P82" s="11">
        <f t="shared" si="20"/>
        <v>1</v>
      </c>
      <c r="Q82" s="16"/>
      <c r="R82" s="12">
        <f t="shared" si="18"/>
        <v>0</v>
      </c>
      <c r="S82" s="12">
        <f t="shared" si="18"/>
        <v>0</v>
      </c>
      <c r="T82" s="12">
        <f t="shared" si="18"/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>
        <f t="shared" si="21"/>
        <v>0</v>
      </c>
      <c r="AE82" s="54"/>
      <c r="AF82" s="54"/>
      <c r="AG82" s="54">
        <f t="shared" si="22"/>
        <v>0</v>
      </c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>
        <f t="shared" si="23"/>
        <v>0</v>
      </c>
      <c r="AS82" s="56" t="s">
        <v>272</v>
      </c>
      <c r="AT82" s="22" t="str" cm="1">
        <f t="array" ref="AT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(EUL_basis_Mapped!$BD82=EUL_basis[BldgLoc])*(EUL_basis_Mapped!$BP82=EUL_basis[HOU_cat]),0)+1,MATCH(EUL_basis_Mapped!AT$2,'EUL_basis fr DEER'!$1:$1,0))</f>
        <v>EUL for PGE Energy Upgrade Calififornia program - description update required</v>
      </c>
      <c r="AU82" s="22" t="s">
        <v>95</v>
      </c>
      <c r="AV82" s="22" t="str" cm="1">
        <f t="array" ref="AV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(EUL_basis_Mapped!$BD82=EUL_basis[BldgLoc])*(EUL_basis_Mapped!$BP82=EUL_basis[HOU_cat]),0)+1,MATCH(EUL_basis_Mapped!AV$2,'EUL_basis fr DEER'!$1:$1,0))</f>
        <v>PA workpaper</v>
      </c>
      <c r="AW82" s="24" cm="1">
        <f t="array" ref="AW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(EUL_basis_Mapped!$BD82=EUL_basis[BldgLoc])*(EUL_basis_Mapped!$BP82=EUL_basis[HOU_cat]),0)+1,MATCH(EUL_basis_Mapped!AW$2,'EUL_basis fr DEER'!$1:$1,0))</f>
        <v>44435.733823402777</v>
      </c>
      <c r="AX82" s="48" t="str" cm="1">
        <f t="array" ref="AX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(EUL_basis_Mapped!$BD82=EUL_basis[BldgLoc])*(EUL_basis_Mapped!$BP82=EUL_basis[HOU_cat]),0)+1,MATCH(EUL_basis_Mapped!AX$2,'EUL_basis fr DEER'!$1:$1,0))</f>
        <v>Res</v>
      </c>
      <c r="AY82" s="48" t="str" cm="1">
        <f t="array" ref="AY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(EUL_basis_Mapped!$BD82=EUL_basis[BldgLoc])*(EUL_basis_Mapped!$BP82=EUL_basis[HOU_cat]),0)+1,MATCH(EUL_basis_Mapped!AY$2,'EUL_basis fr DEER'!$1:$1,0))</f>
        <v>WhlBldg</v>
      </c>
      <c r="AZ82" s="48" t="str" cm="1">
        <f t="array" ref="AZ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(EUL_basis_Mapped!$BD82=EUL_basis[BldgLoc])*(EUL_basis_Mapped!$BP82=EUL_basis[HOU_cat]),0)+1,MATCH(EUL_basis_Mapped!AZ$2,'EUL_basis fr DEER'!$1:$1,0))</f>
        <v>WBUpgrade</v>
      </c>
      <c r="BA82" s="48" t="str" cm="1">
        <f t="array" ref="BA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(EUL_basis_Mapped!$BD82=EUL_basis[BldgLoc])*(EUL_basis_Mapped!$BP82=EUL_basis[HOU_cat]),0)+1,MATCH(EUL_basis_Mapped!BA$2,'EUL_basis fr DEER'!$1:$1,0))</f>
        <v>WhlBldg</v>
      </c>
      <c r="BB82" s="48" t="str" cm="1">
        <f t="array" ref="BB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(EUL_basis_Mapped!$BD82=EUL_basis[BldgLoc])*(EUL_basis_Mapped!$BP82=EUL_basis[HOU_cat]),0)+1,MATCH(EUL_basis_Mapped!BB$2,'EUL_basis fr DEER'!$1:$1,0))</f>
        <v>WBRetPkg</v>
      </c>
      <c r="BC82" s="48" t="s">
        <v>40</v>
      </c>
      <c r="BD82" s="48" t="s">
        <v>40</v>
      </c>
      <c r="BE82" s="46" t="str" cm="1">
        <f t="array" ref="BE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(EUL_basis_Mapped!$BD82=EUL_basis[BldgLoc])*(EUL_basis_Mapped!$BP82=EUL_basis[HOU_cat]),0)+1,MATCH(EUL_basis_Mapped!BE$2,'EUL_basis fr DEER'!$1:$1,0))</f>
        <v>rated years</v>
      </c>
      <c r="BF82" s="23" cm="1">
        <f t="array" ref="BF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(EUL_basis_Mapped!$BD82=EUL_basis[BldgLoc])*(EUL_basis_Mapped!$BP82=EUL_basis[HOU_cat]),0)+1,MATCH(EUL_basis_Mapped!BF$2,'EUL_basis fr DEER'!$1:$1,0))</f>
        <v>0</v>
      </c>
      <c r="BG82" s="23" cm="1">
        <f t="array" ref="BG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(EUL_basis_Mapped!$BD82=EUL_basis[BldgLoc])*(EUL_basis_Mapped!$BP82=EUL_basis[HOU_cat]),0)+1,MATCH(EUL_basis_Mapped!BG$2,'EUL_basis fr DEER'!$1:$1,0))</f>
        <v>0</v>
      </c>
      <c r="BH82" s="23" cm="1">
        <f t="array" ref="BH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(EUL_basis_Mapped!$BD82=EUL_basis[BldgLoc])*(EUL_basis_Mapped!$BP82=EUL_basis[HOU_cat]),0)+1,MATCH(EUL_basis_Mapped!BH$2,'EUL_basis fr DEER'!$1:$1,0))</f>
        <v>0</v>
      </c>
      <c r="BI82" s="25" cm="1">
        <f t="array" ref="BI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(EUL_basis_Mapped!$BD82=EUL_basis[BldgLoc])*(EUL_basis_Mapped!$BP82=EUL_basis[HOU_cat]),0)+1,MATCH(EUL_basis_Mapped!BI$2,'EUL_basis fr DEER'!$1:$1,0))</f>
        <v>0</v>
      </c>
      <c r="BJ82" s="25" cm="1">
        <f t="array" ref="BJ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(EUL_basis_Mapped!$BD82=EUL_basis[BldgLoc])*(EUL_basis_Mapped!$BP82=EUL_basis[HOU_cat]),0)+1,MATCH(EUL_basis_Mapped!BJ$2,'EUL_basis fr DEER'!$1:$1,0))</f>
        <v>13.2</v>
      </c>
      <c r="BK82" s="25" cm="1">
        <f t="array" ref="BK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(EUL_basis_Mapped!$BD82=EUL_basis[BldgLoc])*(EUL_basis_Mapped!$BP82=EUL_basis[HOU_cat]),0)+1,MATCH(EUL_basis_Mapped!BK$2,'EUL_basis fr DEER'!$1:$1,0))</f>
        <v>4.4000000000000004</v>
      </c>
      <c r="BL82" s="46" t="str" cm="1">
        <f t="array" ref="BL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(EUL_basis_Mapped!$BD82=EUL_basis[BldgLoc])*(EUL_basis_Mapped!$BP82=EUL_basis[HOU_cat]),0)+1,MATCH(EUL_basis_Mapped!BL$2,'EUL_basis fr DEER'!$1:$1,0))</f>
        <v>Expired--no longer used</v>
      </c>
      <c r="BM82" s="48" t="str" cm="1">
        <f t="array" ref="BM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(EUL_basis_Mapped!$BD82=EUL_basis[BldgLoc])*(EUL_basis_Mapped!$BP82=EUL_basis[HOU_cat]),0)+1,MATCH(EUL_basis_Mapped!BM$2,'EUL_basis fr DEER'!$1:$1,0))</f>
        <v>Standard</v>
      </c>
      <c r="BN82" s="24">
        <v>41354</v>
      </c>
      <c r="BO82" s="24" cm="1">
        <f t="array" ref="BO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(EUL_basis_Mapped!$BD82=EUL_basis[BldgLoc])*(EUL_basis_Mapped!$BP82=EUL_basis[HOU_cat]),0)+1,MATCH(EUL_basis_Mapped!BO$2,'EUL_basis fr DEER'!$1:$1,0))</f>
        <v>44926</v>
      </c>
      <c r="BP82" s="48" t="s">
        <v>44</v>
      </c>
      <c r="BQ82" s="52" t="str" cm="1">
        <f t="array" ref="BQ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(EUL_basis_Mapped!$BD82=EUL_basis[BldgLoc])*(EUL_basis_Mapped!$BP82=EUL_basis[HOU_cat]),0)+1,MATCH(EUL_basis_Mapped!BQ$2,'EUL_basis fr DEER'!$1:$1,0))</f>
        <v>1</v>
      </c>
      <c r="BR82" s="52" t="str" cm="1">
        <f t="array" ref="BR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(EUL_basis_Mapped!$BD82=EUL_basis[BldgLoc])*(EUL_basis_Mapped!$BP82=EUL_basis[HOU_cat]),0)+1,MATCH(EUL_basis_Mapped!BR$2,'EUL_basis fr DEER'!$1:$1,0))</f>
        <v>1</v>
      </c>
      <c r="BS82" s="52" t="str" cm="1">
        <f t="array" ref="BS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(EUL_basis_Mapped!$BD82=EUL_basis[BldgLoc])*(EUL_basis_Mapped!$BP82=EUL_basis[HOU_cat]),0)+1,MATCH(EUL_basis_Mapped!BS$2,'EUL_basis fr DEER'!$1:$1,0))</f>
        <v>0</v>
      </c>
      <c r="BT82" s="48" t="str" cm="1">
        <f t="array" ref="BT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(EUL_basis_Mapped!$BD82=EUL_basis[BldgLoc])*(EUL_basis_Mapped!$BP82=EUL_basis[HOU_cat]),0)+1,MATCH(EUL_basis_Mapped!BT$2,'EUL_basis fr DEER'!$1:$1,0))</f>
        <v>Deemed Ex Ante Team</v>
      </c>
      <c r="BU82" s="24" cm="1">
        <f t="array" ref="BU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(EUL_basis_Mapped!$BD82=EUL_basis[BldgLoc])*(EUL_basis_Mapped!$BP82=EUL_basis[HOU_cat]),0)+1,MATCH(EUL_basis_Mapped!BU$2,'EUL_basis fr DEER'!$1:$1,0))</f>
        <v>0</v>
      </c>
      <c r="BV82" s="46" cm="1">
        <f t="array" ref="BV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(EUL_basis_Mapped!$BD82=EUL_basis[BldgLoc])*(EUL_basis_Mapped!$BP82=EUL_basis[HOU_cat]),0)+1,MATCH(EUL_basis_Mapped!BV$2,'EUL_basis fr DEER'!$1:$1,0))</f>
        <v>0</v>
      </c>
      <c r="BW82" s="48" cm="1">
        <f t="array" ref="BW82">INDEX(EUL_basis[#All],MATCH(1,(EUL_basis_Mapped!$AS82=EUL_basis[EUL_ID])*(EUL_basis_Mapped!$AU82=EUL_basis[Version])*(EUL_basis_Mapped!$BC82=EUL_basis[BldgType])*
(EUL_basis_Mapped!$BD82=EUL_basis[BldgLoc])*(EUL_basis_Mapped!$BP82=EUL_basis[HOU_cat]),0)+1,MATCH(EUL_basis_Mapped!BW$2,'EUL_basis fr DEER'!$1:$1,0))</f>
        <v>0</v>
      </c>
    </row>
    <row r="83" spans="1:75" ht="21" x14ac:dyDescent="0.15">
      <c r="A83" s="11"/>
      <c r="B83" s="12">
        <v>1</v>
      </c>
      <c r="C83" s="12"/>
      <c r="D83" s="12"/>
      <c r="E83" s="12"/>
      <c r="F83" s="12"/>
      <c r="G83" s="12">
        <v>1</v>
      </c>
      <c r="H83" s="13">
        <v>1</v>
      </c>
      <c r="I83" s="11">
        <f t="shared" si="19"/>
        <v>0</v>
      </c>
      <c r="J83" s="12">
        <f t="shared" si="19"/>
        <v>0</v>
      </c>
      <c r="K83" s="12">
        <f t="shared" si="19"/>
        <v>0</v>
      </c>
      <c r="L83" s="12">
        <f t="shared" si="19"/>
        <v>0</v>
      </c>
      <c r="M83" s="12">
        <f t="shared" si="19"/>
        <v>0</v>
      </c>
      <c r="N83" s="54">
        <f t="shared" si="19"/>
        <v>0</v>
      </c>
      <c r="O83" s="54">
        <f t="shared" si="19"/>
        <v>1</v>
      </c>
      <c r="P83" s="11">
        <f t="shared" si="20"/>
        <v>1</v>
      </c>
      <c r="Q83" s="16"/>
      <c r="R83" s="12">
        <f t="shared" si="18"/>
        <v>0</v>
      </c>
      <c r="S83" s="12">
        <f t="shared" si="18"/>
        <v>0</v>
      </c>
      <c r="T83" s="12">
        <f t="shared" si="18"/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>
        <f t="shared" si="21"/>
        <v>0</v>
      </c>
      <c r="AE83" s="54"/>
      <c r="AF83" s="54"/>
      <c r="AG83" s="54">
        <f t="shared" si="22"/>
        <v>0</v>
      </c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>
        <f t="shared" si="23"/>
        <v>0</v>
      </c>
      <c r="AS83" s="56" t="s">
        <v>273</v>
      </c>
      <c r="AT83" s="22" t="str" cm="1">
        <f t="array" ref="AT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(EUL_basis_Mapped!$BD83=EUL_basis[BldgLoc])*(EUL_basis_Mapped!$BP83=EUL_basis[HOU_cat]),0)+1,MATCH(EUL_basis_Mapped!AT$2,'EUL_basis fr DEER'!$1:$1,0))</f>
        <v>EUL for PGE Energy Upgrade Calififornia program - description update required</v>
      </c>
      <c r="AU83" s="22" t="s">
        <v>95</v>
      </c>
      <c r="AV83" s="22" t="str" cm="1">
        <f t="array" ref="AV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(EUL_basis_Mapped!$BD83=EUL_basis[BldgLoc])*(EUL_basis_Mapped!$BP83=EUL_basis[HOU_cat]),0)+1,MATCH(EUL_basis_Mapped!AV$2,'EUL_basis fr DEER'!$1:$1,0))</f>
        <v>PA workpaper</v>
      </c>
      <c r="AW83" s="24" cm="1">
        <f t="array" ref="AW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(EUL_basis_Mapped!$BD83=EUL_basis[BldgLoc])*(EUL_basis_Mapped!$BP83=EUL_basis[HOU_cat]),0)+1,MATCH(EUL_basis_Mapped!AW$2,'EUL_basis fr DEER'!$1:$1,0))</f>
        <v>44435.733823402777</v>
      </c>
      <c r="AX83" s="48" t="str" cm="1">
        <f t="array" ref="AX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(EUL_basis_Mapped!$BD83=EUL_basis[BldgLoc])*(EUL_basis_Mapped!$BP83=EUL_basis[HOU_cat]),0)+1,MATCH(EUL_basis_Mapped!AX$2,'EUL_basis fr DEER'!$1:$1,0))</f>
        <v>Res</v>
      </c>
      <c r="AY83" s="48" t="str" cm="1">
        <f t="array" ref="AY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(EUL_basis_Mapped!$BD83=EUL_basis[BldgLoc])*(EUL_basis_Mapped!$BP83=EUL_basis[HOU_cat]),0)+1,MATCH(EUL_basis_Mapped!AY$2,'EUL_basis fr DEER'!$1:$1,0))</f>
        <v>WhlBldg</v>
      </c>
      <c r="AZ83" s="48" t="str" cm="1">
        <f t="array" ref="AZ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(EUL_basis_Mapped!$BD83=EUL_basis[BldgLoc])*(EUL_basis_Mapped!$BP83=EUL_basis[HOU_cat]),0)+1,MATCH(EUL_basis_Mapped!AZ$2,'EUL_basis fr DEER'!$1:$1,0))</f>
        <v>WBUpgrade</v>
      </c>
      <c r="BA83" s="48" t="str" cm="1">
        <f t="array" ref="BA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(EUL_basis_Mapped!$BD83=EUL_basis[BldgLoc])*(EUL_basis_Mapped!$BP83=EUL_basis[HOU_cat]),0)+1,MATCH(EUL_basis_Mapped!BA$2,'EUL_basis fr DEER'!$1:$1,0))</f>
        <v>WhlBldg</v>
      </c>
      <c r="BB83" s="48" t="str" cm="1">
        <f t="array" ref="BB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(EUL_basis_Mapped!$BD83=EUL_basis[BldgLoc])*(EUL_basis_Mapped!$BP83=EUL_basis[HOU_cat]),0)+1,MATCH(EUL_basis_Mapped!BB$2,'EUL_basis fr DEER'!$1:$1,0))</f>
        <v>WBRetPkg</v>
      </c>
      <c r="BC83" s="48" t="s">
        <v>40</v>
      </c>
      <c r="BD83" s="48" t="s">
        <v>40</v>
      </c>
      <c r="BE83" s="46" t="str" cm="1">
        <f t="array" ref="BE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(EUL_basis_Mapped!$BD83=EUL_basis[BldgLoc])*(EUL_basis_Mapped!$BP83=EUL_basis[HOU_cat]),0)+1,MATCH(EUL_basis_Mapped!BE$2,'EUL_basis fr DEER'!$1:$1,0))</f>
        <v>rated years</v>
      </c>
      <c r="BF83" s="23" cm="1">
        <f t="array" ref="BF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(EUL_basis_Mapped!$BD83=EUL_basis[BldgLoc])*(EUL_basis_Mapped!$BP83=EUL_basis[HOU_cat]),0)+1,MATCH(EUL_basis_Mapped!BF$2,'EUL_basis fr DEER'!$1:$1,0))</f>
        <v>0</v>
      </c>
      <c r="BG83" s="23" cm="1">
        <f t="array" ref="BG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(EUL_basis_Mapped!$BD83=EUL_basis[BldgLoc])*(EUL_basis_Mapped!$BP83=EUL_basis[HOU_cat]),0)+1,MATCH(EUL_basis_Mapped!BG$2,'EUL_basis fr DEER'!$1:$1,0))</f>
        <v>0</v>
      </c>
      <c r="BH83" s="23" cm="1">
        <f t="array" ref="BH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(EUL_basis_Mapped!$BD83=EUL_basis[BldgLoc])*(EUL_basis_Mapped!$BP83=EUL_basis[HOU_cat]),0)+1,MATCH(EUL_basis_Mapped!BH$2,'EUL_basis fr DEER'!$1:$1,0))</f>
        <v>0</v>
      </c>
      <c r="BI83" s="25" cm="1">
        <f t="array" ref="BI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(EUL_basis_Mapped!$BD83=EUL_basis[BldgLoc])*(EUL_basis_Mapped!$BP83=EUL_basis[HOU_cat]),0)+1,MATCH(EUL_basis_Mapped!BI$2,'EUL_basis fr DEER'!$1:$1,0))</f>
        <v>0</v>
      </c>
      <c r="BJ83" s="25" cm="1">
        <f t="array" ref="BJ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(EUL_basis_Mapped!$BD83=EUL_basis[BldgLoc])*(EUL_basis_Mapped!$BP83=EUL_basis[HOU_cat]),0)+1,MATCH(EUL_basis_Mapped!BJ$2,'EUL_basis fr DEER'!$1:$1,0))</f>
        <v>13.5</v>
      </c>
      <c r="BK83" s="25" cm="1">
        <f t="array" ref="BK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(EUL_basis_Mapped!$BD83=EUL_basis[BldgLoc])*(EUL_basis_Mapped!$BP83=EUL_basis[HOU_cat]),0)+1,MATCH(EUL_basis_Mapped!BK$2,'EUL_basis fr DEER'!$1:$1,0))</f>
        <v>4.5</v>
      </c>
      <c r="BL83" s="46" t="str" cm="1">
        <f t="array" ref="BL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(EUL_basis_Mapped!$BD83=EUL_basis[BldgLoc])*(EUL_basis_Mapped!$BP83=EUL_basis[HOU_cat]),0)+1,MATCH(EUL_basis_Mapped!BL$2,'EUL_basis fr DEER'!$1:$1,0))</f>
        <v>Expired--no longer used</v>
      </c>
      <c r="BM83" s="48" t="str" cm="1">
        <f t="array" ref="BM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(EUL_basis_Mapped!$BD83=EUL_basis[BldgLoc])*(EUL_basis_Mapped!$BP83=EUL_basis[HOU_cat]),0)+1,MATCH(EUL_basis_Mapped!BM$2,'EUL_basis fr DEER'!$1:$1,0))</f>
        <v>Standard</v>
      </c>
      <c r="BN83" s="24">
        <v>41355</v>
      </c>
      <c r="BO83" s="24" cm="1">
        <f t="array" ref="BO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(EUL_basis_Mapped!$BD83=EUL_basis[BldgLoc])*(EUL_basis_Mapped!$BP83=EUL_basis[HOU_cat]),0)+1,MATCH(EUL_basis_Mapped!BO$2,'EUL_basis fr DEER'!$1:$1,0))</f>
        <v>44926</v>
      </c>
      <c r="BP83" s="48" t="s">
        <v>44</v>
      </c>
      <c r="BQ83" s="52" t="str" cm="1">
        <f t="array" ref="BQ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(EUL_basis_Mapped!$BD83=EUL_basis[BldgLoc])*(EUL_basis_Mapped!$BP83=EUL_basis[HOU_cat]),0)+1,MATCH(EUL_basis_Mapped!BQ$2,'EUL_basis fr DEER'!$1:$1,0))</f>
        <v>1</v>
      </c>
      <c r="BR83" s="52" t="str" cm="1">
        <f t="array" ref="BR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(EUL_basis_Mapped!$BD83=EUL_basis[BldgLoc])*(EUL_basis_Mapped!$BP83=EUL_basis[HOU_cat]),0)+1,MATCH(EUL_basis_Mapped!BR$2,'EUL_basis fr DEER'!$1:$1,0))</f>
        <v>1</v>
      </c>
      <c r="BS83" s="52" t="str" cm="1">
        <f t="array" ref="BS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(EUL_basis_Mapped!$BD83=EUL_basis[BldgLoc])*(EUL_basis_Mapped!$BP83=EUL_basis[HOU_cat]),0)+1,MATCH(EUL_basis_Mapped!BS$2,'EUL_basis fr DEER'!$1:$1,0))</f>
        <v>0</v>
      </c>
      <c r="BT83" s="48" t="str" cm="1">
        <f t="array" ref="BT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(EUL_basis_Mapped!$BD83=EUL_basis[BldgLoc])*(EUL_basis_Mapped!$BP83=EUL_basis[HOU_cat]),0)+1,MATCH(EUL_basis_Mapped!BT$2,'EUL_basis fr DEER'!$1:$1,0))</f>
        <v>Deemed Ex Ante Team</v>
      </c>
      <c r="BU83" s="24" cm="1">
        <f t="array" ref="BU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(EUL_basis_Mapped!$BD83=EUL_basis[BldgLoc])*(EUL_basis_Mapped!$BP83=EUL_basis[HOU_cat]),0)+1,MATCH(EUL_basis_Mapped!BU$2,'EUL_basis fr DEER'!$1:$1,0))</f>
        <v>0</v>
      </c>
      <c r="BV83" s="46" cm="1">
        <f t="array" ref="BV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(EUL_basis_Mapped!$BD83=EUL_basis[BldgLoc])*(EUL_basis_Mapped!$BP83=EUL_basis[HOU_cat]),0)+1,MATCH(EUL_basis_Mapped!BV$2,'EUL_basis fr DEER'!$1:$1,0))</f>
        <v>0</v>
      </c>
      <c r="BW83" s="48" cm="1">
        <f t="array" ref="BW83">INDEX(EUL_basis[#All],MATCH(1,(EUL_basis_Mapped!$AS83=EUL_basis[EUL_ID])*(EUL_basis_Mapped!$AU83=EUL_basis[Version])*(EUL_basis_Mapped!$BC83=EUL_basis[BldgType])*
(EUL_basis_Mapped!$BD83=EUL_basis[BldgLoc])*(EUL_basis_Mapped!$BP83=EUL_basis[HOU_cat]),0)+1,MATCH(EUL_basis_Mapped!BW$2,'EUL_basis fr DEER'!$1:$1,0))</f>
        <v>0</v>
      </c>
    </row>
    <row r="84" spans="1:75" ht="21" x14ac:dyDescent="0.15">
      <c r="A84" s="11"/>
      <c r="B84" s="12">
        <v>1</v>
      </c>
      <c r="C84" s="12"/>
      <c r="D84" s="12"/>
      <c r="E84" s="12"/>
      <c r="F84" s="12"/>
      <c r="G84" s="12">
        <v>1</v>
      </c>
      <c r="H84" s="13">
        <v>1</v>
      </c>
      <c r="I84" s="11">
        <f t="shared" si="19"/>
        <v>0</v>
      </c>
      <c r="J84" s="12">
        <f t="shared" si="19"/>
        <v>0</v>
      </c>
      <c r="K84" s="12">
        <f t="shared" si="19"/>
        <v>0</v>
      </c>
      <c r="L84" s="12">
        <f t="shared" si="19"/>
        <v>0</v>
      </c>
      <c r="M84" s="12">
        <f t="shared" si="19"/>
        <v>0</v>
      </c>
      <c r="N84" s="54">
        <f t="shared" si="19"/>
        <v>0</v>
      </c>
      <c r="O84" s="54">
        <f t="shared" si="19"/>
        <v>1</v>
      </c>
      <c r="P84" s="11">
        <f t="shared" si="20"/>
        <v>1</v>
      </c>
      <c r="Q84" s="16"/>
      <c r="R84" s="12">
        <f t="shared" si="18"/>
        <v>0</v>
      </c>
      <c r="S84" s="12">
        <f t="shared" si="18"/>
        <v>0</v>
      </c>
      <c r="T84" s="12">
        <f t="shared" si="18"/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>
        <f t="shared" si="21"/>
        <v>0</v>
      </c>
      <c r="AE84" s="54"/>
      <c r="AF84" s="54"/>
      <c r="AG84" s="54">
        <f t="shared" si="22"/>
        <v>0</v>
      </c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>
        <f t="shared" si="23"/>
        <v>0</v>
      </c>
      <c r="AS84" s="56" t="s">
        <v>274</v>
      </c>
      <c r="AT84" s="22" t="str" cm="1">
        <f t="array" ref="AT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(EUL_basis_Mapped!$BD84=EUL_basis[BldgLoc])*(EUL_basis_Mapped!$BP84=EUL_basis[HOU_cat]),0)+1,MATCH(EUL_basis_Mapped!AT$2,'EUL_basis fr DEER'!$1:$1,0))</f>
        <v>EUL for PGE Energy Upgrade Calififornia program - description update required</v>
      </c>
      <c r="AU84" s="22" t="s">
        <v>95</v>
      </c>
      <c r="AV84" s="22" t="str" cm="1">
        <f t="array" ref="AV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(EUL_basis_Mapped!$BD84=EUL_basis[BldgLoc])*(EUL_basis_Mapped!$BP84=EUL_basis[HOU_cat]),0)+1,MATCH(EUL_basis_Mapped!AV$2,'EUL_basis fr DEER'!$1:$1,0))</f>
        <v>PA workpaper</v>
      </c>
      <c r="AW84" s="24" cm="1">
        <f t="array" ref="AW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(EUL_basis_Mapped!$BD84=EUL_basis[BldgLoc])*(EUL_basis_Mapped!$BP84=EUL_basis[HOU_cat]),0)+1,MATCH(EUL_basis_Mapped!AW$2,'EUL_basis fr DEER'!$1:$1,0))</f>
        <v>44435.733823402777</v>
      </c>
      <c r="AX84" s="48" t="str" cm="1">
        <f t="array" ref="AX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(EUL_basis_Mapped!$BD84=EUL_basis[BldgLoc])*(EUL_basis_Mapped!$BP84=EUL_basis[HOU_cat]),0)+1,MATCH(EUL_basis_Mapped!AX$2,'EUL_basis fr DEER'!$1:$1,0))</f>
        <v>Res</v>
      </c>
      <c r="AY84" s="48" t="str" cm="1">
        <f t="array" ref="AY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(EUL_basis_Mapped!$BD84=EUL_basis[BldgLoc])*(EUL_basis_Mapped!$BP84=EUL_basis[HOU_cat]),0)+1,MATCH(EUL_basis_Mapped!AY$2,'EUL_basis fr DEER'!$1:$1,0))</f>
        <v>WhlBldg</v>
      </c>
      <c r="AZ84" s="48" t="str" cm="1">
        <f t="array" ref="AZ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(EUL_basis_Mapped!$BD84=EUL_basis[BldgLoc])*(EUL_basis_Mapped!$BP84=EUL_basis[HOU_cat]),0)+1,MATCH(EUL_basis_Mapped!AZ$2,'EUL_basis fr DEER'!$1:$1,0))</f>
        <v>WBUpgrade</v>
      </c>
      <c r="BA84" s="48" t="str" cm="1">
        <f t="array" ref="BA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(EUL_basis_Mapped!$BD84=EUL_basis[BldgLoc])*(EUL_basis_Mapped!$BP84=EUL_basis[HOU_cat]),0)+1,MATCH(EUL_basis_Mapped!BA$2,'EUL_basis fr DEER'!$1:$1,0))</f>
        <v>WhlBldg</v>
      </c>
      <c r="BB84" s="48" t="str" cm="1">
        <f t="array" ref="BB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(EUL_basis_Mapped!$BD84=EUL_basis[BldgLoc])*(EUL_basis_Mapped!$BP84=EUL_basis[HOU_cat]),0)+1,MATCH(EUL_basis_Mapped!BB$2,'EUL_basis fr DEER'!$1:$1,0))</f>
        <v>WBRetPkg</v>
      </c>
      <c r="BC84" s="48" t="s">
        <v>40</v>
      </c>
      <c r="BD84" s="48" t="s">
        <v>40</v>
      </c>
      <c r="BE84" s="46" t="str" cm="1">
        <f t="array" ref="BE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(EUL_basis_Mapped!$BD84=EUL_basis[BldgLoc])*(EUL_basis_Mapped!$BP84=EUL_basis[HOU_cat]),0)+1,MATCH(EUL_basis_Mapped!BE$2,'EUL_basis fr DEER'!$1:$1,0))</f>
        <v>rated years</v>
      </c>
      <c r="BF84" s="23" cm="1">
        <f t="array" ref="BF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(EUL_basis_Mapped!$BD84=EUL_basis[BldgLoc])*(EUL_basis_Mapped!$BP84=EUL_basis[HOU_cat]),0)+1,MATCH(EUL_basis_Mapped!BF$2,'EUL_basis fr DEER'!$1:$1,0))</f>
        <v>0</v>
      </c>
      <c r="BG84" s="23" cm="1">
        <f t="array" ref="BG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(EUL_basis_Mapped!$BD84=EUL_basis[BldgLoc])*(EUL_basis_Mapped!$BP84=EUL_basis[HOU_cat]),0)+1,MATCH(EUL_basis_Mapped!BG$2,'EUL_basis fr DEER'!$1:$1,0))</f>
        <v>0</v>
      </c>
      <c r="BH84" s="23" cm="1">
        <f t="array" ref="BH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(EUL_basis_Mapped!$BD84=EUL_basis[BldgLoc])*(EUL_basis_Mapped!$BP84=EUL_basis[HOU_cat]),0)+1,MATCH(EUL_basis_Mapped!BH$2,'EUL_basis fr DEER'!$1:$1,0))</f>
        <v>0</v>
      </c>
      <c r="BI84" s="25" cm="1">
        <f t="array" ref="BI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(EUL_basis_Mapped!$BD84=EUL_basis[BldgLoc])*(EUL_basis_Mapped!$BP84=EUL_basis[HOU_cat]),0)+1,MATCH(EUL_basis_Mapped!BI$2,'EUL_basis fr DEER'!$1:$1,0))</f>
        <v>0</v>
      </c>
      <c r="BJ84" s="25" cm="1">
        <f t="array" ref="BJ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(EUL_basis_Mapped!$BD84=EUL_basis[BldgLoc])*(EUL_basis_Mapped!$BP84=EUL_basis[HOU_cat]),0)+1,MATCH(EUL_basis_Mapped!BJ$2,'EUL_basis fr DEER'!$1:$1,0))</f>
        <v>13.8</v>
      </c>
      <c r="BK84" s="25" cm="1">
        <f t="array" ref="BK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(EUL_basis_Mapped!$BD84=EUL_basis[BldgLoc])*(EUL_basis_Mapped!$BP84=EUL_basis[HOU_cat]),0)+1,MATCH(EUL_basis_Mapped!BK$2,'EUL_basis fr DEER'!$1:$1,0))</f>
        <v>4.5999999999999996</v>
      </c>
      <c r="BL84" s="46" t="str" cm="1">
        <f t="array" ref="BL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(EUL_basis_Mapped!$BD84=EUL_basis[BldgLoc])*(EUL_basis_Mapped!$BP84=EUL_basis[HOU_cat]),0)+1,MATCH(EUL_basis_Mapped!BL$2,'EUL_basis fr DEER'!$1:$1,0))</f>
        <v>Expired--no longer used</v>
      </c>
      <c r="BM84" s="48" t="str" cm="1">
        <f t="array" ref="BM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(EUL_basis_Mapped!$BD84=EUL_basis[BldgLoc])*(EUL_basis_Mapped!$BP84=EUL_basis[HOU_cat]),0)+1,MATCH(EUL_basis_Mapped!BM$2,'EUL_basis fr DEER'!$1:$1,0))</f>
        <v>Standard</v>
      </c>
      <c r="BN84" s="24">
        <v>41356</v>
      </c>
      <c r="BO84" s="24" cm="1">
        <f t="array" ref="BO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(EUL_basis_Mapped!$BD84=EUL_basis[BldgLoc])*(EUL_basis_Mapped!$BP84=EUL_basis[HOU_cat]),0)+1,MATCH(EUL_basis_Mapped!BO$2,'EUL_basis fr DEER'!$1:$1,0))</f>
        <v>44926</v>
      </c>
      <c r="BP84" s="48" t="s">
        <v>44</v>
      </c>
      <c r="BQ84" s="52" t="str" cm="1">
        <f t="array" ref="BQ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(EUL_basis_Mapped!$BD84=EUL_basis[BldgLoc])*(EUL_basis_Mapped!$BP84=EUL_basis[HOU_cat]),0)+1,MATCH(EUL_basis_Mapped!BQ$2,'EUL_basis fr DEER'!$1:$1,0))</f>
        <v>1</v>
      </c>
      <c r="BR84" s="52" t="str" cm="1">
        <f t="array" ref="BR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(EUL_basis_Mapped!$BD84=EUL_basis[BldgLoc])*(EUL_basis_Mapped!$BP84=EUL_basis[HOU_cat]),0)+1,MATCH(EUL_basis_Mapped!BR$2,'EUL_basis fr DEER'!$1:$1,0))</f>
        <v>1</v>
      </c>
      <c r="BS84" s="52" t="str" cm="1">
        <f t="array" ref="BS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(EUL_basis_Mapped!$BD84=EUL_basis[BldgLoc])*(EUL_basis_Mapped!$BP84=EUL_basis[HOU_cat]),0)+1,MATCH(EUL_basis_Mapped!BS$2,'EUL_basis fr DEER'!$1:$1,0))</f>
        <v>0</v>
      </c>
      <c r="BT84" s="48" t="str" cm="1">
        <f t="array" ref="BT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(EUL_basis_Mapped!$BD84=EUL_basis[BldgLoc])*(EUL_basis_Mapped!$BP84=EUL_basis[HOU_cat]),0)+1,MATCH(EUL_basis_Mapped!BT$2,'EUL_basis fr DEER'!$1:$1,0))</f>
        <v>Deemed Ex Ante Team</v>
      </c>
      <c r="BU84" s="24" cm="1">
        <f t="array" ref="BU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(EUL_basis_Mapped!$BD84=EUL_basis[BldgLoc])*(EUL_basis_Mapped!$BP84=EUL_basis[HOU_cat]),0)+1,MATCH(EUL_basis_Mapped!BU$2,'EUL_basis fr DEER'!$1:$1,0))</f>
        <v>0</v>
      </c>
      <c r="BV84" s="46" cm="1">
        <f t="array" ref="BV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(EUL_basis_Mapped!$BD84=EUL_basis[BldgLoc])*(EUL_basis_Mapped!$BP84=EUL_basis[HOU_cat]),0)+1,MATCH(EUL_basis_Mapped!BV$2,'EUL_basis fr DEER'!$1:$1,0))</f>
        <v>0</v>
      </c>
      <c r="BW84" s="48" cm="1">
        <f t="array" ref="BW84">INDEX(EUL_basis[#All],MATCH(1,(EUL_basis_Mapped!$AS84=EUL_basis[EUL_ID])*(EUL_basis_Mapped!$AU84=EUL_basis[Version])*(EUL_basis_Mapped!$BC84=EUL_basis[BldgType])*
(EUL_basis_Mapped!$BD84=EUL_basis[BldgLoc])*(EUL_basis_Mapped!$BP84=EUL_basis[HOU_cat]),0)+1,MATCH(EUL_basis_Mapped!BW$2,'EUL_basis fr DEER'!$1:$1,0))</f>
        <v>0</v>
      </c>
    </row>
    <row r="85" spans="1:75" ht="21" x14ac:dyDescent="0.15">
      <c r="A85" s="11"/>
      <c r="B85" s="12">
        <v>1</v>
      </c>
      <c r="C85" s="12"/>
      <c r="D85" s="12"/>
      <c r="E85" s="12"/>
      <c r="F85" s="12"/>
      <c r="G85" s="12">
        <v>1</v>
      </c>
      <c r="H85" s="13">
        <v>1</v>
      </c>
      <c r="I85" s="11">
        <f t="shared" si="19"/>
        <v>0</v>
      </c>
      <c r="J85" s="12">
        <f t="shared" si="19"/>
        <v>0</v>
      </c>
      <c r="K85" s="12">
        <f t="shared" si="19"/>
        <v>0</v>
      </c>
      <c r="L85" s="12">
        <f t="shared" si="19"/>
        <v>0</v>
      </c>
      <c r="M85" s="12">
        <f t="shared" si="19"/>
        <v>0</v>
      </c>
      <c r="N85" s="54">
        <f t="shared" si="19"/>
        <v>0</v>
      </c>
      <c r="O85" s="54">
        <f t="shared" si="19"/>
        <v>1</v>
      </c>
      <c r="P85" s="11">
        <f t="shared" si="20"/>
        <v>1</v>
      </c>
      <c r="Q85" s="16"/>
      <c r="R85" s="12">
        <f t="shared" si="18"/>
        <v>0</v>
      </c>
      <c r="S85" s="12">
        <f t="shared" si="18"/>
        <v>0</v>
      </c>
      <c r="T85" s="12">
        <f t="shared" si="18"/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>
        <f t="shared" si="21"/>
        <v>0</v>
      </c>
      <c r="AE85" s="54"/>
      <c r="AF85" s="54"/>
      <c r="AG85" s="54">
        <f t="shared" si="22"/>
        <v>0</v>
      </c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>
        <f t="shared" si="23"/>
        <v>0</v>
      </c>
      <c r="AS85" s="56" t="s">
        <v>275</v>
      </c>
      <c r="AT85" s="22" t="str" cm="1">
        <f t="array" ref="AT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(EUL_basis_Mapped!$BD85=EUL_basis[BldgLoc])*(EUL_basis_Mapped!$BP85=EUL_basis[HOU_cat]),0)+1,MATCH(EUL_basis_Mapped!AT$2,'EUL_basis fr DEER'!$1:$1,0))</f>
        <v>EUL for PGE Energy Upgrade Calififornia program - description update required</v>
      </c>
      <c r="AU85" s="22" t="s">
        <v>95</v>
      </c>
      <c r="AV85" s="22" t="str" cm="1">
        <f t="array" ref="AV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(EUL_basis_Mapped!$BD85=EUL_basis[BldgLoc])*(EUL_basis_Mapped!$BP85=EUL_basis[HOU_cat]),0)+1,MATCH(EUL_basis_Mapped!AV$2,'EUL_basis fr DEER'!$1:$1,0))</f>
        <v>PA workpaper</v>
      </c>
      <c r="AW85" s="24" cm="1">
        <f t="array" ref="AW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(EUL_basis_Mapped!$BD85=EUL_basis[BldgLoc])*(EUL_basis_Mapped!$BP85=EUL_basis[HOU_cat]),0)+1,MATCH(EUL_basis_Mapped!AW$2,'EUL_basis fr DEER'!$1:$1,0))</f>
        <v>44435.733823402777</v>
      </c>
      <c r="AX85" s="48" t="str" cm="1">
        <f t="array" ref="AX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(EUL_basis_Mapped!$BD85=EUL_basis[BldgLoc])*(EUL_basis_Mapped!$BP85=EUL_basis[HOU_cat]),0)+1,MATCH(EUL_basis_Mapped!AX$2,'EUL_basis fr DEER'!$1:$1,0))</f>
        <v>Res</v>
      </c>
      <c r="AY85" s="48" t="str" cm="1">
        <f t="array" ref="AY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(EUL_basis_Mapped!$BD85=EUL_basis[BldgLoc])*(EUL_basis_Mapped!$BP85=EUL_basis[HOU_cat]),0)+1,MATCH(EUL_basis_Mapped!AY$2,'EUL_basis fr DEER'!$1:$1,0))</f>
        <v>WhlBldg</v>
      </c>
      <c r="AZ85" s="48" t="str" cm="1">
        <f t="array" ref="AZ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(EUL_basis_Mapped!$BD85=EUL_basis[BldgLoc])*(EUL_basis_Mapped!$BP85=EUL_basis[HOU_cat]),0)+1,MATCH(EUL_basis_Mapped!AZ$2,'EUL_basis fr DEER'!$1:$1,0))</f>
        <v>WBUpgrade</v>
      </c>
      <c r="BA85" s="48" t="str" cm="1">
        <f t="array" ref="BA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(EUL_basis_Mapped!$BD85=EUL_basis[BldgLoc])*(EUL_basis_Mapped!$BP85=EUL_basis[HOU_cat]),0)+1,MATCH(EUL_basis_Mapped!BA$2,'EUL_basis fr DEER'!$1:$1,0))</f>
        <v>WhlBldg</v>
      </c>
      <c r="BB85" s="48" t="str" cm="1">
        <f t="array" ref="BB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(EUL_basis_Mapped!$BD85=EUL_basis[BldgLoc])*(EUL_basis_Mapped!$BP85=EUL_basis[HOU_cat]),0)+1,MATCH(EUL_basis_Mapped!BB$2,'EUL_basis fr DEER'!$1:$1,0))</f>
        <v>WBRetPkg</v>
      </c>
      <c r="BC85" s="48" t="s">
        <v>40</v>
      </c>
      <c r="BD85" s="48" t="s">
        <v>40</v>
      </c>
      <c r="BE85" s="46" t="str" cm="1">
        <f t="array" ref="BE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(EUL_basis_Mapped!$BD85=EUL_basis[BldgLoc])*(EUL_basis_Mapped!$BP85=EUL_basis[HOU_cat]),0)+1,MATCH(EUL_basis_Mapped!BE$2,'EUL_basis fr DEER'!$1:$1,0))</f>
        <v>rated years</v>
      </c>
      <c r="BF85" s="23" cm="1">
        <f t="array" ref="BF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(EUL_basis_Mapped!$BD85=EUL_basis[BldgLoc])*(EUL_basis_Mapped!$BP85=EUL_basis[HOU_cat]),0)+1,MATCH(EUL_basis_Mapped!BF$2,'EUL_basis fr DEER'!$1:$1,0))</f>
        <v>0</v>
      </c>
      <c r="BG85" s="23" cm="1">
        <f t="array" ref="BG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(EUL_basis_Mapped!$BD85=EUL_basis[BldgLoc])*(EUL_basis_Mapped!$BP85=EUL_basis[HOU_cat]),0)+1,MATCH(EUL_basis_Mapped!BG$2,'EUL_basis fr DEER'!$1:$1,0))</f>
        <v>0</v>
      </c>
      <c r="BH85" s="23" cm="1">
        <f t="array" ref="BH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(EUL_basis_Mapped!$BD85=EUL_basis[BldgLoc])*(EUL_basis_Mapped!$BP85=EUL_basis[HOU_cat]),0)+1,MATCH(EUL_basis_Mapped!BH$2,'EUL_basis fr DEER'!$1:$1,0))</f>
        <v>0</v>
      </c>
      <c r="BI85" s="25" cm="1">
        <f t="array" ref="BI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(EUL_basis_Mapped!$BD85=EUL_basis[BldgLoc])*(EUL_basis_Mapped!$BP85=EUL_basis[HOU_cat]),0)+1,MATCH(EUL_basis_Mapped!BI$2,'EUL_basis fr DEER'!$1:$1,0))</f>
        <v>0</v>
      </c>
      <c r="BJ85" s="25" cm="1">
        <f t="array" ref="BJ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(EUL_basis_Mapped!$BD85=EUL_basis[BldgLoc])*(EUL_basis_Mapped!$BP85=EUL_basis[HOU_cat]),0)+1,MATCH(EUL_basis_Mapped!BJ$2,'EUL_basis fr DEER'!$1:$1,0))</f>
        <v>14.1</v>
      </c>
      <c r="BK85" s="25" cm="1">
        <f t="array" ref="BK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(EUL_basis_Mapped!$BD85=EUL_basis[BldgLoc])*(EUL_basis_Mapped!$BP85=EUL_basis[HOU_cat]),0)+1,MATCH(EUL_basis_Mapped!BK$2,'EUL_basis fr DEER'!$1:$1,0))</f>
        <v>4.7</v>
      </c>
      <c r="BL85" s="46" t="str" cm="1">
        <f t="array" ref="BL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(EUL_basis_Mapped!$BD85=EUL_basis[BldgLoc])*(EUL_basis_Mapped!$BP85=EUL_basis[HOU_cat]),0)+1,MATCH(EUL_basis_Mapped!BL$2,'EUL_basis fr DEER'!$1:$1,0))</f>
        <v>Expired--no longer used</v>
      </c>
      <c r="BM85" s="48" t="str" cm="1">
        <f t="array" ref="BM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(EUL_basis_Mapped!$BD85=EUL_basis[BldgLoc])*(EUL_basis_Mapped!$BP85=EUL_basis[HOU_cat]),0)+1,MATCH(EUL_basis_Mapped!BM$2,'EUL_basis fr DEER'!$1:$1,0))</f>
        <v>Standard</v>
      </c>
      <c r="BN85" s="24">
        <v>41357</v>
      </c>
      <c r="BO85" s="24" cm="1">
        <f t="array" ref="BO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(EUL_basis_Mapped!$BD85=EUL_basis[BldgLoc])*(EUL_basis_Mapped!$BP85=EUL_basis[HOU_cat]),0)+1,MATCH(EUL_basis_Mapped!BO$2,'EUL_basis fr DEER'!$1:$1,0))</f>
        <v>44926</v>
      </c>
      <c r="BP85" s="48" t="s">
        <v>44</v>
      </c>
      <c r="BQ85" s="52" t="str" cm="1">
        <f t="array" ref="BQ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(EUL_basis_Mapped!$BD85=EUL_basis[BldgLoc])*(EUL_basis_Mapped!$BP85=EUL_basis[HOU_cat]),0)+1,MATCH(EUL_basis_Mapped!BQ$2,'EUL_basis fr DEER'!$1:$1,0))</f>
        <v>1</v>
      </c>
      <c r="BR85" s="52" t="str" cm="1">
        <f t="array" ref="BR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(EUL_basis_Mapped!$BD85=EUL_basis[BldgLoc])*(EUL_basis_Mapped!$BP85=EUL_basis[HOU_cat]),0)+1,MATCH(EUL_basis_Mapped!BR$2,'EUL_basis fr DEER'!$1:$1,0))</f>
        <v>1</v>
      </c>
      <c r="BS85" s="52" t="str" cm="1">
        <f t="array" ref="BS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(EUL_basis_Mapped!$BD85=EUL_basis[BldgLoc])*(EUL_basis_Mapped!$BP85=EUL_basis[HOU_cat]),0)+1,MATCH(EUL_basis_Mapped!BS$2,'EUL_basis fr DEER'!$1:$1,0))</f>
        <v>0</v>
      </c>
      <c r="BT85" s="48" t="str" cm="1">
        <f t="array" ref="BT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(EUL_basis_Mapped!$BD85=EUL_basis[BldgLoc])*(EUL_basis_Mapped!$BP85=EUL_basis[HOU_cat]),0)+1,MATCH(EUL_basis_Mapped!BT$2,'EUL_basis fr DEER'!$1:$1,0))</f>
        <v>Deemed Ex Ante Team</v>
      </c>
      <c r="BU85" s="24" cm="1">
        <f t="array" ref="BU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(EUL_basis_Mapped!$BD85=EUL_basis[BldgLoc])*(EUL_basis_Mapped!$BP85=EUL_basis[HOU_cat]),0)+1,MATCH(EUL_basis_Mapped!BU$2,'EUL_basis fr DEER'!$1:$1,0))</f>
        <v>0</v>
      </c>
      <c r="BV85" s="46" cm="1">
        <f t="array" ref="BV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(EUL_basis_Mapped!$BD85=EUL_basis[BldgLoc])*(EUL_basis_Mapped!$BP85=EUL_basis[HOU_cat]),0)+1,MATCH(EUL_basis_Mapped!BV$2,'EUL_basis fr DEER'!$1:$1,0))</f>
        <v>0</v>
      </c>
      <c r="BW85" s="48" cm="1">
        <f t="array" ref="BW85">INDEX(EUL_basis[#All],MATCH(1,(EUL_basis_Mapped!$AS85=EUL_basis[EUL_ID])*(EUL_basis_Mapped!$AU85=EUL_basis[Version])*(EUL_basis_Mapped!$BC85=EUL_basis[BldgType])*
(EUL_basis_Mapped!$BD85=EUL_basis[BldgLoc])*(EUL_basis_Mapped!$BP85=EUL_basis[HOU_cat]),0)+1,MATCH(EUL_basis_Mapped!BW$2,'EUL_basis fr DEER'!$1:$1,0))</f>
        <v>0</v>
      </c>
    </row>
    <row r="86" spans="1:75" ht="21" x14ac:dyDescent="0.15">
      <c r="A86" s="11"/>
      <c r="B86" s="12">
        <v>1</v>
      </c>
      <c r="C86" s="12"/>
      <c r="D86" s="12"/>
      <c r="E86" s="12"/>
      <c r="F86" s="12"/>
      <c r="G86" s="12">
        <v>1</v>
      </c>
      <c r="H86" s="13">
        <v>1</v>
      </c>
      <c r="I86" s="11">
        <f t="shared" si="19"/>
        <v>0</v>
      </c>
      <c r="J86" s="12">
        <f t="shared" si="19"/>
        <v>0</v>
      </c>
      <c r="K86" s="12">
        <f t="shared" si="19"/>
        <v>0</v>
      </c>
      <c r="L86" s="12">
        <f t="shared" si="19"/>
        <v>0</v>
      </c>
      <c r="M86" s="12">
        <f t="shared" si="19"/>
        <v>0</v>
      </c>
      <c r="N86" s="54">
        <f t="shared" si="19"/>
        <v>0</v>
      </c>
      <c r="O86" s="54">
        <f t="shared" si="19"/>
        <v>1</v>
      </c>
      <c r="P86" s="11">
        <f t="shared" si="20"/>
        <v>1</v>
      </c>
      <c r="Q86" s="16"/>
      <c r="R86" s="12">
        <f t="shared" si="18"/>
        <v>0</v>
      </c>
      <c r="S86" s="12">
        <f t="shared" si="18"/>
        <v>0</v>
      </c>
      <c r="T86" s="12">
        <f t="shared" si="18"/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>
        <f t="shared" si="21"/>
        <v>0</v>
      </c>
      <c r="AE86" s="54"/>
      <c r="AF86" s="54"/>
      <c r="AG86" s="54">
        <f t="shared" si="22"/>
        <v>0</v>
      </c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>
        <f t="shared" si="23"/>
        <v>0</v>
      </c>
      <c r="AS86" s="56" t="s">
        <v>276</v>
      </c>
      <c r="AT86" s="22" t="str" cm="1">
        <f t="array" ref="AT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(EUL_basis_Mapped!$BD86=EUL_basis[BldgLoc])*(EUL_basis_Mapped!$BP86=EUL_basis[HOU_cat]),0)+1,MATCH(EUL_basis_Mapped!AT$2,'EUL_basis fr DEER'!$1:$1,0))</f>
        <v>EUL for PGE Energy Upgrade Calififornia program - description update required</v>
      </c>
      <c r="AU86" s="22" t="s">
        <v>95</v>
      </c>
      <c r="AV86" s="22" t="str" cm="1">
        <f t="array" ref="AV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(EUL_basis_Mapped!$BD86=EUL_basis[BldgLoc])*(EUL_basis_Mapped!$BP86=EUL_basis[HOU_cat]),0)+1,MATCH(EUL_basis_Mapped!AV$2,'EUL_basis fr DEER'!$1:$1,0))</f>
        <v>PA workpaper</v>
      </c>
      <c r="AW86" s="24" cm="1">
        <f t="array" ref="AW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(EUL_basis_Mapped!$BD86=EUL_basis[BldgLoc])*(EUL_basis_Mapped!$BP86=EUL_basis[HOU_cat]),0)+1,MATCH(EUL_basis_Mapped!AW$2,'EUL_basis fr DEER'!$1:$1,0))</f>
        <v>44435.733823402777</v>
      </c>
      <c r="AX86" s="48" t="str" cm="1">
        <f t="array" ref="AX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(EUL_basis_Mapped!$BD86=EUL_basis[BldgLoc])*(EUL_basis_Mapped!$BP86=EUL_basis[HOU_cat]),0)+1,MATCH(EUL_basis_Mapped!AX$2,'EUL_basis fr DEER'!$1:$1,0))</f>
        <v>Res</v>
      </c>
      <c r="AY86" s="48" t="str" cm="1">
        <f t="array" ref="AY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(EUL_basis_Mapped!$BD86=EUL_basis[BldgLoc])*(EUL_basis_Mapped!$BP86=EUL_basis[HOU_cat]),0)+1,MATCH(EUL_basis_Mapped!AY$2,'EUL_basis fr DEER'!$1:$1,0))</f>
        <v>WhlBldg</v>
      </c>
      <c r="AZ86" s="48" t="str" cm="1">
        <f t="array" ref="AZ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(EUL_basis_Mapped!$BD86=EUL_basis[BldgLoc])*(EUL_basis_Mapped!$BP86=EUL_basis[HOU_cat]),0)+1,MATCH(EUL_basis_Mapped!AZ$2,'EUL_basis fr DEER'!$1:$1,0))</f>
        <v>WBUpgrade</v>
      </c>
      <c r="BA86" s="48" t="str" cm="1">
        <f t="array" ref="BA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(EUL_basis_Mapped!$BD86=EUL_basis[BldgLoc])*(EUL_basis_Mapped!$BP86=EUL_basis[HOU_cat]),0)+1,MATCH(EUL_basis_Mapped!BA$2,'EUL_basis fr DEER'!$1:$1,0))</f>
        <v>WhlBldg</v>
      </c>
      <c r="BB86" s="48" t="str" cm="1">
        <f t="array" ref="BB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(EUL_basis_Mapped!$BD86=EUL_basis[BldgLoc])*(EUL_basis_Mapped!$BP86=EUL_basis[HOU_cat]),0)+1,MATCH(EUL_basis_Mapped!BB$2,'EUL_basis fr DEER'!$1:$1,0))</f>
        <v>WBRetPkg</v>
      </c>
      <c r="BC86" s="48" t="s">
        <v>40</v>
      </c>
      <c r="BD86" s="48" t="s">
        <v>40</v>
      </c>
      <c r="BE86" s="46" t="str" cm="1">
        <f t="array" ref="BE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(EUL_basis_Mapped!$BD86=EUL_basis[BldgLoc])*(EUL_basis_Mapped!$BP86=EUL_basis[HOU_cat]),0)+1,MATCH(EUL_basis_Mapped!BE$2,'EUL_basis fr DEER'!$1:$1,0))</f>
        <v>rated years</v>
      </c>
      <c r="BF86" s="23" cm="1">
        <f t="array" ref="BF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(EUL_basis_Mapped!$BD86=EUL_basis[BldgLoc])*(EUL_basis_Mapped!$BP86=EUL_basis[HOU_cat]),0)+1,MATCH(EUL_basis_Mapped!BF$2,'EUL_basis fr DEER'!$1:$1,0))</f>
        <v>0</v>
      </c>
      <c r="BG86" s="23" cm="1">
        <f t="array" ref="BG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(EUL_basis_Mapped!$BD86=EUL_basis[BldgLoc])*(EUL_basis_Mapped!$BP86=EUL_basis[HOU_cat]),0)+1,MATCH(EUL_basis_Mapped!BG$2,'EUL_basis fr DEER'!$1:$1,0))</f>
        <v>0</v>
      </c>
      <c r="BH86" s="23" cm="1">
        <f t="array" ref="BH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(EUL_basis_Mapped!$BD86=EUL_basis[BldgLoc])*(EUL_basis_Mapped!$BP86=EUL_basis[HOU_cat]),0)+1,MATCH(EUL_basis_Mapped!BH$2,'EUL_basis fr DEER'!$1:$1,0))</f>
        <v>0</v>
      </c>
      <c r="BI86" s="25" cm="1">
        <f t="array" ref="BI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(EUL_basis_Mapped!$BD86=EUL_basis[BldgLoc])*(EUL_basis_Mapped!$BP86=EUL_basis[HOU_cat]),0)+1,MATCH(EUL_basis_Mapped!BI$2,'EUL_basis fr DEER'!$1:$1,0))</f>
        <v>0</v>
      </c>
      <c r="BJ86" s="25" cm="1">
        <f t="array" ref="BJ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(EUL_basis_Mapped!$BD86=EUL_basis[BldgLoc])*(EUL_basis_Mapped!$BP86=EUL_basis[HOU_cat]),0)+1,MATCH(EUL_basis_Mapped!BJ$2,'EUL_basis fr DEER'!$1:$1,0))</f>
        <v>14.4</v>
      </c>
      <c r="BK86" s="25" cm="1">
        <f t="array" ref="BK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(EUL_basis_Mapped!$BD86=EUL_basis[BldgLoc])*(EUL_basis_Mapped!$BP86=EUL_basis[HOU_cat]),0)+1,MATCH(EUL_basis_Mapped!BK$2,'EUL_basis fr DEER'!$1:$1,0))</f>
        <v>4.8</v>
      </c>
      <c r="BL86" s="46" t="str" cm="1">
        <f t="array" ref="BL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(EUL_basis_Mapped!$BD86=EUL_basis[BldgLoc])*(EUL_basis_Mapped!$BP86=EUL_basis[HOU_cat]),0)+1,MATCH(EUL_basis_Mapped!BL$2,'EUL_basis fr DEER'!$1:$1,0))</f>
        <v>Expired--no longer used</v>
      </c>
      <c r="BM86" s="48" t="str" cm="1">
        <f t="array" ref="BM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(EUL_basis_Mapped!$BD86=EUL_basis[BldgLoc])*(EUL_basis_Mapped!$BP86=EUL_basis[HOU_cat]),0)+1,MATCH(EUL_basis_Mapped!BM$2,'EUL_basis fr DEER'!$1:$1,0))</f>
        <v>Standard</v>
      </c>
      <c r="BN86" s="24">
        <v>41358</v>
      </c>
      <c r="BO86" s="24" cm="1">
        <f t="array" ref="BO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(EUL_basis_Mapped!$BD86=EUL_basis[BldgLoc])*(EUL_basis_Mapped!$BP86=EUL_basis[HOU_cat]),0)+1,MATCH(EUL_basis_Mapped!BO$2,'EUL_basis fr DEER'!$1:$1,0))</f>
        <v>44926</v>
      </c>
      <c r="BP86" s="48" t="s">
        <v>44</v>
      </c>
      <c r="BQ86" s="52" t="str" cm="1">
        <f t="array" ref="BQ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(EUL_basis_Mapped!$BD86=EUL_basis[BldgLoc])*(EUL_basis_Mapped!$BP86=EUL_basis[HOU_cat]),0)+1,MATCH(EUL_basis_Mapped!BQ$2,'EUL_basis fr DEER'!$1:$1,0))</f>
        <v>1</v>
      </c>
      <c r="BR86" s="52" t="str" cm="1">
        <f t="array" ref="BR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(EUL_basis_Mapped!$BD86=EUL_basis[BldgLoc])*(EUL_basis_Mapped!$BP86=EUL_basis[HOU_cat]),0)+1,MATCH(EUL_basis_Mapped!BR$2,'EUL_basis fr DEER'!$1:$1,0))</f>
        <v>1</v>
      </c>
      <c r="BS86" s="52" t="str" cm="1">
        <f t="array" ref="BS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(EUL_basis_Mapped!$BD86=EUL_basis[BldgLoc])*(EUL_basis_Mapped!$BP86=EUL_basis[HOU_cat]),0)+1,MATCH(EUL_basis_Mapped!BS$2,'EUL_basis fr DEER'!$1:$1,0))</f>
        <v>0</v>
      </c>
      <c r="BT86" s="48" t="str" cm="1">
        <f t="array" ref="BT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(EUL_basis_Mapped!$BD86=EUL_basis[BldgLoc])*(EUL_basis_Mapped!$BP86=EUL_basis[HOU_cat]),0)+1,MATCH(EUL_basis_Mapped!BT$2,'EUL_basis fr DEER'!$1:$1,0))</f>
        <v>Deemed Ex Ante Team</v>
      </c>
      <c r="BU86" s="24" cm="1">
        <f t="array" ref="BU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(EUL_basis_Mapped!$BD86=EUL_basis[BldgLoc])*(EUL_basis_Mapped!$BP86=EUL_basis[HOU_cat]),0)+1,MATCH(EUL_basis_Mapped!BU$2,'EUL_basis fr DEER'!$1:$1,0))</f>
        <v>0</v>
      </c>
      <c r="BV86" s="46" cm="1">
        <f t="array" ref="BV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(EUL_basis_Mapped!$BD86=EUL_basis[BldgLoc])*(EUL_basis_Mapped!$BP86=EUL_basis[HOU_cat]),0)+1,MATCH(EUL_basis_Mapped!BV$2,'EUL_basis fr DEER'!$1:$1,0))</f>
        <v>0</v>
      </c>
      <c r="BW86" s="48" cm="1">
        <f t="array" ref="BW86">INDEX(EUL_basis[#All],MATCH(1,(EUL_basis_Mapped!$AS86=EUL_basis[EUL_ID])*(EUL_basis_Mapped!$AU86=EUL_basis[Version])*(EUL_basis_Mapped!$BC86=EUL_basis[BldgType])*
(EUL_basis_Mapped!$BD86=EUL_basis[BldgLoc])*(EUL_basis_Mapped!$BP86=EUL_basis[HOU_cat]),0)+1,MATCH(EUL_basis_Mapped!BW$2,'EUL_basis fr DEER'!$1:$1,0))</f>
        <v>0</v>
      </c>
    </row>
    <row r="87" spans="1:75" ht="21" x14ac:dyDescent="0.15">
      <c r="A87" s="11"/>
      <c r="B87" s="12">
        <v>1</v>
      </c>
      <c r="C87" s="12"/>
      <c r="D87" s="12"/>
      <c r="E87" s="12"/>
      <c r="F87" s="12"/>
      <c r="G87" s="12">
        <v>1</v>
      </c>
      <c r="H87" s="13">
        <v>1</v>
      </c>
      <c r="I87" s="11">
        <f t="shared" si="19"/>
        <v>0</v>
      </c>
      <c r="J87" s="12">
        <f t="shared" si="19"/>
        <v>0</v>
      </c>
      <c r="K87" s="12">
        <f t="shared" si="19"/>
        <v>0</v>
      </c>
      <c r="L87" s="12">
        <f t="shared" si="19"/>
        <v>0</v>
      </c>
      <c r="M87" s="12">
        <f t="shared" si="19"/>
        <v>0</v>
      </c>
      <c r="N87" s="54">
        <f t="shared" si="19"/>
        <v>0</v>
      </c>
      <c r="O87" s="54">
        <f t="shared" si="19"/>
        <v>1</v>
      </c>
      <c r="P87" s="11">
        <f t="shared" si="20"/>
        <v>1</v>
      </c>
      <c r="Q87" s="16"/>
      <c r="R87" s="12">
        <f t="shared" si="18"/>
        <v>0</v>
      </c>
      <c r="S87" s="12">
        <f t="shared" si="18"/>
        <v>0</v>
      </c>
      <c r="T87" s="12">
        <f t="shared" si="18"/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>
        <f t="shared" si="21"/>
        <v>0</v>
      </c>
      <c r="AE87" s="54"/>
      <c r="AF87" s="54"/>
      <c r="AG87" s="54">
        <f t="shared" si="22"/>
        <v>0</v>
      </c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>
        <f t="shared" si="23"/>
        <v>0</v>
      </c>
      <c r="AS87" s="56" t="s">
        <v>277</v>
      </c>
      <c r="AT87" s="22" t="str" cm="1">
        <f t="array" ref="AT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(EUL_basis_Mapped!$BD87=EUL_basis[BldgLoc])*(EUL_basis_Mapped!$BP87=EUL_basis[HOU_cat]),0)+1,MATCH(EUL_basis_Mapped!AT$2,'EUL_basis fr DEER'!$1:$1,0))</f>
        <v>EUL for PGE Energy Upgrade Calififornia program - description update required</v>
      </c>
      <c r="AU87" s="22" t="s">
        <v>95</v>
      </c>
      <c r="AV87" s="22" t="str" cm="1">
        <f t="array" ref="AV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(EUL_basis_Mapped!$BD87=EUL_basis[BldgLoc])*(EUL_basis_Mapped!$BP87=EUL_basis[HOU_cat]),0)+1,MATCH(EUL_basis_Mapped!AV$2,'EUL_basis fr DEER'!$1:$1,0))</f>
        <v>PA workpaper</v>
      </c>
      <c r="AW87" s="24" cm="1">
        <f t="array" ref="AW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(EUL_basis_Mapped!$BD87=EUL_basis[BldgLoc])*(EUL_basis_Mapped!$BP87=EUL_basis[HOU_cat]),0)+1,MATCH(EUL_basis_Mapped!AW$2,'EUL_basis fr DEER'!$1:$1,0))</f>
        <v>44435.733823402777</v>
      </c>
      <c r="AX87" s="48" t="str" cm="1">
        <f t="array" ref="AX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(EUL_basis_Mapped!$BD87=EUL_basis[BldgLoc])*(EUL_basis_Mapped!$BP87=EUL_basis[HOU_cat]),0)+1,MATCH(EUL_basis_Mapped!AX$2,'EUL_basis fr DEER'!$1:$1,0))</f>
        <v>Res</v>
      </c>
      <c r="AY87" s="48" t="str" cm="1">
        <f t="array" ref="AY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(EUL_basis_Mapped!$BD87=EUL_basis[BldgLoc])*(EUL_basis_Mapped!$BP87=EUL_basis[HOU_cat]),0)+1,MATCH(EUL_basis_Mapped!AY$2,'EUL_basis fr DEER'!$1:$1,0))</f>
        <v>WhlBldg</v>
      </c>
      <c r="AZ87" s="48" t="str" cm="1">
        <f t="array" ref="AZ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(EUL_basis_Mapped!$BD87=EUL_basis[BldgLoc])*(EUL_basis_Mapped!$BP87=EUL_basis[HOU_cat]),0)+1,MATCH(EUL_basis_Mapped!AZ$2,'EUL_basis fr DEER'!$1:$1,0))</f>
        <v>WBUpgrade</v>
      </c>
      <c r="BA87" s="48" t="str" cm="1">
        <f t="array" ref="BA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(EUL_basis_Mapped!$BD87=EUL_basis[BldgLoc])*(EUL_basis_Mapped!$BP87=EUL_basis[HOU_cat]),0)+1,MATCH(EUL_basis_Mapped!BA$2,'EUL_basis fr DEER'!$1:$1,0))</f>
        <v>WhlBldg</v>
      </c>
      <c r="BB87" s="48" t="str" cm="1">
        <f t="array" ref="BB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(EUL_basis_Mapped!$BD87=EUL_basis[BldgLoc])*(EUL_basis_Mapped!$BP87=EUL_basis[HOU_cat]),0)+1,MATCH(EUL_basis_Mapped!BB$2,'EUL_basis fr DEER'!$1:$1,0))</f>
        <v>WBRetPkg</v>
      </c>
      <c r="BC87" s="48" t="s">
        <v>40</v>
      </c>
      <c r="BD87" s="48" t="s">
        <v>40</v>
      </c>
      <c r="BE87" s="46" t="str" cm="1">
        <f t="array" ref="BE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(EUL_basis_Mapped!$BD87=EUL_basis[BldgLoc])*(EUL_basis_Mapped!$BP87=EUL_basis[HOU_cat]),0)+1,MATCH(EUL_basis_Mapped!BE$2,'EUL_basis fr DEER'!$1:$1,0))</f>
        <v>rated years</v>
      </c>
      <c r="BF87" s="23" cm="1">
        <f t="array" ref="BF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(EUL_basis_Mapped!$BD87=EUL_basis[BldgLoc])*(EUL_basis_Mapped!$BP87=EUL_basis[HOU_cat]),0)+1,MATCH(EUL_basis_Mapped!BF$2,'EUL_basis fr DEER'!$1:$1,0))</f>
        <v>0</v>
      </c>
      <c r="BG87" s="23" cm="1">
        <f t="array" ref="BG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(EUL_basis_Mapped!$BD87=EUL_basis[BldgLoc])*(EUL_basis_Mapped!$BP87=EUL_basis[HOU_cat]),0)+1,MATCH(EUL_basis_Mapped!BG$2,'EUL_basis fr DEER'!$1:$1,0))</f>
        <v>0</v>
      </c>
      <c r="BH87" s="23" cm="1">
        <f t="array" ref="BH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(EUL_basis_Mapped!$BD87=EUL_basis[BldgLoc])*(EUL_basis_Mapped!$BP87=EUL_basis[HOU_cat]),0)+1,MATCH(EUL_basis_Mapped!BH$2,'EUL_basis fr DEER'!$1:$1,0))</f>
        <v>0</v>
      </c>
      <c r="BI87" s="25" cm="1">
        <f t="array" ref="BI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(EUL_basis_Mapped!$BD87=EUL_basis[BldgLoc])*(EUL_basis_Mapped!$BP87=EUL_basis[HOU_cat]),0)+1,MATCH(EUL_basis_Mapped!BI$2,'EUL_basis fr DEER'!$1:$1,0))</f>
        <v>0</v>
      </c>
      <c r="BJ87" s="25" cm="1">
        <f t="array" ref="BJ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(EUL_basis_Mapped!$BD87=EUL_basis[BldgLoc])*(EUL_basis_Mapped!$BP87=EUL_basis[HOU_cat]),0)+1,MATCH(EUL_basis_Mapped!BJ$2,'EUL_basis fr DEER'!$1:$1,0))</f>
        <v>14.7</v>
      </c>
      <c r="BK87" s="25" cm="1">
        <f t="array" ref="BK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(EUL_basis_Mapped!$BD87=EUL_basis[BldgLoc])*(EUL_basis_Mapped!$BP87=EUL_basis[HOU_cat]),0)+1,MATCH(EUL_basis_Mapped!BK$2,'EUL_basis fr DEER'!$1:$1,0))</f>
        <v>4.9000000000000004</v>
      </c>
      <c r="BL87" s="46" t="str" cm="1">
        <f t="array" ref="BL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(EUL_basis_Mapped!$BD87=EUL_basis[BldgLoc])*(EUL_basis_Mapped!$BP87=EUL_basis[HOU_cat]),0)+1,MATCH(EUL_basis_Mapped!BL$2,'EUL_basis fr DEER'!$1:$1,0))</f>
        <v>Expired--no longer used</v>
      </c>
      <c r="BM87" s="48" t="str" cm="1">
        <f t="array" ref="BM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(EUL_basis_Mapped!$BD87=EUL_basis[BldgLoc])*(EUL_basis_Mapped!$BP87=EUL_basis[HOU_cat]),0)+1,MATCH(EUL_basis_Mapped!BM$2,'EUL_basis fr DEER'!$1:$1,0))</f>
        <v>Standard</v>
      </c>
      <c r="BN87" s="24">
        <v>41359</v>
      </c>
      <c r="BO87" s="24" cm="1">
        <f t="array" ref="BO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(EUL_basis_Mapped!$BD87=EUL_basis[BldgLoc])*(EUL_basis_Mapped!$BP87=EUL_basis[HOU_cat]),0)+1,MATCH(EUL_basis_Mapped!BO$2,'EUL_basis fr DEER'!$1:$1,0))</f>
        <v>44926</v>
      </c>
      <c r="BP87" s="48" t="s">
        <v>44</v>
      </c>
      <c r="BQ87" s="52" t="str" cm="1">
        <f t="array" ref="BQ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(EUL_basis_Mapped!$BD87=EUL_basis[BldgLoc])*(EUL_basis_Mapped!$BP87=EUL_basis[HOU_cat]),0)+1,MATCH(EUL_basis_Mapped!BQ$2,'EUL_basis fr DEER'!$1:$1,0))</f>
        <v>1</v>
      </c>
      <c r="BR87" s="52" t="str" cm="1">
        <f t="array" ref="BR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(EUL_basis_Mapped!$BD87=EUL_basis[BldgLoc])*(EUL_basis_Mapped!$BP87=EUL_basis[HOU_cat]),0)+1,MATCH(EUL_basis_Mapped!BR$2,'EUL_basis fr DEER'!$1:$1,0))</f>
        <v>1</v>
      </c>
      <c r="BS87" s="52" t="str" cm="1">
        <f t="array" ref="BS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(EUL_basis_Mapped!$BD87=EUL_basis[BldgLoc])*(EUL_basis_Mapped!$BP87=EUL_basis[HOU_cat]),0)+1,MATCH(EUL_basis_Mapped!BS$2,'EUL_basis fr DEER'!$1:$1,0))</f>
        <v>0</v>
      </c>
      <c r="BT87" s="48" t="str" cm="1">
        <f t="array" ref="BT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(EUL_basis_Mapped!$BD87=EUL_basis[BldgLoc])*(EUL_basis_Mapped!$BP87=EUL_basis[HOU_cat]),0)+1,MATCH(EUL_basis_Mapped!BT$2,'EUL_basis fr DEER'!$1:$1,0))</f>
        <v>Deemed Ex Ante Team</v>
      </c>
      <c r="BU87" s="24" cm="1">
        <f t="array" ref="BU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(EUL_basis_Mapped!$BD87=EUL_basis[BldgLoc])*(EUL_basis_Mapped!$BP87=EUL_basis[HOU_cat]),0)+1,MATCH(EUL_basis_Mapped!BU$2,'EUL_basis fr DEER'!$1:$1,0))</f>
        <v>0</v>
      </c>
      <c r="BV87" s="46" cm="1">
        <f t="array" ref="BV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(EUL_basis_Mapped!$BD87=EUL_basis[BldgLoc])*(EUL_basis_Mapped!$BP87=EUL_basis[HOU_cat]),0)+1,MATCH(EUL_basis_Mapped!BV$2,'EUL_basis fr DEER'!$1:$1,0))</f>
        <v>0</v>
      </c>
      <c r="BW87" s="48" cm="1">
        <f t="array" ref="BW87">INDEX(EUL_basis[#All],MATCH(1,(EUL_basis_Mapped!$AS87=EUL_basis[EUL_ID])*(EUL_basis_Mapped!$AU87=EUL_basis[Version])*(EUL_basis_Mapped!$BC87=EUL_basis[BldgType])*
(EUL_basis_Mapped!$BD87=EUL_basis[BldgLoc])*(EUL_basis_Mapped!$BP87=EUL_basis[HOU_cat]),0)+1,MATCH(EUL_basis_Mapped!BW$2,'EUL_basis fr DEER'!$1:$1,0))</f>
        <v>0</v>
      </c>
    </row>
    <row r="88" spans="1:75" ht="21" x14ac:dyDescent="0.15">
      <c r="A88" s="11"/>
      <c r="B88" s="12">
        <v>1</v>
      </c>
      <c r="C88" s="12"/>
      <c r="D88" s="12"/>
      <c r="E88" s="12"/>
      <c r="F88" s="12"/>
      <c r="G88" s="12">
        <v>1</v>
      </c>
      <c r="H88" s="13">
        <v>1</v>
      </c>
      <c r="I88" s="11">
        <f t="shared" ref="I88:O97" si="24">IF($AX88=I$2,1,0)</f>
        <v>0</v>
      </c>
      <c r="J88" s="12">
        <f t="shared" si="24"/>
        <v>0</v>
      </c>
      <c r="K88" s="12">
        <f t="shared" si="24"/>
        <v>0</v>
      </c>
      <c r="L88" s="12">
        <f t="shared" si="24"/>
        <v>0</v>
      </c>
      <c r="M88" s="12">
        <f t="shared" si="24"/>
        <v>0</v>
      </c>
      <c r="N88" s="54">
        <f t="shared" si="24"/>
        <v>0</v>
      </c>
      <c r="O88" s="54">
        <f t="shared" si="24"/>
        <v>1</v>
      </c>
      <c r="P88" s="11">
        <f t="shared" si="20"/>
        <v>1</v>
      </c>
      <c r="Q88" s="16"/>
      <c r="R88" s="12">
        <f t="shared" ref="R88:T107" si="25">IF($BC88=R$2,1,0)</f>
        <v>0</v>
      </c>
      <c r="S88" s="12">
        <f t="shared" si="25"/>
        <v>0</v>
      </c>
      <c r="T88" s="12">
        <f t="shared" si="25"/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>
        <f t="shared" si="21"/>
        <v>0</v>
      </c>
      <c r="AE88" s="54"/>
      <c r="AF88" s="54"/>
      <c r="AG88" s="54">
        <f t="shared" si="22"/>
        <v>0</v>
      </c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>
        <f t="shared" si="23"/>
        <v>0</v>
      </c>
      <c r="AS88" s="56" t="s">
        <v>288</v>
      </c>
      <c r="AT88" s="22" t="str" cm="1">
        <f t="array" ref="AT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(EUL_basis_Mapped!$BD88=EUL_basis[BldgLoc])*(EUL_basis_Mapped!$BP88=EUL_basis[HOU_cat]),0)+1,MATCH(EUL_basis_Mapped!AT$2,'EUL_basis fr DEER'!$1:$1,0))</f>
        <v>EUL for PGE Energy Upgrade Calififornia program - description update required</v>
      </c>
      <c r="AU88" s="22" t="s">
        <v>95</v>
      </c>
      <c r="AV88" s="22" t="str" cm="1">
        <f t="array" ref="AV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(EUL_basis_Mapped!$BD88=EUL_basis[BldgLoc])*(EUL_basis_Mapped!$BP88=EUL_basis[HOU_cat]),0)+1,MATCH(EUL_basis_Mapped!AV$2,'EUL_basis fr DEER'!$1:$1,0))</f>
        <v>PA workpaper</v>
      </c>
      <c r="AW88" s="24" cm="1">
        <f t="array" ref="AW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(EUL_basis_Mapped!$BD88=EUL_basis[BldgLoc])*(EUL_basis_Mapped!$BP88=EUL_basis[HOU_cat]),0)+1,MATCH(EUL_basis_Mapped!AW$2,'EUL_basis fr DEER'!$1:$1,0))</f>
        <v>44159.686687395835</v>
      </c>
      <c r="AX88" s="48" t="str" cm="1">
        <f t="array" ref="AX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(EUL_basis_Mapped!$BD88=EUL_basis[BldgLoc])*(EUL_basis_Mapped!$BP88=EUL_basis[HOU_cat]),0)+1,MATCH(EUL_basis_Mapped!AX$2,'EUL_basis fr DEER'!$1:$1,0))</f>
        <v>Res</v>
      </c>
      <c r="AY88" s="48" t="str" cm="1">
        <f t="array" ref="AY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(EUL_basis_Mapped!$BD88=EUL_basis[BldgLoc])*(EUL_basis_Mapped!$BP88=EUL_basis[HOU_cat]),0)+1,MATCH(EUL_basis_Mapped!AY$2,'EUL_basis fr DEER'!$1:$1,0))</f>
        <v>WhlBldg</v>
      </c>
      <c r="AZ88" s="48" t="str" cm="1">
        <f t="array" ref="AZ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(EUL_basis_Mapped!$BD88=EUL_basis[BldgLoc])*(EUL_basis_Mapped!$BP88=EUL_basis[HOU_cat]),0)+1,MATCH(EUL_basis_Mapped!AZ$2,'EUL_basis fr DEER'!$1:$1,0))</f>
        <v>WBUpgrade</v>
      </c>
      <c r="BA88" s="48" t="str" cm="1">
        <f t="array" ref="BA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(EUL_basis_Mapped!$BD88=EUL_basis[BldgLoc])*(EUL_basis_Mapped!$BP88=EUL_basis[HOU_cat]),0)+1,MATCH(EUL_basis_Mapped!BA$2,'EUL_basis fr DEER'!$1:$1,0))</f>
        <v>WhlBldg</v>
      </c>
      <c r="BB88" s="48" t="str" cm="1">
        <f t="array" ref="BB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(EUL_basis_Mapped!$BD88=EUL_basis[BldgLoc])*(EUL_basis_Mapped!$BP88=EUL_basis[HOU_cat]),0)+1,MATCH(EUL_basis_Mapped!BB$2,'EUL_basis fr DEER'!$1:$1,0))</f>
        <v>WBRetPkg</v>
      </c>
      <c r="BC88" s="48" t="s">
        <v>40</v>
      </c>
      <c r="BD88" s="48" t="s">
        <v>40</v>
      </c>
      <c r="BE88" s="46" t="str" cm="1">
        <f t="array" ref="BE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(EUL_basis_Mapped!$BD88=EUL_basis[BldgLoc])*(EUL_basis_Mapped!$BP88=EUL_basis[HOU_cat]),0)+1,MATCH(EUL_basis_Mapped!BE$2,'EUL_basis fr DEER'!$1:$1,0))</f>
        <v>rated years</v>
      </c>
      <c r="BF88" s="23" cm="1">
        <f t="array" ref="BF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(EUL_basis_Mapped!$BD88=EUL_basis[BldgLoc])*(EUL_basis_Mapped!$BP88=EUL_basis[HOU_cat]),0)+1,MATCH(EUL_basis_Mapped!BF$2,'EUL_basis fr DEER'!$1:$1,0))</f>
        <v>0</v>
      </c>
      <c r="BG88" s="23" cm="1">
        <f t="array" ref="BG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(EUL_basis_Mapped!$BD88=EUL_basis[BldgLoc])*(EUL_basis_Mapped!$BP88=EUL_basis[HOU_cat]),0)+1,MATCH(EUL_basis_Mapped!BG$2,'EUL_basis fr DEER'!$1:$1,0))</f>
        <v>0</v>
      </c>
      <c r="BH88" s="23" cm="1">
        <f t="array" ref="BH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(EUL_basis_Mapped!$BD88=EUL_basis[BldgLoc])*(EUL_basis_Mapped!$BP88=EUL_basis[HOU_cat]),0)+1,MATCH(EUL_basis_Mapped!BH$2,'EUL_basis fr DEER'!$1:$1,0))</f>
        <v>0</v>
      </c>
      <c r="BI88" s="25" cm="1">
        <f t="array" ref="BI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(EUL_basis_Mapped!$BD88=EUL_basis[BldgLoc])*(EUL_basis_Mapped!$BP88=EUL_basis[HOU_cat]),0)+1,MATCH(EUL_basis_Mapped!BI$2,'EUL_basis fr DEER'!$1:$1,0))</f>
        <v>0</v>
      </c>
      <c r="BJ88" s="25" cm="1">
        <f t="array" ref="BJ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(EUL_basis_Mapped!$BD88=EUL_basis[BldgLoc])*(EUL_basis_Mapped!$BP88=EUL_basis[HOU_cat]),0)+1,MATCH(EUL_basis_Mapped!BJ$2,'EUL_basis fr DEER'!$1:$1,0))</f>
        <v>15</v>
      </c>
      <c r="BK88" s="25" cm="1">
        <f t="array" ref="BK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(EUL_basis_Mapped!$BD88=EUL_basis[BldgLoc])*(EUL_basis_Mapped!$BP88=EUL_basis[HOU_cat]),0)+1,MATCH(EUL_basis_Mapped!BK$2,'EUL_basis fr DEER'!$1:$1,0))</f>
        <v>5</v>
      </c>
      <c r="BL88" s="46" t="str" cm="1">
        <f t="array" ref="BL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(EUL_basis_Mapped!$BD88=EUL_basis[BldgLoc])*(EUL_basis_Mapped!$BP88=EUL_basis[HOU_cat]),0)+1,MATCH(EUL_basis_Mapped!BL$2,'EUL_basis fr DEER'!$1:$1,0))</f>
        <v>Updated to indicate claim/filing status</v>
      </c>
      <c r="BM88" s="48" t="str" cm="1">
        <f t="array" ref="BM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(EUL_basis_Mapped!$BD88=EUL_basis[BldgLoc])*(EUL_basis_Mapped!$BP88=EUL_basis[HOU_cat]),0)+1,MATCH(EUL_basis_Mapped!BM$2,'EUL_basis fr DEER'!$1:$1,0))</f>
        <v>Standard</v>
      </c>
      <c r="BN88" s="24">
        <v>41360</v>
      </c>
      <c r="BO88" s="24" cm="1">
        <f t="array" ref="BO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(EUL_basis_Mapped!$BD88=EUL_basis[BldgLoc])*(EUL_basis_Mapped!$BP88=EUL_basis[HOU_cat]),0)+1,MATCH(EUL_basis_Mapped!BO$2,'EUL_basis fr DEER'!$1:$1,0))</f>
        <v>0</v>
      </c>
      <c r="BP88" s="48" t="s">
        <v>44</v>
      </c>
      <c r="BQ88" s="52" t="str" cm="1">
        <f t="array" ref="BQ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(EUL_basis_Mapped!$BD88=EUL_basis[BldgLoc])*(EUL_basis_Mapped!$BP88=EUL_basis[HOU_cat]),0)+1,MATCH(EUL_basis_Mapped!BQ$2,'EUL_basis fr DEER'!$1:$1,0))</f>
        <v>1</v>
      </c>
      <c r="BR88" s="52" t="str" cm="1">
        <f t="array" ref="BR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(EUL_basis_Mapped!$BD88=EUL_basis[BldgLoc])*(EUL_basis_Mapped!$BP88=EUL_basis[HOU_cat]),0)+1,MATCH(EUL_basis_Mapped!BR$2,'EUL_basis fr DEER'!$1:$1,0))</f>
        <v>1</v>
      </c>
      <c r="BS88" s="52" t="str" cm="1">
        <f t="array" ref="BS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(EUL_basis_Mapped!$BD88=EUL_basis[BldgLoc])*(EUL_basis_Mapped!$BP88=EUL_basis[HOU_cat]),0)+1,MATCH(EUL_basis_Mapped!BS$2,'EUL_basis fr DEER'!$1:$1,0))</f>
        <v>0</v>
      </c>
      <c r="BT88" s="48" t="str" cm="1">
        <f t="array" ref="BT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(EUL_basis_Mapped!$BD88=EUL_basis[BldgLoc])*(EUL_basis_Mapped!$BP88=EUL_basis[HOU_cat]),0)+1,MATCH(EUL_basis_Mapped!BT$2,'EUL_basis fr DEER'!$1:$1,0))</f>
        <v>Deemed Ex Ante Team</v>
      </c>
      <c r="BU88" s="24" cm="1">
        <f t="array" ref="BU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(EUL_basis_Mapped!$BD88=EUL_basis[BldgLoc])*(EUL_basis_Mapped!$BP88=EUL_basis[HOU_cat]),0)+1,MATCH(EUL_basis_Mapped!BU$2,'EUL_basis fr DEER'!$1:$1,0))</f>
        <v>0</v>
      </c>
      <c r="BV88" s="46" cm="1">
        <f t="array" ref="BV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(EUL_basis_Mapped!$BD88=EUL_basis[BldgLoc])*(EUL_basis_Mapped!$BP88=EUL_basis[HOU_cat]),0)+1,MATCH(EUL_basis_Mapped!BV$2,'EUL_basis fr DEER'!$1:$1,0))</f>
        <v>0</v>
      </c>
      <c r="BW88" s="48" cm="1">
        <f t="array" ref="BW88">INDEX(EUL_basis[#All],MATCH(1,(EUL_basis_Mapped!$AS88=EUL_basis[EUL_ID])*(EUL_basis_Mapped!$AU88=EUL_basis[Version])*(EUL_basis_Mapped!$BC88=EUL_basis[BldgType])*
(EUL_basis_Mapped!$BD88=EUL_basis[BldgLoc])*(EUL_basis_Mapped!$BP88=EUL_basis[HOU_cat]),0)+1,MATCH(EUL_basis_Mapped!BW$2,'EUL_basis fr DEER'!$1:$1,0))</f>
        <v>0</v>
      </c>
    </row>
    <row r="89" spans="1:75" ht="21" x14ac:dyDescent="0.15">
      <c r="A89" s="11"/>
      <c r="B89" s="12">
        <v>1</v>
      </c>
      <c r="C89" s="12"/>
      <c r="D89" s="12"/>
      <c r="E89" s="12"/>
      <c r="F89" s="12"/>
      <c r="G89" s="12">
        <v>1</v>
      </c>
      <c r="H89" s="13">
        <v>1</v>
      </c>
      <c r="I89" s="11">
        <f t="shared" si="24"/>
        <v>0</v>
      </c>
      <c r="J89" s="12">
        <f t="shared" si="24"/>
        <v>0</v>
      </c>
      <c r="K89" s="12">
        <f t="shared" si="24"/>
        <v>0</v>
      </c>
      <c r="L89" s="12">
        <f t="shared" si="24"/>
        <v>0</v>
      </c>
      <c r="M89" s="12">
        <f t="shared" si="24"/>
        <v>0</v>
      </c>
      <c r="N89" s="54">
        <f t="shared" si="24"/>
        <v>0</v>
      </c>
      <c r="O89" s="54">
        <f t="shared" si="24"/>
        <v>1</v>
      </c>
      <c r="P89" s="11">
        <f t="shared" si="20"/>
        <v>1</v>
      </c>
      <c r="Q89" s="16"/>
      <c r="R89" s="12">
        <f t="shared" si="25"/>
        <v>0</v>
      </c>
      <c r="S89" s="12">
        <f t="shared" si="25"/>
        <v>0</v>
      </c>
      <c r="T89" s="12">
        <f t="shared" si="25"/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>
        <f t="shared" si="21"/>
        <v>0</v>
      </c>
      <c r="AE89" s="54"/>
      <c r="AF89" s="54"/>
      <c r="AG89" s="54">
        <f t="shared" si="22"/>
        <v>0</v>
      </c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>
        <f t="shared" si="23"/>
        <v>0</v>
      </c>
      <c r="AS89" s="56" t="s">
        <v>279</v>
      </c>
      <c r="AT89" s="22" t="str" cm="1">
        <f t="array" ref="AT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(EUL_basis_Mapped!$BD89=EUL_basis[BldgLoc])*(EUL_basis_Mapped!$BP89=EUL_basis[HOU_cat]),0)+1,MATCH(EUL_basis_Mapped!AT$2,'EUL_basis fr DEER'!$1:$1,0))</f>
        <v>EUL for PGE Energy Upgrade Calififornia program - description update required</v>
      </c>
      <c r="AU89" s="22" t="s">
        <v>95</v>
      </c>
      <c r="AV89" s="22" t="str" cm="1">
        <f t="array" ref="AV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(EUL_basis_Mapped!$BD89=EUL_basis[BldgLoc])*(EUL_basis_Mapped!$BP89=EUL_basis[HOU_cat]),0)+1,MATCH(EUL_basis_Mapped!AV$2,'EUL_basis fr DEER'!$1:$1,0))</f>
        <v>PA workpaper</v>
      </c>
      <c r="AW89" s="24" cm="1">
        <f t="array" ref="AW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(EUL_basis_Mapped!$BD89=EUL_basis[BldgLoc])*(EUL_basis_Mapped!$BP89=EUL_basis[HOU_cat]),0)+1,MATCH(EUL_basis_Mapped!AW$2,'EUL_basis fr DEER'!$1:$1,0))</f>
        <v>44435.733823402777</v>
      </c>
      <c r="AX89" s="48" t="str" cm="1">
        <f t="array" ref="AX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(EUL_basis_Mapped!$BD89=EUL_basis[BldgLoc])*(EUL_basis_Mapped!$BP89=EUL_basis[HOU_cat]),0)+1,MATCH(EUL_basis_Mapped!AX$2,'EUL_basis fr DEER'!$1:$1,0))</f>
        <v>Res</v>
      </c>
      <c r="AY89" s="48" t="str" cm="1">
        <f t="array" ref="AY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(EUL_basis_Mapped!$BD89=EUL_basis[BldgLoc])*(EUL_basis_Mapped!$BP89=EUL_basis[HOU_cat]),0)+1,MATCH(EUL_basis_Mapped!AY$2,'EUL_basis fr DEER'!$1:$1,0))</f>
        <v>WhlBldg</v>
      </c>
      <c r="AZ89" s="48" t="str" cm="1">
        <f t="array" ref="AZ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(EUL_basis_Mapped!$BD89=EUL_basis[BldgLoc])*(EUL_basis_Mapped!$BP89=EUL_basis[HOU_cat]),0)+1,MATCH(EUL_basis_Mapped!AZ$2,'EUL_basis fr DEER'!$1:$1,0))</f>
        <v>WBUpgrade</v>
      </c>
      <c r="BA89" s="48" t="str" cm="1">
        <f t="array" ref="BA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(EUL_basis_Mapped!$BD89=EUL_basis[BldgLoc])*(EUL_basis_Mapped!$BP89=EUL_basis[HOU_cat]),0)+1,MATCH(EUL_basis_Mapped!BA$2,'EUL_basis fr DEER'!$1:$1,0))</f>
        <v>WhlBldg</v>
      </c>
      <c r="BB89" s="48" t="str" cm="1">
        <f t="array" ref="BB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(EUL_basis_Mapped!$BD89=EUL_basis[BldgLoc])*(EUL_basis_Mapped!$BP89=EUL_basis[HOU_cat]),0)+1,MATCH(EUL_basis_Mapped!BB$2,'EUL_basis fr DEER'!$1:$1,0))</f>
        <v>WBRetPkg</v>
      </c>
      <c r="BC89" s="48" t="s">
        <v>40</v>
      </c>
      <c r="BD89" s="48" t="s">
        <v>40</v>
      </c>
      <c r="BE89" s="46" t="str" cm="1">
        <f t="array" ref="BE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(EUL_basis_Mapped!$BD89=EUL_basis[BldgLoc])*(EUL_basis_Mapped!$BP89=EUL_basis[HOU_cat]),0)+1,MATCH(EUL_basis_Mapped!BE$2,'EUL_basis fr DEER'!$1:$1,0))</f>
        <v>rated years</v>
      </c>
      <c r="BF89" s="23" cm="1">
        <f t="array" ref="BF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(EUL_basis_Mapped!$BD89=EUL_basis[BldgLoc])*(EUL_basis_Mapped!$BP89=EUL_basis[HOU_cat]),0)+1,MATCH(EUL_basis_Mapped!BF$2,'EUL_basis fr DEER'!$1:$1,0))</f>
        <v>0</v>
      </c>
      <c r="BG89" s="23" cm="1">
        <f t="array" ref="BG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(EUL_basis_Mapped!$BD89=EUL_basis[BldgLoc])*(EUL_basis_Mapped!$BP89=EUL_basis[HOU_cat]),0)+1,MATCH(EUL_basis_Mapped!BG$2,'EUL_basis fr DEER'!$1:$1,0))</f>
        <v>0</v>
      </c>
      <c r="BH89" s="23" cm="1">
        <f t="array" ref="BH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(EUL_basis_Mapped!$BD89=EUL_basis[BldgLoc])*(EUL_basis_Mapped!$BP89=EUL_basis[HOU_cat]),0)+1,MATCH(EUL_basis_Mapped!BH$2,'EUL_basis fr DEER'!$1:$1,0))</f>
        <v>0</v>
      </c>
      <c r="BI89" s="25" cm="1">
        <f t="array" ref="BI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(EUL_basis_Mapped!$BD89=EUL_basis[BldgLoc])*(EUL_basis_Mapped!$BP89=EUL_basis[HOU_cat]),0)+1,MATCH(EUL_basis_Mapped!BI$2,'EUL_basis fr DEER'!$1:$1,0))</f>
        <v>0</v>
      </c>
      <c r="BJ89" s="25" cm="1">
        <f t="array" ref="BJ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(EUL_basis_Mapped!$BD89=EUL_basis[BldgLoc])*(EUL_basis_Mapped!$BP89=EUL_basis[HOU_cat]),0)+1,MATCH(EUL_basis_Mapped!BJ$2,'EUL_basis fr DEER'!$1:$1,0))</f>
        <v>15.3</v>
      </c>
      <c r="BK89" s="25" cm="1">
        <f t="array" ref="BK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(EUL_basis_Mapped!$BD89=EUL_basis[BldgLoc])*(EUL_basis_Mapped!$BP89=EUL_basis[HOU_cat]),0)+1,MATCH(EUL_basis_Mapped!BK$2,'EUL_basis fr DEER'!$1:$1,0))</f>
        <v>5.0999999999999996</v>
      </c>
      <c r="BL89" s="46" t="str" cm="1">
        <f t="array" ref="BL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(EUL_basis_Mapped!$BD89=EUL_basis[BldgLoc])*(EUL_basis_Mapped!$BP89=EUL_basis[HOU_cat]),0)+1,MATCH(EUL_basis_Mapped!BL$2,'EUL_basis fr DEER'!$1:$1,0))</f>
        <v>Expired--no longer used</v>
      </c>
      <c r="BM89" s="48" t="str" cm="1">
        <f t="array" ref="BM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(EUL_basis_Mapped!$BD89=EUL_basis[BldgLoc])*(EUL_basis_Mapped!$BP89=EUL_basis[HOU_cat]),0)+1,MATCH(EUL_basis_Mapped!BM$2,'EUL_basis fr DEER'!$1:$1,0))</f>
        <v>Standard</v>
      </c>
      <c r="BN89" s="24">
        <v>41361</v>
      </c>
      <c r="BO89" s="24" cm="1">
        <f t="array" ref="BO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(EUL_basis_Mapped!$BD89=EUL_basis[BldgLoc])*(EUL_basis_Mapped!$BP89=EUL_basis[HOU_cat]),0)+1,MATCH(EUL_basis_Mapped!BO$2,'EUL_basis fr DEER'!$1:$1,0))</f>
        <v>44926</v>
      </c>
      <c r="BP89" s="48" t="s">
        <v>44</v>
      </c>
      <c r="BQ89" s="52" t="str" cm="1">
        <f t="array" ref="BQ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(EUL_basis_Mapped!$BD89=EUL_basis[BldgLoc])*(EUL_basis_Mapped!$BP89=EUL_basis[HOU_cat]),0)+1,MATCH(EUL_basis_Mapped!BQ$2,'EUL_basis fr DEER'!$1:$1,0))</f>
        <v>1</v>
      </c>
      <c r="BR89" s="52" t="str" cm="1">
        <f t="array" ref="BR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(EUL_basis_Mapped!$BD89=EUL_basis[BldgLoc])*(EUL_basis_Mapped!$BP89=EUL_basis[HOU_cat]),0)+1,MATCH(EUL_basis_Mapped!BR$2,'EUL_basis fr DEER'!$1:$1,0))</f>
        <v>1</v>
      </c>
      <c r="BS89" s="52" t="str" cm="1">
        <f t="array" ref="BS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(EUL_basis_Mapped!$BD89=EUL_basis[BldgLoc])*(EUL_basis_Mapped!$BP89=EUL_basis[HOU_cat]),0)+1,MATCH(EUL_basis_Mapped!BS$2,'EUL_basis fr DEER'!$1:$1,0))</f>
        <v>0</v>
      </c>
      <c r="BT89" s="48" t="str" cm="1">
        <f t="array" ref="BT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(EUL_basis_Mapped!$BD89=EUL_basis[BldgLoc])*(EUL_basis_Mapped!$BP89=EUL_basis[HOU_cat]),0)+1,MATCH(EUL_basis_Mapped!BT$2,'EUL_basis fr DEER'!$1:$1,0))</f>
        <v>Deemed Ex Ante Team</v>
      </c>
      <c r="BU89" s="24" cm="1">
        <f t="array" ref="BU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(EUL_basis_Mapped!$BD89=EUL_basis[BldgLoc])*(EUL_basis_Mapped!$BP89=EUL_basis[HOU_cat]),0)+1,MATCH(EUL_basis_Mapped!BU$2,'EUL_basis fr DEER'!$1:$1,0))</f>
        <v>0</v>
      </c>
      <c r="BV89" s="46" cm="1">
        <f t="array" ref="BV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(EUL_basis_Mapped!$BD89=EUL_basis[BldgLoc])*(EUL_basis_Mapped!$BP89=EUL_basis[HOU_cat]),0)+1,MATCH(EUL_basis_Mapped!BV$2,'EUL_basis fr DEER'!$1:$1,0))</f>
        <v>0</v>
      </c>
      <c r="BW89" s="48" cm="1">
        <f t="array" ref="BW89">INDEX(EUL_basis[#All],MATCH(1,(EUL_basis_Mapped!$AS89=EUL_basis[EUL_ID])*(EUL_basis_Mapped!$AU89=EUL_basis[Version])*(EUL_basis_Mapped!$BC89=EUL_basis[BldgType])*
(EUL_basis_Mapped!$BD89=EUL_basis[BldgLoc])*(EUL_basis_Mapped!$BP89=EUL_basis[HOU_cat]),0)+1,MATCH(EUL_basis_Mapped!BW$2,'EUL_basis fr DEER'!$1:$1,0))</f>
        <v>0</v>
      </c>
    </row>
    <row r="90" spans="1:75" ht="21" x14ac:dyDescent="0.15">
      <c r="A90" s="11"/>
      <c r="B90" s="12">
        <v>1</v>
      </c>
      <c r="C90" s="12"/>
      <c r="D90" s="12"/>
      <c r="E90" s="12"/>
      <c r="F90" s="12"/>
      <c r="G90" s="12">
        <v>1</v>
      </c>
      <c r="H90" s="13">
        <v>1</v>
      </c>
      <c r="I90" s="11">
        <f t="shared" si="24"/>
        <v>0</v>
      </c>
      <c r="J90" s="12">
        <f t="shared" si="24"/>
        <v>0</v>
      </c>
      <c r="K90" s="12">
        <f t="shared" si="24"/>
        <v>0</v>
      </c>
      <c r="L90" s="12">
        <f t="shared" si="24"/>
        <v>0</v>
      </c>
      <c r="M90" s="12">
        <f t="shared" si="24"/>
        <v>0</v>
      </c>
      <c r="N90" s="54">
        <f t="shared" si="24"/>
        <v>0</v>
      </c>
      <c r="O90" s="54">
        <f t="shared" si="24"/>
        <v>1</v>
      </c>
      <c r="P90" s="11">
        <f t="shared" si="20"/>
        <v>1</v>
      </c>
      <c r="Q90" s="16"/>
      <c r="R90" s="12">
        <f t="shared" si="25"/>
        <v>0</v>
      </c>
      <c r="S90" s="12">
        <f t="shared" si="25"/>
        <v>0</v>
      </c>
      <c r="T90" s="12">
        <f t="shared" si="25"/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>
        <f t="shared" si="21"/>
        <v>0</v>
      </c>
      <c r="AE90" s="54"/>
      <c r="AF90" s="54"/>
      <c r="AG90" s="54">
        <f t="shared" si="22"/>
        <v>0</v>
      </c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>
        <f t="shared" si="23"/>
        <v>0</v>
      </c>
      <c r="AS90" s="56" t="s">
        <v>280</v>
      </c>
      <c r="AT90" s="22" t="str" cm="1">
        <f t="array" ref="AT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(EUL_basis_Mapped!$BD90=EUL_basis[BldgLoc])*(EUL_basis_Mapped!$BP90=EUL_basis[HOU_cat]),0)+1,MATCH(EUL_basis_Mapped!AT$2,'EUL_basis fr DEER'!$1:$1,0))</f>
        <v>EUL for PGE Energy Upgrade Calififornia program - description update required</v>
      </c>
      <c r="AU90" s="22" t="s">
        <v>95</v>
      </c>
      <c r="AV90" s="22" t="str" cm="1">
        <f t="array" ref="AV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(EUL_basis_Mapped!$BD90=EUL_basis[BldgLoc])*(EUL_basis_Mapped!$BP90=EUL_basis[HOU_cat]),0)+1,MATCH(EUL_basis_Mapped!AV$2,'EUL_basis fr DEER'!$1:$1,0))</f>
        <v>PA workpaper</v>
      </c>
      <c r="AW90" s="24" cm="1">
        <f t="array" ref="AW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(EUL_basis_Mapped!$BD90=EUL_basis[BldgLoc])*(EUL_basis_Mapped!$BP90=EUL_basis[HOU_cat]),0)+1,MATCH(EUL_basis_Mapped!AW$2,'EUL_basis fr DEER'!$1:$1,0))</f>
        <v>44435.733823402777</v>
      </c>
      <c r="AX90" s="48" t="str" cm="1">
        <f t="array" ref="AX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(EUL_basis_Mapped!$BD90=EUL_basis[BldgLoc])*(EUL_basis_Mapped!$BP90=EUL_basis[HOU_cat]),0)+1,MATCH(EUL_basis_Mapped!AX$2,'EUL_basis fr DEER'!$1:$1,0))</f>
        <v>Res</v>
      </c>
      <c r="AY90" s="48" t="str" cm="1">
        <f t="array" ref="AY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(EUL_basis_Mapped!$BD90=EUL_basis[BldgLoc])*(EUL_basis_Mapped!$BP90=EUL_basis[HOU_cat]),0)+1,MATCH(EUL_basis_Mapped!AY$2,'EUL_basis fr DEER'!$1:$1,0))</f>
        <v>WhlBldg</v>
      </c>
      <c r="AZ90" s="48" t="str" cm="1">
        <f t="array" ref="AZ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(EUL_basis_Mapped!$BD90=EUL_basis[BldgLoc])*(EUL_basis_Mapped!$BP90=EUL_basis[HOU_cat]),0)+1,MATCH(EUL_basis_Mapped!AZ$2,'EUL_basis fr DEER'!$1:$1,0))</f>
        <v>WBUpgrade</v>
      </c>
      <c r="BA90" s="48" t="str" cm="1">
        <f t="array" ref="BA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(EUL_basis_Mapped!$BD90=EUL_basis[BldgLoc])*(EUL_basis_Mapped!$BP90=EUL_basis[HOU_cat]),0)+1,MATCH(EUL_basis_Mapped!BA$2,'EUL_basis fr DEER'!$1:$1,0))</f>
        <v>WhlBldg</v>
      </c>
      <c r="BB90" s="48" t="str" cm="1">
        <f t="array" ref="BB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(EUL_basis_Mapped!$BD90=EUL_basis[BldgLoc])*(EUL_basis_Mapped!$BP90=EUL_basis[HOU_cat]),0)+1,MATCH(EUL_basis_Mapped!BB$2,'EUL_basis fr DEER'!$1:$1,0))</f>
        <v>WBRetPkg</v>
      </c>
      <c r="BC90" s="48" t="s">
        <v>40</v>
      </c>
      <c r="BD90" s="48" t="s">
        <v>40</v>
      </c>
      <c r="BE90" s="46" t="str" cm="1">
        <f t="array" ref="BE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(EUL_basis_Mapped!$BD90=EUL_basis[BldgLoc])*(EUL_basis_Mapped!$BP90=EUL_basis[HOU_cat]),0)+1,MATCH(EUL_basis_Mapped!BE$2,'EUL_basis fr DEER'!$1:$1,0))</f>
        <v>rated years</v>
      </c>
      <c r="BF90" s="23" cm="1">
        <f t="array" ref="BF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(EUL_basis_Mapped!$BD90=EUL_basis[BldgLoc])*(EUL_basis_Mapped!$BP90=EUL_basis[HOU_cat]),0)+1,MATCH(EUL_basis_Mapped!BF$2,'EUL_basis fr DEER'!$1:$1,0))</f>
        <v>0</v>
      </c>
      <c r="BG90" s="23" cm="1">
        <f t="array" ref="BG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(EUL_basis_Mapped!$BD90=EUL_basis[BldgLoc])*(EUL_basis_Mapped!$BP90=EUL_basis[HOU_cat]),0)+1,MATCH(EUL_basis_Mapped!BG$2,'EUL_basis fr DEER'!$1:$1,0))</f>
        <v>0</v>
      </c>
      <c r="BH90" s="23" cm="1">
        <f t="array" ref="BH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(EUL_basis_Mapped!$BD90=EUL_basis[BldgLoc])*(EUL_basis_Mapped!$BP90=EUL_basis[HOU_cat]),0)+1,MATCH(EUL_basis_Mapped!BH$2,'EUL_basis fr DEER'!$1:$1,0))</f>
        <v>0</v>
      </c>
      <c r="BI90" s="25" cm="1">
        <f t="array" ref="BI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(EUL_basis_Mapped!$BD90=EUL_basis[BldgLoc])*(EUL_basis_Mapped!$BP90=EUL_basis[HOU_cat]),0)+1,MATCH(EUL_basis_Mapped!BI$2,'EUL_basis fr DEER'!$1:$1,0))</f>
        <v>0</v>
      </c>
      <c r="BJ90" s="25" cm="1">
        <f t="array" ref="BJ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(EUL_basis_Mapped!$BD90=EUL_basis[BldgLoc])*(EUL_basis_Mapped!$BP90=EUL_basis[HOU_cat]),0)+1,MATCH(EUL_basis_Mapped!BJ$2,'EUL_basis fr DEER'!$1:$1,0))</f>
        <v>15.6</v>
      </c>
      <c r="BK90" s="25" cm="1">
        <f t="array" ref="BK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(EUL_basis_Mapped!$BD90=EUL_basis[BldgLoc])*(EUL_basis_Mapped!$BP90=EUL_basis[HOU_cat]),0)+1,MATCH(EUL_basis_Mapped!BK$2,'EUL_basis fr DEER'!$1:$1,0))</f>
        <v>5.2</v>
      </c>
      <c r="BL90" s="46" t="str" cm="1">
        <f t="array" ref="BL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(EUL_basis_Mapped!$BD90=EUL_basis[BldgLoc])*(EUL_basis_Mapped!$BP90=EUL_basis[HOU_cat]),0)+1,MATCH(EUL_basis_Mapped!BL$2,'EUL_basis fr DEER'!$1:$1,0))</f>
        <v>Expired--no longer used</v>
      </c>
      <c r="BM90" s="48" t="str" cm="1">
        <f t="array" ref="BM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(EUL_basis_Mapped!$BD90=EUL_basis[BldgLoc])*(EUL_basis_Mapped!$BP90=EUL_basis[HOU_cat]),0)+1,MATCH(EUL_basis_Mapped!BM$2,'EUL_basis fr DEER'!$1:$1,0))</f>
        <v>Standard</v>
      </c>
      <c r="BN90" s="24">
        <v>41362</v>
      </c>
      <c r="BO90" s="24" cm="1">
        <f t="array" ref="BO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(EUL_basis_Mapped!$BD90=EUL_basis[BldgLoc])*(EUL_basis_Mapped!$BP90=EUL_basis[HOU_cat]),0)+1,MATCH(EUL_basis_Mapped!BO$2,'EUL_basis fr DEER'!$1:$1,0))</f>
        <v>44926</v>
      </c>
      <c r="BP90" s="48" t="s">
        <v>44</v>
      </c>
      <c r="BQ90" s="52" t="str" cm="1">
        <f t="array" ref="BQ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(EUL_basis_Mapped!$BD90=EUL_basis[BldgLoc])*(EUL_basis_Mapped!$BP90=EUL_basis[HOU_cat]),0)+1,MATCH(EUL_basis_Mapped!BQ$2,'EUL_basis fr DEER'!$1:$1,0))</f>
        <v>1</v>
      </c>
      <c r="BR90" s="52" t="str" cm="1">
        <f t="array" ref="BR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(EUL_basis_Mapped!$BD90=EUL_basis[BldgLoc])*(EUL_basis_Mapped!$BP90=EUL_basis[HOU_cat]),0)+1,MATCH(EUL_basis_Mapped!BR$2,'EUL_basis fr DEER'!$1:$1,0))</f>
        <v>1</v>
      </c>
      <c r="BS90" s="52" t="str" cm="1">
        <f t="array" ref="BS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(EUL_basis_Mapped!$BD90=EUL_basis[BldgLoc])*(EUL_basis_Mapped!$BP90=EUL_basis[HOU_cat]),0)+1,MATCH(EUL_basis_Mapped!BS$2,'EUL_basis fr DEER'!$1:$1,0))</f>
        <v>0</v>
      </c>
      <c r="BT90" s="48" t="str" cm="1">
        <f t="array" ref="BT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(EUL_basis_Mapped!$BD90=EUL_basis[BldgLoc])*(EUL_basis_Mapped!$BP90=EUL_basis[HOU_cat]),0)+1,MATCH(EUL_basis_Mapped!BT$2,'EUL_basis fr DEER'!$1:$1,0))</f>
        <v>Deemed Ex Ante Team</v>
      </c>
      <c r="BU90" s="24" cm="1">
        <f t="array" ref="BU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(EUL_basis_Mapped!$BD90=EUL_basis[BldgLoc])*(EUL_basis_Mapped!$BP90=EUL_basis[HOU_cat]),0)+1,MATCH(EUL_basis_Mapped!BU$2,'EUL_basis fr DEER'!$1:$1,0))</f>
        <v>0</v>
      </c>
      <c r="BV90" s="46" cm="1">
        <f t="array" ref="BV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(EUL_basis_Mapped!$BD90=EUL_basis[BldgLoc])*(EUL_basis_Mapped!$BP90=EUL_basis[HOU_cat]),0)+1,MATCH(EUL_basis_Mapped!BV$2,'EUL_basis fr DEER'!$1:$1,0))</f>
        <v>0</v>
      </c>
      <c r="BW90" s="48" cm="1">
        <f t="array" ref="BW90">INDEX(EUL_basis[#All],MATCH(1,(EUL_basis_Mapped!$AS90=EUL_basis[EUL_ID])*(EUL_basis_Mapped!$AU90=EUL_basis[Version])*(EUL_basis_Mapped!$BC90=EUL_basis[BldgType])*
(EUL_basis_Mapped!$BD90=EUL_basis[BldgLoc])*(EUL_basis_Mapped!$BP90=EUL_basis[HOU_cat]),0)+1,MATCH(EUL_basis_Mapped!BW$2,'EUL_basis fr DEER'!$1:$1,0))</f>
        <v>0</v>
      </c>
    </row>
    <row r="91" spans="1:75" ht="21" x14ac:dyDescent="0.15">
      <c r="A91" s="11"/>
      <c r="B91" s="12">
        <v>1</v>
      </c>
      <c r="C91" s="12"/>
      <c r="D91" s="12"/>
      <c r="E91" s="12"/>
      <c r="F91" s="12"/>
      <c r="G91" s="12">
        <v>1</v>
      </c>
      <c r="H91" s="13">
        <v>1</v>
      </c>
      <c r="I91" s="11">
        <f t="shared" si="24"/>
        <v>0</v>
      </c>
      <c r="J91" s="12">
        <f t="shared" si="24"/>
        <v>0</v>
      </c>
      <c r="K91" s="12">
        <f t="shared" si="24"/>
        <v>0</v>
      </c>
      <c r="L91" s="12">
        <f t="shared" si="24"/>
        <v>0</v>
      </c>
      <c r="M91" s="12">
        <f t="shared" si="24"/>
        <v>0</v>
      </c>
      <c r="N91" s="54">
        <f t="shared" si="24"/>
        <v>0</v>
      </c>
      <c r="O91" s="54">
        <f t="shared" si="24"/>
        <v>1</v>
      </c>
      <c r="P91" s="11">
        <f t="shared" si="20"/>
        <v>1</v>
      </c>
      <c r="Q91" s="16"/>
      <c r="R91" s="12">
        <f t="shared" si="25"/>
        <v>0</v>
      </c>
      <c r="S91" s="12">
        <f t="shared" si="25"/>
        <v>0</v>
      </c>
      <c r="T91" s="12">
        <f t="shared" si="25"/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>
        <f t="shared" si="21"/>
        <v>0</v>
      </c>
      <c r="AE91" s="54"/>
      <c r="AF91" s="54"/>
      <c r="AG91" s="54">
        <f t="shared" si="22"/>
        <v>0</v>
      </c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>
        <f t="shared" si="23"/>
        <v>0</v>
      </c>
      <c r="AS91" s="56" t="s">
        <v>281</v>
      </c>
      <c r="AT91" s="22" t="str" cm="1">
        <f t="array" ref="AT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(EUL_basis_Mapped!$BD91=EUL_basis[BldgLoc])*(EUL_basis_Mapped!$BP91=EUL_basis[HOU_cat]),0)+1,MATCH(EUL_basis_Mapped!AT$2,'EUL_basis fr DEER'!$1:$1,0))</f>
        <v>EUL for PGE Energy Upgrade Calififornia program - description update required</v>
      </c>
      <c r="AU91" s="22" t="s">
        <v>95</v>
      </c>
      <c r="AV91" s="22" t="str" cm="1">
        <f t="array" ref="AV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(EUL_basis_Mapped!$BD91=EUL_basis[BldgLoc])*(EUL_basis_Mapped!$BP91=EUL_basis[HOU_cat]),0)+1,MATCH(EUL_basis_Mapped!AV$2,'EUL_basis fr DEER'!$1:$1,0))</f>
        <v>PA workpaper</v>
      </c>
      <c r="AW91" s="24" cm="1">
        <f t="array" ref="AW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(EUL_basis_Mapped!$BD91=EUL_basis[BldgLoc])*(EUL_basis_Mapped!$BP91=EUL_basis[HOU_cat]),0)+1,MATCH(EUL_basis_Mapped!AW$2,'EUL_basis fr DEER'!$1:$1,0))</f>
        <v>44435.733823402777</v>
      </c>
      <c r="AX91" s="48" t="str" cm="1">
        <f t="array" ref="AX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(EUL_basis_Mapped!$BD91=EUL_basis[BldgLoc])*(EUL_basis_Mapped!$BP91=EUL_basis[HOU_cat]),0)+1,MATCH(EUL_basis_Mapped!AX$2,'EUL_basis fr DEER'!$1:$1,0))</f>
        <v>Res</v>
      </c>
      <c r="AY91" s="48" t="str" cm="1">
        <f t="array" ref="AY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(EUL_basis_Mapped!$BD91=EUL_basis[BldgLoc])*(EUL_basis_Mapped!$BP91=EUL_basis[HOU_cat]),0)+1,MATCH(EUL_basis_Mapped!AY$2,'EUL_basis fr DEER'!$1:$1,0))</f>
        <v>WhlBldg</v>
      </c>
      <c r="AZ91" s="48" t="str" cm="1">
        <f t="array" ref="AZ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(EUL_basis_Mapped!$BD91=EUL_basis[BldgLoc])*(EUL_basis_Mapped!$BP91=EUL_basis[HOU_cat]),0)+1,MATCH(EUL_basis_Mapped!AZ$2,'EUL_basis fr DEER'!$1:$1,0))</f>
        <v>WBUpgrade</v>
      </c>
      <c r="BA91" s="48" t="str" cm="1">
        <f t="array" ref="BA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(EUL_basis_Mapped!$BD91=EUL_basis[BldgLoc])*(EUL_basis_Mapped!$BP91=EUL_basis[HOU_cat]),0)+1,MATCH(EUL_basis_Mapped!BA$2,'EUL_basis fr DEER'!$1:$1,0))</f>
        <v>WhlBldg</v>
      </c>
      <c r="BB91" s="48" t="str" cm="1">
        <f t="array" ref="BB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(EUL_basis_Mapped!$BD91=EUL_basis[BldgLoc])*(EUL_basis_Mapped!$BP91=EUL_basis[HOU_cat]),0)+1,MATCH(EUL_basis_Mapped!BB$2,'EUL_basis fr DEER'!$1:$1,0))</f>
        <v>WBRetPkg</v>
      </c>
      <c r="BC91" s="48" t="s">
        <v>40</v>
      </c>
      <c r="BD91" s="48" t="s">
        <v>40</v>
      </c>
      <c r="BE91" s="46" t="str" cm="1">
        <f t="array" ref="BE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(EUL_basis_Mapped!$BD91=EUL_basis[BldgLoc])*(EUL_basis_Mapped!$BP91=EUL_basis[HOU_cat]),0)+1,MATCH(EUL_basis_Mapped!BE$2,'EUL_basis fr DEER'!$1:$1,0))</f>
        <v>rated years</v>
      </c>
      <c r="BF91" s="23" cm="1">
        <f t="array" ref="BF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(EUL_basis_Mapped!$BD91=EUL_basis[BldgLoc])*(EUL_basis_Mapped!$BP91=EUL_basis[HOU_cat]),0)+1,MATCH(EUL_basis_Mapped!BF$2,'EUL_basis fr DEER'!$1:$1,0))</f>
        <v>0</v>
      </c>
      <c r="BG91" s="23" cm="1">
        <f t="array" ref="BG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(EUL_basis_Mapped!$BD91=EUL_basis[BldgLoc])*(EUL_basis_Mapped!$BP91=EUL_basis[HOU_cat]),0)+1,MATCH(EUL_basis_Mapped!BG$2,'EUL_basis fr DEER'!$1:$1,0))</f>
        <v>0</v>
      </c>
      <c r="BH91" s="23" cm="1">
        <f t="array" ref="BH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(EUL_basis_Mapped!$BD91=EUL_basis[BldgLoc])*(EUL_basis_Mapped!$BP91=EUL_basis[HOU_cat]),0)+1,MATCH(EUL_basis_Mapped!BH$2,'EUL_basis fr DEER'!$1:$1,0))</f>
        <v>0</v>
      </c>
      <c r="BI91" s="25" cm="1">
        <f t="array" ref="BI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(EUL_basis_Mapped!$BD91=EUL_basis[BldgLoc])*(EUL_basis_Mapped!$BP91=EUL_basis[HOU_cat]),0)+1,MATCH(EUL_basis_Mapped!BI$2,'EUL_basis fr DEER'!$1:$1,0))</f>
        <v>0</v>
      </c>
      <c r="BJ91" s="25" cm="1">
        <f t="array" ref="BJ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(EUL_basis_Mapped!$BD91=EUL_basis[BldgLoc])*(EUL_basis_Mapped!$BP91=EUL_basis[HOU_cat]),0)+1,MATCH(EUL_basis_Mapped!BJ$2,'EUL_basis fr DEER'!$1:$1,0))</f>
        <v>15.9</v>
      </c>
      <c r="BK91" s="25" cm="1">
        <f t="array" ref="BK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(EUL_basis_Mapped!$BD91=EUL_basis[BldgLoc])*(EUL_basis_Mapped!$BP91=EUL_basis[HOU_cat]),0)+1,MATCH(EUL_basis_Mapped!BK$2,'EUL_basis fr DEER'!$1:$1,0))</f>
        <v>5.3</v>
      </c>
      <c r="BL91" s="46" t="str" cm="1">
        <f t="array" ref="BL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(EUL_basis_Mapped!$BD91=EUL_basis[BldgLoc])*(EUL_basis_Mapped!$BP91=EUL_basis[HOU_cat]),0)+1,MATCH(EUL_basis_Mapped!BL$2,'EUL_basis fr DEER'!$1:$1,0))</f>
        <v>Expired--no longer used</v>
      </c>
      <c r="BM91" s="48" t="str" cm="1">
        <f t="array" ref="BM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(EUL_basis_Mapped!$BD91=EUL_basis[BldgLoc])*(EUL_basis_Mapped!$BP91=EUL_basis[HOU_cat]),0)+1,MATCH(EUL_basis_Mapped!BM$2,'EUL_basis fr DEER'!$1:$1,0))</f>
        <v>Standard</v>
      </c>
      <c r="BN91" s="24">
        <v>41363</v>
      </c>
      <c r="BO91" s="24" cm="1">
        <f t="array" ref="BO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(EUL_basis_Mapped!$BD91=EUL_basis[BldgLoc])*(EUL_basis_Mapped!$BP91=EUL_basis[HOU_cat]),0)+1,MATCH(EUL_basis_Mapped!BO$2,'EUL_basis fr DEER'!$1:$1,0))</f>
        <v>44926</v>
      </c>
      <c r="BP91" s="48" t="s">
        <v>44</v>
      </c>
      <c r="BQ91" s="52" t="str" cm="1">
        <f t="array" ref="BQ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(EUL_basis_Mapped!$BD91=EUL_basis[BldgLoc])*(EUL_basis_Mapped!$BP91=EUL_basis[HOU_cat]),0)+1,MATCH(EUL_basis_Mapped!BQ$2,'EUL_basis fr DEER'!$1:$1,0))</f>
        <v>1</v>
      </c>
      <c r="BR91" s="52" t="str" cm="1">
        <f t="array" ref="BR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(EUL_basis_Mapped!$BD91=EUL_basis[BldgLoc])*(EUL_basis_Mapped!$BP91=EUL_basis[HOU_cat]),0)+1,MATCH(EUL_basis_Mapped!BR$2,'EUL_basis fr DEER'!$1:$1,0))</f>
        <v>1</v>
      </c>
      <c r="BS91" s="52" t="str" cm="1">
        <f t="array" ref="BS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(EUL_basis_Mapped!$BD91=EUL_basis[BldgLoc])*(EUL_basis_Mapped!$BP91=EUL_basis[HOU_cat]),0)+1,MATCH(EUL_basis_Mapped!BS$2,'EUL_basis fr DEER'!$1:$1,0))</f>
        <v>0</v>
      </c>
      <c r="BT91" s="48" t="str" cm="1">
        <f t="array" ref="BT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(EUL_basis_Mapped!$BD91=EUL_basis[BldgLoc])*(EUL_basis_Mapped!$BP91=EUL_basis[HOU_cat]),0)+1,MATCH(EUL_basis_Mapped!BT$2,'EUL_basis fr DEER'!$1:$1,0))</f>
        <v>Deemed Ex Ante Team</v>
      </c>
      <c r="BU91" s="24" cm="1">
        <f t="array" ref="BU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(EUL_basis_Mapped!$BD91=EUL_basis[BldgLoc])*(EUL_basis_Mapped!$BP91=EUL_basis[HOU_cat]),0)+1,MATCH(EUL_basis_Mapped!BU$2,'EUL_basis fr DEER'!$1:$1,0))</f>
        <v>0</v>
      </c>
      <c r="BV91" s="46" cm="1">
        <f t="array" ref="BV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(EUL_basis_Mapped!$BD91=EUL_basis[BldgLoc])*(EUL_basis_Mapped!$BP91=EUL_basis[HOU_cat]),0)+1,MATCH(EUL_basis_Mapped!BV$2,'EUL_basis fr DEER'!$1:$1,0))</f>
        <v>0</v>
      </c>
      <c r="BW91" s="48" cm="1">
        <f t="array" ref="BW91">INDEX(EUL_basis[#All],MATCH(1,(EUL_basis_Mapped!$AS91=EUL_basis[EUL_ID])*(EUL_basis_Mapped!$AU91=EUL_basis[Version])*(EUL_basis_Mapped!$BC91=EUL_basis[BldgType])*
(EUL_basis_Mapped!$BD91=EUL_basis[BldgLoc])*(EUL_basis_Mapped!$BP91=EUL_basis[HOU_cat]),0)+1,MATCH(EUL_basis_Mapped!BW$2,'EUL_basis fr DEER'!$1:$1,0))</f>
        <v>0</v>
      </c>
    </row>
    <row r="92" spans="1:75" ht="21" x14ac:dyDescent="0.15">
      <c r="A92" s="11"/>
      <c r="B92" s="12">
        <v>1</v>
      </c>
      <c r="C92" s="12"/>
      <c r="D92" s="12"/>
      <c r="E92" s="12"/>
      <c r="F92" s="12"/>
      <c r="G92" s="12">
        <v>1</v>
      </c>
      <c r="H92" s="13">
        <v>1</v>
      </c>
      <c r="I92" s="11">
        <f t="shared" si="24"/>
        <v>0</v>
      </c>
      <c r="J92" s="12">
        <f t="shared" si="24"/>
        <v>0</v>
      </c>
      <c r="K92" s="12">
        <f t="shared" si="24"/>
        <v>0</v>
      </c>
      <c r="L92" s="12">
        <f t="shared" si="24"/>
        <v>0</v>
      </c>
      <c r="M92" s="12">
        <f t="shared" si="24"/>
        <v>0</v>
      </c>
      <c r="N92" s="54">
        <f t="shared" si="24"/>
        <v>0</v>
      </c>
      <c r="O92" s="54">
        <f t="shared" si="24"/>
        <v>1</v>
      </c>
      <c r="P92" s="11">
        <f t="shared" si="20"/>
        <v>1</v>
      </c>
      <c r="Q92" s="16"/>
      <c r="R92" s="12">
        <f t="shared" si="25"/>
        <v>0</v>
      </c>
      <c r="S92" s="12">
        <f t="shared" si="25"/>
        <v>0</v>
      </c>
      <c r="T92" s="12">
        <f t="shared" si="25"/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>
        <f t="shared" si="21"/>
        <v>0</v>
      </c>
      <c r="AE92" s="54"/>
      <c r="AF92" s="54"/>
      <c r="AG92" s="54">
        <f t="shared" si="22"/>
        <v>0</v>
      </c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>
        <f t="shared" si="23"/>
        <v>0</v>
      </c>
      <c r="AS92" s="56" t="s">
        <v>282</v>
      </c>
      <c r="AT92" s="22" t="str" cm="1">
        <f t="array" ref="AT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(EUL_basis_Mapped!$BD92=EUL_basis[BldgLoc])*(EUL_basis_Mapped!$BP92=EUL_basis[HOU_cat]),0)+1,MATCH(EUL_basis_Mapped!AT$2,'EUL_basis fr DEER'!$1:$1,0))</f>
        <v>EUL for PGE Energy Upgrade Calififornia program - description update required</v>
      </c>
      <c r="AU92" s="22" t="s">
        <v>95</v>
      </c>
      <c r="AV92" s="22" t="str" cm="1">
        <f t="array" ref="AV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(EUL_basis_Mapped!$BD92=EUL_basis[BldgLoc])*(EUL_basis_Mapped!$BP92=EUL_basis[HOU_cat]),0)+1,MATCH(EUL_basis_Mapped!AV$2,'EUL_basis fr DEER'!$1:$1,0))</f>
        <v>PA workpaper</v>
      </c>
      <c r="AW92" s="24" cm="1">
        <f t="array" ref="AW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(EUL_basis_Mapped!$BD92=EUL_basis[BldgLoc])*(EUL_basis_Mapped!$BP92=EUL_basis[HOU_cat]),0)+1,MATCH(EUL_basis_Mapped!AW$2,'EUL_basis fr DEER'!$1:$1,0))</f>
        <v>44435.733823402777</v>
      </c>
      <c r="AX92" s="48" t="str" cm="1">
        <f t="array" ref="AX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(EUL_basis_Mapped!$BD92=EUL_basis[BldgLoc])*(EUL_basis_Mapped!$BP92=EUL_basis[HOU_cat]),0)+1,MATCH(EUL_basis_Mapped!AX$2,'EUL_basis fr DEER'!$1:$1,0))</f>
        <v>Res</v>
      </c>
      <c r="AY92" s="48" t="str" cm="1">
        <f t="array" ref="AY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(EUL_basis_Mapped!$BD92=EUL_basis[BldgLoc])*(EUL_basis_Mapped!$BP92=EUL_basis[HOU_cat]),0)+1,MATCH(EUL_basis_Mapped!AY$2,'EUL_basis fr DEER'!$1:$1,0))</f>
        <v>WhlBldg</v>
      </c>
      <c r="AZ92" s="48" t="str" cm="1">
        <f t="array" ref="AZ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(EUL_basis_Mapped!$BD92=EUL_basis[BldgLoc])*(EUL_basis_Mapped!$BP92=EUL_basis[HOU_cat]),0)+1,MATCH(EUL_basis_Mapped!AZ$2,'EUL_basis fr DEER'!$1:$1,0))</f>
        <v>WBUpgrade</v>
      </c>
      <c r="BA92" s="48" t="str" cm="1">
        <f t="array" ref="BA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(EUL_basis_Mapped!$BD92=EUL_basis[BldgLoc])*(EUL_basis_Mapped!$BP92=EUL_basis[HOU_cat]),0)+1,MATCH(EUL_basis_Mapped!BA$2,'EUL_basis fr DEER'!$1:$1,0))</f>
        <v>WhlBldg</v>
      </c>
      <c r="BB92" s="48" t="str" cm="1">
        <f t="array" ref="BB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(EUL_basis_Mapped!$BD92=EUL_basis[BldgLoc])*(EUL_basis_Mapped!$BP92=EUL_basis[HOU_cat]),0)+1,MATCH(EUL_basis_Mapped!BB$2,'EUL_basis fr DEER'!$1:$1,0))</f>
        <v>WBRetPkg</v>
      </c>
      <c r="BC92" s="48" t="s">
        <v>40</v>
      </c>
      <c r="BD92" s="48" t="s">
        <v>40</v>
      </c>
      <c r="BE92" s="46" t="str" cm="1">
        <f t="array" ref="BE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(EUL_basis_Mapped!$BD92=EUL_basis[BldgLoc])*(EUL_basis_Mapped!$BP92=EUL_basis[HOU_cat]),0)+1,MATCH(EUL_basis_Mapped!BE$2,'EUL_basis fr DEER'!$1:$1,0))</f>
        <v>rated years</v>
      </c>
      <c r="BF92" s="23" cm="1">
        <f t="array" ref="BF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(EUL_basis_Mapped!$BD92=EUL_basis[BldgLoc])*(EUL_basis_Mapped!$BP92=EUL_basis[HOU_cat]),0)+1,MATCH(EUL_basis_Mapped!BF$2,'EUL_basis fr DEER'!$1:$1,0))</f>
        <v>0</v>
      </c>
      <c r="BG92" s="23" cm="1">
        <f t="array" ref="BG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(EUL_basis_Mapped!$BD92=EUL_basis[BldgLoc])*(EUL_basis_Mapped!$BP92=EUL_basis[HOU_cat]),0)+1,MATCH(EUL_basis_Mapped!BG$2,'EUL_basis fr DEER'!$1:$1,0))</f>
        <v>0</v>
      </c>
      <c r="BH92" s="23" cm="1">
        <f t="array" ref="BH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(EUL_basis_Mapped!$BD92=EUL_basis[BldgLoc])*(EUL_basis_Mapped!$BP92=EUL_basis[HOU_cat]),0)+1,MATCH(EUL_basis_Mapped!BH$2,'EUL_basis fr DEER'!$1:$1,0))</f>
        <v>0</v>
      </c>
      <c r="BI92" s="25" cm="1">
        <f t="array" ref="BI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(EUL_basis_Mapped!$BD92=EUL_basis[BldgLoc])*(EUL_basis_Mapped!$BP92=EUL_basis[HOU_cat]),0)+1,MATCH(EUL_basis_Mapped!BI$2,'EUL_basis fr DEER'!$1:$1,0))</f>
        <v>0</v>
      </c>
      <c r="BJ92" s="25" cm="1">
        <f t="array" ref="BJ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(EUL_basis_Mapped!$BD92=EUL_basis[BldgLoc])*(EUL_basis_Mapped!$BP92=EUL_basis[HOU_cat]),0)+1,MATCH(EUL_basis_Mapped!BJ$2,'EUL_basis fr DEER'!$1:$1,0))</f>
        <v>16.2</v>
      </c>
      <c r="BK92" s="25" cm="1">
        <f t="array" ref="BK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(EUL_basis_Mapped!$BD92=EUL_basis[BldgLoc])*(EUL_basis_Mapped!$BP92=EUL_basis[HOU_cat]),0)+1,MATCH(EUL_basis_Mapped!BK$2,'EUL_basis fr DEER'!$1:$1,0))</f>
        <v>5.4</v>
      </c>
      <c r="BL92" s="46" t="str" cm="1">
        <f t="array" ref="BL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(EUL_basis_Mapped!$BD92=EUL_basis[BldgLoc])*(EUL_basis_Mapped!$BP92=EUL_basis[HOU_cat]),0)+1,MATCH(EUL_basis_Mapped!BL$2,'EUL_basis fr DEER'!$1:$1,0))</f>
        <v>Expired--no longer used</v>
      </c>
      <c r="BM92" s="48" t="str" cm="1">
        <f t="array" ref="BM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(EUL_basis_Mapped!$BD92=EUL_basis[BldgLoc])*(EUL_basis_Mapped!$BP92=EUL_basis[HOU_cat]),0)+1,MATCH(EUL_basis_Mapped!BM$2,'EUL_basis fr DEER'!$1:$1,0))</f>
        <v>Standard</v>
      </c>
      <c r="BN92" s="24">
        <v>41364</v>
      </c>
      <c r="BO92" s="24" cm="1">
        <f t="array" ref="BO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(EUL_basis_Mapped!$BD92=EUL_basis[BldgLoc])*(EUL_basis_Mapped!$BP92=EUL_basis[HOU_cat]),0)+1,MATCH(EUL_basis_Mapped!BO$2,'EUL_basis fr DEER'!$1:$1,0))</f>
        <v>44926</v>
      </c>
      <c r="BP92" s="48" t="s">
        <v>44</v>
      </c>
      <c r="BQ92" s="52" t="str" cm="1">
        <f t="array" ref="BQ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(EUL_basis_Mapped!$BD92=EUL_basis[BldgLoc])*(EUL_basis_Mapped!$BP92=EUL_basis[HOU_cat]),0)+1,MATCH(EUL_basis_Mapped!BQ$2,'EUL_basis fr DEER'!$1:$1,0))</f>
        <v>1</v>
      </c>
      <c r="BR92" s="52" t="str" cm="1">
        <f t="array" ref="BR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(EUL_basis_Mapped!$BD92=EUL_basis[BldgLoc])*(EUL_basis_Mapped!$BP92=EUL_basis[HOU_cat]),0)+1,MATCH(EUL_basis_Mapped!BR$2,'EUL_basis fr DEER'!$1:$1,0))</f>
        <v>1</v>
      </c>
      <c r="BS92" s="52" t="str" cm="1">
        <f t="array" ref="BS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(EUL_basis_Mapped!$BD92=EUL_basis[BldgLoc])*(EUL_basis_Mapped!$BP92=EUL_basis[HOU_cat]),0)+1,MATCH(EUL_basis_Mapped!BS$2,'EUL_basis fr DEER'!$1:$1,0))</f>
        <v>0</v>
      </c>
      <c r="BT92" s="48" t="str" cm="1">
        <f t="array" ref="BT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(EUL_basis_Mapped!$BD92=EUL_basis[BldgLoc])*(EUL_basis_Mapped!$BP92=EUL_basis[HOU_cat]),0)+1,MATCH(EUL_basis_Mapped!BT$2,'EUL_basis fr DEER'!$1:$1,0))</f>
        <v>Deemed Ex Ante Team</v>
      </c>
      <c r="BU92" s="24" cm="1">
        <f t="array" ref="BU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(EUL_basis_Mapped!$BD92=EUL_basis[BldgLoc])*(EUL_basis_Mapped!$BP92=EUL_basis[HOU_cat]),0)+1,MATCH(EUL_basis_Mapped!BU$2,'EUL_basis fr DEER'!$1:$1,0))</f>
        <v>0</v>
      </c>
      <c r="BV92" s="46" cm="1">
        <f t="array" ref="BV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(EUL_basis_Mapped!$BD92=EUL_basis[BldgLoc])*(EUL_basis_Mapped!$BP92=EUL_basis[HOU_cat]),0)+1,MATCH(EUL_basis_Mapped!BV$2,'EUL_basis fr DEER'!$1:$1,0))</f>
        <v>0</v>
      </c>
      <c r="BW92" s="48" cm="1">
        <f t="array" ref="BW92">INDEX(EUL_basis[#All],MATCH(1,(EUL_basis_Mapped!$AS92=EUL_basis[EUL_ID])*(EUL_basis_Mapped!$AU92=EUL_basis[Version])*(EUL_basis_Mapped!$BC92=EUL_basis[BldgType])*
(EUL_basis_Mapped!$BD92=EUL_basis[BldgLoc])*(EUL_basis_Mapped!$BP92=EUL_basis[HOU_cat]),0)+1,MATCH(EUL_basis_Mapped!BW$2,'EUL_basis fr DEER'!$1:$1,0))</f>
        <v>0</v>
      </c>
    </row>
    <row r="93" spans="1:75" ht="21" x14ac:dyDescent="0.15">
      <c r="A93" s="11"/>
      <c r="B93" s="12">
        <v>1</v>
      </c>
      <c r="C93" s="12"/>
      <c r="D93" s="12"/>
      <c r="E93" s="12"/>
      <c r="F93" s="12"/>
      <c r="G93" s="12">
        <v>1</v>
      </c>
      <c r="H93" s="13">
        <v>1</v>
      </c>
      <c r="I93" s="11">
        <f t="shared" si="24"/>
        <v>0</v>
      </c>
      <c r="J93" s="12">
        <f t="shared" si="24"/>
        <v>0</v>
      </c>
      <c r="K93" s="12">
        <f t="shared" si="24"/>
        <v>0</v>
      </c>
      <c r="L93" s="12">
        <f t="shared" si="24"/>
        <v>0</v>
      </c>
      <c r="M93" s="12">
        <f t="shared" si="24"/>
        <v>0</v>
      </c>
      <c r="N93" s="54">
        <f t="shared" si="24"/>
        <v>0</v>
      </c>
      <c r="O93" s="54">
        <f t="shared" si="24"/>
        <v>1</v>
      </c>
      <c r="P93" s="11">
        <f t="shared" si="20"/>
        <v>1</v>
      </c>
      <c r="Q93" s="16"/>
      <c r="R93" s="12">
        <f t="shared" si="25"/>
        <v>0</v>
      </c>
      <c r="S93" s="12">
        <f t="shared" si="25"/>
        <v>0</v>
      </c>
      <c r="T93" s="12">
        <f t="shared" si="25"/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>
        <f t="shared" si="21"/>
        <v>0</v>
      </c>
      <c r="AE93" s="54"/>
      <c r="AF93" s="54"/>
      <c r="AG93" s="54">
        <f t="shared" si="22"/>
        <v>0</v>
      </c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>
        <f t="shared" si="23"/>
        <v>0</v>
      </c>
      <c r="AS93" s="56" t="s">
        <v>283</v>
      </c>
      <c r="AT93" s="22" t="str" cm="1">
        <f t="array" ref="AT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(EUL_basis_Mapped!$BD93=EUL_basis[BldgLoc])*(EUL_basis_Mapped!$BP93=EUL_basis[HOU_cat]),0)+1,MATCH(EUL_basis_Mapped!AT$2,'EUL_basis fr DEER'!$1:$1,0))</f>
        <v>EUL for PGE Energy Upgrade Calififornia program - description update required</v>
      </c>
      <c r="AU93" s="22" t="s">
        <v>95</v>
      </c>
      <c r="AV93" s="22" t="str" cm="1">
        <f t="array" ref="AV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(EUL_basis_Mapped!$BD93=EUL_basis[BldgLoc])*(EUL_basis_Mapped!$BP93=EUL_basis[HOU_cat]),0)+1,MATCH(EUL_basis_Mapped!AV$2,'EUL_basis fr DEER'!$1:$1,0))</f>
        <v>PA workpaper</v>
      </c>
      <c r="AW93" s="24" cm="1">
        <f t="array" ref="AW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(EUL_basis_Mapped!$BD93=EUL_basis[BldgLoc])*(EUL_basis_Mapped!$BP93=EUL_basis[HOU_cat]),0)+1,MATCH(EUL_basis_Mapped!AW$2,'EUL_basis fr DEER'!$1:$1,0))</f>
        <v>44435.733823402777</v>
      </c>
      <c r="AX93" s="48" t="str" cm="1">
        <f t="array" ref="AX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(EUL_basis_Mapped!$BD93=EUL_basis[BldgLoc])*(EUL_basis_Mapped!$BP93=EUL_basis[HOU_cat]),0)+1,MATCH(EUL_basis_Mapped!AX$2,'EUL_basis fr DEER'!$1:$1,0))</f>
        <v>Res</v>
      </c>
      <c r="AY93" s="48" t="str" cm="1">
        <f t="array" ref="AY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(EUL_basis_Mapped!$BD93=EUL_basis[BldgLoc])*(EUL_basis_Mapped!$BP93=EUL_basis[HOU_cat]),0)+1,MATCH(EUL_basis_Mapped!AY$2,'EUL_basis fr DEER'!$1:$1,0))</f>
        <v>WhlBldg</v>
      </c>
      <c r="AZ93" s="48" t="str" cm="1">
        <f t="array" ref="AZ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(EUL_basis_Mapped!$BD93=EUL_basis[BldgLoc])*(EUL_basis_Mapped!$BP93=EUL_basis[HOU_cat]),0)+1,MATCH(EUL_basis_Mapped!AZ$2,'EUL_basis fr DEER'!$1:$1,0))</f>
        <v>WBUpgrade</v>
      </c>
      <c r="BA93" s="48" t="str" cm="1">
        <f t="array" ref="BA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(EUL_basis_Mapped!$BD93=EUL_basis[BldgLoc])*(EUL_basis_Mapped!$BP93=EUL_basis[HOU_cat]),0)+1,MATCH(EUL_basis_Mapped!BA$2,'EUL_basis fr DEER'!$1:$1,0))</f>
        <v>WhlBldg</v>
      </c>
      <c r="BB93" s="48" t="str" cm="1">
        <f t="array" ref="BB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(EUL_basis_Mapped!$BD93=EUL_basis[BldgLoc])*(EUL_basis_Mapped!$BP93=EUL_basis[HOU_cat]),0)+1,MATCH(EUL_basis_Mapped!BB$2,'EUL_basis fr DEER'!$1:$1,0))</f>
        <v>WBRetPkg</v>
      </c>
      <c r="BC93" s="48" t="s">
        <v>40</v>
      </c>
      <c r="BD93" s="48" t="s">
        <v>40</v>
      </c>
      <c r="BE93" s="46" t="str" cm="1">
        <f t="array" ref="BE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(EUL_basis_Mapped!$BD93=EUL_basis[BldgLoc])*(EUL_basis_Mapped!$BP93=EUL_basis[HOU_cat]),0)+1,MATCH(EUL_basis_Mapped!BE$2,'EUL_basis fr DEER'!$1:$1,0))</f>
        <v>rated years</v>
      </c>
      <c r="BF93" s="23" cm="1">
        <f t="array" ref="BF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(EUL_basis_Mapped!$BD93=EUL_basis[BldgLoc])*(EUL_basis_Mapped!$BP93=EUL_basis[HOU_cat]),0)+1,MATCH(EUL_basis_Mapped!BF$2,'EUL_basis fr DEER'!$1:$1,0))</f>
        <v>0</v>
      </c>
      <c r="BG93" s="23" cm="1">
        <f t="array" ref="BG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(EUL_basis_Mapped!$BD93=EUL_basis[BldgLoc])*(EUL_basis_Mapped!$BP93=EUL_basis[HOU_cat]),0)+1,MATCH(EUL_basis_Mapped!BG$2,'EUL_basis fr DEER'!$1:$1,0))</f>
        <v>0</v>
      </c>
      <c r="BH93" s="23" cm="1">
        <f t="array" ref="BH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(EUL_basis_Mapped!$BD93=EUL_basis[BldgLoc])*(EUL_basis_Mapped!$BP93=EUL_basis[HOU_cat]),0)+1,MATCH(EUL_basis_Mapped!BH$2,'EUL_basis fr DEER'!$1:$1,0))</f>
        <v>0</v>
      </c>
      <c r="BI93" s="25" cm="1">
        <f t="array" ref="BI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(EUL_basis_Mapped!$BD93=EUL_basis[BldgLoc])*(EUL_basis_Mapped!$BP93=EUL_basis[HOU_cat]),0)+1,MATCH(EUL_basis_Mapped!BI$2,'EUL_basis fr DEER'!$1:$1,0))</f>
        <v>0</v>
      </c>
      <c r="BJ93" s="25" cm="1">
        <f t="array" ref="BJ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(EUL_basis_Mapped!$BD93=EUL_basis[BldgLoc])*(EUL_basis_Mapped!$BP93=EUL_basis[HOU_cat]),0)+1,MATCH(EUL_basis_Mapped!BJ$2,'EUL_basis fr DEER'!$1:$1,0))</f>
        <v>16.5</v>
      </c>
      <c r="BK93" s="25" cm="1">
        <f t="array" ref="BK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(EUL_basis_Mapped!$BD93=EUL_basis[BldgLoc])*(EUL_basis_Mapped!$BP93=EUL_basis[HOU_cat]),0)+1,MATCH(EUL_basis_Mapped!BK$2,'EUL_basis fr DEER'!$1:$1,0))</f>
        <v>5.5</v>
      </c>
      <c r="BL93" s="46" t="str" cm="1">
        <f t="array" ref="BL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(EUL_basis_Mapped!$BD93=EUL_basis[BldgLoc])*(EUL_basis_Mapped!$BP93=EUL_basis[HOU_cat]),0)+1,MATCH(EUL_basis_Mapped!BL$2,'EUL_basis fr DEER'!$1:$1,0))</f>
        <v>Expired--no longer used</v>
      </c>
      <c r="BM93" s="48" t="str" cm="1">
        <f t="array" ref="BM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(EUL_basis_Mapped!$BD93=EUL_basis[BldgLoc])*(EUL_basis_Mapped!$BP93=EUL_basis[HOU_cat]),0)+1,MATCH(EUL_basis_Mapped!BM$2,'EUL_basis fr DEER'!$1:$1,0))</f>
        <v>Standard</v>
      </c>
      <c r="BN93" s="24">
        <v>41365</v>
      </c>
      <c r="BO93" s="24" cm="1">
        <f t="array" ref="BO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(EUL_basis_Mapped!$BD93=EUL_basis[BldgLoc])*(EUL_basis_Mapped!$BP93=EUL_basis[HOU_cat]),0)+1,MATCH(EUL_basis_Mapped!BO$2,'EUL_basis fr DEER'!$1:$1,0))</f>
        <v>44926</v>
      </c>
      <c r="BP93" s="48" t="s">
        <v>44</v>
      </c>
      <c r="BQ93" s="52" t="str" cm="1">
        <f t="array" ref="BQ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(EUL_basis_Mapped!$BD93=EUL_basis[BldgLoc])*(EUL_basis_Mapped!$BP93=EUL_basis[HOU_cat]),0)+1,MATCH(EUL_basis_Mapped!BQ$2,'EUL_basis fr DEER'!$1:$1,0))</f>
        <v>1</v>
      </c>
      <c r="BR93" s="52" t="str" cm="1">
        <f t="array" ref="BR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(EUL_basis_Mapped!$BD93=EUL_basis[BldgLoc])*(EUL_basis_Mapped!$BP93=EUL_basis[HOU_cat]),0)+1,MATCH(EUL_basis_Mapped!BR$2,'EUL_basis fr DEER'!$1:$1,0))</f>
        <v>1</v>
      </c>
      <c r="BS93" s="52" t="str" cm="1">
        <f t="array" ref="BS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(EUL_basis_Mapped!$BD93=EUL_basis[BldgLoc])*(EUL_basis_Mapped!$BP93=EUL_basis[HOU_cat]),0)+1,MATCH(EUL_basis_Mapped!BS$2,'EUL_basis fr DEER'!$1:$1,0))</f>
        <v>0</v>
      </c>
      <c r="BT93" s="48" t="str" cm="1">
        <f t="array" ref="BT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(EUL_basis_Mapped!$BD93=EUL_basis[BldgLoc])*(EUL_basis_Mapped!$BP93=EUL_basis[HOU_cat]),0)+1,MATCH(EUL_basis_Mapped!BT$2,'EUL_basis fr DEER'!$1:$1,0))</f>
        <v>Deemed Ex Ante Team</v>
      </c>
      <c r="BU93" s="24" cm="1">
        <f t="array" ref="BU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(EUL_basis_Mapped!$BD93=EUL_basis[BldgLoc])*(EUL_basis_Mapped!$BP93=EUL_basis[HOU_cat]),0)+1,MATCH(EUL_basis_Mapped!BU$2,'EUL_basis fr DEER'!$1:$1,0))</f>
        <v>0</v>
      </c>
      <c r="BV93" s="46" cm="1">
        <f t="array" ref="BV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(EUL_basis_Mapped!$BD93=EUL_basis[BldgLoc])*(EUL_basis_Mapped!$BP93=EUL_basis[HOU_cat]),0)+1,MATCH(EUL_basis_Mapped!BV$2,'EUL_basis fr DEER'!$1:$1,0))</f>
        <v>0</v>
      </c>
      <c r="BW93" s="48" cm="1">
        <f t="array" ref="BW93">INDEX(EUL_basis[#All],MATCH(1,(EUL_basis_Mapped!$AS93=EUL_basis[EUL_ID])*(EUL_basis_Mapped!$AU93=EUL_basis[Version])*(EUL_basis_Mapped!$BC93=EUL_basis[BldgType])*
(EUL_basis_Mapped!$BD93=EUL_basis[BldgLoc])*(EUL_basis_Mapped!$BP93=EUL_basis[HOU_cat]),0)+1,MATCH(EUL_basis_Mapped!BW$2,'EUL_basis fr DEER'!$1:$1,0))</f>
        <v>0</v>
      </c>
    </row>
    <row r="94" spans="1:75" ht="21" x14ac:dyDescent="0.15">
      <c r="A94" s="11"/>
      <c r="B94" s="12">
        <v>1</v>
      </c>
      <c r="C94" s="12"/>
      <c r="D94" s="12"/>
      <c r="E94" s="12"/>
      <c r="F94" s="12"/>
      <c r="G94" s="12">
        <v>1</v>
      </c>
      <c r="H94" s="13">
        <v>1</v>
      </c>
      <c r="I94" s="11">
        <f t="shared" si="24"/>
        <v>0</v>
      </c>
      <c r="J94" s="12">
        <f t="shared" si="24"/>
        <v>0</v>
      </c>
      <c r="K94" s="12">
        <f t="shared" si="24"/>
        <v>0</v>
      </c>
      <c r="L94" s="12">
        <f t="shared" si="24"/>
        <v>0</v>
      </c>
      <c r="M94" s="12">
        <f t="shared" si="24"/>
        <v>0</v>
      </c>
      <c r="N94" s="54">
        <f t="shared" si="24"/>
        <v>0</v>
      </c>
      <c r="O94" s="54">
        <f t="shared" si="24"/>
        <v>1</v>
      </c>
      <c r="P94" s="11">
        <f t="shared" si="20"/>
        <v>1</v>
      </c>
      <c r="Q94" s="16"/>
      <c r="R94" s="12">
        <f t="shared" si="25"/>
        <v>0</v>
      </c>
      <c r="S94" s="12">
        <f t="shared" si="25"/>
        <v>0</v>
      </c>
      <c r="T94" s="12">
        <f t="shared" si="25"/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>
        <f t="shared" si="21"/>
        <v>0</v>
      </c>
      <c r="AE94" s="54"/>
      <c r="AF94" s="54"/>
      <c r="AG94" s="54">
        <f t="shared" si="22"/>
        <v>0</v>
      </c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>
        <f t="shared" si="23"/>
        <v>0</v>
      </c>
      <c r="AS94" s="56" t="s">
        <v>284</v>
      </c>
      <c r="AT94" s="22" t="str" cm="1">
        <f t="array" ref="AT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(EUL_basis_Mapped!$BD94=EUL_basis[BldgLoc])*(EUL_basis_Mapped!$BP94=EUL_basis[HOU_cat]),0)+1,MATCH(EUL_basis_Mapped!AT$2,'EUL_basis fr DEER'!$1:$1,0))</f>
        <v>EUL for PGE Energy Upgrade Calififornia program - description update required</v>
      </c>
      <c r="AU94" s="22" t="s">
        <v>95</v>
      </c>
      <c r="AV94" s="22" t="str" cm="1">
        <f t="array" ref="AV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(EUL_basis_Mapped!$BD94=EUL_basis[BldgLoc])*(EUL_basis_Mapped!$BP94=EUL_basis[HOU_cat]),0)+1,MATCH(EUL_basis_Mapped!AV$2,'EUL_basis fr DEER'!$1:$1,0))</f>
        <v>PA workpaper</v>
      </c>
      <c r="AW94" s="24" cm="1">
        <f t="array" ref="AW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(EUL_basis_Mapped!$BD94=EUL_basis[BldgLoc])*(EUL_basis_Mapped!$BP94=EUL_basis[HOU_cat]),0)+1,MATCH(EUL_basis_Mapped!AW$2,'EUL_basis fr DEER'!$1:$1,0))</f>
        <v>44435.733823402777</v>
      </c>
      <c r="AX94" s="48" t="str" cm="1">
        <f t="array" ref="AX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(EUL_basis_Mapped!$BD94=EUL_basis[BldgLoc])*(EUL_basis_Mapped!$BP94=EUL_basis[HOU_cat]),0)+1,MATCH(EUL_basis_Mapped!AX$2,'EUL_basis fr DEER'!$1:$1,0))</f>
        <v>Res</v>
      </c>
      <c r="AY94" s="48" t="str" cm="1">
        <f t="array" ref="AY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(EUL_basis_Mapped!$BD94=EUL_basis[BldgLoc])*(EUL_basis_Mapped!$BP94=EUL_basis[HOU_cat]),0)+1,MATCH(EUL_basis_Mapped!AY$2,'EUL_basis fr DEER'!$1:$1,0))</f>
        <v>WhlBldg</v>
      </c>
      <c r="AZ94" s="48" t="str" cm="1">
        <f t="array" ref="AZ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(EUL_basis_Mapped!$BD94=EUL_basis[BldgLoc])*(EUL_basis_Mapped!$BP94=EUL_basis[HOU_cat]),0)+1,MATCH(EUL_basis_Mapped!AZ$2,'EUL_basis fr DEER'!$1:$1,0))</f>
        <v>WBUpgrade</v>
      </c>
      <c r="BA94" s="48" t="str" cm="1">
        <f t="array" ref="BA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(EUL_basis_Mapped!$BD94=EUL_basis[BldgLoc])*(EUL_basis_Mapped!$BP94=EUL_basis[HOU_cat]),0)+1,MATCH(EUL_basis_Mapped!BA$2,'EUL_basis fr DEER'!$1:$1,0))</f>
        <v>WhlBldg</v>
      </c>
      <c r="BB94" s="48" t="str" cm="1">
        <f t="array" ref="BB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(EUL_basis_Mapped!$BD94=EUL_basis[BldgLoc])*(EUL_basis_Mapped!$BP94=EUL_basis[HOU_cat]),0)+1,MATCH(EUL_basis_Mapped!BB$2,'EUL_basis fr DEER'!$1:$1,0))</f>
        <v>WBRetPkg</v>
      </c>
      <c r="BC94" s="48" t="s">
        <v>40</v>
      </c>
      <c r="BD94" s="48" t="s">
        <v>40</v>
      </c>
      <c r="BE94" s="46" t="str" cm="1">
        <f t="array" ref="BE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(EUL_basis_Mapped!$BD94=EUL_basis[BldgLoc])*(EUL_basis_Mapped!$BP94=EUL_basis[HOU_cat]),0)+1,MATCH(EUL_basis_Mapped!BE$2,'EUL_basis fr DEER'!$1:$1,0))</f>
        <v>rated years</v>
      </c>
      <c r="BF94" s="23" cm="1">
        <f t="array" ref="BF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(EUL_basis_Mapped!$BD94=EUL_basis[BldgLoc])*(EUL_basis_Mapped!$BP94=EUL_basis[HOU_cat]),0)+1,MATCH(EUL_basis_Mapped!BF$2,'EUL_basis fr DEER'!$1:$1,0))</f>
        <v>0</v>
      </c>
      <c r="BG94" s="23" cm="1">
        <f t="array" ref="BG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(EUL_basis_Mapped!$BD94=EUL_basis[BldgLoc])*(EUL_basis_Mapped!$BP94=EUL_basis[HOU_cat]),0)+1,MATCH(EUL_basis_Mapped!BG$2,'EUL_basis fr DEER'!$1:$1,0))</f>
        <v>0</v>
      </c>
      <c r="BH94" s="23" cm="1">
        <f t="array" ref="BH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(EUL_basis_Mapped!$BD94=EUL_basis[BldgLoc])*(EUL_basis_Mapped!$BP94=EUL_basis[HOU_cat]),0)+1,MATCH(EUL_basis_Mapped!BH$2,'EUL_basis fr DEER'!$1:$1,0))</f>
        <v>0</v>
      </c>
      <c r="BI94" s="25" cm="1">
        <f t="array" ref="BI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(EUL_basis_Mapped!$BD94=EUL_basis[BldgLoc])*(EUL_basis_Mapped!$BP94=EUL_basis[HOU_cat]),0)+1,MATCH(EUL_basis_Mapped!BI$2,'EUL_basis fr DEER'!$1:$1,0))</f>
        <v>0</v>
      </c>
      <c r="BJ94" s="25" cm="1">
        <f t="array" ref="BJ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(EUL_basis_Mapped!$BD94=EUL_basis[BldgLoc])*(EUL_basis_Mapped!$BP94=EUL_basis[HOU_cat]),0)+1,MATCH(EUL_basis_Mapped!BJ$2,'EUL_basis fr DEER'!$1:$1,0))</f>
        <v>16.8</v>
      </c>
      <c r="BK94" s="25" cm="1">
        <f t="array" ref="BK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(EUL_basis_Mapped!$BD94=EUL_basis[BldgLoc])*(EUL_basis_Mapped!$BP94=EUL_basis[HOU_cat]),0)+1,MATCH(EUL_basis_Mapped!BK$2,'EUL_basis fr DEER'!$1:$1,0))</f>
        <v>5.6</v>
      </c>
      <c r="BL94" s="46" t="str" cm="1">
        <f t="array" ref="BL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(EUL_basis_Mapped!$BD94=EUL_basis[BldgLoc])*(EUL_basis_Mapped!$BP94=EUL_basis[HOU_cat]),0)+1,MATCH(EUL_basis_Mapped!BL$2,'EUL_basis fr DEER'!$1:$1,0))</f>
        <v>Expired--no longer used</v>
      </c>
      <c r="BM94" s="48" t="str" cm="1">
        <f t="array" ref="BM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(EUL_basis_Mapped!$BD94=EUL_basis[BldgLoc])*(EUL_basis_Mapped!$BP94=EUL_basis[HOU_cat]),0)+1,MATCH(EUL_basis_Mapped!BM$2,'EUL_basis fr DEER'!$1:$1,0))</f>
        <v>Standard</v>
      </c>
      <c r="BN94" s="24">
        <v>41366</v>
      </c>
      <c r="BO94" s="24" cm="1">
        <f t="array" ref="BO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(EUL_basis_Mapped!$BD94=EUL_basis[BldgLoc])*(EUL_basis_Mapped!$BP94=EUL_basis[HOU_cat]),0)+1,MATCH(EUL_basis_Mapped!BO$2,'EUL_basis fr DEER'!$1:$1,0))</f>
        <v>44926</v>
      </c>
      <c r="BP94" s="48" t="s">
        <v>44</v>
      </c>
      <c r="BQ94" s="52" t="str" cm="1">
        <f t="array" ref="BQ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(EUL_basis_Mapped!$BD94=EUL_basis[BldgLoc])*(EUL_basis_Mapped!$BP94=EUL_basis[HOU_cat]),0)+1,MATCH(EUL_basis_Mapped!BQ$2,'EUL_basis fr DEER'!$1:$1,0))</f>
        <v>1</v>
      </c>
      <c r="BR94" s="52" t="str" cm="1">
        <f t="array" ref="BR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(EUL_basis_Mapped!$BD94=EUL_basis[BldgLoc])*(EUL_basis_Mapped!$BP94=EUL_basis[HOU_cat]),0)+1,MATCH(EUL_basis_Mapped!BR$2,'EUL_basis fr DEER'!$1:$1,0))</f>
        <v>1</v>
      </c>
      <c r="BS94" s="52" t="str" cm="1">
        <f t="array" ref="BS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(EUL_basis_Mapped!$BD94=EUL_basis[BldgLoc])*(EUL_basis_Mapped!$BP94=EUL_basis[HOU_cat]),0)+1,MATCH(EUL_basis_Mapped!BS$2,'EUL_basis fr DEER'!$1:$1,0))</f>
        <v>0</v>
      </c>
      <c r="BT94" s="48" t="str" cm="1">
        <f t="array" ref="BT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(EUL_basis_Mapped!$BD94=EUL_basis[BldgLoc])*(EUL_basis_Mapped!$BP94=EUL_basis[HOU_cat]),0)+1,MATCH(EUL_basis_Mapped!BT$2,'EUL_basis fr DEER'!$1:$1,0))</f>
        <v>Deemed Ex Ante Team</v>
      </c>
      <c r="BU94" s="24" cm="1">
        <f t="array" ref="BU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(EUL_basis_Mapped!$BD94=EUL_basis[BldgLoc])*(EUL_basis_Mapped!$BP94=EUL_basis[HOU_cat]),0)+1,MATCH(EUL_basis_Mapped!BU$2,'EUL_basis fr DEER'!$1:$1,0))</f>
        <v>0</v>
      </c>
      <c r="BV94" s="46" cm="1">
        <f t="array" ref="BV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(EUL_basis_Mapped!$BD94=EUL_basis[BldgLoc])*(EUL_basis_Mapped!$BP94=EUL_basis[HOU_cat]),0)+1,MATCH(EUL_basis_Mapped!BV$2,'EUL_basis fr DEER'!$1:$1,0))</f>
        <v>0</v>
      </c>
      <c r="BW94" s="48" cm="1">
        <f t="array" ref="BW94">INDEX(EUL_basis[#All],MATCH(1,(EUL_basis_Mapped!$AS94=EUL_basis[EUL_ID])*(EUL_basis_Mapped!$AU94=EUL_basis[Version])*(EUL_basis_Mapped!$BC94=EUL_basis[BldgType])*
(EUL_basis_Mapped!$BD94=EUL_basis[BldgLoc])*(EUL_basis_Mapped!$BP94=EUL_basis[HOU_cat]),0)+1,MATCH(EUL_basis_Mapped!BW$2,'EUL_basis fr DEER'!$1:$1,0))</f>
        <v>0</v>
      </c>
    </row>
    <row r="95" spans="1:75" ht="21" x14ac:dyDescent="0.15">
      <c r="A95" s="11"/>
      <c r="B95" s="12">
        <v>1</v>
      </c>
      <c r="C95" s="12"/>
      <c r="D95" s="12"/>
      <c r="E95" s="12"/>
      <c r="F95" s="12"/>
      <c r="G95" s="12">
        <v>1</v>
      </c>
      <c r="H95" s="13">
        <v>1</v>
      </c>
      <c r="I95" s="11">
        <f t="shared" si="24"/>
        <v>0</v>
      </c>
      <c r="J95" s="12">
        <f t="shared" si="24"/>
        <v>0</v>
      </c>
      <c r="K95" s="12">
        <f t="shared" si="24"/>
        <v>0</v>
      </c>
      <c r="L95" s="12">
        <f t="shared" si="24"/>
        <v>0</v>
      </c>
      <c r="M95" s="12">
        <f t="shared" si="24"/>
        <v>0</v>
      </c>
      <c r="N95" s="54">
        <f t="shared" si="24"/>
        <v>0</v>
      </c>
      <c r="O95" s="54">
        <f t="shared" si="24"/>
        <v>1</v>
      </c>
      <c r="P95" s="11">
        <f t="shared" si="20"/>
        <v>1</v>
      </c>
      <c r="Q95" s="16"/>
      <c r="R95" s="12">
        <f t="shared" si="25"/>
        <v>0</v>
      </c>
      <c r="S95" s="12">
        <f t="shared" si="25"/>
        <v>0</v>
      </c>
      <c r="T95" s="12">
        <f t="shared" si="25"/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>
        <f t="shared" si="21"/>
        <v>0</v>
      </c>
      <c r="AE95" s="54"/>
      <c r="AF95" s="54"/>
      <c r="AG95" s="54">
        <f t="shared" si="22"/>
        <v>0</v>
      </c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>
        <f t="shared" si="23"/>
        <v>0</v>
      </c>
      <c r="AS95" s="56" t="s">
        <v>285</v>
      </c>
      <c r="AT95" s="22" t="str" cm="1">
        <f t="array" ref="AT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(EUL_basis_Mapped!$BD95=EUL_basis[BldgLoc])*(EUL_basis_Mapped!$BP95=EUL_basis[HOU_cat]),0)+1,MATCH(EUL_basis_Mapped!AT$2,'EUL_basis fr DEER'!$1:$1,0))</f>
        <v>EUL for PGE Energy Upgrade Calififornia program - description update required</v>
      </c>
      <c r="AU95" s="22" t="s">
        <v>95</v>
      </c>
      <c r="AV95" s="22" t="str" cm="1">
        <f t="array" ref="AV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(EUL_basis_Mapped!$BD95=EUL_basis[BldgLoc])*(EUL_basis_Mapped!$BP95=EUL_basis[HOU_cat]),0)+1,MATCH(EUL_basis_Mapped!AV$2,'EUL_basis fr DEER'!$1:$1,0))</f>
        <v>PA workpaper</v>
      </c>
      <c r="AW95" s="24" cm="1">
        <f t="array" ref="AW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(EUL_basis_Mapped!$BD95=EUL_basis[BldgLoc])*(EUL_basis_Mapped!$BP95=EUL_basis[HOU_cat]),0)+1,MATCH(EUL_basis_Mapped!AW$2,'EUL_basis fr DEER'!$1:$1,0))</f>
        <v>44435.733823402777</v>
      </c>
      <c r="AX95" s="48" t="str" cm="1">
        <f t="array" ref="AX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(EUL_basis_Mapped!$BD95=EUL_basis[BldgLoc])*(EUL_basis_Mapped!$BP95=EUL_basis[HOU_cat]),0)+1,MATCH(EUL_basis_Mapped!AX$2,'EUL_basis fr DEER'!$1:$1,0))</f>
        <v>Res</v>
      </c>
      <c r="AY95" s="48" t="str" cm="1">
        <f t="array" ref="AY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(EUL_basis_Mapped!$BD95=EUL_basis[BldgLoc])*(EUL_basis_Mapped!$BP95=EUL_basis[HOU_cat]),0)+1,MATCH(EUL_basis_Mapped!AY$2,'EUL_basis fr DEER'!$1:$1,0))</f>
        <v>WhlBldg</v>
      </c>
      <c r="AZ95" s="48" t="str" cm="1">
        <f t="array" ref="AZ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(EUL_basis_Mapped!$BD95=EUL_basis[BldgLoc])*(EUL_basis_Mapped!$BP95=EUL_basis[HOU_cat]),0)+1,MATCH(EUL_basis_Mapped!AZ$2,'EUL_basis fr DEER'!$1:$1,0))</f>
        <v>WBUpgrade</v>
      </c>
      <c r="BA95" s="48" t="str" cm="1">
        <f t="array" ref="BA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(EUL_basis_Mapped!$BD95=EUL_basis[BldgLoc])*(EUL_basis_Mapped!$BP95=EUL_basis[HOU_cat]),0)+1,MATCH(EUL_basis_Mapped!BA$2,'EUL_basis fr DEER'!$1:$1,0))</f>
        <v>WhlBldg</v>
      </c>
      <c r="BB95" s="48" t="str" cm="1">
        <f t="array" ref="BB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(EUL_basis_Mapped!$BD95=EUL_basis[BldgLoc])*(EUL_basis_Mapped!$BP95=EUL_basis[HOU_cat]),0)+1,MATCH(EUL_basis_Mapped!BB$2,'EUL_basis fr DEER'!$1:$1,0))</f>
        <v>WBRetPkg</v>
      </c>
      <c r="BC95" s="48" t="s">
        <v>40</v>
      </c>
      <c r="BD95" s="48" t="s">
        <v>40</v>
      </c>
      <c r="BE95" s="46" t="str" cm="1">
        <f t="array" ref="BE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(EUL_basis_Mapped!$BD95=EUL_basis[BldgLoc])*(EUL_basis_Mapped!$BP95=EUL_basis[HOU_cat]),0)+1,MATCH(EUL_basis_Mapped!BE$2,'EUL_basis fr DEER'!$1:$1,0))</f>
        <v>rated years</v>
      </c>
      <c r="BF95" s="23" cm="1">
        <f t="array" ref="BF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(EUL_basis_Mapped!$BD95=EUL_basis[BldgLoc])*(EUL_basis_Mapped!$BP95=EUL_basis[HOU_cat]),0)+1,MATCH(EUL_basis_Mapped!BF$2,'EUL_basis fr DEER'!$1:$1,0))</f>
        <v>0</v>
      </c>
      <c r="BG95" s="23" cm="1">
        <f t="array" ref="BG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(EUL_basis_Mapped!$BD95=EUL_basis[BldgLoc])*(EUL_basis_Mapped!$BP95=EUL_basis[HOU_cat]),0)+1,MATCH(EUL_basis_Mapped!BG$2,'EUL_basis fr DEER'!$1:$1,0))</f>
        <v>0</v>
      </c>
      <c r="BH95" s="23" cm="1">
        <f t="array" ref="BH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(EUL_basis_Mapped!$BD95=EUL_basis[BldgLoc])*(EUL_basis_Mapped!$BP95=EUL_basis[HOU_cat]),0)+1,MATCH(EUL_basis_Mapped!BH$2,'EUL_basis fr DEER'!$1:$1,0))</f>
        <v>0</v>
      </c>
      <c r="BI95" s="25" cm="1">
        <f t="array" ref="BI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(EUL_basis_Mapped!$BD95=EUL_basis[BldgLoc])*(EUL_basis_Mapped!$BP95=EUL_basis[HOU_cat]),0)+1,MATCH(EUL_basis_Mapped!BI$2,'EUL_basis fr DEER'!$1:$1,0))</f>
        <v>0</v>
      </c>
      <c r="BJ95" s="25" cm="1">
        <f t="array" ref="BJ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(EUL_basis_Mapped!$BD95=EUL_basis[BldgLoc])*(EUL_basis_Mapped!$BP95=EUL_basis[HOU_cat]),0)+1,MATCH(EUL_basis_Mapped!BJ$2,'EUL_basis fr DEER'!$1:$1,0))</f>
        <v>17.100000000000001</v>
      </c>
      <c r="BK95" s="25" cm="1">
        <f t="array" ref="BK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(EUL_basis_Mapped!$BD95=EUL_basis[BldgLoc])*(EUL_basis_Mapped!$BP95=EUL_basis[HOU_cat]),0)+1,MATCH(EUL_basis_Mapped!BK$2,'EUL_basis fr DEER'!$1:$1,0))</f>
        <v>5.7</v>
      </c>
      <c r="BL95" s="46" t="str" cm="1">
        <f t="array" ref="BL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(EUL_basis_Mapped!$BD95=EUL_basis[BldgLoc])*(EUL_basis_Mapped!$BP95=EUL_basis[HOU_cat]),0)+1,MATCH(EUL_basis_Mapped!BL$2,'EUL_basis fr DEER'!$1:$1,0))</f>
        <v>Expired--no longer used</v>
      </c>
      <c r="BM95" s="48" t="str" cm="1">
        <f t="array" ref="BM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(EUL_basis_Mapped!$BD95=EUL_basis[BldgLoc])*(EUL_basis_Mapped!$BP95=EUL_basis[HOU_cat]),0)+1,MATCH(EUL_basis_Mapped!BM$2,'EUL_basis fr DEER'!$1:$1,0))</f>
        <v>Standard</v>
      </c>
      <c r="BN95" s="24">
        <v>41367</v>
      </c>
      <c r="BO95" s="24" cm="1">
        <f t="array" ref="BO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(EUL_basis_Mapped!$BD95=EUL_basis[BldgLoc])*(EUL_basis_Mapped!$BP95=EUL_basis[HOU_cat]),0)+1,MATCH(EUL_basis_Mapped!BO$2,'EUL_basis fr DEER'!$1:$1,0))</f>
        <v>44926</v>
      </c>
      <c r="BP95" s="48" t="s">
        <v>44</v>
      </c>
      <c r="BQ95" s="52" t="str" cm="1">
        <f t="array" ref="BQ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(EUL_basis_Mapped!$BD95=EUL_basis[BldgLoc])*(EUL_basis_Mapped!$BP95=EUL_basis[HOU_cat]),0)+1,MATCH(EUL_basis_Mapped!BQ$2,'EUL_basis fr DEER'!$1:$1,0))</f>
        <v>1</v>
      </c>
      <c r="BR95" s="52" t="str" cm="1">
        <f t="array" ref="BR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(EUL_basis_Mapped!$BD95=EUL_basis[BldgLoc])*(EUL_basis_Mapped!$BP95=EUL_basis[HOU_cat]),0)+1,MATCH(EUL_basis_Mapped!BR$2,'EUL_basis fr DEER'!$1:$1,0))</f>
        <v>1</v>
      </c>
      <c r="BS95" s="52" t="str" cm="1">
        <f t="array" ref="BS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(EUL_basis_Mapped!$BD95=EUL_basis[BldgLoc])*(EUL_basis_Mapped!$BP95=EUL_basis[HOU_cat]),0)+1,MATCH(EUL_basis_Mapped!BS$2,'EUL_basis fr DEER'!$1:$1,0))</f>
        <v>0</v>
      </c>
      <c r="BT95" s="48" t="str" cm="1">
        <f t="array" ref="BT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(EUL_basis_Mapped!$BD95=EUL_basis[BldgLoc])*(EUL_basis_Mapped!$BP95=EUL_basis[HOU_cat]),0)+1,MATCH(EUL_basis_Mapped!BT$2,'EUL_basis fr DEER'!$1:$1,0))</f>
        <v>Deemed Ex Ante Team</v>
      </c>
      <c r="BU95" s="24" cm="1">
        <f t="array" ref="BU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(EUL_basis_Mapped!$BD95=EUL_basis[BldgLoc])*(EUL_basis_Mapped!$BP95=EUL_basis[HOU_cat]),0)+1,MATCH(EUL_basis_Mapped!BU$2,'EUL_basis fr DEER'!$1:$1,0))</f>
        <v>0</v>
      </c>
      <c r="BV95" s="46" cm="1">
        <f t="array" ref="BV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(EUL_basis_Mapped!$BD95=EUL_basis[BldgLoc])*(EUL_basis_Mapped!$BP95=EUL_basis[HOU_cat]),0)+1,MATCH(EUL_basis_Mapped!BV$2,'EUL_basis fr DEER'!$1:$1,0))</f>
        <v>0</v>
      </c>
      <c r="BW95" s="48" cm="1">
        <f t="array" ref="BW95">INDEX(EUL_basis[#All],MATCH(1,(EUL_basis_Mapped!$AS95=EUL_basis[EUL_ID])*(EUL_basis_Mapped!$AU95=EUL_basis[Version])*(EUL_basis_Mapped!$BC95=EUL_basis[BldgType])*
(EUL_basis_Mapped!$BD95=EUL_basis[BldgLoc])*(EUL_basis_Mapped!$BP95=EUL_basis[HOU_cat]),0)+1,MATCH(EUL_basis_Mapped!BW$2,'EUL_basis fr DEER'!$1:$1,0))</f>
        <v>0</v>
      </c>
    </row>
    <row r="96" spans="1:75" ht="21" x14ac:dyDescent="0.15">
      <c r="A96" s="11"/>
      <c r="B96" s="12">
        <v>1</v>
      </c>
      <c r="C96" s="12"/>
      <c r="D96" s="12"/>
      <c r="E96" s="12"/>
      <c r="F96" s="12"/>
      <c r="G96" s="12">
        <v>1</v>
      </c>
      <c r="H96" s="13">
        <v>1</v>
      </c>
      <c r="I96" s="11">
        <f t="shared" si="24"/>
        <v>0</v>
      </c>
      <c r="J96" s="12">
        <f t="shared" si="24"/>
        <v>0</v>
      </c>
      <c r="K96" s="12">
        <f t="shared" si="24"/>
        <v>0</v>
      </c>
      <c r="L96" s="12">
        <f t="shared" si="24"/>
        <v>0</v>
      </c>
      <c r="M96" s="12">
        <f t="shared" si="24"/>
        <v>0</v>
      </c>
      <c r="N96" s="54">
        <f t="shared" si="24"/>
        <v>0</v>
      </c>
      <c r="O96" s="54">
        <f t="shared" si="24"/>
        <v>1</v>
      </c>
      <c r="P96" s="11">
        <f t="shared" si="20"/>
        <v>1</v>
      </c>
      <c r="Q96" s="16"/>
      <c r="R96" s="12">
        <f t="shared" si="25"/>
        <v>0</v>
      </c>
      <c r="S96" s="12">
        <f t="shared" si="25"/>
        <v>0</v>
      </c>
      <c r="T96" s="12">
        <f t="shared" si="25"/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>
        <f t="shared" si="21"/>
        <v>0</v>
      </c>
      <c r="AE96" s="54"/>
      <c r="AF96" s="54"/>
      <c r="AG96" s="54">
        <f t="shared" si="22"/>
        <v>0</v>
      </c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>
        <f t="shared" si="23"/>
        <v>0</v>
      </c>
      <c r="AS96" s="56" t="s">
        <v>286</v>
      </c>
      <c r="AT96" s="22" t="str" cm="1">
        <f t="array" ref="AT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(EUL_basis_Mapped!$BD96=EUL_basis[BldgLoc])*(EUL_basis_Mapped!$BP96=EUL_basis[HOU_cat]),0)+1,MATCH(EUL_basis_Mapped!AT$2,'EUL_basis fr DEER'!$1:$1,0))</f>
        <v>EUL for PGE Energy Upgrade Calififornia program - description update required</v>
      </c>
      <c r="AU96" s="22" t="s">
        <v>95</v>
      </c>
      <c r="AV96" s="22" t="str" cm="1">
        <f t="array" ref="AV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(EUL_basis_Mapped!$BD96=EUL_basis[BldgLoc])*(EUL_basis_Mapped!$BP96=EUL_basis[HOU_cat]),0)+1,MATCH(EUL_basis_Mapped!AV$2,'EUL_basis fr DEER'!$1:$1,0))</f>
        <v>PA workpaper</v>
      </c>
      <c r="AW96" s="24" cm="1">
        <f t="array" ref="AW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(EUL_basis_Mapped!$BD96=EUL_basis[BldgLoc])*(EUL_basis_Mapped!$BP96=EUL_basis[HOU_cat]),0)+1,MATCH(EUL_basis_Mapped!AW$2,'EUL_basis fr DEER'!$1:$1,0))</f>
        <v>44435.733823402777</v>
      </c>
      <c r="AX96" s="48" t="str" cm="1">
        <f t="array" ref="AX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(EUL_basis_Mapped!$BD96=EUL_basis[BldgLoc])*(EUL_basis_Mapped!$BP96=EUL_basis[HOU_cat]),0)+1,MATCH(EUL_basis_Mapped!AX$2,'EUL_basis fr DEER'!$1:$1,0))</f>
        <v>Res</v>
      </c>
      <c r="AY96" s="48" t="str" cm="1">
        <f t="array" ref="AY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(EUL_basis_Mapped!$BD96=EUL_basis[BldgLoc])*(EUL_basis_Mapped!$BP96=EUL_basis[HOU_cat]),0)+1,MATCH(EUL_basis_Mapped!AY$2,'EUL_basis fr DEER'!$1:$1,0))</f>
        <v>WhlBldg</v>
      </c>
      <c r="AZ96" s="48" t="str" cm="1">
        <f t="array" ref="AZ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(EUL_basis_Mapped!$BD96=EUL_basis[BldgLoc])*(EUL_basis_Mapped!$BP96=EUL_basis[HOU_cat]),0)+1,MATCH(EUL_basis_Mapped!AZ$2,'EUL_basis fr DEER'!$1:$1,0))</f>
        <v>WBUpgrade</v>
      </c>
      <c r="BA96" s="48" t="str" cm="1">
        <f t="array" ref="BA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(EUL_basis_Mapped!$BD96=EUL_basis[BldgLoc])*(EUL_basis_Mapped!$BP96=EUL_basis[HOU_cat]),0)+1,MATCH(EUL_basis_Mapped!BA$2,'EUL_basis fr DEER'!$1:$1,0))</f>
        <v>WhlBldg</v>
      </c>
      <c r="BB96" s="48" t="str" cm="1">
        <f t="array" ref="BB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(EUL_basis_Mapped!$BD96=EUL_basis[BldgLoc])*(EUL_basis_Mapped!$BP96=EUL_basis[HOU_cat]),0)+1,MATCH(EUL_basis_Mapped!BB$2,'EUL_basis fr DEER'!$1:$1,0))</f>
        <v>WBRetPkg</v>
      </c>
      <c r="BC96" s="48" t="s">
        <v>40</v>
      </c>
      <c r="BD96" s="48" t="s">
        <v>40</v>
      </c>
      <c r="BE96" s="46" t="str" cm="1">
        <f t="array" ref="BE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(EUL_basis_Mapped!$BD96=EUL_basis[BldgLoc])*(EUL_basis_Mapped!$BP96=EUL_basis[HOU_cat]),0)+1,MATCH(EUL_basis_Mapped!BE$2,'EUL_basis fr DEER'!$1:$1,0))</f>
        <v>rated years</v>
      </c>
      <c r="BF96" s="23" cm="1">
        <f t="array" ref="BF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(EUL_basis_Mapped!$BD96=EUL_basis[BldgLoc])*(EUL_basis_Mapped!$BP96=EUL_basis[HOU_cat]),0)+1,MATCH(EUL_basis_Mapped!BF$2,'EUL_basis fr DEER'!$1:$1,0))</f>
        <v>0</v>
      </c>
      <c r="BG96" s="23" cm="1">
        <f t="array" ref="BG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(EUL_basis_Mapped!$BD96=EUL_basis[BldgLoc])*(EUL_basis_Mapped!$BP96=EUL_basis[HOU_cat]),0)+1,MATCH(EUL_basis_Mapped!BG$2,'EUL_basis fr DEER'!$1:$1,0))</f>
        <v>0</v>
      </c>
      <c r="BH96" s="23" cm="1">
        <f t="array" ref="BH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(EUL_basis_Mapped!$BD96=EUL_basis[BldgLoc])*(EUL_basis_Mapped!$BP96=EUL_basis[HOU_cat]),0)+1,MATCH(EUL_basis_Mapped!BH$2,'EUL_basis fr DEER'!$1:$1,0))</f>
        <v>0</v>
      </c>
      <c r="BI96" s="25" cm="1">
        <f t="array" ref="BI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(EUL_basis_Mapped!$BD96=EUL_basis[BldgLoc])*(EUL_basis_Mapped!$BP96=EUL_basis[HOU_cat]),0)+1,MATCH(EUL_basis_Mapped!BI$2,'EUL_basis fr DEER'!$1:$1,0))</f>
        <v>0</v>
      </c>
      <c r="BJ96" s="25" cm="1">
        <f t="array" ref="BJ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(EUL_basis_Mapped!$BD96=EUL_basis[BldgLoc])*(EUL_basis_Mapped!$BP96=EUL_basis[HOU_cat]),0)+1,MATCH(EUL_basis_Mapped!BJ$2,'EUL_basis fr DEER'!$1:$1,0))</f>
        <v>17.399999999999999</v>
      </c>
      <c r="BK96" s="25" cm="1">
        <f t="array" ref="BK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(EUL_basis_Mapped!$BD96=EUL_basis[BldgLoc])*(EUL_basis_Mapped!$BP96=EUL_basis[HOU_cat]),0)+1,MATCH(EUL_basis_Mapped!BK$2,'EUL_basis fr DEER'!$1:$1,0))</f>
        <v>5.8</v>
      </c>
      <c r="BL96" s="46" t="str" cm="1">
        <f t="array" ref="BL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(EUL_basis_Mapped!$BD96=EUL_basis[BldgLoc])*(EUL_basis_Mapped!$BP96=EUL_basis[HOU_cat]),0)+1,MATCH(EUL_basis_Mapped!BL$2,'EUL_basis fr DEER'!$1:$1,0))</f>
        <v>Expired--no longer used</v>
      </c>
      <c r="BM96" s="48" t="str" cm="1">
        <f t="array" ref="BM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(EUL_basis_Mapped!$BD96=EUL_basis[BldgLoc])*(EUL_basis_Mapped!$BP96=EUL_basis[HOU_cat]),0)+1,MATCH(EUL_basis_Mapped!BM$2,'EUL_basis fr DEER'!$1:$1,0))</f>
        <v>Standard</v>
      </c>
      <c r="BN96" s="24">
        <v>41368</v>
      </c>
      <c r="BO96" s="24" cm="1">
        <f t="array" ref="BO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(EUL_basis_Mapped!$BD96=EUL_basis[BldgLoc])*(EUL_basis_Mapped!$BP96=EUL_basis[HOU_cat]),0)+1,MATCH(EUL_basis_Mapped!BO$2,'EUL_basis fr DEER'!$1:$1,0))</f>
        <v>44926</v>
      </c>
      <c r="BP96" s="48" t="s">
        <v>44</v>
      </c>
      <c r="BQ96" s="52" t="str" cm="1">
        <f t="array" ref="BQ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(EUL_basis_Mapped!$BD96=EUL_basis[BldgLoc])*(EUL_basis_Mapped!$BP96=EUL_basis[HOU_cat]),0)+1,MATCH(EUL_basis_Mapped!BQ$2,'EUL_basis fr DEER'!$1:$1,0))</f>
        <v>1</v>
      </c>
      <c r="BR96" s="52" t="str" cm="1">
        <f t="array" ref="BR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(EUL_basis_Mapped!$BD96=EUL_basis[BldgLoc])*(EUL_basis_Mapped!$BP96=EUL_basis[HOU_cat]),0)+1,MATCH(EUL_basis_Mapped!BR$2,'EUL_basis fr DEER'!$1:$1,0))</f>
        <v>1</v>
      </c>
      <c r="BS96" s="52" t="str" cm="1">
        <f t="array" ref="BS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(EUL_basis_Mapped!$BD96=EUL_basis[BldgLoc])*(EUL_basis_Mapped!$BP96=EUL_basis[HOU_cat]),0)+1,MATCH(EUL_basis_Mapped!BS$2,'EUL_basis fr DEER'!$1:$1,0))</f>
        <v>0</v>
      </c>
      <c r="BT96" s="48" t="str" cm="1">
        <f t="array" ref="BT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(EUL_basis_Mapped!$BD96=EUL_basis[BldgLoc])*(EUL_basis_Mapped!$BP96=EUL_basis[HOU_cat]),0)+1,MATCH(EUL_basis_Mapped!BT$2,'EUL_basis fr DEER'!$1:$1,0))</f>
        <v>Deemed Ex Ante Team</v>
      </c>
      <c r="BU96" s="24" cm="1">
        <f t="array" ref="BU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(EUL_basis_Mapped!$BD96=EUL_basis[BldgLoc])*(EUL_basis_Mapped!$BP96=EUL_basis[HOU_cat]),0)+1,MATCH(EUL_basis_Mapped!BU$2,'EUL_basis fr DEER'!$1:$1,0))</f>
        <v>0</v>
      </c>
      <c r="BV96" s="46" cm="1">
        <f t="array" ref="BV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(EUL_basis_Mapped!$BD96=EUL_basis[BldgLoc])*(EUL_basis_Mapped!$BP96=EUL_basis[HOU_cat]),0)+1,MATCH(EUL_basis_Mapped!BV$2,'EUL_basis fr DEER'!$1:$1,0))</f>
        <v>0</v>
      </c>
      <c r="BW96" s="48" cm="1">
        <f t="array" ref="BW96">INDEX(EUL_basis[#All],MATCH(1,(EUL_basis_Mapped!$AS96=EUL_basis[EUL_ID])*(EUL_basis_Mapped!$AU96=EUL_basis[Version])*(EUL_basis_Mapped!$BC96=EUL_basis[BldgType])*
(EUL_basis_Mapped!$BD96=EUL_basis[BldgLoc])*(EUL_basis_Mapped!$BP96=EUL_basis[HOU_cat]),0)+1,MATCH(EUL_basis_Mapped!BW$2,'EUL_basis fr DEER'!$1:$1,0))</f>
        <v>0</v>
      </c>
    </row>
    <row r="97" spans="1:75" ht="21" x14ac:dyDescent="0.15">
      <c r="A97" s="11"/>
      <c r="B97" s="12">
        <v>1</v>
      </c>
      <c r="C97" s="12"/>
      <c r="D97" s="12"/>
      <c r="E97" s="12"/>
      <c r="F97" s="12"/>
      <c r="G97" s="12">
        <v>1</v>
      </c>
      <c r="H97" s="13">
        <v>1</v>
      </c>
      <c r="I97" s="11">
        <f t="shared" si="24"/>
        <v>0</v>
      </c>
      <c r="J97" s="12">
        <f t="shared" si="24"/>
        <v>0</v>
      </c>
      <c r="K97" s="12">
        <f t="shared" si="24"/>
        <v>0</v>
      </c>
      <c r="L97" s="12">
        <f t="shared" si="24"/>
        <v>0</v>
      </c>
      <c r="M97" s="12">
        <f t="shared" si="24"/>
        <v>0</v>
      </c>
      <c r="N97" s="54">
        <f t="shared" si="24"/>
        <v>0</v>
      </c>
      <c r="O97" s="54">
        <f t="shared" si="24"/>
        <v>1</v>
      </c>
      <c r="P97" s="11">
        <f t="shared" si="20"/>
        <v>1</v>
      </c>
      <c r="Q97" s="16"/>
      <c r="R97" s="12">
        <f t="shared" si="25"/>
        <v>0</v>
      </c>
      <c r="S97" s="12">
        <f t="shared" si="25"/>
        <v>0</v>
      </c>
      <c r="T97" s="12">
        <f t="shared" si="25"/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>
        <f t="shared" si="21"/>
        <v>0</v>
      </c>
      <c r="AE97" s="54"/>
      <c r="AF97" s="54"/>
      <c r="AG97" s="54">
        <f t="shared" si="22"/>
        <v>0</v>
      </c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>
        <f t="shared" si="23"/>
        <v>0</v>
      </c>
      <c r="AS97" s="56" t="s">
        <v>287</v>
      </c>
      <c r="AT97" s="22" t="str" cm="1">
        <f t="array" ref="AT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(EUL_basis_Mapped!$BD97=EUL_basis[BldgLoc])*(EUL_basis_Mapped!$BP97=EUL_basis[HOU_cat]),0)+1,MATCH(EUL_basis_Mapped!AT$2,'EUL_basis fr DEER'!$1:$1,0))</f>
        <v>EUL for PGE Energy Upgrade Calififornia program - description update required</v>
      </c>
      <c r="AU97" s="22" t="s">
        <v>95</v>
      </c>
      <c r="AV97" s="22" t="str" cm="1">
        <f t="array" ref="AV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(EUL_basis_Mapped!$BD97=EUL_basis[BldgLoc])*(EUL_basis_Mapped!$BP97=EUL_basis[HOU_cat]),0)+1,MATCH(EUL_basis_Mapped!AV$2,'EUL_basis fr DEER'!$1:$1,0))</f>
        <v>PA workpaper</v>
      </c>
      <c r="AW97" s="24" cm="1">
        <f t="array" ref="AW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(EUL_basis_Mapped!$BD97=EUL_basis[BldgLoc])*(EUL_basis_Mapped!$BP97=EUL_basis[HOU_cat]),0)+1,MATCH(EUL_basis_Mapped!AW$2,'EUL_basis fr DEER'!$1:$1,0))</f>
        <v>44435.733823402777</v>
      </c>
      <c r="AX97" s="48" t="str" cm="1">
        <f t="array" ref="AX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(EUL_basis_Mapped!$BD97=EUL_basis[BldgLoc])*(EUL_basis_Mapped!$BP97=EUL_basis[HOU_cat]),0)+1,MATCH(EUL_basis_Mapped!AX$2,'EUL_basis fr DEER'!$1:$1,0))</f>
        <v>Res</v>
      </c>
      <c r="AY97" s="48" t="str" cm="1">
        <f t="array" ref="AY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(EUL_basis_Mapped!$BD97=EUL_basis[BldgLoc])*(EUL_basis_Mapped!$BP97=EUL_basis[HOU_cat]),0)+1,MATCH(EUL_basis_Mapped!AY$2,'EUL_basis fr DEER'!$1:$1,0))</f>
        <v>WhlBldg</v>
      </c>
      <c r="AZ97" s="48" t="str" cm="1">
        <f t="array" ref="AZ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(EUL_basis_Mapped!$BD97=EUL_basis[BldgLoc])*(EUL_basis_Mapped!$BP97=EUL_basis[HOU_cat]),0)+1,MATCH(EUL_basis_Mapped!AZ$2,'EUL_basis fr DEER'!$1:$1,0))</f>
        <v>WBUpgrade</v>
      </c>
      <c r="BA97" s="48" t="str" cm="1">
        <f t="array" ref="BA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(EUL_basis_Mapped!$BD97=EUL_basis[BldgLoc])*(EUL_basis_Mapped!$BP97=EUL_basis[HOU_cat]),0)+1,MATCH(EUL_basis_Mapped!BA$2,'EUL_basis fr DEER'!$1:$1,0))</f>
        <v>WhlBldg</v>
      </c>
      <c r="BB97" s="48" t="str" cm="1">
        <f t="array" ref="BB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(EUL_basis_Mapped!$BD97=EUL_basis[BldgLoc])*(EUL_basis_Mapped!$BP97=EUL_basis[HOU_cat]),0)+1,MATCH(EUL_basis_Mapped!BB$2,'EUL_basis fr DEER'!$1:$1,0))</f>
        <v>WBRetPkg</v>
      </c>
      <c r="BC97" s="48" t="s">
        <v>40</v>
      </c>
      <c r="BD97" s="48" t="s">
        <v>40</v>
      </c>
      <c r="BE97" s="46" t="str" cm="1">
        <f t="array" ref="BE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(EUL_basis_Mapped!$BD97=EUL_basis[BldgLoc])*(EUL_basis_Mapped!$BP97=EUL_basis[HOU_cat]),0)+1,MATCH(EUL_basis_Mapped!BE$2,'EUL_basis fr DEER'!$1:$1,0))</f>
        <v>rated years</v>
      </c>
      <c r="BF97" s="23" cm="1">
        <f t="array" ref="BF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(EUL_basis_Mapped!$BD97=EUL_basis[BldgLoc])*(EUL_basis_Mapped!$BP97=EUL_basis[HOU_cat]),0)+1,MATCH(EUL_basis_Mapped!BF$2,'EUL_basis fr DEER'!$1:$1,0))</f>
        <v>0</v>
      </c>
      <c r="BG97" s="23" cm="1">
        <f t="array" ref="BG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(EUL_basis_Mapped!$BD97=EUL_basis[BldgLoc])*(EUL_basis_Mapped!$BP97=EUL_basis[HOU_cat]),0)+1,MATCH(EUL_basis_Mapped!BG$2,'EUL_basis fr DEER'!$1:$1,0))</f>
        <v>0</v>
      </c>
      <c r="BH97" s="23" cm="1">
        <f t="array" ref="BH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(EUL_basis_Mapped!$BD97=EUL_basis[BldgLoc])*(EUL_basis_Mapped!$BP97=EUL_basis[HOU_cat]),0)+1,MATCH(EUL_basis_Mapped!BH$2,'EUL_basis fr DEER'!$1:$1,0))</f>
        <v>0</v>
      </c>
      <c r="BI97" s="25" cm="1">
        <f t="array" ref="BI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(EUL_basis_Mapped!$BD97=EUL_basis[BldgLoc])*(EUL_basis_Mapped!$BP97=EUL_basis[HOU_cat]),0)+1,MATCH(EUL_basis_Mapped!BI$2,'EUL_basis fr DEER'!$1:$1,0))</f>
        <v>0</v>
      </c>
      <c r="BJ97" s="25" cm="1">
        <f t="array" ref="BJ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(EUL_basis_Mapped!$BD97=EUL_basis[BldgLoc])*(EUL_basis_Mapped!$BP97=EUL_basis[HOU_cat]),0)+1,MATCH(EUL_basis_Mapped!BJ$2,'EUL_basis fr DEER'!$1:$1,0))</f>
        <v>17.7</v>
      </c>
      <c r="BK97" s="25" cm="1">
        <f t="array" ref="BK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(EUL_basis_Mapped!$BD97=EUL_basis[BldgLoc])*(EUL_basis_Mapped!$BP97=EUL_basis[HOU_cat]),0)+1,MATCH(EUL_basis_Mapped!BK$2,'EUL_basis fr DEER'!$1:$1,0))</f>
        <v>5.9</v>
      </c>
      <c r="BL97" s="46" t="str" cm="1">
        <f t="array" ref="BL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(EUL_basis_Mapped!$BD97=EUL_basis[BldgLoc])*(EUL_basis_Mapped!$BP97=EUL_basis[HOU_cat]),0)+1,MATCH(EUL_basis_Mapped!BL$2,'EUL_basis fr DEER'!$1:$1,0))</f>
        <v>Expired--no longer used</v>
      </c>
      <c r="BM97" s="48" t="str" cm="1">
        <f t="array" ref="BM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(EUL_basis_Mapped!$BD97=EUL_basis[BldgLoc])*(EUL_basis_Mapped!$BP97=EUL_basis[HOU_cat]),0)+1,MATCH(EUL_basis_Mapped!BM$2,'EUL_basis fr DEER'!$1:$1,0))</f>
        <v>Standard</v>
      </c>
      <c r="BN97" s="24">
        <v>41369</v>
      </c>
      <c r="BO97" s="24" cm="1">
        <f t="array" ref="BO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(EUL_basis_Mapped!$BD97=EUL_basis[BldgLoc])*(EUL_basis_Mapped!$BP97=EUL_basis[HOU_cat]),0)+1,MATCH(EUL_basis_Mapped!BO$2,'EUL_basis fr DEER'!$1:$1,0))</f>
        <v>44926</v>
      </c>
      <c r="BP97" s="48" t="s">
        <v>44</v>
      </c>
      <c r="BQ97" s="52" t="str" cm="1">
        <f t="array" ref="BQ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(EUL_basis_Mapped!$BD97=EUL_basis[BldgLoc])*(EUL_basis_Mapped!$BP97=EUL_basis[HOU_cat]),0)+1,MATCH(EUL_basis_Mapped!BQ$2,'EUL_basis fr DEER'!$1:$1,0))</f>
        <v>1</v>
      </c>
      <c r="BR97" s="52" t="str" cm="1">
        <f t="array" ref="BR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(EUL_basis_Mapped!$BD97=EUL_basis[BldgLoc])*(EUL_basis_Mapped!$BP97=EUL_basis[HOU_cat]),0)+1,MATCH(EUL_basis_Mapped!BR$2,'EUL_basis fr DEER'!$1:$1,0))</f>
        <v>1</v>
      </c>
      <c r="BS97" s="52" t="str" cm="1">
        <f t="array" ref="BS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(EUL_basis_Mapped!$BD97=EUL_basis[BldgLoc])*(EUL_basis_Mapped!$BP97=EUL_basis[HOU_cat]),0)+1,MATCH(EUL_basis_Mapped!BS$2,'EUL_basis fr DEER'!$1:$1,0))</f>
        <v>0</v>
      </c>
      <c r="BT97" s="48" t="str" cm="1">
        <f t="array" ref="BT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(EUL_basis_Mapped!$BD97=EUL_basis[BldgLoc])*(EUL_basis_Mapped!$BP97=EUL_basis[HOU_cat]),0)+1,MATCH(EUL_basis_Mapped!BT$2,'EUL_basis fr DEER'!$1:$1,0))</f>
        <v>Deemed Ex Ante Team</v>
      </c>
      <c r="BU97" s="24" cm="1">
        <f t="array" ref="BU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(EUL_basis_Mapped!$BD97=EUL_basis[BldgLoc])*(EUL_basis_Mapped!$BP97=EUL_basis[HOU_cat]),0)+1,MATCH(EUL_basis_Mapped!BU$2,'EUL_basis fr DEER'!$1:$1,0))</f>
        <v>0</v>
      </c>
      <c r="BV97" s="46" cm="1">
        <f t="array" ref="BV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(EUL_basis_Mapped!$BD97=EUL_basis[BldgLoc])*(EUL_basis_Mapped!$BP97=EUL_basis[HOU_cat]),0)+1,MATCH(EUL_basis_Mapped!BV$2,'EUL_basis fr DEER'!$1:$1,0))</f>
        <v>0</v>
      </c>
      <c r="BW97" s="48" cm="1">
        <f t="array" ref="BW97">INDEX(EUL_basis[#All],MATCH(1,(EUL_basis_Mapped!$AS97=EUL_basis[EUL_ID])*(EUL_basis_Mapped!$AU97=EUL_basis[Version])*(EUL_basis_Mapped!$BC97=EUL_basis[BldgType])*
(EUL_basis_Mapped!$BD97=EUL_basis[BldgLoc])*(EUL_basis_Mapped!$BP97=EUL_basis[HOU_cat]),0)+1,MATCH(EUL_basis_Mapped!BW$2,'EUL_basis fr DEER'!$1:$1,0))</f>
        <v>0</v>
      </c>
    </row>
    <row r="98" spans="1:75" ht="21" x14ac:dyDescent="0.15">
      <c r="A98" s="11"/>
      <c r="B98" s="12">
        <v>1</v>
      </c>
      <c r="C98" s="12"/>
      <c r="D98" s="12"/>
      <c r="E98" s="12"/>
      <c r="F98" s="12"/>
      <c r="G98" s="12">
        <v>1</v>
      </c>
      <c r="H98" s="13">
        <v>1</v>
      </c>
      <c r="I98" s="11">
        <f t="shared" ref="I98:O107" si="26">IF($AX98=I$2,1,0)</f>
        <v>0</v>
      </c>
      <c r="J98" s="12">
        <f t="shared" si="26"/>
        <v>0</v>
      </c>
      <c r="K98" s="12">
        <f t="shared" si="26"/>
        <v>0</v>
      </c>
      <c r="L98" s="12">
        <f t="shared" si="26"/>
        <v>0</v>
      </c>
      <c r="M98" s="12">
        <f t="shared" si="26"/>
        <v>0</v>
      </c>
      <c r="N98" s="54">
        <f t="shared" si="26"/>
        <v>0</v>
      </c>
      <c r="O98" s="54">
        <f t="shared" si="26"/>
        <v>1</v>
      </c>
      <c r="P98" s="11">
        <f t="shared" si="20"/>
        <v>1</v>
      </c>
      <c r="Q98" s="16"/>
      <c r="R98" s="12">
        <f t="shared" si="25"/>
        <v>0</v>
      </c>
      <c r="S98" s="12">
        <f t="shared" si="25"/>
        <v>0</v>
      </c>
      <c r="T98" s="12">
        <f t="shared" si="25"/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>
        <f t="shared" si="21"/>
        <v>0</v>
      </c>
      <c r="AE98" s="54"/>
      <c r="AF98" s="54"/>
      <c r="AG98" s="54">
        <f t="shared" si="22"/>
        <v>0</v>
      </c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>
        <f t="shared" si="23"/>
        <v>0</v>
      </c>
      <c r="AS98" s="56" t="s">
        <v>295</v>
      </c>
      <c r="AT98" s="22" t="str" cm="1">
        <f t="array" ref="AT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(EUL_basis_Mapped!$BD98=EUL_basis[BldgLoc])*(EUL_basis_Mapped!$BP98=EUL_basis[HOU_cat]),0)+1,MATCH(EUL_basis_Mapped!AT$2,'EUL_basis fr DEER'!$1:$1,0))</f>
        <v>EUL for PGE Energy Upgrade Calififornia program - description update required</v>
      </c>
      <c r="AU98" s="22" t="s">
        <v>95</v>
      </c>
      <c r="AV98" s="22" t="str" cm="1">
        <f t="array" ref="AV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(EUL_basis_Mapped!$BD98=EUL_basis[BldgLoc])*(EUL_basis_Mapped!$BP98=EUL_basis[HOU_cat]),0)+1,MATCH(EUL_basis_Mapped!AV$2,'EUL_basis fr DEER'!$1:$1,0))</f>
        <v>PA workpaper</v>
      </c>
      <c r="AW98" s="24" cm="1">
        <f t="array" ref="AW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(EUL_basis_Mapped!$BD98=EUL_basis[BldgLoc])*(EUL_basis_Mapped!$BP98=EUL_basis[HOU_cat]),0)+1,MATCH(EUL_basis_Mapped!AW$2,'EUL_basis fr DEER'!$1:$1,0))</f>
        <v>44435.733823402777</v>
      </c>
      <c r="AX98" s="48" t="str" cm="1">
        <f t="array" ref="AX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(EUL_basis_Mapped!$BD98=EUL_basis[BldgLoc])*(EUL_basis_Mapped!$BP98=EUL_basis[HOU_cat]),0)+1,MATCH(EUL_basis_Mapped!AX$2,'EUL_basis fr DEER'!$1:$1,0))</f>
        <v>Res</v>
      </c>
      <c r="AY98" s="48" t="str" cm="1">
        <f t="array" ref="AY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(EUL_basis_Mapped!$BD98=EUL_basis[BldgLoc])*(EUL_basis_Mapped!$BP98=EUL_basis[HOU_cat]),0)+1,MATCH(EUL_basis_Mapped!AY$2,'EUL_basis fr DEER'!$1:$1,0))</f>
        <v>WhlBldg</v>
      </c>
      <c r="AZ98" s="48" t="str" cm="1">
        <f t="array" ref="AZ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(EUL_basis_Mapped!$BD98=EUL_basis[BldgLoc])*(EUL_basis_Mapped!$BP98=EUL_basis[HOU_cat]),0)+1,MATCH(EUL_basis_Mapped!AZ$2,'EUL_basis fr DEER'!$1:$1,0))</f>
        <v>WBUpgrade</v>
      </c>
      <c r="BA98" s="48" t="str" cm="1">
        <f t="array" ref="BA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(EUL_basis_Mapped!$BD98=EUL_basis[BldgLoc])*(EUL_basis_Mapped!$BP98=EUL_basis[HOU_cat]),0)+1,MATCH(EUL_basis_Mapped!BA$2,'EUL_basis fr DEER'!$1:$1,0))</f>
        <v>WhlBldg</v>
      </c>
      <c r="BB98" s="48" t="str" cm="1">
        <f t="array" ref="BB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(EUL_basis_Mapped!$BD98=EUL_basis[BldgLoc])*(EUL_basis_Mapped!$BP98=EUL_basis[HOU_cat]),0)+1,MATCH(EUL_basis_Mapped!BB$2,'EUL_basis fr DEER'!$1:$1,0))</f>
        <v>WBRetPkg</v>
      </c>
      <c r="BC98" s="48" t="s">
        <v>40</v>
      </c>
      <c r="BD98" s="48" t="s">
        <v>40</v>
      </c>
      <c r="BE98" s="46" t="str" cm="1">
        <f t="array" ref="BE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(EUL_basis_Mapped!$BD98=EUL_basis[BldgLoc])*(EUL_basis_Mapped!$BP98=EUL_basis[HOU_cat]),0)+1,MATCH(EUL_basis_Mapped!BE$2,'EUL_basis fr DEER'!$1:$1,0))</f>
        <v>rated years</v>
      </c>
      <c r="BF98" s="23" cm="1">
        <f t="array" ref="BF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(EUL_basis_Mapped!$BD98=EUL_basis[BldgLoc])*(EUL_basis_Mapped!$BP98=EUL_basis[HOU_cat]),0)+1,MATCH(EUL_basis_Mapped!BF$2,'EUL_basis fr DEER'!$1:$1,0))</f>
        <v>0</v>
      </c>
      <c r="BG98" s="23" cm="1">
        <f t="array" ref="BG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(EUL_basis_Mapped!$BD98=EUL_basis[BldgLoc])*(EUL_basis_Mapped!$BP98=EUL_basis[HOU_cat]),0)+1,MATCH(EUL_basis_Mapped!BG$2,'EUL_basis fr DEER'!$1:$1,0))</f>
        <v>0</v>
      </c>
      <c r="BH98" s="23" cm="1">
        <f t="array" ref="BH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(EUL_basis_Mapped!$BD98=EUL_basis[BldgLoc])*(EUL_basis_Mapped!$BP98=EUL_basis[HOU_cat]),0)+1,MATCH(EUL_basis_Mapped!BH$2,'EUL_basis fr DEER'!$1:$1,0))</f>
        <v>0</v>
      </c>
      <c r="BI98" s="25" cm="1">
        <f t="array" ref="BI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(EUL_basis_Mapped!$BD98=EUL_basis[BldgLoc])*(EUL_basis_Mapped!$BP98=EUL_basis[HOU_cat]),0)+1,MATCH(EUL_basis_Mapped!BI$2,'EUL_basis fr DEER'!$1:$1,0))</f>
        <v>0</v>
      </c>
      <c r="BJ98" s="25" cm="1">
        <f t="array" ref="BJ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(EUL_basis_Mapped!$BD98=EUL_basis[BldgLoc])*(EUL_basis_Mapped!$BP98=EUL_basis[HOU_cat]),0)+1,MATCH(EUL_basis_Mapped!BJ$2,'EUL_basis fr DEER'!$1:$1,0))</f>
        <v>18</v>
      </c>
      <c r="BK98" s="25" cm="1">
        <f t="array" ref="BK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(EUL_basis_Mapped!$BD98=EUL_basis[BldgLoc])*(EUL_basis_Mapped!$BP98=EUL_basis[HOU_cat]),0)+1,MATCH(EUL_basis_Mapped!BK$2,'EUL_basis fr DEER'!$1:$1,0))</f>
        <v>6</v>
      </c>
      <c r="BL98" s="46" t="str" cm="1">
        <f t="array" ref="BL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(EUL_basis_Mapped!$BD98=EUL_basis[BldgLoc])*(EUL_basis_Mapped!$BP98=EUL_basis[HOU_cat]),0)+1,MATCH(EUL_basis_Mapped!BL$2,'EUL_basis fr DEER'!$1:$1,0))</f>
        <v>Expired--no longer used</v>
      </c>
      <c r="BM98" s="48" t="str" cm="1">
        <f t="array" ref="BM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(EUL_basis_Mapped!$BD98=EUL_basis[BldgLoc])*(EUL_basis_Mapped!$BP98=EUL_basis[HOU_cat]),0)+1,MATCH(EUL_basis_Mapped!BM$2,'EUL_basis fr DEER'!$1:$1,0))</f>
        <v>Standard</v>
      </c>
      <c r="BN98" s="24">
        <v>41370</v>
      </c>
      <c r="BO98" s="24" cm="1">
        <f t="array" ref="BO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(EUL_basis_Mapped!$BD98=EUL_basis[BldgLoc])*(EUL_basis_Mapped!$BP98=EUL_basis[HOU_cat]),0)+1,MATCH(EUL_basis_Mapped!BO$2,'EUL_basis fr DEER'!$1:$1,0))</f>
        <v>44926</v>
      </c>
      <c r="BP98" s="48" t="s">
        <v>44</v>
      </c>
      <c r="BQ98" s="52" t="str" cm="1">
        <f t="array" ref="BQ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(EUL_basis_Mapped!$BD98=EUL_basis[BldgLoc])*(EUL_basis_Mapped!$BP98=EUL_basis[HOU_cat]),0)+1,MATCH(EUL_basis_Mapped!BQ$2,'EUL_basis fr DEER'!$1:$1,0))</f>
        <v>1</v>
      </c>
      <c r="BR98" s="52" t="str" cm="1">
        <f t="array" ref="BR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(EUL_basis_Mapped!$BD98=EUL_basis[BldgLoc])*(EUL_basis_Mapped!$BP98=EUL_basis[HOU_cat]),0)+1,MATCH(EUL_basis_Mapped!BR$2,'EUL_basis fr DEER'!$1:$1,0))</f>
        <v>1</v>
      </c>
      <c r="BS98" s="52" t="str" cm="1">
        <f t="array" ref="BS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(EUL_basis_Mapped!$BD98=EUL_basis[BldgLoc])*(EUL_basis_Mapped!$BP98=EUL_basis[HOU_cat]),0)+1,MATCH(EUL_basis_Mapped!BS$2,'EUL_basis fr DEER'!$1:$1,0))</f>
        <v>0</v>
      </c>
      <c r="BT98" s="48" t="str" cm="1">
        <f t="array" ref="BT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(EUL_basis_Mapped!$BD98=EUL_basis[BldgLoc])*(EUL_basis_Mapped!$BP98=EUL_basis[HOU_cat]),0)+1,MATCH(EUL_basis_Mapped!BT$2,'EUL_basis fr DEER'!$1:$1,0))</f>
        <v>Deemed Ex Ante Team</v>
      </c>
      <c r="BU98" s="24" cm="1">
        <f t="array" ref="BU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(EUL_basis_Mapped!$BD98=EUL_basis[BldgLoc])*(EUL_basis_Mapped!$BP98=EUL_basis[HOU_cat]),0)+1,MATCH(EUL_basis_Mapped!BU$2,'EUL_basis fr DEER'!$1:$1,0))</f>
        <v>0</v>
      </c>
      <c r="BV98" s="46" cm="1">
        <f t="array" ref="BV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(EUL_basis_Mapped!$BD98=EUL_basis[BldgLoc])*(EUL_basis_Mapped!$BP98=EUL_basis[HOU_cat]),0)+1,MATCH(EUL_basis_Mapped!BV$2,'EUL_basis fr DEER'!$1:$1,0))</f>
        <v>0</v>
      </c>
      <c r="BW98" s="48" cm="1">
        <f t="array" ref="BW98">INDEX(EUL_basis[#All],MATCH(1,(EUL_basis_Mapped!$AS98=EUL_basis[EUL_ID])*(EUL_basis_Mapped!$AU98=EUL_basis[Version])*(EUL_basis_Mapped!$BC98=EUL_basis[BldgType])*
(EUL_basis_Mapped!$BD98=EUL_basis[BldgLoc])*(EUL_basis_Mapped!$BP98=EUL_basis[HOU_cat]),0)+1,MATCH(EUL_basis_Mapped!BW$2,'EUL_basis fr DEER'!$1:$1,0))</f>
        <v>0</v>
      </c>
    </row>
    <row r="99" spans="1:75" ht="21" x14ac:dyDescent="0.15">
      <c r="A99" s="11"/>
      <c r="B99" s="12">
        <v>1</v>
      </c>
      <c r="C99" s="12"/>
      <c r="D99" s="12"/>
      <c r="E99" s="12"/>
      <c r="F99" s="12"/>
      <c r="G99" s="12">
        <v>1</v>
      </c>
      <c r="H99" s="13">
        <v>1</v>
      </c>
      <c r="I99" s="11">
        <f t="shared" si="26"/>
        <v>0</v>
      </c>
      <c r="J99" s="12">
        <f t="shared" si="26"/>
        <v>0</v>
      </c>
      <c r="K99" s="12">
        <f t="shared" si="26"/>
        <v>0</v>
      </c>
      <c r="L99" s="12">
        <f t="shared" si="26"/>
        <v>0</v>
      </c>
      <c r="M99" s="12">
        <f t="shared" si="26"/>
        <v>0</v>
      </c>
      <c r="N99" s="54">
        <f t="shared" si="26"/>
        <v>0</v>
      </c>
      <c r="O99" s="54">
        <f t="shared" si="26"/>
        <v>1</v>
      </c>
      <c r="P99" s="11">
        <f t="shared" si="20"/>
        <v>1</v>
      </c>
      <c r="Q99" s="16"/>
      <c r="R99" s="12">
        <f t="shared" si="25"/>
        <v>0</v>
      </c>
      <c r="S99" s="12">
        <f t="shared" si="25"/>
        <v>0</v>
      </c>
      <c r="T99" s="12">
        <f t="shared" si="25"/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>
        <f t="shared" si="21"/>
        <v>0</v>
      </c>
      <c r="AE99" s="54"/>
      <c r="AF99" s="54"/>
      <c r="AG99" s="54">
        <f t="shared" si="22"/>
        <v>0</v>
      </c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>
        <f t="shared" si="23"/>
        <v>0</v>
      </c>
      <c r="AS99" s="56" t="s">
        <v>289</v>
      </c>
      <c r="AT99" s="22" t="str" cm="1">
        <f t="array" ref="AT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(EUL_basis_Mapped!$BD99=EUL_basis[BldgLoc])*(EUL_basis_Mapped!$BP99=EUL_basis[HOU_cat]),0)+1,MATCH(EUL_basis_Mapped!AT$2,'EUL_basis fr DEER'!$1:$1,0))</f>
        <v/>
      </c>
      <c r="AU99" s="22" t="s">
        <v>95</v>
      </c>
      <c r="AV99" s="22" t="str" cm="1">
        <f t="array" ref="AV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(EUL_basis_Mapped!$BD99=EUL_basis[BldgLoc])*(EUL_basis_Mapped!$BP99=EUL_basis[HOU_cat]),0)+1,MATCH(EUL_basis_Mapped!AV$2,'EUL_basis fr DEER'!$1:$1,0))</f>
        <v>PA workpaper</v>
      </c>
      <c r="AW99" s="24" cm="1">
        <f t="array" ref="AW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(EUL_basis_Mapped!$BD99=EUL_basis[BldgLoc])*(EUL_basis_Mapped!$BP99=EUL_basis[HOU_cat]),0)+1,MATCH(EUL_basis_Mapped!AW$2,'EUL_basis fr DEER'!$1:$1,0))</f>
        <v>44435.733823402777</v>
      </c>
      <c r="AX99" s="48" t="str" cm="1">
        <f t="array" ref="AX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(EUL_basis_Mapped!$BD99=EUL_basis[BldgLoc])*(EUL_basis_Mapped!$BP99=EUL_basis[HOU_cat]),0)+1,MATCH(EUL_basis_Mapped!AX$2,'EUL_basis fr DEER'!$1:$1,0))</f>
        <v>Res</v>
      </c>
      <c r="AY99" s="48" t="str" cm="1">
        <f t="array" ref="AY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(EUL_basis_Mapped!$BD99=EUL_basis[BldgLoc])*(EUL_basis_Mapped!$BP99=EUL_basis[HOU_cat]),0)+1,MATCH(EUL_basis_Mapped!AY$2,'EUL_basis fr DEER'!$1:$1,0))</f>
        <v>WhlBldg</v>
      </c>
      <c r="AZ99" s="48" t="str" cm="1">
        <f t="array" ref="AZ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(EUL_basis_Mapped!$BD99=EUL_basis[BldgLoc])*(EUL_basis_Mapped!$BP99=EUL_basis[HOU_cat]),0)+1,MATCH(EUL_basis_Mapped!AZ$2,'EUL_basis fr DEER'!$1:$1,0))</f>
        <v>WBUpgrade</v>
      </c>
      <c r="BA99" s="48" t="str" cm="1">
        <f t="array" ref="BA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(EUL_basis_Mapped!$BD99=EUL_basis[BldgLoc])*(EUL_basis_Mapped!$BP99=EUL_basis[HOU_cat]),0)+1,MATCH(EUL_basis_Mapped!BA$2,'EUL_basis fr DEER'!$1:$1,0))</f>
        <v>WhlBldg</v>
      </c>
      <c r="BB99" s="48" t="str" cm="1">
        <f t="array" ref="BB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(EUL_basis_Mapped!$BD99=EUL_basis[BldgLoc])*(EUL_basis_Mapped!$BP99=EUL_basis[HOU_cat]),0)+1,MATCH(EUL_basis_Mapped!BB$2,'EUL_basis fr DEER'!$1:$1,0))</f>
        <v>WBRetPkg</v>
      </c>
      <c r="BC99" s="48" t="s">
        <v>40</v>
      </c>
      <c r="BD99" s="48" t="s">
        <v>40</v>
      </c>
      <c r="BE99" s="46" t="str" cm="1">
        <f t="array" ref="BE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(EUL_basis_Mapped!$BD99=EUL_basis[BldgLoc])*(EUL_basis_Mapped!$BP99=EUL_basis[HOU_cat]),0)+1,MATCH(EUL_basis_Mapped!BE$2,'EUL_basis fr DEER'!$1:$1,0))</f>
        <v>rated years</v>
      </c>
      <c r="BF99" s="23" cm="1">
        <f t="array" ref="BF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(EUL_basis_Mapped!$BD99=EUL_basis[BldgLoc])*(EUL_basis_Mapped!$BP99=EUL_basis[HOU_cat]),0)+1,MATCH(EUL_basis_Mapped!BF$2,'EUL_basis fr DEER'!$1:$1,0))</f>
        <v>0</v>
      </c>
      <c r="BG99" s="23" cm="1">
        <f t="array" ref="BG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(EUL_basis_Mapped!$BD99=EUL_basis[BldgLoc])*(EUL_basis_Mapped!$BP99=EUL_basis[HOU_cat]),0)+1,MATCH(EUL_basis_Mapped!BG$2,'EUL_basis fr DEER'!$1:$1,0))</f>
        <v>0</v>
      </c>
      <c r="BH99" s="23" cm="1">
        <f t="array" ref="BH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(EUL_basis_Mapped!$BD99=EUL_basis[BldgLoc])*(EUL_basis_Mapped!$BP99=EUL_basis[HOU_cat]),0)+1,MATCH(EUL_basis_Mapped!BH$2,'EUL_basis fr DEER'!$1:$1,0))</f>
        <v>0</v>
      </c>
      <c r="BI99" s="25" cm="1">
        <f t="array" ref="BI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(EUL_basis_Mapped!$BD99=EUL_basis[BldgLoc])*(EUL_basis_Mapped!$BP99=EUL_basis[HOU_cat]),0)+1,MATCH(EUL_basis_Mapped!BI$2,'EUL_basis fr DEER'!$1:$1,0))</f>
        <v>0</v>
      </c>
      <c r="BJ99" s="25" cm="1">
        <f t="array" ref="BJ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(EUL_basis_Mapped!$BD99=EUL_basis[BldgLoc])*(EUL_basis_Mapped!$BP99=EUL_basis[HOU_cat]),0)+1,MATCH(EUL_basis_Mapped!BJ$2,'EUL_basis fr DEER'!$1:$1,0))</f>
        <v>18.3</v>
      </c>
      <c r="BK99" s="25" cm="1">
        <f t="array" ref="BK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(EUL_basis_Mapped!$BD99=EUL_basis[BldgLoc])*(EUL_basis_Mapped!$BP99=EUL_basis[HOU_cat]),0)+1,MATCH(EUL_basis_Mapped!BK$2,'EUL_basis fr DEER'!$1:$1,0))</f>
        <v>6.1</v>
      </c>
      <c r="BL99" s="46" t="str" cm="1">
        <f t="array" ref="BL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(EUL_basis_Mapped!$BD99=EUL_basis[BldgLoc])*(EUL_basis_Mapped!$BP99=EUL_basis[HOU_cat]),0)+1,MATCH(EUL_basis_Mapped!BL$2,'EUL_basis fr DEER'!$1:$1,0))</f>
        <v>Expired--no longer used</v>
      </c>
      <c r="BM99" s="48" t="str" cm="1">
        <f t="array" ref="BM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(EUL_basis_Mapped!$BD99=EUL_basis[BldgLoc])*(EUL_basis_Mapped!$BP99=EUL_basis[HOU_cat]),0)+1,MATCH(EUL_basis_Mapped!BM$2,'EUL_basis fr DEER'!$1:$1,0))</f>
        <v>Standard</v>
      </c>
      <c r="BN99" s="24">
        <v>41371</v>
      </c>
      <c r="BO99" s="24" cm="1">
        <f t="array" ref="BO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(EUL_basis_Mapped!$BD99=EUL_basis[BldgLoc])*(EUL_basis_Mapped!$BP99=EUL_basis[HOU_cat]),0)+1,MATCH(EUL_basis_Mapped!BO$2,'EUL_basis fr DEER'!$1:$1,0))</f>
        <v>44926</v>
      </c>
      <c r="BP99" s="48" t="s">
        <v>44</v>
      </c>
      <c r="BQ99" s="52" t="str" cm="1">
        <f t="array" ref="BQ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(EUL_basis_Mapped!$BD99=EUL_basis[BldgLoc])*(EUL_basis_Mapped!$BP99=EUL_basis[HOU_cat]),0)+1,MATCH(EUL_basis_Mapped!BQ$2,'EUL_basis fr DEER'!$1:$1,0))</f>
        <v>1</v>
      </c>
      <c r="BR99" s="52" t="str" cm="1">
        <f t="array" ref="BR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(EUL_basis_Mapped!$BD99=EUL_basis[BldgLoc])*(EUL_basis_Mapped!$BP99=EUL_basis[HOU_cat]),0)+1,MATCH(EUL_basis_Mapped!BR$2,'EUL_basis fr DEER'!$1:$1,0))</f>
        <v>1</v>
      </c>
      <c r="BS99" s="52" t="str" cm="1">
        <f t="array" ref="BS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(EUL_basis_Mapped!$BD99=EUL_basis[BldgLoc])*(EUL_basis_Mapped!$BP99=EUL_basis[HOU_cat]),0)+1,MATCH(EUL_basis_Mapped!BS$2,'EUL_basis fr DEER'!$1:$1,0))</f>
        <v>0</v>
      </c>
      <c r="BT99" s="48" t="str" cm="1">
        <f t="array" ref="BT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(EUL_basis_Mapped!$BD99=EUL_basis[BldgLoc])*(EUL_basis_Mapped!$BP99=EUL_basis[HOU_cat]),0)+1,MATCH(EUL_basis_Mapped!BT$2,'EUL_basis fr DEER'!$1:$1,0))</f>
        <v>Deemed Ex Ante Team</v>
      </c>
      <c r="BU99" s="24" cm="1">
        <f t="array" ref="BU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(EUL_basis_Mapped!$BD99=EUL_basis[BldgLoc])*(EUL_basis_Mapped!$BP99=EUL_basis[HOU_cat]),0)+1,MATCH(EUL_basis_Mapped!BU$2,'EUL_basis fr DEER'!$1:$1,0))</f>
        <v>0</v>
      </c>
      <c r="BV99" s="46" cm="1">
        <f t="array" ref="BV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(EUL_basis_Mapped!$BD99=EUL_basis[BldgLoc])*(EUL_basis_Mapped!$BP99=EUL_basis[HOU_cat]),0)+1,MATCH(EUL_basis_Mapped!BV$2,'EUL_basis fr DEER'!$1:$1,0))</f>
        <v>0</v>
      </c>
      <c r="BW99" s="48" cm="1">
        <f t="array" ref="BW99">INDEX(EUL_basis[#All],MATCH(1,(EUL_basis_Mapped!$AS99=EUL_basis[EUL_ID])*(EUL_basis_Mapped!$AU99=EUL_basis[Version])*(EUL_basis_Mapped!$BC99=EUL_basis[BldgType])*
(EUL_basis_Mapped!$BD99=EUL_basis[BldgLoc])*(EUL_basis_Mapped!$BP99=EUL_basis[HOU_cat]),0)+1,MATCH(EUL_basis_Mapped!BW$2,'EUL_basis fr DEER'!$1:$1,0))</f>
        <v>0</v>
      </c>
    </row>
    <row r="100" spans="1:75" ht="21" x14ac:dyDescent="0.15">
      <c r="A100" s="11"/>
      <c r="B100" s="12">
        <v>1</v>
      </c>
      <c r="C100" s="12"/>
      <c r="D100" s="12"/>
      <c r="E100" s="12"/>
      <c r="F100" s="12"/>
      <c r="G100" s="12">
        <v>1</v>
      </c>
      <c r="H100" s="13">
        <v>1</v>
      </c>
      <c r="I100" s="11">
        <f t="shared" si="26"/>
        <v>0</v>
      </c>
      <c r="J100" s="12">
        <f t="shared" si="26"/>
        <v>0</v>
      </c>
      <c r="K100" s="12">
        <f t="shared" si="26"/>
        <v>0</v>
      </c>
      <c r="L100" s="12">
        <f t="shared" si="26"/>
        <v>0</v>
      </c>
      <c r="M100" s="12">
        <f t="shared" si="26"/>
        <v>0</v>
      </c>
      <c r="N100" s="54">
        <f t="shared" si="26"/>
        <v>0</v>
      </c>
      <c r="O100" s="54">
        <f t="shared" si="26"/>
        <v>1</v>
      </c>
      <c r="P100" s="11">
        <f t="shared" si="20"/>
        <v>1</v>
      </c>
      <c r="Q100" s="16"/>
      <c r="R100" s="12">
        <f t="shared" si="25"/>
        <v>0</v>
      </c>
      <c r="S100" s="12">
        <f t="shared" si="25"/>
        <v>0</v>
      </c>
      <c r="T100" s="12">
        <f t="shared" si="25"/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>
        <f t="shared" si="21"/>
        <v>0</v>
      </c>
      <c r="AE100" s="54"/>
      <c r="AF100" s="54"/>
      <c r="AG100" s="54">
        <f t="shared" si="22"/>
        <v>0</v>
      </c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>
        <f t="shared" si="23"/>
        <v>0</v>
      </c>
      <c r="AS100" s="56" t="s">
        <v>290</v>
      </c>
      <c r="AT100" s="22" t="str" cm="1">
        <f t="array" ref="AT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(EUL_basis_Mapped!$BD100=EUL_basis[BldgLoc])*(EUL_basis_Mapped!$BP100=EUL_basis[HOU_cat]),0)+1,MATCH(EUL_basis_Mapped!AT$2,'EUL_basis fr DEER'!$1:$1,0))</f>
        <v/>
      </c>
      <c r="AU100" s="22" t="s">
        <v>95</v>
      </c>
      <c r="AV100" s="22" t="str" cm="1">
        <f t="array" ref="AV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(EUL_basis_Mapped!$BD100=EUL_basis[BldgLoc])*(EUL_basis_Mapped!$BP100=EUL_basis[HOU_cat]),0)+1,MATCH(EUL_basis_Mapped!AV$2,'EUL_basis fr DEER'!$1:$1,0))</f>
        <v>PA workpaper</v>
      </c>
      <c r="AW100" s="24" cm="1">
        <f t="array" ref="AW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(EUL_basis_Mapped!$BD100=EUL_basis[BldgLoc])*(EUL_basis_Mapped!$BP100=EUL_basis[HOU_cat]),0)+1,MATCH(EUL_basis_Mapped!AW$2,'EUL_basis fr DEER'!$1:$1,0))</f>
        <v>44435.733823402777</v>
      </c>
      <c r="AX100" s="48" t="str" cm="1">
        <f t="array" ref="AX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(EUL_basis_Mapped!$BD100=EUL_basis[BldgLoc])*(EUL_basis_Mapped!$BP100=EUL_basis[HOU_cat]),0)+1,MATCH(EUL_basis_Mapped!AX$2,'EUL_basis fr DEER'!$1:$1,0))</f>
        <v>Res</v>
      </c>
      <c r="AY100" s="48" t="str" cm="1">
        <f t="array" ref="AY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(EUL_basis_Mapped!$BD100=EUL_basis[BldgLoc])*(EUL_basis_Mapped!$BP100=EUL_basis[HOU_cat]),0)+1,MATCH(EUL_basis_Mapped!AY$2,'EUL_basis fr DEER'!$1:$1,0))</f>
        <v>WhlBldg</v>
      </c>
      <c r="AZ100" s="48" t="str" cm="1">
        <f t="array" ref="AZ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(EUL_basis_Mapped!$BD100=EUL_basis[BldgLoc])*(EUL_basis_Mapped!$BP100=EUL_basis[HOU_cat]),0)+1,MATCH(EUL_basis_Mapped!AZ$2,'EUL_basis fr DEER'!$1:$1,0))</f>
        <v>WBUpgrade</v>
      </c>
      <c r="BA100" s="48" t="str" cm="1">
        <f t="array" ref="BA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(EUL_basis_Mapped!$BD100=EUL_basis[BldgLoc])*(EUL_basis_Mapped!$BP100=EUL_basis[HOU_cat]),0)+1,MATCH(EUL_basis_Mapped!BA$2,'EUL_basis fr DEER'!$1:$1,0))</f>
        <v>WhlBldg</v>
      </c>
      <c r="BB100" s="48" t="str" cm="1">
        <f t="array" ref="BB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(EUL_basis_Mapped!$BD100=EUL_basis[BldgLoc])*(EUL_basis_Mapped!$BP100=EUL_basis[HOU_cat]),0)+1,MATCH(EUL_basis_Mapped!BB$2,'EUL_basis fr DEER'!$1:$1,0))</f>
        <v>WBRetPkg</v>
      </c>
      <c r="BC100" s="48" t="s">
        <v>40</v>
      </c>
      <c r="BD100" s="48" t="s">
        <v>40</v>
      </c>
      <c r="BE100" s="46" t="str" cm="1">
        <f t="array" ref="BE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(EUL_basis_Mapped!$BD100=EUL_basis[BldgLoc])*(EUL_basis_Mapped!$BP100=EUL_basis[HOU_cat]),0)+1,MATCH(EUL_basis_Mapped!BE$2,'EUL_basis fr DEER'!$1:$1,0))</f>
        <v>rated years</v>
      </c>
      <c r="BF100" s="23" cm="1">
        <f t="array" ref="BF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(EUL_basis_Mapped!$BD100=EUL_basis[BldgLoc])*(EUL_basis_Mapped!$BP100=EUL_basis[HOU_cat]),0)+1,MATCH(EUL_basis_Mapped!BF$2,'EUL_basis fr DEER'!$1:$1,0))</f>
        <v>0</v>
      </c>
      <c r="BG100" s="23" cm="1">
        <f t="array" ref="BG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(EUL_basis_Mapped!$BD100=EUL_basis[BldgLoc])*(EUL_basis_Mapped!$BP100=EUL_basis[HOU_cat]),0)+1,MATCH(EUL_basis_Mapped!BG$2,'EUL_basis fr DEER'!$1:$1,0))</f>
        <v>0</v>
      </c>
      <c r="BH100" s="23" cm="1">
        <f t="array" ref="BH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(EUL_basis_Mapped!$BD100=EUL_basis[BldgLoc])*(EUL_basis_Mapped!$BP100=EUL_basis[HOU_cat]),0)+1,MATCH(EUL_basis_Mapped!BH$2,'EUL_basis fr DEER'!$1:$1,0))</f>
        <v>0</v>
      </c>
      <c r="BI100" s="25" cm="1">
        <f t="array" ref="BI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(EUL_basis_Mapped!$BD100=EUL_basis[BldgLoc])*(EUL_basis_Mapped!$BP100=EUL_basis[HOU_cat]),0)+1,MATCH(EUL_basis_Mapped!BI$2,'EUL_basis fr DEER'!$1:$1,0))</f>
        <v>0</v>
      </c>
      <c r="BJ100" s="25" cm="1">
        <f t="array" ref="BJ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(EUL_basis_Mapped!$BD100=EUL_basis[BldgLoc])*(EUL_basis_Mapped!$BP100=EUL_basis[HOU_cat]),0)+1,MATCH(EUL_basis_Mapped!BJ$2,'EUL_basis fr DEER'!$1:$1,0))</f>
        <v>18.600000000000001</v>
      </c>
      <c r="BK100" s="25" cm="1">
        <f t="array" ref="BK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(EUL_basis_Mapped!$BD100=EUL_basis[BldgLoc])*(EUL_basis_Mapped!$BP100=EUL_basis[HOU_cat]),0)+1,MATCH(EUL_basis_Mapped!BK$2,'EUL_basis fr DEER'!$1:$1,0))</f>
        <v>6.2</v>
      </c>
      <c r="BL100" s="46" t="str" cm="1">
        <f t="array" ref="BL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(EUL_basis_Mapped!$BD100=EUL_basis[BldgLoc])*(EUL_basis_Mapped!$BP100=EUL_basis[HOU_cat]),0)+1,MATCH(EUL_basis_Mapped!BL$2,'EUL_basis fr DEER'!$1:$1,0))</f>
        <v>Expired--no longer used</v>
      </c>
      <c r="BM100" s="48" t="str" cm="1">
        <f t="array" ref="BM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(EUL_basis_Mapped!$BD100=EUL_basis[BldgLoc])*(EUL_basis_Mapped!$BP100=EUL_basis[HOU_cat]),0)+1,MATCH(EUL_basis_Mapped!BM$2,'EUL_basis fr DEER'!$1:$1,0))</f>
        <v>Standard</v>
      </c>
      <c r="BN100" s="24">
        <v>41372</v>
      </c>
      <c r="BO100" s="24" cm="1">
        <f t="array" ref="BO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(EUL_basis_Mapped!$BD100=EUL_basis[BldgLoc])*(EUL_basis_Mapped!$BP100=EUL_basis[HOU_cat]),0)+1,MATCH(EUL_basis_Mapped!BO$2,'EUL_basis fr DEER'!$1:$1,0))</f>
        <v>44926</v>
      </c>
      <c r="BP100" s="48" t="s">
        <v>44</v>
      </c>
      <c r="BQ100" s="52" t="str" cm="1">
        <f t="array" ref="BQ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(EUL_basis_Mapped!$BD100=EUL_basis[BldgLoc])*(EUL_basis_Mapped!$BP100=EUL_basis[HOU_cat]),0)+1,MATCH(EUL_basis_Mapped!BQ$2,'EUL_basis fr DEER'!$1:$1,0))</f>
        <v>1</v>
      </c>
      <c r="BR100" s="52" t="str" cm="1">
        <f t="array" ref="BR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(EUL_basis_Mapped!$BD100=EUL_basis[BldgLoc])*(EUL_basis_Mapped!$BP100=EUL_basis[HOU_cat]),0)+1,MATCH(EUL_basis_Mapped!BR$2,'EUL_basis fr DEER'!$1:$1,0))</f>
        <v>1</v>
      </c>
      <c r="BS100" s="52" t="str" cm="1">
        <f t="array" ref="BS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(EUL_basis_Mapped!$BD100=EUL_basis[BldgLoc])*(EUL_basis_Mapped!$BP100=EUL_basis[HOU_cat]),0)+1,MATCH(EUL_basis_Mapped!BS$2,'EUL_basis fr DEER'!$1:$1,0))</f>
        <v>0</v>
      </c>
      <c r="BT100" s="48" t="str" cm="1">
        <f t="array" ref="BT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(EUL_basis_Mapped!$BD100=EUL_basis[BldgLoc])*(EUL_basis_Mapped!$BP100=EUL_basis[HOU_cat]),0)+1,MATCH(EUL_basis_Mapped!BT$2,'EUL_basis fr DEER'!$1:$1,0))</f>
        <v>Deemed Ex Ante Team</v>
      </c>
      <c r="BU100" s="24" cm="1">
        <f t="array" ref="BU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(EUL_basis_Mapped!$BD100=EUL_basis[BldgLoc])*(EUL_basis_Mapped!$BP100=EUL_basis[HOU_cat]),0)+1,MATCH(EUL_basis_Mapped!BU$2,'EUL_basis fr DEER'!$1:$1,0))</f>
        <v>0</v>
      </c>
      <c r="BV100" s="46" cm="1">
        <f t="array" ref="BV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(EUL_basis_Mapped!$BD100=EUL_basis[BldgLoc])*(EUL_basis_Mapped!$BP100=EUL_basis[HOU_cat]),0)+1,MATCH(EUL_basis_Mapped!BV$2,'EUL_basis fr DEER'!$1:$1,0))</f>
        <v>0</v>
      </c>
      <c r="BW100" s="48" cm="1">
        <f t="array" ref="BW100">INDEX(EUL_basis[#All],MATCH(1,(EUL_basis_Mapped!$AS100=EUL_basis[EUL_ID])*(EUL_basis_Mapped!$AU100=EUL_basis[Version])*(EUL_basis_Mapped!$BC100=EUL_basis[BldgType])*
(EUL_basis_Mapped!$BD100=EUL_basis[BldgLoc])*(EUL_basis_Mapped!$BP100=EUL_basis[HOU_cat]),0)+1,MATCH(EUL_basis_Mapped!BW$2,'EUL_basis fr DEER'!$1:$1,0))</f>
        <v>0</v>
      </c>
    </row>
    <row r="101" spans="1:75" ht="21" x14ac:dyDescent="0.15">
      <c r="A101" s="11"/>
      <c r="B101" s="12">
        <v>1</v>
      </c>
      <c r="C101" s="12"/>
      <c r="D101" s="12"/>
      <c r="E101" s="12"/>
      <c r="F101" s="12"/>
      <c r="G101" s="12">
        <v>1</v>
      </c>
      <c r="H101" s="13">
        <v>1</v>
      </c>
      <c r="I101" s="11">
        <f t="shared" si="26"/>
        <v>0</v>
      </c>
      <c r="J101" s="12">
        <f t="shared" si="26"/>
        <v>0</v>
      </c>
      <c r="K101" s="12">
        <f t="shared" si="26"/>
        <v>0</v>
      </c>
      <c r="L101" s="12">
        <f t="shared" si="26"/>
        <v>0</v>
      </c>
      <c r="M101" s="12">
        <f t="shared" si="26"/>
        <v>0</v>
      </c>
      <c r="N101" s="54">
        <f t="shared" si="26"/>
        <v>0</v>
      </c>
      <c r="O101" s="54">
        <f t="shared" si="26"/>
        <v>1</v>
      </c>
      <c r="P101" s="11">
        <f t="shared" si="20"/>
        <v>1</v>
      </c>
      <c r="Q101" s="16"/>
      <c r="R101" s="12">
        <f t="shared" si="25"/>
        <v>0</v>
      </c>
      <c r="S101" s="12">
        <f t="shared" si="25"/>
        <v>0</v>
      </c>
      <c r="T101" s="12">
        <f t="shared" si="25"/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>
        <f t="shared" si="21"/>
        <v>0</v>
      </c>
      <c r="AE101" s="54"/>
      <c r="AF101" s="54"/>
      <c r="AG101" s="54">
        <f t="shared" si="22"/>
        <v>0</v>
      </c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>
        <f t="shared" si="23"/>
        <v>0</v>
      </c>
      <c r="AS101" s="56" t="s">
        <v>291</v>
      </c>
      <c r="AT101" s="22" t="str" cm="1">
        <f t="array" ref="AT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(EUL_basis_Mapped!$BD101=EUL_basis[BldgLoc])*(EUL_basis_Mapped!$BP101=EUL_basis[HOU_cat]),0)+1,MATCH(EUL_basis_Mapped!AT$2,'EUL_basis fr DEER'!$1:$1,0))</f>
        <v/>
      </c>
      <c r="AU101" s="22" t="s">
        <v>95</v>
      </c>
      <c r="AV101" s="22" t="str" cm="1">
        <f t="array" ref="AV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(EUL_basis_Mapped!$BD101=EUL_basis[BldgLoc])*(EUL_basis_Mapped!$BP101=EUL_basis[HOU_cat]),0)+1,MATCH(EUL_basis_Mapped!AV$2,'EUL_basis fr DEER'!$1:$1,0))</f>
        <v>PA workpaper</v>
      </c>
      <c r="AW101" s="24" cm="1">
        <f t="array" ref="AW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(EUL_basis_Mapped!$BD101=EUL_basis[BldgLoc])*(EUL_basis_Mapped!$BP101=EUL_basis[HOU_cat]),0)+1,MATCH(EUL_basis_Mapped!AW$2,'EUL_basis fr DEER'!$1:$1,0))</f>
        <v>44435.733823402777</v>
      </c>
      <c r="AX101" s="48" t="str" cm="1">
        <f t="array" ref="AX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(EUL_basis_Mapped!$BD101=EUL_basis[BldgLoc])*(EUL_basis_Mapped!$BP101=EUL_basis[HOU_cat]),0)+1,MATCH(EUL_basis_Mapped!AX$2,'EUL_basis fr DEER'!$1:$1,0))</f>
        <v>Res</v>
      </c>
      <c r="AY101" s="48" t="str" cm="1">
        <f t="array" ref="AY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(EUL_basis_Mapped!$BD101=EUL_basis[BldgLoc])*(EUL_basis_Mapped!$BP101=EUL_basis[HOU_cat]),0)+1,MATCH(EUL_basis_Mapped!AY$2,'EUL_basis fr DEER'!$1:$1,0))</f>
        <v>WhlBldg</v>
      </c>
      <c r="AZ101" s="48" t="str" cm="1">
        <f t="array" ref="AZ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(EUL_basis_Mapped!$BD101=EUL_basis[BldgLoc])*(EUL_basis_Mapped!$BP101=EUL_basis[HOU_cat]),0)+1,MATCH(EUL_basis_Mapped!AZ$2,'EUL_basis fr DEER'!$1:$1,0))</f>
        <v>WBUpgrade</v>
      </c>
      <c r="BA101" s="48" t="str" cm="1">
        <f t="array" ref="BA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(EUL_basis_Mapped!$BD101=EUL_basis[BldgLoc])*(EUL_basis_Mapped!$BP101=EUL_basis[HOU_cat]),0)+1,MATCH(EUL_basis_Mapped!BA$2,'EUL_basis fr DEER'!$1:$1,0))</f>
        <v>WhlBldg</v>
      </c>
      <c r="BB101" s="48" t="str" cm="1">
        <f t="array" ref="BB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(EUL_basis_Mapped!$BD101=EUL_basis[BldgLoc])*(EUL_basis_Mapped!$BP101=EUL_basis[HOU_cat]),0)+1,MATCH(EUL_basis_Mapped!BB$2,'EUL_basis fr DEER'!$1:$1,0))</f>
        <v>WBRetPkg</v>
      </c>
      <c r="BC101" s="48" t="s">
        <v>40</v>
      </c>
      <c r="BD101" s="48" t="s">
        <v>40</v>
      </c>
      <c r="BE101" s="46" t="str" cm="1">
        <f t="array" ref="BE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(EUL_basis_Mapped!$BD101=EUL_basis[BldgLoc])*(EUL_basis_Mapped!$BP101=EUL_basis[HOU_cat]),0)+1,MATCH(EUL_basis_Mapped!BE$2,'EUL_basis fr DEER'!$1:$1,0))</f>
        <v>rated years</v>
      </c>
      <c r="BF101" s="23" cm="1">
        <f t="array" ref="BF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(EUL_basis_Mapped!$BD101=EUL_basis[BldgLoc])*(EUL_basis_Mapped!$BP101=EUL_basis[HOU_cat]),0)+1,MATCH(EUL_basis_Mapped!BF$2,'EUL_basis fr DEER'!$1:$1,0))</f>
        <v>0</v>
      </c>
      <c r="BG101" s="23" cm="1">
        <f t="array" ref="BG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(EUL_basis_Mapped!$BD101=EUL_basis[BldgLoc])*(EUL_basis_Mapped!$BP101=EUL_basis[HOU_cat]),0)+1,MATCH(EUL_basis_Mapped!BG$2,'EUL_basis fr DEER'!$1:$1,0))</f>
        <v>0</v>
      </c>
      <c r="BH101" s="23" cm="1">
        <f t="array" ref="BH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(EUL_basis_Mapped!$BD101=EUL_basis[BldgLoc])*(EUL_basis_Mapped!$BP101=EUL_basis[HOU_cat]),0)+1,MATCH(EUL_basis_Mapped!BH$2,'EUL_basis fr DEER'!$1:$1,0))</f>
        <v>0</v>
      </c>
      <c r="BI101" s="25" cm="1">
        <f t="array" ref="BI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(EUL_basis_Mapped!$BD101=EUL_basis[BldgLoc])*(EUL_basis_Mapped!$BP101=EUL_basis[HOU_cat]),0)+1,MATCH(EUL_basis_Mapped!BI$2,'EUL_basis fr DEER'!$1:$1,0))</f>
        <v>0</v>
      </c>
      <c r="BJ101" s="25" cm="1">
        <f t="array" ref="BJ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(EUL_basis_Mapped!$BD101=EUL_basis[BldgLoc])*(EUL_basis_Mapped!$BP101=EUL_basis[HOU_cat]),0)+1,MATCH(EUL_basis_Mapped!BJ$2,'EUL_basis fr DEER'!$1:$1,0))</f>
        <v>18.899999999999999</v>
      </c>
      <c r="BK101" s="25" cm="1">
        <f t="array" ref="BK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(EUL_basis_Mapped!$BD101=EUL_basis[BldgLoc])*(EUL_basis_Mapped!$BP101=EUL_basis[HOU_cat]),0)+1,MATCH(EUL_basis_Mapped!BK$2,'EUL_basis fr DEER'!$1:$1,0))</f>
        <v>6.3</v>
      </c>
      <c r="BL101" s="46" t="str" cm="1">
        <f t="array" ref="BL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(EUL_basis_Mapped!$BD101=EUL_basis[BldgLoc])*(EUL_basis_Mapped!$BP101=EUL_basis[HOU_cat]),0)+1,MATCH(EUL_basis_Mapped!BL$2,'EUL_basis fr DEER'!$1:$1,0))</f>
        <v>Expired--no longer used</v>
      </c>
      <c r="BM101" s="48" t="str" cm="1">
        <f t="array" ref="BM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(EUL_basis_Mapped!$BD101=EUL_basis[BldgLoc])*(EUL_basis_Mapped!$BP101=EUL_basis[HOU_cat]),0)+1,MATCH(EUL_basis_Mapped!BM$2,'EUL_basis fr DEER'!$1:$1,0))</f>
        <v>Standard</v>
      </c>
      <c r="BN101" s="24">
        <v>41373</v>
      </c>
      <c r="BO101" s="24" cm="1">
        <f t="array" ref="BO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(EUL_basis_Mapped!$BD101=EUL_basis[BldgLoc])*(EUL_basis_Mapped!$BP101=EUL_basis[HOU_cat]),0)+1,MATCH(EUL_basis_Mapped!BO$2,'EUL_basis fr DEER'!$1:$1,0))</f>
        <v>44926</v>
      </c>
      <c r="BP101" s="48" t="s">
        <v>44</v>
      </c>
      <c r="BQ101" s="52" t="str" cm="1">
        <f t="array" ref="BQ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(EUL_basis_Mapped!$BD101=EUL_basis[BldgLoc])*(EUL_basis_Mapped!$BP101=EUL_basis[HOU_cat]),0)+1,MATCH(EUL_basis_Mapped!BQ$2,'EUL_basis fr DEER'!$1:$1,0))</f>
        <v>1</v>
      </c>
      <c r="BR101" s="52" t="str" cm="1">
        <f t="array" ref="BR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(EUL_basis_Mapped!$BD101=EUL_basis[BldgLoc])*(EUL_basis_Mapped!$BP101=EUL_basis[HOU_cat]),0)+1,MATCH(EUL_basis_Mapped!BR$2,'EUL_basis fr DEER'!$1:$1,0))</f>
        <v>1</v>
      </c>
      <c r="BS101" s="52" t="str" cm="1">
        <f t="array" ref="BS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(EUL_basis_Mapped!$BD101=EUL_basis[BldgLoc])*(EUL_basis_Mapped!$BP101=EUL_basis[HOU_cat]),0)+1,MATCH(EUL_basis_Mapped!BS$2,'EUL_basis fr DEER'!$1:$1,0))</f>
        <v>0</v>
      </c>
      <c r="BT101" s="48" t="str" cm="1">
        <f t="array" ref="BT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(EUL_basis_Mapped!$BD101=EUL_basis[BldgLoc])*(EUL_basis_Mapped!$BP101=EUL_basis[HOU_cat]),0)+1,MATCH(EUL_basis_Mapped!BT$2,'EUL_basis fr DEER'!$1:$1,0))</f>
        <v>Deemed Ex Ante Team</v>
      </c>
      <c r="BU101" s="24" cm="1">
        <f t="array" ref="BU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(EUL_basis_Mapped!$BD101=EUL_basis[BldgLoc])*(EUL_basis_Mapped!$BP101=EUL_basis[HOU_cat]),0)+1,MATCH(EUL_basis_Mapped!BU$2,'EUL_basis fr DEER'!$1:$1,0))</f>
        <v>0</v>
      </c>
      <c r="BV101" s="46" cm="1">
        <f t="array" ref="BV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(EUL_basis_Mapped!$BD101=EUL_basis[BldgLoc])*(EUL_basis_Mapped!$BP101=EUL_basis[HOU_cat]),0)+1,MATCH(EUL_basis_Mapped!BV$2,'EUL_basis fr DEER'!$1:$1,0))</f>
        <v>0</v>
      </c>
      <c r="BW101" s="48" cm="1">
        <f t="array" ref="BW101">INDEX(EUL_basis[#All],MATCH(1,(EUL_basis_Mapped!$AS101=EUL_basis[EUL_ID])*(EUL_basis_Mapped!$AU101=EUL_basis[Version])*(EUL_basis_Mapped!$BC101=EUL_basis[BldgType])*
(EUL_basis_Mapped!$BD101=EUL_basis[BldgLoc])*(EUL_basis_Mapped!$BP101=EUL_basis[HOU_cat]),0)+1,MATCH(EUL_basis_Mapped!BW$2,'EUL_basis fr DEER'!$1:$1,0))</f>
        <v>0</v>
      </c>
    </row>
    <row r="102" spans="1:75" ht="21" x14ac:dyDescent="0.15">
      <c r="A102" s="11"/>
      <c r="B102" s="12">
        <v>1</v>
      </c>
      <c r="C102" s="12"/>
      <c r="D102" s="12"/>
      <c r="E102" s="12"/>
      <c r="F102" s="12"/>
      <c r="G102" s="12">
        <v>1</v>
      </c>
      <c r="H102" s="13">
        <v>1</v>
      </c>
      <c r="I102" s="11">
        <f t="shared" si="26"/>
        <v>0</v>
      </c>
      <c r="J102" s="12">
        <f t="shared" si="26"/>
        <v>0</v>
      </c>
      <c r="K102" s="12">
        <f t="shared" si="26"/>
        <v>0</v>
      </c>
      <c r="L102" s="12">
        <f t="shared" si="26"/>
        <v>0</v>
      </c>
      <c r="M102" s="12">
        <f t="shared" si="26"/>
        <v>0</v>
      </c>
      <c r="N102" s="54">
        <f t="shared" si="26"/>
        <v>0</v>
      </c>
      <c r="O102" s="54">
        <f t="shared" si="26"/>
        <v>1</v>
      </c>
      <c r="P102" s="11">
        <f t="shared" si="20"/>
        <v>1</v>
      </c>
      <c r="Q102" s="16"/>
      <c r="R102" s="12">
        <f t="shared" si="25"/>
        <v>0</v>
      </c>
      <c r="S102" s="12">
        <f t="shared" si="25"/>
        <v>0</v>
      </c>
      <c r="T102" s="12">
        <f t="shared" si="25"/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>
        <f t="shared" si="21"/>
        <v>0</v>
      </c>
      <c r="AE102" s="54"/>
      <c r="AF102" s="54"/>
      <c r="AG102" s="54">
        <f t="shared" si="22"/>
        <v>0</v>
      </c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>
        <f t="shared" si="23"/>
        <v>0</v>
      </c>
      <c r="AS102" s="56" t="s">
        <v>292</v>
      </c>
      <c r="AT102" s="22" t="str" cm="1">
        <f t="array" ref="AT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(EUL_basis_Mapped!$BD102=EUL_basis[BldgLoc])*(EUL_basis_Mapped!$BP102=EUL_basis[HOU_cat]),0)+1,MATCH(EUL_basis_Mapped!AT$2,'EUL_basis fr DEER'!$1:$1,0))</f>
        <v>EUL for PGE Energy Upgrade Calififornia program - description update required</v>
      </c>
      <c r="AU102" s="22" t="s">
        <v>95</v>
      </c>
      <c r="AV102" s="22" t="str" cm="1">
        <f t="array" ref="AV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(EUL_basis_Mapped!$BD102=EUL_basis[BldgLoc])*(EUL_basis_Mapped!$BP102=EUL_basis[HOU_cat]),0)+1,MATCH(EUL_basis_Mapped!AV$2,'EUL_basis fr DEER'!$1:$1,0))</f>
        <v>PA workpaper</v>
      </c>
      <c r="AW102" s="24" cm="1">
        <f t="array" ref="AW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(EUL_basis_Mapped!$BD102=EUL_basis[BldgLoc])*(EUL_basis_Mapped!$BP102=EUL_basis[HOU_cat]),0)+1,MATCH(EUL_basis_Mapped!AW$2,'EUL_basis fr DEER'!$1:$1,0))</f>
        <v>44435.733823402777</v>
      </c>
      <c r="AX102" s="48" t="str" cm="1">
        <f t="array" ref="AX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(EUL_basis_Mapped!$BD102=EUL_basis[BldgLoc])*(EUL_basis_Mapped!$BP102=EUL_basis[HOU_cat]),0)+1,MATCH(EUL_basis_Mapped!AX$2,'EUL_basis fr DEER'!$1:$1,0))</f>
        <v>Res</v>
      </c>
      <c r="AY102" s="48" t="str" cm="1">
        <f t="array" ref="AY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(EUL_basis_Mapped!$BD102=EUL_basis[BldgLoc])*(EUL_basis_Mapped!$BP102=EUL_basis[HOU_cat]),0)+1,MATCH(EUL_basis_Mapped!AY$2,'EUL_basis fr DEER'!$1:$1,0))</f>
        <v>WhlBldg</v>
      </c>
      <c r="AZ102" s="48" t="str" cm="1">
        <f t="array" ref="AZ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(EUL_basis_Mapped!$BD102=EUL_basis[BldgLoc])*(EUL_basis_Mapped!$BP102=EUL_basis[HOU_cat]),0)+1,MATCH(EUL_basis_Mapped!AZ$2,'EUL_basis fr DEER'!$1:$1,0))</f>
        <v>WBUpgrade</v>
      </c>
      <c r="BA102" s="48" t="str" cm="1">
        <f t="array" ref="BA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(EUL_basis_Mapped!$BD102=EUL_basis[BldgLoc])*(EUL_basis_Mapped!$BP102=EUL_basis[HOU_cat]),0)+1,MATCH(EUL_basis_Mapped!BA$2,'EUL_basis fr DEER'!$1:$1,0))</f>
        <v>WhlBldg</v>
      </c>
      <c r="BB102" s="48" t="str" cm="1">
        <f t="array" ref="BB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(EUL_basis_Mapped!$BD102=EUL_basis[BldgLoc])*(EUL_basis_Mapped!$BP102=EUL_basis[HOU_cat]),0)+1,MATCH(EUL_basis_Mapped!BB$2,'EUL_basis fr DEER'!$1:$1,0))</f>
        <v>WBRetPkg</v>
      </c>
      <c r="BC102" s="48" t="s">
        <v>40</v>
      </c>
      <c r="BD102" s="48" t="s">
        <v>40</v>
      </c>
      <c r="BE102" s="46" t="str" cm="1">
        <f t="array" ref="BE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(EUL_basis_Mapped!$BD102=EUL_basis[BldgLoc])*(EUL_basis_Mapped!$BP102=EUL_basis[HOU_cat]),0)+1,MATCH(EUL_basis_Mapped!BE$2,'EUL_basis fr DEER'!$1:$1,0))</f>
        <v>rated years</v>
      </c>
      <c r="BF102" s="23" cm="1">
        <f t="array" ref="BF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(EUL_basis_Mapped!$BD102=EUL_basis[BldgLoc])*(EUL_basis_Mapped!$BP102=EUL_basis[HOU_cat]),0)+1,MATCH(EUL_basis_Mapped!BF$2,'EUL_basis fr DEER'!$1:$1,0))</f>
        <v>0</v>
      </c>
      <c r="BG102" s="23" cm="1">
        <f t="array" ref="BG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(EUL_basis_Mapped!$BD102=EUL_basis[BldgLoc])*(EUL_basis_Mapped!$BP102=EUL_basis[HOU_cat]),0)+1,MATCH(EUL_basis_Mapped!BG$2,'EUL_basis fr DEER'!$1:$1,0))</f>
        <v>0</v>
      </c>
      <c r="BH102" s="23" cm="1">
        <f t="array" ref="BH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(EUL_basis_Mapped!$BD102=EUL_basis[BldgLoc])*(EUL_basis_Mapped!$BP102=EUL_basis[HOU_cat]),0)+1,MATCH(EUL_basis_Mapped!BH$2,'EUL_basis fr DEER'!$1:$1,0))</f>
        <v>0</v>
      </c>
      <c r="BI102" s="25" cm="1">
        <f t="array" ref="BI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(EUL_basis_Mapped!$BD102=EUL_basis[BldgLoc])*(EUL_basis_Mapped!$BP102=EUL_basis[HOU_cat]),0)+1,MATCH(EUL_basis_Mapped!BI$2,'EUL_basis fr DEER'!$1:$1,0))</f>
        <v>0</v>
      </c>
      <c r="BJ102" s="25" cm="1">
        <f t="array" ref="BJ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(EUL_basis_Mapped!$BD102=EUL_basis[BldgLoc])*(EUL_basis_Mapped!$BP102=EUL_basis[HOU_cat]),0)+1,MATCH(EUL_basis_Mapped!BJ$2,'EUL_basis fr DEER'!$1:$1,0))</f>
        <v>19.2</v>
      </c>
      <c r="BK102" s="25" cm="1">
        <f t="array" ref="BK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(EUL_basis_Mapped!$BD102=EUL_basis[BldgLoc])*(EUL_basis_Mapped!$BP102=EUL_basis[HOU_cat]),0)+1,MATCH(EUL_basis_Mapped!BK$2,'EUL_basis fr DEER'!$1:$1,0))</f>
        <v>6.4</v>
      </c>
      <c r="BL102" s="46" t="str" cm="1">
        <f t="array" ref="BL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(EUL_basis_Mapped!$BD102=EUL_basis[BldgLoc])*(EUL_basis_Mapped!$BP102=EUL_basis[HOU_cat]),0)+1,MATCH(EUL_basis_Mapped!BL$2,'EUL_basis fr DEER'!$1:$1,0))</f>
        <v>Expired--no longer used</v>
      </c>
      <c r="BM102" s="48" t="str" cm="1">
        <f t="array" ref="BM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(EUL_basis_Mapped!$BD102=EUL_basis[BldgLoc])*(EUL_basis_Mapped!$BP102=EUL_basis[HOU_cat]),0)+1,MATCH(EUL_basis_Mapped!BM$2,'EUL_basis fr DEER'!$1:$1,0))</f>
        <v>Standard</v>
      </c>
      <c r="BN102" s="24">
        <v>41374</v>
      </c>
      <c r="BO102" s="24" cm="1">
        <f t="array" ref="BO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(EUL_basis_Mapped!$BD102=EUL_basis[BldgLoc])*(EUL_basis_Mapped!$BP102=EUL_basis[HOU_cat]),0)+1,MATCH(EUL_basis_Mapped!BO$2,'EUL_basis fr DEER'!$1:$1,0))</f>
        <v>44926</v>
      </c>
      <c r="BP102" s="48" t="s">
        <v>44</v>
      </c>
      <c r="BQ102" s="52" t="str" cm="1">
        <f t="array" ref="BQ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(EUL_basis_Mapped!$BD102=EUL_basis[BldgLoc])*(EUL_basis_Mapped!$BP102=EUL_basis[HOU_cat]),0)+1,MATCH(EUL_basis_Mapped!BQ$2,'EUL_basis fr DEER'!$1:$1,0))</f>
        <v>1</v>
      </c>
      <c r="BR102" s="52" t="str" cm="1">
        <f t="array" ref="BR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(EUL_basis_Mapped!$BD102=EUL_basis[BldgLoc])*(EUL_basis_Mapped!$BP102=EUL_basis[HOU_cat]),0)+1,MATCH(EUL_basis_Mapped!BR$2,'EUL_basis fr DEER'!$1:$1,0))</f>
        <v>1</v>
      </c>
      <c r="BS102" s="52" t="str" cm="1">
        <f t="array" ref="BS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(EUL_basis_Mapped!$BD102=EUL_basis[BldgLoc])*(EUL_basis_Mapped!$BP102=EUL_basis[HOU_cat]),0)+1,MATCH(EUL_basis_Mapped!BS$2,'EUL_basis fr DEER'!$1:$1,0))</f>
        <v>0</v>
      </c>
      <c r="BT102" s="48" t="str" cm="1">
        <f t="array" ref="BT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(EUL_basis_Mapped!$BD102=EUL_basis[BldgLoc])*(EUL_basis_Mapped!$BP102=EUL_basis[HOU_cat]),0)+1,MATCH(EUL_basis_Mapped!BT$2,'EUL_basis fr DEER'!$1:$1,0))</f>
        <v>Deemed Ex Ante Team</v>
      </c>
      <c r="BU102" s="24" cm="1">
        <f t="array" ref="BU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(EUL_basis_Mapped!$BD102=EUL_basis[BldgLoc])*(EUL_basis_Mapped!$BP102=EUL_basis[HOU_cat]),0)+1,MATCH(EUL_basis_Mapped!BU$2,'EUL_basis fr DEER'!$1:$1,0))</f>
        <v>0</v>
      </c>
      <c r="BV102" s="46" cm="1">
        <f t="array" ref="BV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(EUL_basis_Mapped!$BD102=EUL_basis[BldgLoc])*(EUL_basis_Mapped!$BP102=EUL_basis[HOU_cat]),0)+1,MATCH(EUL_basis_Mapped!BV$2,'EUL_basis fr DEER'!$1:$1,0))</f>
        <v>0</v>
      </c>
      <c r="BW102" s="48" cm="1">
        <f t="array" ref="BW102">INDEX(EUL_basis[#All],MATCH(1,(EUL_basis_Mapped!$AS102=EUL_basis[EUL_ID])*(EUL_basis_Mapped!$AU102=EUL_basis[Version])*(EUL_basis_Mapped!$BC102=EUL_basis[BldgType])*
(EUL_basis_Mapped!$BD102=EUL_basis[BldgLoc])*(EUL_basis_Mapped!$BP102=EUL_basis[HOU_cat]),0)+1,MATCH(EUL_basis_Mapped!BW$2,'EUL_basis fr DEER'!$1:$1,0))</f>
        <v>0</v>
      </c>
    </row>
    <row r="103" spans="1:75" ht="21" x14ac:dyDescent="0.15">
      <c r="A103" s="11"/>
      <c r="B103" s="12">
        <v>1</v>
      </c>
      <c r="C103" s="12"/>
      <c r="D103" s="12"/>
      <c r="E103" s="12"/>
      <c r="F103" s="12"/>
      <c r="G103" s="12">
        <v>1</v>
      </c>
      <c r="H103" s="13">
        <v>1</v>
      </c>
      <c r="I103" s="11">
        <f t="shared" si="26"/>
        <v>0</v>
      </c>
      <c r="J103" s="12">
        <f t="shared" si="26"/>
        <v>0</v>
      </c>
      <c r="K103" s="12">
        <f t="shared" si="26"/>
        <v>0</v>
      </c>
      <c r="L103" s="12">
        <f t="shared" si="26"/>
        <v>0</v>
      </c>
      <c r="M103" s="12">
        <f t="shared" si="26"/>
        <v>0</v>
      </c>
      <c r="N103" s="54">
        <f t="shared" si="26"/>
        <v>0</v>
      </c>
      <c r="O103" s="54">
        <f t="shared" si="26"/>
        <v>1</v>
      </c>
      <c r="P103" s="11">
        <f t="shared" si="20"/>
        <v>1</v>
      </c>
      <c r="Q103" s="16"/>
      <c r="R103" s="12">
        <f t="shared" si="25"/>
        <v>0</v>
      </c>
      <c r="S103" s="12">
        <f t="shared" si="25"/>
        <v>0</v>
      </c>
      <c r="T103" s="12">
        <f t="shared" si="25"/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>
        <f t="shared" si="21"/>
        <v>0</v>
      </c>
      <c r="AE103" s="54"/>
      <c r="AF103" s="54"/>
      <c r="AG103" s="54">
        <f t="shared" si="22"/>
        <v>0</v>
      </c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>
        <f t="shared" si="23"/>
        <v>0</v>
      </c>
      <c r="AS103" s="56" t="s">
        <v>293</v>
      </c>
      <c r="AT103" s="22" t="str" cm="1">
        <f t="array" ref="AT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(EUL_basis_Mapped!$BD103=EUL_basis[BldgLoc])*(EUL_basis_Mapped!$BP103=EUL_basis[HOU_cat]),0)+1,MATCH(EUL_basis_Mapped!AT$2,'EUL_basis fr DEER'!$1:$1,0))</f>
        <v>EUL for PGE Energy Upgrade Calififornia program - description update required</v>
      </c>
      <c r="AU103" s="22" t="s">
        <v>95</v>
      </c>
      <c r="AV103" s="22" t="str" cm="1">
        <f t="array" ref="AV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(EUL_basis_Mapped!$BD103=EUL_basis[BldgLoc])*(EUL_basis_Mapped!$BP103=EUL_basis[HOU_cat]),0)+1,MATCH(EUL_basis_Mapped!AV$2,'EUL_basis fr DEER'!$1:$1,0))</f>
        <v>PA workpaper</v>
      </c>
      <c r="AW103" s="24" cm="1">
        <f t="array" ref="AW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(EUL_basis_Mapped!$BD103=EUL_basis[BldgLoc])*(EUL_basis_Mapped!$BP103=EUL_basis[HOU_cat]),0)+1,MATCH(EUL_basis_Mapped!AW$2,'EUL_basis fr DEER'!$1:$1,0))</f>
        <v>44435.733823402777</v>
      </c>
      <c r="AX103" s="48" t="str" cm="1">
        <f t="array" ref="AX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(EUL_basis_Mapped!$BD103=EUL_basis[BldgLoc])*(EUL_basis_Mapped!$BP103=EUL_basis[HOU_cat]),0)+1,MATCH(EUL_basis_Mapped!AX$2,'EUL_basis fr DEER'!$1:$1,0))</f>
        <v>Res</v>
      </c>
      <c r="AY103" s="48" t="str" cm="1">
        <f t="array" ref="AY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(EUL_basis_Mapped!$BD103=EUL_basis[BldgLoc])*(EUL_basis_Mapped!$BP103=EUL_basis[HOU_cat]),0)+1,MATCH(EUL_basis_Mapped!AY$2,'EUL_basis fr DEER'!$1:$1,0))</f>
        <v>WhlBldg</v>
      </c>
      <c r="AZ103" s="48" t="str" cm="1">
        <f t="array" ref="AZ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(EUL_basis_Mapped!$BD103=EUL_basis[BldgLoc])*(EUL_basis_Mapped!$BP103=EUL_basis[HOU_cat]),0)+1,MATCH(EUL_basis_Mapped!AZ$2,'EUL_basis fr DEER'!$1:$1,0))</f>
        <v>WBUpgrade</v>
      </c>
      <c r="BA103" s="48" t="str" cm="1">
        <f t="array" ref="BA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(EUL_basis_Mapped!$BD103=EUL_basis[BldgLoc])*(EUL_basis_Mapped!$BP103=EUL_basis[HOU_cat]),0)+1,MATCH(EUL_basis_Mapped!BA$2,'EUL_basis fr DEER'!$1:$1,0))</f>
        <v>WhlBldg</v>
      </c>
      <c r="BB103" s="48" t="str" cm="1">
        <f t="array" ref="BB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(EUL_basis_Mapped!$BD103=EUL_basis[BldgLoc])*(EUL_basis_Mapped!$BP103=EUL_basis[HOU_cat]),0)+1,MATCH(EUL_basis_Mapped!BB$2,'EUL_basis fr DEER'!$1:$1,0))</f>
        <v>WBRetPkg</v>
      </c>
      <c r="BC103" s="48" t="s">
        <v>40</v>
      </c>
      <c r="BD103" s="48" t="s">
        <v>40</v>
      </c>
      <c r="BE103" s="46" t="str" cm="1">
        <f t="array" ref="BE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(EUL_basis_Mapped!$BD103=EUL_basis[BldgLoc])*(EUL_basis_Mapped!$BP103=EUL_basis[HOU_cat]),0)+1,MATCH(EUL_basis_Mapped!BE$2,'EUL_basis fr DEER'!$1:$1,0))</f>
        <v>rated years</v>
      </c>
      <c r="BF103" s="23" cm="1">
        <f t="array" ref="BF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(EUL_basis_Mapped!$BD103=EUL_basis[BldgLoc])*(EUL_basis_Mapped!$BP103=EUL_basis[HOU_cat]),0)+1,MATCH(EUL_basis_Mapped!BF$2,'EUL_basis fr DEER'!$1:$1,0))</f>
        <v>0</v>
      </c>
      <c r="BG103" s="23" cm="1">
        <f t="array" ref="BG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(EUL_basis_Mapped!$BD103=EUL_basis[BldgLoc])*(EUL_basis_Mapped!$BP103=EUL_basis[HOU_cat]),0)+1,MATCH(EUL_basis_Mapped!BG$2,'EUL_basis fr DEER'!$1:$1,0))</f>
        <v>0</v>
      </c>
      <c r="BH103" s="23" cm="1">
        <f t="array" ref="BH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(EUL_basis_Mapped!$BD103=EUL_basis[BldgLoc])*(EUL_basis_Mapped!$BP103=EUL_basis[HOU_cat]),0)+1,MATCH(EUL_basis_Mapped!BH$2,'EUL_basis fr DEER'!$1:$1,0))</f>
        <v>0</v>
      </c>
      <c r="BI103" s="25" cm="1">
        <f t="array" ref="BI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(EUL_basis_Mapped!$BD103=EUL_basis[BldgLoc])*(EUL_basis_Mapped!$BP103=EUL_basis[HOU_cat]),0)+1,MATCH(EUL_basis_Mapped!BI$2,'EUL_basis fr DEER'!$1:$1,0))</f>
        <v>0</v>
      </c>
      <c r="BJ103" s="25" cm="1">
        <f t="array" ref="BJ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(EUL_basis_Mapped!$BD103=EUL_basis[BldgLoc])*(EUL_basis_Mapped!$BP103=EUL_basis[HOU_cat]),0)+1,MATCH(EUL_basis_Mapped!BJ$2,'EUL_basis fr DEER'!$1:$1,0))</f>
        <v>19.5</v>
      </c>
      <c r="BK103" s="25" cm="1">
        <f t="array" ref="BK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(EUL_basis_Mapped!$BD103=EUL_basis[BldgLoc])*(EUL_basis_Mapped!$BP103=EUL_basis[HOU_cat]),0)+1,MATCH(EUL_basis_Mapped!BK$2,'EUL_basis fr DEER'!$1:$1,0))</f>
        <v>6.5</v>
      </c>
      <c r="BL103" s="46" t="str" cm="1">
        <f t="array" ref="BL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(EUL_basis_Mapped!$BD103=EUL_basis[BldgLoc])*(EUL_basis_Mapped!$BP103=EUL_basis[HOU_cat]),0)+1,MATCH(EUL_basis_Mapped!BL$2,'EUL_basis fr DEER'!$1:$1,0))</f>
        <v>Expired--no longer used</v>
      </c>
      <c r="BM103" s="48" t="str" cm="1">
        <f t="array" ref="BM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(EUL_basis_Mapped!$BD103=EUL_basis[BldgLoc])*(EUL_basis_Mapped!$BP103=EUL_basis[HOU_cat]),0)+1,MATCH(EUL_basis_Mapped!BM$2,'EUL_basis fr DEER'!$1:$1,0))</f>
        <v>Standard</v>
      </c>
      <c r="BN103" s="24">
        <v>41375</v>
      </c>
      <c r="BO103" s="24" cm="1">
        <f t="array" ref="BO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(EUL_basis_Mapped!$BD103=EUL_basis[BldgLoc])*(EUL_basis_Mapped!$BP103=EUL_basis[HOU_cat]),0)+1,MATCH(EUL_basis_Mapped!BO$2,'EUL_basis fr DEER'!$1:$1,0))</f>
        <v>44926</v>
      </c>
      <c r="BP103" s="48" t="s">
        <v>44</v>
      </c>
      <c r="BQ103" s="52" t="str" cm="1">
        <f t="array" ref="BQ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(EUL_basis_Mapped!$BD103=EUL_basis[BldgLoc])*(EUL_basis_Mapped!$BP103=EUL_basis[HOU_cat]),0)+1,MATCH(EUL_basis_Mapped!BQ$2,'EUL_basis fr DEER'!$1:$1,0))</f>
        <v>1</v>
      </c>
      <c r="BR103" s="52" t="str" cm="1">
        <f t="array" ref="BR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(EUL_basis_Mapped!$BD103=EUL_basis[BldgLoc])*(EUL_basis_Mapped!$BP103=EUL_basis[HOU_cat]),0)+1,MATCH(EUL_basis_Mapped!BR$2,'EUL_basis fr DEER'!$1:$1,0))</f>
        <v>1</v>
      </c>
      <c r="BS103" s="52" t="str" cm="1">
        <f t="array" ref="BS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(EUL_basis_Mapped!$BD103=EUL_basis[BldgLoc])*(EUL_basis_Mapped!$BP103=EUL_basis[HOU_cat]),0)+1,MATCH(EUL_basis_Mapped!BS$2,'EUL_basis fr DEER'!$1:$1,0))</f>
        <v>0</v>
      </c>
      <c r="BT103" s="48" t="str" cm="1">
        <f t="array" ref="BT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(EUL_basis_Mapped!$BD103=EUL_basis[BldgLoc])*(EUL_basis_Mapped!$BP103=EUL_basis[HOU_cat]),0)+1,MATCH(EUL_basis_Mapped!BT$2,'EUL_basis fr DEER'!$1:$1,0))</f>
        <v>Deemed Ex Ante Team</v>
      </c>
      <c r="BU103" s="24" cm="1">
        <f t="array" ref="BU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(EUL_basis_Mapped!$BD103=EUL_basis[BldgLoc])*(EUL_basis_Mapped!$BP103=EUL_basis[HOU_cat]),0)+1,MATCH(EUL_basis_Mapped!BU$2,'EUL_basis fr DEER'!$1:$1,0))</f>
        <v>0</v>
      </c>
      <c r="BV103" s="46" cm="1">
        <f t="array" ref="BV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(EUL_basis_Mapped!$BD103=EUL_basis[BldgLoc])*(EUL_basis_Mapped!$BP103=EUL_basis[HOU_cat]),0)+1,MATCH(EUL_basis_Mapped!BV$2,'EUL_basis fr DEER'!$1:$1,0))</f>
        <v>0</v>
      </c>
      <c r="BW103" s="48" cm="1">
        <f t="array" ref="BW103">INDEX(EUL_basis[#All],MATCH(1,(EUL_basis_Mapped!$AS103=EUL_basis[EUL_ID])*(EUL_basis_Mapped!$AU103=EUL_basis[Version])*(EUL_basis_Mapped!$BC103=EUL_basis[BldgType])*
(EUL_basis_Mapped!$BD103=EUL_basis[BldgLoc])*(EUL_basis_Mapped!$BP103=EUL_basis[HOU_cat]),0)+1,MATCH(EUL_basis_Mapped!BW$2,'EUL_basis fr DEER'!$1:$1,0))</f>
        <v>0</v>
      </c>
    </row>
    <row r="104" spans="1:75" ht="21" x14ac:dyDescent="0.15">
      <c r="A104" s="11"/>
      <c r="B104" s="12">
        <v>1</v>
      </c>
      <c r="C104" s="12"/>
      <c r="D104" s="12"/>
      <c r="E104" s="12"/>
      <c r="F104" s="12"/>
      <c r="G104" s="12">
        <v>1</v>
      </c>
      <c r="H104" s="13">
        <v>1</v>
      </c>
      <c r="I104" s="11">
        <f t="shared" si="26"/>
        <v>0</v>
      </c>
      <c r="J104" s="12">
        <f t="shared" si="26"/>
        <v>0</v>
      </c>
      <c r="K104" s="12">
        <f t="shared" si="26"/>
        <v>0</v>
      </c>
      <c r="L104" s="12">
        <f t="shared" si="26"/>
        <v>0</v>
      </c>
      <c r="M104" s="12">
        <f t="shared" si="26"/>
        <v>0</v>
      </c>
      <c r="N104" s="54">
        <f t="shared" si="26"/>
        <v>0</v>
      </c>
      <c r="O104" s="54">
        <f t="shared" si="26"/>
        <v>1</v>
      </c>
      <c r="P104" s="11">
        <f t="shared" si="20"/>
        <v>1</v>
      </c>
      <c r="Q104" s="16"/>
      <c r="R104" s="12">
        <f t="shared" si="25"/>
        <v>0</v>
      </c>
      <c r="S104" s="12">
        <f t="shared" si="25"/>
        <v>0</v>
      </c>
      <c r="T104" s="12">
        <f t="shared" si="25"/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>
        <f t="shared" si="21"/>
        <v>0</v>
      </c>
      <c r="AE104" s="54"/>
      <c r="AF104" s="54"/>
      <c r="AG104" s="54">
        <f t="shared" si="22"/>
        <v>0</v>
      </c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>
        <f t="shared" si="23"/>
        <v>0</v>
      </c>
      <c r="AS104" s="56" t="s">
        <v>294</v>
      </c>
      <c r="AT104" s="22" t="str" cm="1">
        <f t="array" ref="AT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(EUL_basis_Mapped!$BD104=EUL_basis[BldgLoc])*(EUL_basis_Mapped!$BP104=EUL_basis[HOU_cat]),0)+1,MATCH(EUL_basis_Mapped!AT$2,'EUL_basis fr DEER'!$1:$1,0))</f>
        <v>EUL for PGE Energy Upgrade Calififornia program - description update required</v>
      </c>
      <c r="AU104" s="22" t="s">
        <v>95</v>
      </c>
      <c r="AV104" s="22" t="str" cm="1">
        <f t="array" ref="AV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(EUL_basis_Mapped!$BD104=EUL_basis[BldgLoc])*(EUL_basis_Mapped!$BP104=EUL_basis[HOU_cat]),0)+1,MATCH(EUL_basis_Mapped!AV$2,'EUL_basis fr DEER'!$1:$1,0))</f>
        <v>PA workpaper</v>
      </c>
      <c r="AW104" s="24" cm="1">
        <f t="array" ref="AW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(EUL_basis_Mapped!$BD104=EUL_basis[BldgLoc])*(EUL_basis_Mapped!$BP104=EUL_basis[HOU_cat]),0)+1,MATCH(EUL_basis_Mapped!AW$2,'EUL_basis fr DEER'!$1:$1,0))</f>
        <v>44435.733823402777</v>
      </c>
      <c r="AX104" s="48" t="str" cm="1">
        <f t="array" ref="AX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(EUL_basis_Mapped!$BD104=EUL_basis[BldgLoc])*(EUL_basis_Mapped!$BP104=EUL_basis[HOU_cat]),0)+1,MATCH(EUL_basis_Mapped!AX$2,'EUL_basis fr DEER'!$1:$1,0))</f>
        <v>Res</v>
      </c>
      <c r="AY104" s="48" t="str" cm="1">
        <f t="array" ref="AY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(EUL_basis_Mapped!$BD104=EUL_basis[BldgLoc])*(EUL_basis_Mapped!$BP104=EUL_basis[HOU_cat]),0)+1,MATCH(EUL_basis_Mapped!AY$2,'EUL_basis fr DEER'!$1:$1,0))</f>
        <v>WhlBldg</v>
      </c>
      <c r="AZ104" s="48" t="str" cm="1">
        <f t="array" ref="AZ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(EUL_basis_Mapped!$BD104=EUL_basis[BldgLoc])*(EUL_basis_Mapped!$BP104=EUL_basis[HOU_cat]),0)+1,MATCH(EUL_basis_Mapped!AZ$2,'EUL_basis fr DEER'!$1:$1,0))</f>
        <v>WBUpgrade</v>
      </c>
      <c r="BA104" s="48" t="str" cm="1">
        <f t="array" ref="BA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(EUL_basis_Mapped!$BD104=EUL_basis[BldgLoc])*(EUL_basis_Mapped!$BP104=EUL_basis[HOU_cat]),0)+1,MATCH(EUL_basis_Mapped!BA$2,'EUL_basis fr DEER'!$1:$1,0))</f>
        <v>WhlBldg</v>
      </c>
      <c r="BB104" s="48" t="str" cm="1">
        <f t="array" ref="BB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(EUL_basis_Mapped!$BD104=EUL_basis[BldgLoc])*(EUL_basis_Mapped!$BP104=EUL_basis[HOU_cat]),0)+1,MATCH(EUL_basis_Mapped!BB$2,'EUL_basis fr DEER'!$1:$1,0))</f>
        <v>WBRetPkg</v>
      </c>
      <c r="BC104" s="48" t="s">
        <v>40</v>
      </c>
      <c r="BD104" s="48" t="s">
        <v>40</v>
      </c>
      <c r="BE104" s="46" t="str" cm="1">
        <f t="array" ref="BE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(EUL_basis_Mapped!$BD104=EUL_basis[BldgLoc])*(EUL_basis_Mapped!$BP104=EUL_basis[HOU_cat]),0)+1,MATCH(EUL_basis_Mapped!BE$2,'EUL_basis fr DEER'!$1:$1,0))</f>
        <v>rated years</v>
      </c>
      <c r="BF104" s="23" cm="1">
        <f t="array" ref="BF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(EUL_basis_Mapped!$BD104=EUL_basis[BldgLoc])*(EUL_basis_Mapped!$BP104=EUL_basis[HOU_cat]),0)+1,MATCH(EUL_basis_Mapped!BF$2,'EUL_basis fr DEER'!$1:$1,0))</f>
        <v>0</v>
      </c>
      <c r="BG104" s="23" cm="1">
        <f t="array" ref="BG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(EUL_basis_Mapped!$BD104=EUL_basis[BldgLoc])*(EUL_basis_Mapped!$BP104=EUL_basis[HOU_cat]),0)+1,MATCH(EUL_basis_Mapped!BG$2,'EUL_basis fr DEER'!$1:$1,0))</f>
        <v>0</v>
      </c>
      <c r="BH104" s="23" cm="1">
        <f t="array" ref="BH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(EUL_basis_Mapped!$BD104=EUL_basis[BldgLoc])*(EUL_basis_Mapped!$BP104=EUL_basis[HOU_cat]),0)+1,MATCH(EUL_basis_Mapped!BH$2,'EUL_basis fr DEER'!$1:$1,0))</f>
        <v>0</v>
      </c>
      <c r="BI104" s="25" cm="1">
        <f t="array" ref="BI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(EUL_basis_Mapped!$BD104=EUL_basis[BldgLoc])*(EUL_basis_Mapped!$BP104=EUL_basis[HOU_cat]),0)+1,MATCH(EUL_basis_Mapped!BI$2,'EUL_basis fr DEER'!$1:$1,0))</f>
        <v>0</v>
      </c>
      <c r="BJ104" s="25" cm="1">
        <f t="array" ref="BJ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(EUL_basis_Mapped!$BD104=EUL_basis[BldgLoc])*(EUL_basis_Mapped!$BP104=EUL_basis[HOU_cat]),0)+1,MATCH(EUL_basis_Mapped!BJ$2,'EUL_basis fr DEER'!$1:$1,0))</f>
        <v>19.8</v>
      </c>
      <c r="BK104" s="25" cm="1">
        <f t="array" ref="BK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(EUL_basis_Mapped!$BD104=EUL_basis[BldgLoc])*(EUL_basis_Mapped!$BP104=EUL_basis[HOU_cat]),0)+1,MATCH(EUL_basis_Mapped!BK$2,'EUL_basis fr DEER'!$1:$1,0))</f>
        <v>6.6</v>
      </c>
      <c r="BL104" s="46" t="str" cm="1">
        <f t="array" ref="BL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(EUL_basis_Mapped!$BD104=EUL_basis[BldgLoc])*(EUL_basis_Mapped!$BP104=EUL_basis[HOU_cat]),0)+1,MATCH(EUL_basis_Mapped!BL$2,'EUL_basis fr DEER'!$1:$1,0))</f>
        <v>Expired--no longer used</v>
      </c>
      <c r="BM104" s="48" t="str" cm="1">
        <f t="array" ref="BM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(EUL_basis_Mapped!$BD104=EUL_basis[BldgLoc])*(EUL_basis_Mapped!$BP104=EUL_basis[HOU_cat]),0)+1,MATCH(EUL_basis_Mapped!BM$2,'EUL_basis fr DEER'!$1:$1,0))</f>
        <v>Standard</v>
      </c>
      <c r="BN104" s="24">
        <v>41376</v>
      </c>
      <c r="BO104" s="24" cm="1">
        <f t="array" ref="BO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(EUL_basis_Mapped!$BD104=EUL_basis[BldgLoc])*(EUL_basis_Mapped!$BP104=EUL_basis[HOU_cat]),0)+1,MATCH(EUL_basis_Mapped!BO$2,'EUL_basis fr DEER'!$1:$1,0))</f>
        <v>44926</v>
      </c>
      <c r="BP104" s="48" t="s">
        <v>44</v>
      </c>
      <c r="BQ104" s="52" t="str" cm="1">
        <f t="array" ref="BQ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(EUL_basis_Mapped!$BD104=EUL_basis[BldgLoc])*(EUL_basis_Mapped!$BP104=EUL_basis[HOU_cat]),0)+1,MATCH(EUL_basis_Mapped!BQ$2,'EUL_basis fr DEER'!$1:$1,0))</f>
        <v>1</v>
      </c>
      <c r="BR104" s="52" t="str" cm="1">
        <f t="array" ref="BR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(EUL_basis_Mapped!$BD104=EUL_basis[BldgLoc])*(EUL_basis_Mapped!$BP104=EUL_basis[HOU_cat]),0)+1,MATCH(EUL_basis_Mapped!BR$2,'EUL_basis fr DEER'!$1:$1,0))</f>
        <v>1</v>
      </c>
      <c r="BS104" s="52" t="str" cm="1">
        <f t="array" ref="BS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(EUL_basis_Mapped!$BD104=EUL_basis[BldgLoc])*(EUL_basis_Mapped!$BP104=EUL_basis[HOU_cat]),0)+1,MATCH(EUL_basis_Mapped!BS$2,'EUL_basis fr DEER'!$1:$1,0))</f>
        <v>0</v>
      </c>
      <c r="BT104" s="48" t="str" cm="1">
        <f t="array" ref="BT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(EUL_basis_Mapped!$BD104=EUL_basis[BldgLoc])*(EUL_basis_Mapped!$BP104=EUL_basis[HOU_cat]),0)+1,MATCH(EUL_basis_Mapped!BT$2,'EUL_basis fr DEER'!$1:$1,0))</f>
        <v>Deemed Ex Ante Team</v>
      </c>
      <c r="BU104" s="24" cm="1">
        <f t="array" ref="BU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(EUL_basis_Mapped!$BD104=EUL_basis[BldgLoc])*(EUL_basis_Mapped!$BP104=EUL_basis[HOU_cat]),0)+1,MATCH(EUL_basis_Mapped!BU$2,'EUL_basis fr DEER'!$1:$1,0))</f>
        <v>0</v>
      </c>
      <c r="BV104" s="46" cm="1">
        <f t="array" ref="BV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(EUL_basis_Mapped!$BD104=EUL_basis[BldgLoc])*(EUL_basis_Mapped!$BP104=EUL_basis[HOU_cat]),0)+1,MATCH(EUL_basis_Mapped!BV$2,'EUL_basis fr DEER'!$1:$1,0))</f>
        <v>0</v>
      </c>
      <c r="BW104" s="48" cm="1">
        <f t="array" ref="BW104">INDEX(EUL_basis[#All],MATCH(1,(EUL_basis_Mapped!$AS104=EUL_basis[EUL_ID])*(EUL_basis_Mapped!$AU104=EUL_basis[Version])*(EUL_basis_Mapped!$BC104=EUL_basis[BldgType])*
(EUL_basis_Mapped!$BD104=EUL_basis[BldgLoc])*(EUL_basis_Mapped!$BP104=EUL_basis[HOU_cat]),0)+1,MATCH(EUL_basis_Mapped!BW$2,'EUL_basis fr DEER'!$1:$1,0))</f>
        <v>0</v>
      </c>
    </row>
    <row r="105" spans="1:75" ht="21" x14ac:dyDescent="0.15">
      <c r="A105" s="11"/>
      <c r="B105" s="12">
        <v>1</v>
      </c>
      <c r="C105" s="12"/>
      <c r="D105" s="12"/>
      <c r="E105" s="12"/>
      <c r="F105" s="12"/>
      <c r="G105" s="12">
        <v>1</v>
      </c>
      <c r="H105" s="13">
        <v>1</v>
      </c>
      <c r="I105" s="11">
        <f t="shared" si="26"/>
        <v>0</v>
      </c>
      <c r="J105" s="12">
        <f t="shared" si="26"/>
        <v>0</v>
      </c>
      <c r="K105" s="12">
        <f t="shared" si="26"/>
        <v>0</v>
      </c>
      <c r="L105" s="12">
        <f t="shared" si="26"/>
        <v>1</v>
      </c>
      <c r="M105" s="12">
        <f t="shared" si="26"/>
        <v>0</v>
      </c>
      <c r="N105" s="54">
        <f t="shared" si="26"/>
        <v>0</v>
      </c>
      <c r="O105" s="54">
        <f t="shared" si="26"/>
        <v>0</v>
      </c>
      <c r="P105" s="11">
        <f t="shared" si="20"/>
        <v>1</v>
      </c>
      <c r="Q105" s="16"/>
      <c r="R105" s="12">
        <f t="shared" si="25"/>
        <v>0</v>
      </c>
      <c r="S105" s="12">
        <f t="shared" si="25"/>
        <v>0</v>
      </c>
      <c r="T105" s="12">
        <f t="shared" si="25"/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>
        <f t="shared" si="21"/>
        <v>0</v>
      </c>
      <c r="AE105" s="54"/>
      <c r="AF105" s="54"/>
      <c r="AG105" s="54">
        <f t="shared" si="22"/>
        <v>0</v>
      </c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>
        <f t="shared" si="23"/>
        <v>0</v>
      </c>
      <c r="AS105" s="56" t="s">
        <v>296</v>
      </c>
      <c r="AT105" s="22" t="str" cm="1">
        <f t="array" ref="AT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(EUL_basis_Mapped!$BD105=EUL_basis[BldgLoc])*(EUL_basis_Mapped!$BP105=EUL_basis[HOU_cat]),0)+1,MATCH(EUL_basis_Mapped!AT$2,'EUL_basis fr DEER'!$1:$1,0))</f>
        <v>Hand wrapping machine used in food service</v>
      </c>
      <c r="AU105" s="22" t="s">
        <v>34</v>
      </c>
      <c r="AV105" s="22" t="str" cm="1">
        <f t="array" ref="AV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(EUL_basis_Mapped!$BD105=EUL_basis[BldgLoc])*(EUL_basis_Mapped!$BP105=EUL_basis[HOU_cat]),0)+1,MATCH(EUL_basis_Mapped!AV$2,'EUL_basis fr DEER'!$1:$1,0))</f>
        <v>PA workpaper</v>
      </c>
      <c r="AW105" s="24" cm="1">
        <f t="array" ref="AW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(EUL_basis_Mapped!$BD105=EUL_basis[BldgLoc])*(EUL_basis_Mapped!$BP105=EUL_basis[HOU_cat]),0)+1,MATCH(EUL_basis_Mapped!AW$2,'EUL_basis fr DEER'!$1:$1,0))</f>
        <v>44159.686687395835</v>
      </c>
      <c r="AX105" s="48" t="str" cm="1">
        <f t="array" ref="AX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(EUL_basis_Mapped!$BD105=EUL_basis[BldgLoc])*(EUL_basis_Mapped!$BP105=EUL_basis[HOU_cat]),0)+1,MATCH(EUL_basis_Mapped!AX$2,'EUL_basis fr DEER'!$1:$1,0))</f>
        <v>Com</v>
      </c>
      <c r="AY105" s="48" t="str" cm="1">
        <f t="array" ref="AY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(EUL_basis_Mapped!$BD105=EUL_basis[BldgLoc])*(EUL_basis_Mapped!$BP105=EUL_basis[HOU_cat]),0)+1,MATCH(EUL_basis_Mapped!AY$2,'EUL_basis fr DEER'!$1:$1,0))</f>
        <v>FoodServ</v>
      </c>
      <c r="AZ105" s="48" t="str" cm="1">
        <f t="array" ref="AZ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(EUL_basis_Mapped!$BD105=EUL_basis[BldgLoc])*(EUL_basis_Mapped!$BP105=EUL_basis[HOU_cat]),0)+1,MATCH(EUL_basis_Mapped!AZ$2,'EUL_basis fr DEER'!$1:$1,0))</f>
        <v>Packaging</v>
      </c>
      <c r="BA105" s="48" t="str" cm="1">
        <f t="array" ref="BA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(EUL_basis_Mapped!$BD105=EUL_basis[BldgLoc])*(EUL_basis_Mapped!$BP105=EUL_basis[HOU_cat]),0)+1,MATCH(EUL_basis_Mapped!BA$2,'EUL_basis fr DEER'!$1:$1,0))</f>
        <v>FoodService</v>
      </c>
      <c r="BB105" s="48" t="str" cm="1">
        <f t="array" ref="BB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(EUL_basis_Mapped!$BD105=EUL_basis[BldgLoc])*(EUL_basis_Mapped!$BP105=EUL_basis[HOU_cat]),0)+1,MATCH(EUL_basis_Mapped!BB$2,'EUL_basis fr DEER'!$1:$1,0))</f>
        <v>HandWrap</v>
      </c>
      <c r="BC105" s="48" t="s">
        <v>40</v>
      </c>
      <c r="BD105" s="48" t="s">
        <v>40</v>
      </c>
      <c r="BE105" s="46" t="str" cm="1">
        <f t="array" ref="BE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(EUL_basis_Mapped!$BD105=EUL_basis[BldgLoc])*(EUL_basis_Mapped!$BP105=EUL_basis[HOU_cat]),0)+1,MATCH(EUL_basis_Mapped!BE$2,'EUL_basis fr DEER'!$1:$1,0))</f>
        <v>evaluated years</v>
      </c>
      <c r="BF105" s="23" cm="1">
        <f t="array" ref="BF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(EUL_basis_Mapped!$BD105=EUL_basis[BldgLoc])*(EUL_basis_Mapped!$BP105=EUL_basis[HOU_cat]),0)+1,MATCH(EUL_basis_Mapped!BF$2,'EUL_basis fr DEER'!$1:$1,0))</f>
        <v>0</v>
      </c>
      <c r="BG105" s="23" cm="1">
        <f t="array" ref="BG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(EUL_basis_Mapped!$BD105=EUL_basis[BldgLoc])*(EUL_basis_Mapped!$BP105=EUL_basis[HOU_cat]),0)+1,MATCH(EUL_basis_Mapped!BG$2,'EUL_basis fr DEER'!$1:$1,0))</f>
        <v>0</v>
      </c>
      <c r="BH105" s="23" cm="1">
        <f t="array" ref="BH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(EUL_basis_Mapped!$BD105=EUL_basis[BldgLoc])*(EUL_basis_Mapped!$BP105=EUL_basis[HOU_cat]),0)+1,MATCH(EUL_basis_Mapped!BH$2,'EUL_basis fr DEER'!$1:$1,0))</f>
        <v>0</v>
      </c>
      <c r="BI105" s="25" cm="1">
        <f t="array" ref="BI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(EUL_basis_Mapped!$BD105=EUL_basis[BldgLoc])*(EUL_basis_Mapped!$BP105=EUL_basis[HOU_cat]),0)+1,MATCH(EUL_basis_Mapped!BI$2,'EUL_basis fr DEER'!$1:$1,0))</f>
        <v>0</v>
      </c>
      <c r="BJ105" s="25" cm="1">
        <f t="array" ref="BJ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(EUL_basis_Mapped!$BD105=EUL_basis[BldgLoc])*(EUL_basis_Mapped!$BP105=EUL_basis[HOU_cat]),0)+1,MATCH(EUL_basis_Mapped!BJ$2,'EUL_basis fr DEER'!$1:$1,0))</f>
        <v>10</v>
      </c>
      <c r="BK105" s="25" cm="1">
        <f t="array" ref="BK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(EUL_basis_Mapped!$BD105=EUL_basis[BldgLoc])*(EUL_basis_Mapped!$BP105=EUL_basis[HOU_cat]),0)+1,MATCH(EUL_basis_Mapped!BK$2,'EUL_basis fr DEER'!$1:$1,0))</f>
        <v>3.33</v>
      </c>
      <c r="BL105" s="46" t="str" cm="1">
        <f t="array" ref="BL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(EUL_basis_Mapped!$BD105=EUL_basis[BldgLoc])*(EUL_basis_Mapped!$BP105=EUL_basis[HOU_cat]),0)+1,MATCH(EUL_basis_Mapped!BL$2,'EUL_basis fr DEER'!$1:$1,0))</f>
        <v>Updated to indicate claim/filing status</v>
      </c>
      <c r="BM105" s="48" t="str" cm="1">
        <f t="array" ref="BM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(EUL_basis_Mapped!$BD105=EUL_basis[BldgLoc])*(EUL_basis_Mapped!$BP105=EUL_basis[HOU_cat]),0)+1,MATCH(EUL_basis_Mapped!BM$2,'EUL_basis fr DEER'!$1:$1,0))</f>
        <v>Available</v>
      </c>
      <c r="BN105" s="24">
        <v>41377</v>
      </c>
      <c r="BO105" s="24" cm="1">
        <f t="array" ref="BO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(EUL_basis_Mapped!$BD105=EUL_basis[BldgLoc])*(EUL_basis_Mapped!$BP105=EUL_basis[HOU_cat]),0)+1,MATCH(EUL_basis_Mapped!BO$2,'EUL_basis fr DEER'!$1:$1,0))</f>
        <v>0</v>
      </c>
      <c r="BP105" s="48" t="s">
        <v>44</v>
      </c>
      <c r="BQ105" s="52" t="str" cm="1">
        <f t="array" ref="BQ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(EUL_basis_Mapped!$BD105=EUL_basis[BldgLoc])*(EUL_basis_Mapped!$BP105=EUL_basis[HOU_cat]),0)+1,MATCH(EUL_basis_Mapped!BQ$2,'EUL_basis fr DEER'!$1:$1,0))</f>
        <v>1</v>
      </c>
      <c r="BR105" s="52" t="str" cm="1">
        <f t="array" ref="BR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(EUL_basis_Mapped!$BD105=EUL_basis[BldgLoc])*(EUL_basis_Mapped!$BP105=EUL_basis[HOU_cat]),0)+1,MATCH(EUL_basis_Mapped!BR$2,'EUL_basis fr DEER'!$1:$1,0))</f>
        <v>1</v>
      </c>
      <c r="BS105" s="52" t="str" cm="1">
        <f t="array" ref="BS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(EUL_basis_Mapped!$BD105=EUL_basis[BldgLoc])*(EUL_basis_Mapped!$BP105=EUL_basis[HOU_cat]),0)+1,MATCH(EUL_basis_Mapped!BS$2,'EUL_basis fr DEER'!$1:$1,0))</f>
        <v>0</v>
      </c>
      <c r="BT105" s="48" t="str" cm="1">
        <f t="array" ref="BT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(EUL_basis_Mapped!$BD105=EUL_basis[BldgLoc])*(EUL_basis_Mapped!$BP105=EUL_basis[HOU_cat]),0)+1,MATCH(EUL_basis_Mapped!BT$2,'EUL_basis fr DEER'!$1:$1,0))</f>
        <v>Deemed Ex Ante Team</v>
      </c>
      <c r="BU105" s="24" cm="1">
        <f t="array" ref="BU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(EUL_basis_Mapped!$BD105=EUL_basis[BldgLoc])*(EUL_basis_Mapped!$BP105=EUL_basis[HOU_cat]),0)+1,MATCH(EUL_basis_Mapped!BU$2,'EUL_basis fr DEER'!$1:$1,0))</f>
        <v>0</v>
      </c>
      <c r="BV105" s="46" cm="1">
        <f t="array" ref="BV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(EUL_basis_Mapped!$BD105=EUL_basis[BldgLoc])*(EUL_basis_Mapped!$BP105=EUL_basis[HOU_cat]),0)+1,MATCH(EUL_basis_Mapped!BV$2,'EUL_basis fr DEER'!$1:$1,0))</f>
        <v>0</v>
      </c>
      <c r="BW105" s="48" cm="1">
        <f t="array" ref="BW105">INDEX(EUL_basis[#All],MATCH(1,(EUL_basis_Mapped!$AS105=EUL_basis[EUL_ID])*(EUL_basis_Mapped!$AU105=EUL_basis[Version])*(EUL_basis_Mapped!$BC105=EUL_basis[BldgType])*
(EUL_basis_Mapped!$BD105=EUL_basis[BldgLoc])*(EUL_basis_Mapped!$BP105=EUL_basis[HOU_cat]),0)+1,MATCH(EUL_basis_Mapped!BW$2,'EUL_basis fr DEER'!$1:$1,0))</f>
        <v>0</v>
      </c>
    </row>
    <row r="106" spans="1:75" x14ac:dyDescent="0.15">
      <c r="A106" s="11">
        <v>1</v>
      </c>
      <c r="B106" s="12"/>
      <c r="C106" s="12"/>
      <c r="D106" s="12"/>
      <c r="E106" s="12"/>
      <c r="F106" s="12"/>
      <c r="G106" s="12"/>
      <c r="H106" s="13"/>
      <c r="I106" s="11">
        <f t="shared" si="26"/>
        <v>0</v>
      </c>
      <c r="J106" s="12">
        <f t="shared" si="26"/>
        <v>0</v>
      </c>
      <c r="K106" s="12">
        <f t="shared" si="26"/>
        <v>0</v>
      </c>
      <c r="L106" s="12">
        <f t="shared" si="26"/>
        <v>1</v>
      </c>
      <c r="M106" s="12">
        <f t="shared" si="26"/>
        <v>0</v>
      </c>
      <c r="N106" s="54">
        <f t="shared" si="26"/>
        <v>0</v>
      </c>
      <c r="O106" s="54">
        <f t="shared" si="26"/>
        <v>0</v>
      </c>
      <c r="P106" s="11">
        <f t="shared" si="20"/>
        <v>1</v>
      </c>
      <c r="Q106" s="16"/>
      <c r="R106" s="12">
        <f t="shared" si="25"/>
        <v>0</v>
      </c>
      <c r="S106" s="12">
        <f t="shared" si="25"/>
        <v>0</v>
      </c>
      <c r="T106" s="12">
        <f t="shared" si="25"/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>
        <f t="shared" si="21"/>
        <v>0</v>
      </c>
      <c r="AE106" s="54"/>
      <c r="AF106" s="54"/>
      <c r="AG106" s="54">
        <f t="shared" si="22"/>
        <v>0</v>
      </c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>
        <f t="shared" si="23"/>
        <v>0</v>
      </c>
      <c r="AS106" s="56" t="s">
        <v>300</v>
      </c>
      <c r="AT106" s="22" t="str" cm="1">
        <f t="array" ref="AT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(EUL_basis_Mapped!$BD106=EUL_basis[BldgLoc])*(EUL_basis_Mapped!$BP106=EUL_basis[HOU_cat]),0)+1,MATCH(EUL_basis_Mapped!AT$2,'EUL_basis fr DEER'!$1:$1,0))</f>
        <v>Daylighting - controls</v>
      </c>
      <c r="AU106" s="22" t="s">
        <v>34</v>
      </c>
      <c r="AV106" s="22" t="str" cm="1">
        <f t="array" ref="AV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(EUL_basis_Mapped!$BD106=EUL_basis[BldgLoc])*(EUL_basis_Mapped!$BP106=EUL_basis[HOU_cat]),0)+1,MATCH(EUL_basis_Mapped!AV$2,'EUL_basis fr DEER'!$1:$1,0))</f>
        <v>D08 v2.05</v>
      </c>
      <c r="AW106" s="24" cm="1">
        <f t="array" ref="AW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(EUL_basis_Mapped!$BD106=EUL_basis[BldgLoc])*(EUL_basis_Mapped!$BP106=EUL_basis[HOU_cat]),0)+1,MATCH(EUL_basis_Mapped!AW$2,'EUL_basis fr DEER'!$1:$1,0))</f>
        <v>44159.686687395835</v>
      </c>
      <c r="AX106" s="48" t="str" cm="1">
        <f t="array" ref="AX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(EUL_basis_Mapped!$BD106=EUL_basis[BldgLoc])*(EUL_basis_Mapped!$BP106=EUL_basis[HOU_cat]),0)+1,MATCH(EUL_basis_Mapped!AX$2,'EUL_basis fr DEER'!$1:$1,0))</f>
        <v>Com</v>
      </c>
      <c r="AY106" s="48" t="str" cm="1">
        <f t="array" ref="AY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(EUL_basis_Mapped!$BD106=EUL_basis[BldgLoc])*(EUL_basis_Mapped!$BP106=EUL_basis[HOU_cat]),0)+1,MATCH(EUL_basis_Mapped!AY$2,'EUL_basis fr DEER'!$1:$1,0))</f>
        <v>Lighting</v>
      </c>
      <c r="AZ106" s="48" t="str" cm="1">
        <f t="array" ref="AZ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(EUL_basis_Mapped!$BD106=EUL_basis[BldgLoc])*(EUL_basis_Mapped!$BP106=EUL_basis[HOU_cat]),0)+1,MATCH(EUL_basis_Mapped!AZ$2,'EUL_basis fr DEER'!$1:$1,0))</f>
        <v>Controls</v>
      </c>
      <c r="BA106" s="48" t="str" cm="1">
        <f t="array" ref="BA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(EUL_basis_Mapped!$BD106=EUL_basis[BldgLoc])*(EUL_basis_Mapped!$BP106=EUL_basis[HOU_cat]),0)+1,MATCH(EUL_basis_Mapped!BA$2,'EUL_basis fr DEER'!$1:$1,0))</f>
        <v>Ltg_Controls</v>
      </c>
      <c r="BB106" s="48" t="str" cm="1">
        <f t="array" ref="BB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(EUL_basis_Mapped!$BD106=EUL_basis[BldgLoc])*(EUL_basis_Mapped!$BP106=EUL_basis[HOU_cat]),0)+1,MATCH(EUL_basis_Mapped!BB$2,'EUL_basis fr DEER'!$1:$1,0))</f>
        <v>LtSensor</v>
      </c>
      <c r="BC106" s="48" t="s">
        <v>40</v>
      </c>
      <c r="BD106" s="48" t="s">
        <v>40</v>
      </c>
      <c r="BE106" s="46" t="str" cm="1">
        <f t="array" ref="BE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(EUL_basis_Mapped!$BD106=EUL_basis[BldgLoc])*(EUL_basis_Mapped!$BP106=EUL_basis[HOU_cat]),0)+1,MATCH(EUL_basis_Mapped!BE$2,'EUL_basis fr DEER'!$1:$1,0))</f>
        <v>rated years</v>
      </c>
      <c r="BF106" s="23" cm="1">
        <f t="array" ref="BF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(EUL_basis_Mapped!$BD106=EUL_basis[BldgLoc])*(EUL_basis_Mapped!$BP106=EUL_basis[HOU_cat]),0)+1,MATCH(EUL_basis_Mapped!BF$2,'EUL_basis fr DEER'!$1:$1,0))</f>
        <v>0</v>
      </c>
      <c r="BG106" s="23" cm="1">
        <f t="array" ref="BG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(EUL_basis_Mapped!$BD106=EUL_basis[BldgLoc])*(EUL_basis_Mapped!$BP106=EUL_basis[HOU_cat]),0)+1,MATCH(EUL_basis_Mapped!BG$2,'EUL_basis fr DEER'!$1:$1,0))</f>
        <v>0</v>
      </c>
      <c r="BH106" s="23" cm="1">
        <f t="array" ref="BH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(EUL_basis_Mapped!$BD106=EUL_basis[BldgLoc])*(EUL_basis_Mapped!$BP106=EUL_basis[HOU_cat]),0)+1,MATCH(EUL_basis_Mapped!BH$2,'EUL_basis fr DEER'!$1:$1,0))</f>
        <v>0</v>
      </c>
      <c r="BI106" s="25" cm="1">
        <f t="array" ref="BI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(EUL_basis_Mapped!$BD106=EUL_basis[BldgLoc])*(EUL_basis_Mapped!$BP106=EUL_basis[HOU_cat]),0)+1,MATCH(EUL_basis_Mapped!BI$2,'EUL_basis fr DEER'!$1:$1,0))</f>
        <v>0</v>
      </c>
      <c r="BJ106" s="25" cm="1">
        <f t="array" ref="BJ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(EUL_basis_Mapped!$BD106=EUL_basis[BldgLoc])*(EUL_basis_Mapped!$BP106=EUL_basis[HOU_cat]),0)+1,MATCH(EUL_basis_Mapped!BJ$2,'EUL_basis fr DEER'!$1:$1,0))</f>
        <v>8</v>
      </c>
      <c r="BK106" s="25" cm="1">
        <f t="array" ref="BK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(EUL_basis_Mapped!$BD106=EUL_basis[BldgLoc])*(EUL_basis_Mapped!$BP106=EUL_basis[HOU_cat]),0)+1,MATCH(EUL_basis_Mapped!BK$2,'EUL_basis fr DEER'!$1:$1,0))</f>
        <v>2.7</v>
      </c>
      <c r="BL106" s="46" t="str" cm="1">
        <f t="array" ref="BL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(EUL_basis_Mapped!$BD106=EUL_basis[BldgLoc])*(EUL_basis_Mapped!$BP106=EUL_basis[HOU_cat]),0)+1,MATCH(EUL_basis_Mapped!BL$2,'EUL_basis fr DEER'!$1:$1,0))</f>
        <v>Updated to indicate claim/filing status</v>
      </c>
      <c r="BM106" s="48" t="str" cm="1">
        <f t="array" ref="BM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(EUL_basis_Mapped!$BD106=EUL_basis[BldgLoc])*(EUL_basis_Mapped!$BP106=EUL_basis[HOU_cat]),0)+1,MATCH(EUL_basis_Mapped!BM$2,'EUL_basis fr DEER'!$1:$1,0))</f>
        <v>Standard</v>
      </c>
      <c r="BN106" s="24">
        <v>41378</v>
      </c>
      <c r="BO106" s="24" cm="1">
        <f t="array" ref="BO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(EUL_basis_Mapped!$BD106=EUL_basis[BldgLoc])*(EUL_basis_Mapped!$BP106=EUL_basis[HOU_cat]),0)+1,MATCH(EUL_basis_Mapped!BO$2,'EUL_basis fr DEER'!$1:$1,0))</f>
        <v>0</v>
      </c>
      <c r="BP106" s="48" t="s">
        <v>44</v>
      </c>
      <c r="BQ106" s="52" t="str" cm="1">
        <f t="array" ref="BQ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(EUL_basis_Mapped!$BD106=EUL_basis[BldgLoc])*(EUL_basis_Mapped!$BP106=EUL_basis[HOU_cat]),0)+1,MATCH(EUL_basis_Mapped!BQ$2,'EUL_basis fr DEER'!$1:$1,0))</f>
        <v>1</v>
      </c>
      <c r="BR106" s="52" t="str" cm="1">
        <f t="array" ref="BR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(EUL_basis_Mapped!$BD106=EUL_basis[BldgLoc])*(EUL_basis_Mapped!$BP106=EUL_basis[HOU_cat]),0)+1,MATCH(EUL_basis_Mapped!BR$2,'EUL_basis fr DEER'!$1:$1,0))</f>
        <v>1</v>
      </c>
      <c r="BS106" s="52" t="str" cm="1">
        <f t="array" ref="BS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(EUL_basis_Mapped!$BD106=EUL_basis[BldgLoc])*(EUL_basis_Mapped!$BP106=EUL_basis[HOU_cat]),0)+1,MATCH(EUL_basis_Mapped!BS$2,'EUL_basis fr DEER'!$1:$1,0))</f>
        <v>0</v>
      </c>
      <c r="BT106" s="48" t="str" cm="1">
        <f t="array" ref="BT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(EUL_basis_Mapped!$BD106=EUL_basis[BldgLoc])*(EUL_basis_Mapped!$BP106=EUL_basis[HOU_cat]),0)+1,MATCH(EUL_basis_Mapped!BT$2,'EUL_basis fr DEER'!$1:$1,0))</f>
        <v>Deemed Ex Ante Team</v>
      </c>
      <c r="BU106" s="24" cm="1">
        <f t="array" ref="BU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(EUL_basis_Mapped!$BD106=EUL_basis[BldgLoc])*(EUL_basis_Mapped!$BP106=EUL_basis[HOU_cat]),0)+1,MATCH(EUL_basis_Mapped!BU$2,'EUL_basis fr DEER'!$1:$1,0))</f>
        <v>0</v>
      </c>
      <c r="BV106" s="46" cm="1">
        <f t="array" ref="BV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(EUL_basis_Mapped!$BD106=EUL_basis[BldgLoc])*(EUL_basis_Mapped!$BP106=EUL_basis[HOU_cat]),0)+1,MATCH(EUL_basis_Mapped!BV$2,'EUL_basis fr DEER'!$1:$1,0))</f>
        <v>0</v>
      </c>
      <c r="BW106" s="48" cm="1">
        <f t="array" ref="BW106">INDEX(EUL_basis[#All],MATCH(1,(EUL_basis_Mapped!$AS106=EUL_basis[EUL_ID])*(EUL_basis_Mapped!$AU106=EUL_basis[Version])*(EUL_basis_Mapped!$BC106=EUL_basis[BldgType])*
(EUL_basis_Mapped!$BD106=EUL_basis[BldgLoc])*(EUL_basis_Mapped!$BP106=EUL_basis[HOU_cat]),0)+1,MATCH(EUL_basis_Mapped!BW$2,'EUL_basis fr DEER'!$1:$1,0))</f>
        <v>0</v>
      </c>
    </row>
    <row r="107" spans="1:75" x14ac:dyDescent="0.15">
      <c r="A107" s="11"/>
      <c r="B107" s="12"/>
      <c r="C107" s="12"/>
      <c r="D107" s="12"/>
      <c r="E107" s="12"/>
      <c r="F107" s="12">
        <v>1</v>
      </c>
      <c r="G107" s="12"/>
      <c r="H107" s="13"/>
      <c r="I107" s="11">
        <f t="shared" si="26"/>
        <v>0</v>
      </c>
      <c r="J107" s="12">
        <f t="shared" si="26"/>
        <v>0</v>
      </c>
      <c r="K107" s="12">
        <f t="shared" si="26"/>
        <v>0</v>
      </c>
      <c r="L107" s="12">
        <f t="shared" si="26"/>
        <v>1</v>
      </c>
      <c r="M107" s="12">
        <f t="shared" si="26"/>
        <v>0</v>
      </c>
      <c r="N107" s="54">
        <f t="shared" si="26"/>
        <v>0</v>
      </c>
      <c r="O107" s="54">
        <f t="shared" si="26"/>
        <v>0</v>
      </c>
      <c r="P107" s="11">
        <f t="shared" si="20"/>
        <v>1</v>
      </c>
      <c r="Q107" s="16"/>
      <c r="R107" s="12">
        <f t="shared" si="25"/>
        <v>0</v>
      </c>
      <c r="S107" s="12">
        <f t="shared" si="25"/>
        <v>0</v>
      </c>
      <c r="T107" s="12">
        <f t="shared" si="25"/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>
        <f t="shared" si="21"/>
        <v>0</v>
      </c>
      <c r="AE107" s="54"/>
      <c r="AF107" s="54"/>
      <c r="AG107" s="54">
        <f t="shared" si="22"/>
        <v>0</v>
      </c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>
        <f t="shared" si="23"/>
        <v>0</v>
      </c>
      <c r="AS107" s="56" t="s">
        <v>306</v>
      </c>
      <c r="AT107" s="22" t="str" cm="1">
        <f t="array" ref="AT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(EUL_basis_Mapped!$BD107=EUL_basis[BldgLoc])*(EUL_basis_Mapped!$BP107=EUL_basis[HOU_cat]),0)+1,MATCH(EUL_basis_Mapped!AT$2,'EUL_basis fr DEER'!$1:$1,0))</f>
        <v>High Performance Windows for Daylighting</v>
      </c>
      <c r="AU107" s="22" t="s">
        <v>34</v>
      </c>
      <c r="AV107" s="22" t="str" cm="1">
        <f t="array" ref="AV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(EUL_basis_Mapped!$BD107=EUL_basis[BldgLoc])*(EUL_basis_Mapped!$BP107=EUL_basis[HOU_cat]),0)+1,MATCH(EUL_basis_Mapped!AV$2,'EUL_basis fr DEER'!$1:$1,0))</f>
        <v>D08 v2.05</v>
      </c>
      <c r="AW107" s="24" cm="1">
        <f t="array" ref="AW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(EUL_basis_Mapped!$BD107=EUL_basis[BldgLoc])*(EUL_basis_Mapped!$BP107=EUL_basis[HOU_cat]),0)+1,MATCH(EUL_basis_Mapped!AW$2,'EUL_basis fr DEER'!$1:$1,0))</f>
        <v>44159.686687395835</v>
      </c>
      <c r="AX107" s="48" t="str" cm="1">
        <f t="array" ref="AX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(EUL_basis_Mapped!$BD107=EUL_basis[BldgLoc])*(EUL_basis_Mapped!$BP107=EUL_basis[HOU_cat]),0)+1,MATCH(EUL_basis_Mapped!AX$2,'EUL_basis fr DEER'!$1:$1,0))</f>
        <v>Com</v>
      </c>
      <c r="AY107" s="48" t="str" cm="1">
        <f t="array" ref="AY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(EUL_basis_Mapped!$BD107=EUL_basis[BldgLoc])*(EUL_basis_Mapped!$BP107=EUL_basis[HOU_cat]),0)+1,MATCH(EUL_basis_Mapped!AY$2,'EUL_basis fr DEER'!$1:$1,0))</f>
        <v>BldgEnv</v>
      </c>
      <c r="AZ107" s="48" t="str" cm="1">
        <f t="array" ref="AZ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(EUL_basis_Mapped!$BD107=EUL_basis[BldgLoc])*(EUL_basis_Mapped!$BP107=EUL_basis[HOU_cat]),0)+1,MATCH(EUL_basis_Mapped!AZ$2,'EUL_basis fr DEER'!$1:$1,0))</f>
        <v>Fenestration</v>
      </c>
      <c r="BA107" s="48" t="str" cm="1">
        <f t="array" ref="BA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(EUL_basis_Mapped!$BD107=EUL_basis[BldgLoc])*(EUL_basis_Mapped!$BP107=EUL_basis[HOU_cat]),0)+1,MATCH(EUL_basis_Mapped!BA$2,'EUL_basis fr DEER'!$1:$1,0))</f>
        <v>Fenest</v>
      </c>
      <c r="BB107" s="48" t="str" cm="1">
        <f t="array" ref="BB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(EUL_basis_Mapped!$BD107=EUL_basis[BldgLoc])*(EUL_basis_Mapped!$BP107=EUL_basis[HOU_cat]),0)+1,MATCH(EUL_basis_Mapped!BB$2,'EUL_basis fr DEER'!$1:$1,0))</f>
        <v/>
      </c>
      <c r="BC107" s="48" t="s">
        <v>40</v>
      </c>
      <c r="BD107" s="48" t="s">
        <v>40</v>
      </c>
      <c r="BE107" s="46" t="str" cm="1">
        <f t="array" ref="BE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(EUL_basis_Mapped!$BD107=EUL_basis[BldgLoc])*(EUL_basis_Mapped!$BP107=EUL_basis[HOU_cat]),0)+1,MATCH(EUL_basis_Mapped!BE$2,'EUL_basis fr DEER'!$1:$1,0))</f>
        <v>rated years</v>
      </c>
      <c r="BF107" s="23" cm="1">
        <f t="array" ref="BF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(EUL_basis_Mapped!$BD107=EUL_basis[BldgLoc])*(EUL_basis_Mapped!$BP107=EUL_basis[HOU_cat]),0)+1,MATCH(EUL_basis_Mapped!BF$2,'EUL_basis fr DEER'!$1:$1,0))</f>
        <v>0</v>
      </c>
      <c r="BG107" s="23" cm="1">
        <f t="array" ref="BG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(EUL_basis_Mapped!$BD107=EUL_basis[BldgLoc])*(EUL_basis_Mapped!$BP107=EUL_basis[HOU_cat]),0)+1,MATCH(EUL_basis_Mapped!BG$2,'EUL_basis fr DEER'!$1:$1,0))</f>
        <v>0</v>
      </c>
      <c r="BH107" s="23" cm="1">
        <f t="array" ref="BH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(EUL_basis_Mapped!$BD107=EUL_basis[BldgLoc])*(EUL_basis_Mapped!$BP107=EUL_basis[HOU_cat]),0)+1,MATCH(EUL_basis_Mapped!BH$2,'EUL_basis fr DEER'!$1:$1,0))</f>
        <v>0</v>
      </c>
      <c r="BI107" s="25" cm="1">
        <f t="array" ref="BI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(EUL_basis_Mapped!$BD107=EUL_basis[BldgLoc])*(EUL_basis_Mapped!$BP107=EUL_basis[HOU_cat]),0)+1,MATCH(EUL_basis_Mapped!BI$2,'EUL_basis fr DEER'!$1:$1,0))</f>
        <v>0</v>
      </c>
      <c r="BJ107" s="25" cm="1">
        <f t="array" ref="BJ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(EUL_basis_Mapped!$BD107=EUL_basis[BldgLoc])*(EUL_basis_Mapped!$BP107=EUL_basis[HOU_cat]),0)+1,MATCH(EUL_basis_Mapped!BJ$2,'EUL_basis fr DEER'!$1:$1,0))</f>
        <v>20</v>
      </c>
      <c r="BK107" s="25" cm="1">
        <f t="array" ref="BK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(EUL_basis_Mapped!$BD107=EUL_basis[BldgLoc])*(EUL_basis_Mapped!$BP107=EUL_basis[HOU_cat]),0)+1,MATCH(EUL_basis_Mapped!BK$2,'EUL_basis fr DEER'!$1:$1,0))</f>
        <v>6.7</v>
      </c>
      <c r="BL107" s="46" t="str" cm="1">
        <f t="array" ref="BL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(EUL_basis_Mapped!$BD107=EUL_basis[BldgLoc])*(EUL_basis_Mapped!$BP107=EUL_basis[HOU_cat]),0)+1,MATCH(EUL_basis_Mapped!BL$2,'EUL_basis fr DEER'!$1:$1,0))</f>
        <v>Updated to indicate claim/filing status</v>
      </c>
      <c r="BM107" s="48" t="str" cm="1">
        <f t="array" ref="BM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(EUL_basis_Mapped!$BD107=EUL_basis[BldgLoc])*(EUL_basis_Mapped!$BP107=EUL_basis[HOU_cat]),0)+1,MATCH(EUL_basis_Mapped!BM$2,'EUL_basis fr DEER'!$1:$1,0))</f>
        <v>Standard</v>
      </c>
      <c r="BN107" s="24">
        <v>41379</v>
      </c>
      <c r="BO107" s="24" cm="1">
        <f t="array" ref="BO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(EUL_basis_Mapped!$BD107=EUL_basis[BldgLoc])*(EUL_basis_Mapped!$BP107=EUL_basis[HOU_cat]),0)+1,MATCH(EUL_basis_Mapped!BO$2,'EUL_basis fr DEER'!$1:$1,0))</f>
        <v>0</v>
      </c>
      <c r="BP107" s="48" t="s">
        <v>44</v>
      </c>
      <c r="BQ107" s="52" t="str" cm="1">
        <f t="array" ref="BQ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(EUL_basis_Mapped!$BD107=EUL_basis[BldgLoc])*(EUL_basis_Mapped!$BP107=EUL_basis[HOU_cat]),0)+1,MATCH(EUL_basis_Mapped!BQ$2,'EUL_basis fr DEER'!$1:$1,0))</f>
        <v>1</v>
      </c>
      <c r="BR107" s="52" t="str" cm="1">
        <f t="array" ref="BR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(EUL_basis_Mapped!$BD107=EUL_basis[BldgLoc])*(EUL_basis_Mapped!$BP107=EUL_basis[HOU_cat]),0)+1,MATCH(EUL_basis_Mapped!BR$2,'EUL_basis fr DEER'!$1:$1,0))</f>
        <v>1</v>
      </c>
      <c r="BS107" s="52" t="str" cm="1">
        <f t="array" ref="BS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(EUL_basis_Mapped!$BD107=EUL_basis[BldgLoc])*(EUL_basis_Mapped!$BP107=EUL_basis[HOU_cat]),0)+1,MATCH(EUL_basis_Mapped!BS$2,'EUL_basis fr DEER'!$1:$1,0))</f>
        <v>0</v>
      </c>
      <c r="BT107" s="48" t="str" cm="1">
        <f t="array" ref="BT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(EUL_basis_Mapped!$BD107=EUL_basis[BldgLoc])*(EUL_basis_Mapped!$BP107=EUL_basis[HOU_cat]),0)+1,MATCH(EUL_basis_Mapped!BT$2,'EUL_basis fr DEER'!$1:$1,0))</f>
        <v>Deemed Ex Ante Team</v>
      </c>
      <c r="BU107" s="24" cm="1">
        <f t="array" ref="BU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(EUL_basis_Mapped!$BD107=EUL_basis[BldgLoc])*(EUL_basis_Mapped!$BP107=EUL_basis[HOU_cat]),0)+1,MATCH(EUL_basis_Mapped!BU$2,'EUL_basis fr DEER'!$1:$1,0))</f>
        <v>0</v>
      </c>
      <c r="BV107" s="46" cm="1">
        <f t="array" ref="BV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(EUL_basis_Mapped!$BD107=EUL_basis[BldgLoc])*(EUL_basis_Mapped!$BP107=EUL_basis[HOU_cat]),0)+1,MATCH(EUL_basis_Mapped!BV$2,'EUL_basis fr DEER'!$1:$1,0))</f>
        <v>0</v>
      </c>
      <c r="BW107" s="48" cm="1">
        <f t="array" ref="BW107">INDEX(EUL_basis[#All],MATCH(1,(EUL_basis_Mapped!$AS107=EUL_basis[EUL_ID])*(EUL_basis_Mapped!$AU107=EUL_basis[Version])*(EUL_basis_Mapped!$BC107=EUL_basis[BldgType])*
(EUL_basis_Mapped!$BD107=EUL_basis[BldgLoc])*(EUL_basis_Mapped!$BP107=EUL_basis[HOU_cat]),0)+1,MATCH(EUL_basis_Mapped!BW$2,'EUL_basis fr DEER'!$1:$1,0))</f>
        <v>0</v>
      </c>
    </row>
    <row r="108" spans="1:75" x14ac:dyDescent="0.15">
      <c r="A108" s="11"/>
      <c r="B108" s="12"/>
      <c r="C108" s="12"/>
      <c r="D108" s="12"/>
      <c r="E108" s="12"/>
      <c r="F108" s="12">
        <v>1</v>
      </c>
      <c r="G108" s="12"/>
      <c r="H108" s="13"/>
      <c r="I108" s="11">
        <f t="shared" ref="I108:O117" si="27">IF($AX108=I$2,1,0)</f>
        <v>0</v>
      </c>
      <c r="J108" s="12">
        <f t="shared" si="27"/>
        <v>0</v>
      </c>
      <c r="K108" s="12">
        <f t="shared" si="27"/>
        <v>0</v>
      </c>
      <c r="L108" s="12">
        <f t="shared" si="27"/>
        <v>1</v>
      </c>
      <c r="M108" s="12">
        <f t="shared" si="27"/>
        <v>0</v>
      </c>
      <c r="N108" s="54">
        <f t="shared" si="27"/>
        <v>0</v>
      </c>
      <c r="O108" s="54">
        <f t="shared" si="27"/>
        <v>0</v>
      </c>
      <c r="P108" s="11">
        <f t="shared" si="20"/>
        <v>1</v>
      </c>
      <c r="Q108" s="16"/>
      <c r="R108" s="12">
        <f t="shared" ref="R108:T127" si="28">IF($BC108=R$2,1,0)</f>
        <v>0</v>
      </c>
      <c r="S108" s="12">
        <f t="shared" si="28"/>
        <v>0</v>
      </c>
      <c r="T108" s="12">
        <f t="shared" si="28"/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>
        <f t="shared" si="21"/>
        <v>0</v>
      </c>
      <c r="AE108" s="54"/>
      <c r="AF108" s="54"/>
      <c r="AG108" s="54">
        <f t="shared" si="22"/>
        <v>0</v>
      </c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>
        <f t="shared" si="23"/>
        <v>0</v>
      </c>
      <c r="AS108" s="56" t="s">
        <v>308</v>
      </c>
      <c r="AT108" s="22" t="str" cm="1">
        <f t="array" ref="AT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(EUL_basis_Mapped!$BD108=EUL_basis[BldgLoc])*(EUL_basis_Mapped!$BP108=EUL_basis[HOU_cat]),0)+1,MATCH(EUL_basis_Mapped!AT$2,'EUL_basis fr DEER'!$1:$1,0))</f>
        <v>Low Solar Heat Gain Coefficient Windows</v>
      </c>
      <c r="AU108" s="22" t="s">
        <v>34</v>
      </c>
      <c r="AV108" s="22" t="str" cm="1">
        <f t="array" ref="AV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(EUL_basis_Mapped!$BD108=EUL_basis[BldgLoc])*(EUL_basis_Mapped!$BP108=EUL_basis[HOU_cat]),0)+1,MATCH(EUL_basis_Mapped!AV$2,'EUL_basis fr DEER'!$1:$1,0))</f>
        <v>D08 v2.05</v>
      </c>
      <c r="AW108" s="24" cm="1">
        <f t="array" ref="AW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(EUL_basis_Mapped!$BD108=EUL_basis[BldgLoc])*(EUL_basis_Mapped!$BP108=EUL_basis[HOU_cat]),0)+1,MATCH(EUL_basis_Mapped!AW$2,'EUL_basis fr DEER'!$1:$1,0))</f>
        <v>44159.686687395835</v>
      </c>
      <c r="AX108" s="48" t="str" cm="1">
        <f t="array" ref="AX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(EUL_basis_Mapped!$BD108=EUL_basis[BldgLoc])*(EUL_basis_Mapped!$BP108=EUL_basis[HOU_cat]),0)+1,MATCH(EUL_basis_Mapped!AX$2,'EUL_basis fr DEER'!$1:$1,0))</f>
        <v>Com</v>
      </c>
      <c r="AY108" s="48" t="str" cm="1">
        <f t="array" ref="AY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(EUL_basis_Mapped!$BD108=EUL_basis[BldgLoc])*(EUL_basis_Mapped!$BP108=EUL_basis[HOU_cat]),0)+1,MATCH(EUL_basis_Mapped!AY$2,'EUL_basis fr DEER'!$1:$1,0))</f>
        <v>BldgEnv</v>
      </c>
      <c r="AZ108" s="48" t="str" cm="1">
        <f t="array" ref="AZ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(EUL_basis_Mapped!$BD108=EUL_basis[BldgLoc])*(EUL_basis_Mapped!$BP108=EUL_basis[HOU_cat]),0)+1,MATCH(EUL_basis_Mapped!AZ$2,'EUL_basis fr DEER'!$1:$1,0))</f>
        <v>Fenestration</v>
      </c>
      <c r="BA108" s="48" t="str" cm="1">
        <f t="array" ref="BA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(EUL_basis_Mapped!$BD108=EUL_basis[BldgLoc])*(EUL_basis_Mapped!$BP108=EUL_basis[HOU_cat]),0)+1,MATCH(EUL_basis_Mapped!BA$2,'EUL_basis fr DEER'!$1:$1,0))</f>
        <v>Fenest</v>
      </c>
      <c r="BB108" s="48" t="str" cm="1">
        <f t="array" ref="BB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(EUL_basis_Mapped!$BD108=EUL_basis[BldgLoc])*(EUL_basis_Mapped!$BP108=EUL_basis[HOU_cat]),0)+1,MATCH(EUL_basis_Mapped!BB$2,'EUL_basis fr DEER'!$1:$1,0))</f>
        <v/>
      </c>
      <c r="BC108" s="48" t="s">
        <v>40</v>
      </c>
      <c r="BD108" s="48" t="s">
        <v>40</v>
      </c>
      <c r="BE108" s="46" t="str" cm="1">
        <f t="array" ref="BE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(EUL_basis_Mapped!$BD108=EUL_basis[BldgLoc])*(EUL_basis_Mapped!$BP108=EUL_basis[HOU_cat]),0)+1,MATCH(EUL_basis_Mapped!BE$2,'EUL_basis fr DEER'!$1:$1,0))</f>
        <v>rated years</v>
      </c>
      <c r="BF108" s="23" cm="1">
        <f t="array" ref="BF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(EUL_basis_Mapped!$BD108=EUL_basis[BldgLoc])*(EUL_basis_Mapped!$BP108=EUL_basis[HOU_cat]),0)+1,MATCH(EUL_basis_Mapped!BF$2,'EUL_basis fr DEER'!$1:$1,0))</f>
        <v>0</v>
      </c>
      <c r="BG108" s="23" cm="1">
        <f t="array" ref="BG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(EUL_basis_Mapped!$BD108=EUL_basis[BldgLoc])*(EUL_basis_Mapped!$BP108=EUL_basis[HOU_cat]),0)+1,MATCH(EUL_basis_Mapped!BG$2,'EUL_basis fr DEER'!$1:$1,0))</f>
        <v>0</v>
      </c>
      <c r="BH108" s="23" cm="1">
        <f t="array" ref="BH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(EUL_basis_Mapped!$BD108=EUL_basis[BldgLoc])*(EUL_basis_Mapped!$BP108=EUL_basis[HOU_cat]),0)+1,MATCH(EUL_basis_Mapped!BH$2,'EUL_basis fr DEER'!$1:$1,0))</f>
        <v>0</v>
      </c>
      <c r="BI108" s="25" cm="1">
        <f t="array" ref="BI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(EUL_basis_Mapped!$BD108=EUL_basis[BldgLoc])*(EUL_basis_Mapped!$BP108=EUL_basis[HOU_cat]),0)+1,MATCH(EUL_basis_Mapped!BI$2,'EUL_basis fr DEER'!$1:$1,0))</f>
        <v>0</v>
      </c>
      <c r="BJ108" s="25" cm="1">
        <f t="array" ref="BJ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(EUL_basis_Mapped!$BD108=EUL_basis[BldgLoc])*(EUL_basis_Mapped!$BP108=EUL_basis[HOU_cat]),0)+1,MATCH(EUL_basis_Mapped!BJ$2,'EUL_basis fr DEER'!$1:$1,0))</f>
        <v>20</v>
      </c>
      <c r="BK108" s="25" cm="1">
        <f t="array" ref="BK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(EUL_basis_Mapped!$BD108=EUL_basis[BldgLoc])*(EUL_basis_Mapped!$BP108=EUL_basis[HOU_cat]),0)+1,MATCH(EUL_basis_Mapped!BK$2,'EUL_basis fr DEER'!$1:$1,0))</f>
        <v>6.7</v>
      </c>
      <c r="BL108" s="46" t="str" cm="1">
        <f t="array" ref="BL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(EUL_basis_Mapped!$BD108=EUL_basis[BldgLoc])*(EUL_basis_Mapped!$BP108=EUL_basis[HOU_cat]),0)+1,MATCH(EUL_basis_Mapped!BL$2,'EUL_basis fr DEER'!$1:$1,0))</f>
        <v>Updated to indicate claim/filing status</v>
      </c>
      <c r="BM108" s="48" t="str" cm="1">
        <f t="array" ref="BM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(EUL_basis_Mapped!$BD108=EUL_basis[BldgLoc])*(EUL_basis_Mapped!$BP108=EUL_basis[HOU_cat]),0)+1,MATCH(EUL_basis_Mapped!BM$2,'EUL_basis fr DEER'!$1:$1,0))</f>
        <v>Standard</v>
      </c>
      <c r="BN108" s="24">
        <v>41380</v>
      </c>
      <c r="BO108" s="24" cm="1">
        <f t="array" ref="BO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(EUL_basis_Mapped!$BD108=EUL_basis[BldgLoc])*(EUL_basis_Mapped!$BP108=EUL_basis[HOU_cat]),0)+1,MATCH(EUL_basis_Mapped!BO$2,'EUL_basis fr DEER'!$1:$1,0))</f>
        <v>0</v>
      </c>
      <c r="BP108" s="48" t="s">
        <v>44</v>
      </c>
      <c r="BQ108" s="52" t="str" cm="1">
        <f t="array" ref="BQ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(EUL_basis_Mapped!$BD108=EUL_basis[BldgLoc])*(EUL_basis_Mapped!$BP108=EUL_basis[HOU_cat]),0)+1,MATCH(EUL_basis_Mapped!BQ$2,'EUL_basis fr DEER'!$1:$1,0))</f>
        <v>1</v>
      </c>
      <c r="BR108" s="52" t="str" cm="1">
        <f t="array" ref="BR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(EUL_basis_Mapped!$BD108=EUL_basis[BldgLoc])*(EUL_basis_Mapped!$BP108=EUL_basis[HOU_cat]),0)+1,MATCH(EUL_basis_Mapped!BR$2,'EUL_basis fr DEER'!$1:$1,0))</f>
        <v>1</v>
      </c>
      <c r="BS108" s="52" t="str" cm="1">
        <f t="array" ref="BS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(EUL_basis_Mapped!$BD108=EUL_basis[BldgLoc])*(EUL_basis_Mapped!$BP108=EUL_basis[HOU_cat]),0)+1,MATCH(EUL_basis_Mapped!BS$2,'EUL_basis fr DEER'!$1:$1,0))</f>
        <v>0</v>
      </c>
      <c r="BT108" s="48" t="str" cm="1">
        <f t="array" ref="BT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(EUL_basis_Mapped!$BD108=EUL_basis[BldgLoc])*(EUL_basis_Mapped!$BP108=EUL_basis[HOU_cat]),0)+1,MATCH(EUL_basis_Mapped!BT$2,'EUL_basis fr DEER'!$1:$1,0))</f>
        <v>Deemed Ex Ante Team</v>
      </c>
      <c r="BU108" s="24" cm="1">
        <f t="array" ref="BU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(EUL_basis_Mapped!$BD108=EUL_basis[BldgLoc])*(EUL_basis_Mapped!$BP108=EUL_basis[HOU_cat]),0)+1,MATCH(EUL_basis_Mapped!BU$2,'EUL_basis fr DEER'!$1:$1,0))</f>
        <v>0</v>
      </c>
      <c r="BV108" s="46" cm="1">
        <f t="array" ref="BV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(EUL_basis_Mapped!$BD108=EUL_basis[BldgLoc])*(EUL_basis_Mapped!$BP108=EUL_basis[HOU_cat]),0)+1,MATCH(EUL_basis_Mapped!BV$2,'EUL_basis fr DEER'!$1:$1,0))</f>
        <v>0</v>
      </c>
      <c r="BW108" s="48" cm="1">
        <f t="array" ref="BW108">INDEX(EUL_basis[#All],MATCH(1,(EUL_basis_Mapped!$AS108=EUL_basis[EUL_ID])*(EUL_basis_Mapped!$AU108=EUL_basis[Version])*(EUL_basis_Mapped!$BC108=EUL_basis[BldgType])*
(EUL_basis_Mapped!$BD108=EUL_basis[BldgLoc])*(EUL_basis_Mapped!$BP108=EUL_basis[HOU_cat]),0)+1,MATCH(EUL_basis_Mapped!BW$2,'EUL_basis fr DEER'!$1:$1,0))</f>
        <v>0</v>
      </c>
    </row>
    <row r="109" spans="1:75" ht="21" x14ac:dyDescent="0.15">
      <c r="A109" s="11"/>
      <c r="B109" s="12"/>
      <c r="C109" s="12"/>
      <c r="D109" s="12"/>
      <c r="E109" s="12"/>
      <c r="F109" s="12">
        <v>1</v>
      </c>
      <c r="G109" s="12"/>
      <c r="H109" s="13"/>
      <c r="I109" s="11">
        <f t="shared" si="27"/>
        <v>0</v>
      </c>
      <c r="J109" s="12">
        <f t="shared" si="27"/>
        <v>0</v>
      </c>
      <c r="K109" s="12">
        <f t="shared" si="27"/>
        <v>0</v>
      </c>
      <c r="L109" s="12">
        <f t="shared" si="27"/>
        <v>1</v>
      </c>
      <c r="M109" s="12">
        <f t="shared" si="27"/>
        <v>0</v>
      </c>
      <c r="N109" s="54">
        <f t="shared" si="27"/>
        <v>0</v>
      </c>
      <c r="O109" s="54">
        <f t="shared" si="27"/>
        <v>0</v>
      </c>
      <c r="P109" s="11">
        <f t="shared" si="20"/>
        <v>1</v>
      </c>
      <c r="Q109" s="16"/>
      <c r="R109" s="12">
        <f t="shared" si="28"/>
        <v>0</v>
      </c>
      <c r="S109" s="12">
        <f t="shared" si="28"/>
        <v>0</v>
      </c>
      <c r="T109" s="12">
        <f t="shared" si="28"/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>
        <f t="shared" si="21"/>
        <v>0</v>
      </c>
      <c r="AE109" s="54"/>
      <c r="AF109" s="54"/>
      <c r="AG109" s="54">
        <f t="shared" si="22"/>
        <v>0</v>
      </c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>
        <f t="shared" si="23"/>
        <v>0</v>
      </c>
      <c r="AS109" s="56" t="s">
        <v>310</v>
      </c>
      <c r="AT109" s="22" t="str" cm="1">
        <f t="array" ref="AT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(EUL_basis_Mapped!$BD109=EUL_basis[BldgLoc])*(EUL_basis_Mapped!$BP109=EUL_basis[HOU_cat]),0)+1,MATCH(EUL_basis_Mapped!AT$2,'EUL_basis fr DEER'!$1:$1,0))</f>
        <v>Reflective Window Films &amp; Sunscreens - Commercial</v>
      </c>
      <c r="AU109" s="22" t="s">
        <v>34</v>
      </c>
      <c r="AV109" s="22" t="str" cm="1">
        <f t="array" ref="AV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(EUL_basis_Mapped!$BD109=EUL_basis[BldgLoc])*(EUL_basis_Mapped!$BP109=EUL_basis[HOU_cat]),0)+1,MATCH(EUL_basis_Mapped!AV$2,'EUL_basis fr DEER'!$1:$1,0))</f>
        <v>D08 v2.05</v>
      </c>
      <c r="AW109" s="24" cm="1">
        <f t="array" ref="AW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(EUL_basis_Mapped!$BD109=EUL_basis[BldgLoc])*(EUL_basis_Mapped!$BP109=EUL_basis[HOU_cat]),0)+1,MATCH(EUL_basis_Mapped!AW$2,'EUL_basis fr DEER'!$1:$1,0))</f>
        <v>44159.686687395835</v>
      </c>
      <c r="AX109" s="48" t="str" cm="1">
        <f t="array" ref="AX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(EUL_basis_Mapped!$BD109=EUL_basis[BldgLoc])*(EUL_basis_Mapped!$BP109=EUL_basis[HOU_cat]),0)+1,MATCH(EUL_basis_Mapped!AX$2,'EUL_basis fr DEER'!$1:$1,0))</f>
        <v>Com</v>
      </c>
      <c r="AY109" s="48" t="str" cm="1">
        <f t="array" ref="AY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(EUL_basis_Mapped!$BD109=EUL_basis[BldgLoc])*(EUL_basis_Mapped!$BP109=EUL_basis[HOU_cat]),0)+1,MATCH(EUL_basis_Mapped!AY$2,'EUL_basis fr DEER'!$1:$1,0))</f>
        <v>BldgEnv</v>
      </c>
      <c r="AZ109" s="48" t="str" cm="1">
        <f t="array" ref="AZ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(EUL_basis_Mapped!$BD109=EUL_basis[BldgLoc])*(EUL_basis_Mapped!$BP109=EUL_basis[HOU_cat]),0)+1,MATCH(EUL_basis_Mapped!AZ$2,'EUL_basis fr DEER'!$1:$1,0))</f>
        <v>Fenestration</v>
      </c>
      <c r="BA109" s="48" t="str" cm="1">
        <f t="array" ref="BA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(EUL_basis_Mapped!$BD109=EUL_basis[BldgLoc])*(EUL_basis_Mapped!$BP109=EUL_basis[HOU_cat]),0)+1,MATCH(EUL_basis_Mapped!BA$2,'EUL_basis fr DEER'!$1:$1,0))</f>
        <v>Fenest</v>
      </c>
      <c r="BB109" s="48" t="str" cm="1">
        <f t="array" ref="BB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(EUL_basis_Mapped!$BD109=EUL_basis[BldgLoc])*(EUL_basis_Mapped!$BP109=EUL_basis[HOU_cat]),0)+1,MATCH(EUL_basis_Mapped!BB$2,'EUL_basis fr DEER'!$1:$1,0))</f>
        <v>WinFilm</v>
      </c>
      <c r="BC109" s="48" t="s">
        <v>40</v>
      </c>
      <c r="BD109" s="48" t="s">
        <v>40</v>
      </c>
      <c r="BE109" s="46" t="str" cm="1">
        <f t="array" ref="BE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(EUL_basis_Mapped!$BD109=EUL_basis[BldgLoc])*(EUL_basis_Mapped!$BP109=EUL_basis[HOU_cat]),0)+1,MATCH(EUL_basis_Mapped!BE$2,'EUL_basis fr DEER'!$1:$1,0))</f>
        <v>rated years</v>
      </c>
      <c r="BF109" s="23" cm="1">
        <f t="array" ref="BF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(EUL_basis_Mapped!$BD109=EUL_basis[BldgLoc])*(EUL_basis_Mapped!$BP109=EUL_basis[HOU_cat]),0)+1,MATCH(EUL_basis_Mapped!BF$2,'EUL_basis fr DEER'!$1:$1,0))</f>
        <v>0</v>
      </c>
      <c r="BG109" s="23" cm="1">
        <f t="array" ref="BG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(EUL_basis_Mapped!$BD109=EUL_basis[BldgLoc])*(EUL_basis_Mapped!$BP109=EUL_basis[HOU_cat]),0)+1,MATCH(EUL_basis_Mapped!BG$2,'EUL_basis fr DEER'!$1:$1,0))</f>
        <v>0</v>
      </c>
      <c r="BH109" s="23" cm="1">
        <f t="array" ref="BH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(EUL_basis_Mapped!$BD109=EUL_basis[BldgLoc])*(EUL_basis_Mapped!$BP109=EUL_basis[HOU_cat]),0)+1,MATCH(EUL_basis_Mapped!BH$2,'EUL_basis fr DEER'!$1:$1,0))</f>
        <v>0</v>
      </c>
      <c r="BI109" s="25" cm="1">
        <f t="array" ref="BI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(EUL_basis_Mapped!$BD109=EUL_basis[BldgLoc])*(EUL_basis_Mapped!$BP109=EUL_basis[HOU_cat]),0)+1,MATCH(EUL_basis_Mapped!BI$2,'EUL_basis fr DEER'!$1:$1,0))</f>
        <v>0</v>
      </c>
      <c r="BJ109" s="25" cm="1">
        <f t="array" ref="BJ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(EUL_basis_Mapped!$BD109=EUL_basis[BldgLoc])*(EUL_basis_Mapped!$BP109=EUL_basis[HOU_cat]),0)+1,MATCH(EUL_basis_Mapped!BJ$2,'EUL_basis fr DEER'!$1:$1,0))</f>
        <v>10</v>
      </c>
      <c r="BK109" s="25" cm="1">
        <f t="array" ref="BK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(EUL_basis_Mapped!$BD109=EUL_basis[BldgLoc])*(EUL_basis_Mapped!$BP109=EUL_basis[HOU_cat]),0)+1,MATCH(EUL_basis_Mapped!BK$2,'EUL_basis fr DEER'!$1:$1,0))</f>
        <v>3.3</v>
      </c>
      <c r="BL109" s="46" t="str" cm="1">
        <f t="array" ref="BL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(EUL_basis_Mapped!$BD109=EUL_basis[BldgLoc])*(EUL_basis_Mapped!$BP109=EUL_basis[HOU_cat]),0)+1,MATCH(EUL_basis_Mapped!BL$2,'EUL_basis fr DEER'!$1:$1,0))</f>
        <v>Updated to indicate claim/filing status</v>
      </c>
      <c r="BM109" s="48" t="str" cm="1">
        <f t="array" ref="BM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(EUL_basis_Mapped!$BD109=EUL_basis[BldgLoc])*(EUL_basis_Mapped!$BP109=EUL_basis[HOU_cat]),0)+1,MATCH(EUL_basis_Mapped!BM$2,'EUL_basis fr DEER'!$1:$1,0))</f>
        <v>Standard</v>
      </c>
      <c r="BN109" s="24">
        <v>41381</v>
      </c>
      <c r="BO109" s="24" cm="1">
        <f t="array" ref="BO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(EUL_basis_Mapped!$BD109=EUL_basis[BldgLoc])*(EUL_basis_Mapped!$BP109=EUL_basis[HOU_cat]),0)+1,MATCH(EUL_basis_Mapped!BO$2,'EUL_basis fr DEER'!$1:$1,0))</f>
        <v>0</v>
      </c>
      <c r="BP109" s="48" t="s">
        <v>44</v>
      </c>
      <c r="BQ109" s="52" t="str" cm="1">
        <f t="array" ref="BQ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(EUL_basis_Mapped!$BD109=EUL_basis[BldgLoc])*(EUL_basis_Mapped!$BP109=EUL_basis[HOU_cat]),0)+1,MATCH(EUL_basis_Mapped!BQ$2,'EUL_basis fr DEER'!$1:$1,0))</f>
        <v>1</v>
      </c>
      <c r="BR109" s="52" t="str" cm="1">
        <f t="array" ref="BR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(EUL_basis_Mapped!$BD109=EUL_basis[BldgLoc])*(EUL_basis_Mapped!$BP109=EUL_basis[HOU_cat]),0)+1,MATCH(EUL_basis_Mapped!BR$2,'EUL_basis fr DEER'!$1:$1,0))</f>
        <v>1</v>
      </c>
      <c r="BS109" s="52" t="str" cm="1">
        <f t="array" ref="BS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(EUL_basis_Mapped!$BD109=EUL_basis[BldgLoc])*(EUL_basis_Mapped!$BP109=EUL_basis[HOU_cat]),0)+1,MATCH(EUL_basis_Mapped!BS$2,'EUL_basis fr DEER'!$1:$1,0))</f>
        <v>0</v>
      </c>
      <c r="BT109" s="48" t="str" cm="1">
        <f t="array" ref="BT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(EUL_basis_Mapped!$BD109=EUL_basis[BldgLoc])*(EUL_basis_Mapped!$BP109=EUL_basis[HOU_cat]),0)+1,MATCH(EUL_basis_Mapped!BT$2,'EUL_basis fr DEER'!$1:$1,0))</f>
        <v>Deemed Ex Ante Team</v>
      </c>
      <c r="BU109" s="24" cm="1">
        <f t="array" ref="BU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(EUL_basis_Mapped!$BD109=EUL_basis[BldgLoc])*(EUL_basis_Mapped!$BP109=EUL_basis[HOU_cat]),0)+1,MATCH(EUL_basis_Mapped!BU$2,'EUL_basis fr DEER'!$1:$1,0))</f>
        <v>0</v>
      </c>
      <c r="BV109" s="46" cm="1">
        <f t="array" ref="BV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(EUL_basis_Mapped!$BD109=EUL_basis[BldgLoc])*(EUL_basis_Mapped!$BP109=EUL_basis[HOU_cat]),0)+1,MATCH(EUL_basis_Mapped!BV$2,'EUL_basis fr DEER'!$1:$1,0))</f>
        <v>0</v>
      </c>
      <c r="BW109" s="48" cm="1">
        <f t="array" ref="BW109">INDEX(EUL_basis[#All],MATCH(1,(EUL_basis_Mapped!$AS109=EUL_basis[EUL_ID])*(EUL_basis_Mapped!$AU109=EUL_basis[Version])*(EUL_basis_Mapped!$BC109=EUL_basis[BldgType])*
(EUL_basis_Mapped!$BD109=EUL_basis[BldgLoc])*(EUL_basis_Mapped!$BP109=EUL_basis[HOU_cat]),0)+1,MATCH(EUL_basis_Mapped!BW$2,'EUL_basis fr DEER'!$1:$1,0))</f>
        <v>0</v>
      </c>
    </row>
    <row r="110" spans="1:75" x14ac:dyDescent="0.15">
      <c r="A110" s="11">
        <v>1</v>
      </c>
      <c r="B110" s="12"/>
      <c r="C110" s="12"/>
      <c r="D110" s="12"/>
      <c r="E110" s="12"/>
      <c r="F110" s="12"/>
      <c r="G110" s="12"/>
      <c r="H110" s="13"/>
      <c r="I110" s="11">
        <f t="shared" si="27"/>
        <v>0</v>
      </c>
      <c r="J110" s="12">
        <f t="shared" si="27"/>
        <v>0</v>
      </c>
      <c r="K110" s="12">
        <f t="shared" si="27"/>
        <v>0</v>
      </c>
      <c r="L110" s="12">
        <f t="shared" si="27"/>
        <v>1</v>
      </c>
      <c r="M110" s="12">
        <f t="shared" si="27"/>
        <v>0</v>
      </c>
      <c r="N110" s="54">
        <f t="shared" si="27"/>
        <v>0</v>
      </c>
      <c r="O110" s="54">
        <f t="shared" si="27"/>
        <v>0</v>
      </c>
      <c r="P110" s="11">
        <f t="shared" si="20"/>
        <v>1</v>
      </c>
      <c r="Q110" s="16"/>
      <c r="R110" s="12">
        <f t="shared" si="28"/>
        <v>0</v>
      </c>
      <c r="S110" s="12">
        <f t="shared" si="28"/>
        <v>0</v>
      </c>
      <c r="T110" s="12">
        <f t="shared" si="28"/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>
        <f t="shared" si="21"/>
        <v>0</v>
      </c>
      <c r="AE110" s="54"/>
      <c r="AF110" s="54"/>
      <c r="AG110" s="54">
        <f t="shared" si="22"/>
        <v>0</v>
      </c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>
        <f t="shared" si="23"/>
        <v>0</v>
      </c>
      <c r="AS110" s="56" t="s">
        <v>312</v>
      </c>
      <c r="AT110" s="22" t="str" cm="1">
        <f t="array" ref="AT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(EUL_basis_Mapped!$BD110=EUL_basis[BldgLoc])*(EUL_basis_Mapped!$BP110=EUL_basis[HOU_cat]),0)+1,MATCH(EUL_basis_Mapped!AT$2,'EUL_basis fr DEER'!$1:$1,0))</f>
        <v>Anti-Sweat Heat (ASH) Controls</v>
      </c>
      <c r="AU110" s="22" t="s">
        <v>34</v>
      </c>
      <c r="AV110" s="22" t="str" cm="1">
        <f t="array" ref="AV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(EUL_basis_Mapped!$BD110=EUL_basis[BldgLoc])*(EUL_basis_Mapped!$BP110=EUL_basis[HOU_cat]),0)+1,MATCH(EUL_basis_Mapped!AV$2,'EUL_basis fr DEER'!$1:$1,0))</f>
        <v>D08 v2.05</v>
      </c>
      <c r="AW110" s="24" cm="1">
        <f t="array" ref="AW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(EUL_basis_Mapped!$BD110=EUL_basis[BldgLoc])*(EUL_basis_Mapped!$BP110=EUL_basis[HOU_cat]),0)+1,MATCH(EUL_basis_Mapped!AW$2,'EUL_basis fr DEER'!$1:$1,0))</f>
        <v>44159.686687395835</v>
      </c>
      <c r="AX110" s="48" t="str" cm="1">
        <f t="array" ref="AX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(EUL_basis_Mapped!$BD110=EUL_basis[BldgLoc])*(EUL_basis_Mapped!$BP110=EUL_basis[HOU_cat]),0)+1,MATCH(EUL_basis_Mapped!AX$2,'EUL_basis fr DEER'!$1:$1,0))</f>
        <v>Com</v>
      </c>
      <c r="AY110" s="48" t="str" cm="1">
        <f t="array" ref="AY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(EUL_basis_Mapped!$BD110=EUL_basis[BldgLoc])*(EUL_basis_Mapped!$BP110=EUL_basis[HOU_cat]),0)+1,MATCH(EUL_basis_Mapped!AY$2,'EUL_basis fr DEER'!$1:$1,0))</f>
        <v>ComRefrig</v>
      </c>
      <c r="AZ110" s="48" t="str" cm="1">
        <f t="array" ref="AZ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(EUL_basis_Mapped!$BD110=EUL_basis[BldgLoc])*(EUL_basis_Mapped!$BP110=EUL_basis[HOU_cat]),0)+1,MATCH(EUL_basis_Mapped!AZ$2,'EUL_basis fr DEER'!$1:$1,0))</f>
        <v>Display</v>
      </c>
      <c r="BA110" s="48" t="str" cm="1">
        <f t="array" ref="BA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(EUL_basis_Mapped!$BD110=EUL_basis[BldgLoc])*(EUL_basis_Mapped!$BP110=EUL_basis[HOU_cat]),0)+1,MATCH(EUL_basis_Mapped!BA$2,'EUL_basis fr DEER'!$1:$1,0))</f>
        <v>Ref_Storage</v>
      </c>
      <c r="BB110" s="48" t="str" cm="1">
        <f t="array" ref="BB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(EUL_basis_Mapped!$BD110=EUL_basis[BldgLoc])*(EUL_basis_Mapped!$BP110=EUL_basis[HOU_cat]),0)+1,MATCH(EUL_basis_Mapped!BB$2,'EUL_basis fr DEER'!$1:$1,0))</f>
        <v/>
      </c>
      <c r="BC110" s="48" t="s">
        <v>40</v>
      </c>
      <c r="BD110" s="48" t="s">
        <v>40</v>
      </c>
      <c r="BE110" s="46" t="str" cm="1">
        <f t="array" ref="BE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(EUL_basis_Mapped!$BD110=EUL_basis[BldgLoc])*(EUL_basis_Mapped!$BP110=EUL_basis[HOU_cat]),0)+1,MATCH(EUL_basis_Mapped!BE$2,'EUL_basis fr DEER'!$1:$1,0))</f>
        <v>rated years</v>
      </c>
      <c r="BF110" s="23" cm="1">
        <f t="array" ref="BF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(EUL_basis_Mapped!$BD110=EUL_basis[BldgLoc])*(EUL_basis_Mapped!$BP110=EUL_basis[HOU_cat]),0)+1,MATCH(EUL_basis_Mapped!BF$2,'EUL_basis fr DEER'!$1:$1,0))</f>
        <v>0</v>
      </c>
      <c r="BG110" s="23" cm="1">
        <f t="array" ref="BG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(EUL_basis_Mapped!$BD110=EUL_basis[BldgLoc])*(EUL_basis_Mapped!$BP110=EUL_basis[HOU_cat]),0)+1,MATCH(EUL_basis_Mapped!BG$2,'EUL_basis fr DEER'!$1:$1,0))</f>
        <v>0</v>
      </c>
      <c r="BH110" s="23" cm="1">
        <f t="array" ref="BH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(EUL_basis_Mapped!$BD110=EUL_basis[BldgLoc])*(EUL_basis_Mapped!$BP110=EUL_basis[HOU_cat]),0)+1,MATCH(EUL_basis_Mapped!BH$2,'EUL_basis fr DEER'!$1:$1,0))</f>
        <v>0</v>
      </c>
      <c r="BI110" s="25" cm="1">
        <f t="array" ref="BI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(EUL_basis_Mapped!$BD110=EUL_basis[BldgLoc])*(EUL_basis_Mapped!$BP110=EUL_basis[HOU_cat]),0)+1,MATCH(EUL_basis_Mapped!BI$2,'EUL_basis fr DEER'!$1:$1,0))</f>
        <v>0</v>
      </c>
      <c r="BJ110" s="25" cm="1">
        <f t="array" ref="BJ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(EUL_basis_Mapped!$BD110=EUL_basis[BldgLoc])*(EUL_basis_Mapped!$BP110=EUL_basis[HOU_cat]),0)+1,MATCH(EUL_basis_Mapped!BJ$2,'EUL_basis fr DEER'!$1:$1,0))</f>
        <v>12</v>
      </c>
      <c r="BK110" s="25" cm="1">
        <f t="array" ref="BK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(EUL_basis_Mapped!$BD110=EUL_basis[BldgLoc])*(EUL_basis_Mapped!$BP110=EUL_basis[HOU_cat]),0)+1,MATCH(EUL_basis_Mapped!BK$2,'EUL_basis fr DEER'!$1:$1,0))</f>
        <v>4</v>
      </c>
      <c r="BL110" s="46" t="str" cm="1">
        <f t="array" ref="BL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(EUL_basis_Mapped!$BD110=EUL_basis[BldgLoc])*(EUL_basis_Mapped!$BP110=EUL_basis[HOU_cat]),0)+1,MATCH(EUL_basis_Mapped!BL$2,'EUL_basis fr DEER'!$1:$1,0))</f>
        <v>Updated to indicate claim/filing status</v>
      </c>
      <c r="BM110" s="48" t="str" cm="1">
        <f t="array" ref="BM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(EUL_basis_Mapped!$BD110=EUL_basis[BldgLoc])*(EUL_basis_Mapped!$BP110=EUL_basis[HOU_cat]),0)+1,MATCH(EUL_basis_Mapped!BM$2,'EUL_basis fr DEER'!$1:$1,0))</f>
        <v>Standard</v>
      </c>
      <c r="BN110" s="24">
        <v>41382</v>
      </c>
      <c r="BO110" s="24" cm="1">
        <f t="array" ref="BO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(EUL_basis_Mapped!$BD110=EUL_basis[BldgLoc])*(EUL_basis_Mapped!$BP110=EUL_basis[HOU_cat]),0)+1,MATCH(EUL_basis_Mapped!BO$2,'EUL_basis fr DEER'!$1:$1,0))</f>
        <v>0</v>
      </c>
      <c r="BP110" s="48" t="s">
        <v>44</v>
      </c>
      <c r="BQ110" s="52" t="str" cm="1">
        <f t="array" ref="BQ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(EUL_basis_Mapped!$BD110=EUL_basis[BldgLoc])*(EUL_basis_Mapped!$BP110=EUL_basis[HOU_cat]),0)+1,MATCH(EUL_basis_Mapped!BQ$2,'EUL_basis fr DEER'!$1:$1,0))</f>
        <v>1</v>
      </c>
      <c r="BR110" s="52" t="str" cm="1">
        <f t="array" ref="BR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(EUL_basis_Mapped!$BD110=EUL_basis[BldgLoc])*(EUL_basis_Mapped!$BP110=EUL_basis[HOU_cat]),0)+1,MATCH(EUL_basis_Mapped!BR$2,'EUL_basis fr DEER'!$1:$1,0))</f>
        <v>1</v>
      </c>
      <c r="BS110" s="52" t="str" cm="1">
        <f t="array" ref="BS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(EUL_basis_Mapped!$BD110=EUL_basis[BldgLoc])*(EUL_basis_Mapped!$BP110=EUL_basis[HOU_cat]),0)+1,MATCH(EUL_basis_Mapped!BS$2,'EUL_basis fr DEER'!$1:$1,0))</f>
        <v>0</v>
      </c>
      <c r="BT110" s="48" t="str" cm="1">
        <f t="array" ref="BT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(EUL_basis_Mapped!$BD110=EUL_basis[BldgLoc])*(EUL_basis_Mapped!$BP110=EUL_basis[HOU_cat]),0)+1,MATCH(EUL_basis_Mapped!BT$2,'EUL_basis fr DEER'!$1:$1,0))</f>
        <v>Deemed Ex Ante Team</v>
      </c>
      <c r="BU110" s="24" cm="1">
        <f t="array" ref="BU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(EUL_basis_Mapped!$BD110=EUL_basis[BldgLoc])*(EUL_basis_Mapped!$BP110=EUL_basis[HOU_cat]),0)+1,MATCH(EUL_basis_Mapped!BU$2,'EUL_basis fr DEER'!$1:$1,0))</f>
        <v>0</v>
      </c>
      <c r="BV110" s="46" cm="1">
        <f t="array" ref="BV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(EUL_basis_Mapped!$BD110=EUL_basis[BldgLoc])*(EUL_basis_Mapped!$BP110=EUL_basis[HOU_cat]),0)+1,MATCH(EUL_basis_Mapped!BV$2,'EUL_basis fr DEER'!$1:$1,0))</f>
        <v>0</v>
      </c>
      <c r="BW110" s="48" cm="1">
        <f t="array" ref="BW110">INDEX(EUL_basis[#All],MATCH(1,(EUL_basis_Mapped!$AS110=EUL_basis[EUL_ID])*(EUL_basis_Mapped!$AU110=EUL_basis[Version])*(EUL_basis_Mapped!$BC110=EUL_basis[BldgType])*
(EUL_basis_Mapped!$BD110=EUL_basis[BldgLoc])*(EUL_basis_Mapped!$BP110=EUL_basis[HOU_cat]),0)+1,MATCH(EUL_basis_Mapped!BW$2,'EUL_basis fr DEER'!$1:$1,0))</f>
        <v>0</v>
      </c>
    </row>
    <row r="111" spans="1:75" ht="21" x14ac:dyDescent="0.15">
      <c r="A111" s="11">
        <v>1</v>
      </c>
      <c r="B111" s="12"/>
      <c r="C111" s="12"/>
      <c r="D111" s="12"/>
      <c r="E111" s="12"/>
      <c r="F111" s="12"/>
      <c r="G111" s="12"/>
      <c r="H111" s="13"/>
      <c r="I111" s="11">
        <f t="shared" si="27"/>
        <v>0</v>
      </c>
      <c r="J111" s="12">
        <f t="shared" si="27"/>
        <v>0</v>
      </c>
      <c r="K111" s="12">
        <f t="shared" si="27"/>
        <v>0</v>
      </c>
      <c r="L111" s="12">
        <f t="shared" si="27"/>
        <v>1</v>
      </c>
      <c r="M111" s="12">
        <f t="shared" si="27"/>
        <v>0</v>
      </c>
      <c r="N111" s="54">
        <f t="shared" si="27"/>
        <v>0</v>
      </c>
      <c r="O111" s="54">
        <f t="shared" si="27"/>
        <v>0</v>
      </c>
      <c r="P111" s="11">
        <f t="shared" si="20"/>
        <v>1</v>
      </c>
      <c r="Q111" s="16"/>
      <c r="R111" s="12">
        <f t="shared" si="28"/>
        <v>0</v>
      </c>
      <c r="S111" s="12">
        <f t="shared" si="28"/>
        <v>0</v>
      </c>
      <c r="T111" s="12">
        <f t="shared" si="28"/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>
        <f t="shared" si="21"/>
        <v>0</v>
      </c>
      <c r="AE111" s="54"/>
      <c r="AF111" s="54"/>
      <c r="AG111" s="54">
        <f t="shared" si="22"/>
        <v>0</v>
      </c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>
        <f t="shared" si="23"/>
        <v>0</v>
      </c>
      <c r="AS111" s="56" t="s">
        <v>315</v>
      </c>
      <c r="AT111" s="22" t="str" cm="1">
        <f t="array" ref="AT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(EUL_basis_Mapped!$BD111=EUL_basis[BldgLoc])*(EUL_basis_Mapped!$BP111=EUL_basis[HOU_cat]),0)+1,MATCH(EUL_basis_Mapped!AT$2,'EUL_basis fr DEER'!$1:$1,0))</f>
        <v>Night Covers for vertical and horizontal refrigerated display cases</v>
      </c>
      <c r="AU111" s="22" t="s">
        <v>34</v>
      </c>
      <c r="AV111" s="22" t="str" cm="1">
        <f t="array" ref="AV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(EUL_basis_Mapped!$BD111=EUL_basis[BldgLoc])*(EUL_basis_Mapped!$BP111=EUL_basis[HOU_cat]),0)+1,MATCH(EUL_basis_Mapped!AV$2,'EUL_basis fr DEER'!$1:$1,0))</f>
        <v>D08 v2.05</v>
      </c>
      <c r="AW111" s="24" cm="1">
        <f t="array" ref="AW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(EUL_basis_Mapped!$BD111=EUL_basis[BldgLoc])*(EUL_basis_Mapped!$BP111=EUL_basis[HOU_cat]),0)+1,MATCH(EUL_basis_Mapped!AW$2,'EUL_basis fr DEER'!$1:$1,0))</f>
        <v>44159.686687395835</v>
      </c>
      <c r="AX111" s="48" t="str" cm="1">
        <f t="array" ref="AX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(EUL_basis_Mapped!$BD111=EUL_basis[BldgLoc])*(EUL_basis_Mapped!$BP111=EUL_basis[HOU_cat]),0)+1,MATCH(EUL_basis_Mapped!AX$2,'EUL_basis fr DEER'!$1:$1,0))</f>
        <v>Com</v>
      </c>
      <c r="AY111" s="48" t="str" cm="1">
        <f t="array" ref="AY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(EUL_basis_Mapped!$BD111=EUL_basis[BldgLoc])*(EUL_basis_Mapped!$BP111=EUL_basis[HOU_cat]),0)+1,MATCH(EUL_basis_Mapped!AY$2,'EUL_basis fr DEER'!$1:$1,0))</f>
        <v>ComRefrig</v>
      </c>
      <c r="AZ111" s="48" t="str" cm="1">
        <f t="array" ref="AZ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(EUL_basis_Mapped!$BD111=EUL_basis[BldgLoc])*(EUL_basis_Mapped!$BP111=EUL_basis[HOU_cat]),0)+1,MATCH(EUL_basis_Mapped!AZ$2,'EUL_basis fr DEER'!$1:$1,0))</f>
        <v>Display</v>
      </c>
      <c r="BA111" s="48" t="str" cm="1">
        <f t="array" ref="BA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(EUL_basis_Mapped!$BD111=EUL_basis[BldgLoc])*(EUL_basis_Mapped!$BP111=EUL_basis[HOU_cat]),0)+1,MATCH(EUL_basis_Mapped!BA$2,'EUL_basis fr DEER'!$1:$1,0))</f>
        <v>Ref_Storage</v>
      </c>
      <c r="BB111" s="48" t="str" cm="1">
        <f t="array" ref="BB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(EUL_basis_Mapped!$BD111=EUL_basis[BldgLoc])*(EUL_basis_Mapped!$BP111=EUL_basis[HOU_cat]),0)+1,MATCH(EUL_basis_Mapped!BB$2,'EUL_basis fr DEER'!$1:$1,0))</f>
        <v/>
      </c>
      <c r="BC111" s="48" t="s">
        <v>40</v>
      </c>
      <c r="BD111" s="48" t="s">
        <v>40</v>
      </c>
      <c r="BE111" s="46" t="str" cm="1">
        <f t="array" ref="BE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(EUL_basis_Mapped!$BD111=EUL_basis[BldgLoc])*(EUL_basis_Mapped!$BP111=EUL_basis[HOU_cat]),0)+1,MATCH(EUL_basis_Mapped!BE$2,'EUL_basis fr DEER'!$1:$1,0))</f>
        <v>rated years</v>
      </c>
      <c r="BF111" s="23" cm="1">
        <f t="array" ref="BF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(EUL_basis_Mapped!$BD111=EUL_basis[BldgLoc])*(EUL_basis_Mapped!$BP111=EUL_basis[HOU_cat]),0)+1,MATCH(EUL_basis_Mapped!BF$2,'EUL_basis fr DEER'!$1:$1,0))</f>
        <v>0</v>
      </c>
      <c r="BG111" s="23" cm="1">
        <f t="array" ref="BG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(EUL_basis_Mapped!$BD111=EUL_basis[BldgLoc])*(EUL_basis_Mapped!$BP111=EUL_basis[HOU_cat]),0)+1,MATCH(EUL_basis_Mapped!BG$2,'EUL_basis fr DEER'!$1:$1,0))</f>
        <v>0</v>
      </c>
      <c r="BH111" s="23" cm="1">
        <f t="array" ref="BH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(EUL_basis_Mapped!$BD111=EUL_basis[BldgLoc])*(EUL_basis_Mapped!$BP111=EUL_basis[HOU_cat]),0)+1,MATCH(EUL_basis_Mapped!BH$2,'EUL_basis fr DEER'!$1:$1,0))</f>
        <v>0</v>
      </c>
      <c r="BI111" s="25" cm="1">
        <f t="array" ref="BI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(EUL_basis_Mapped!$BD111=EUL_basis[BldgLoc])*(EUL_basis_Mapped!$BP111=EUL_basis[HOU_cat]),0)+1,MATCH(EUL_basis_Mapped!BI$2,'EUL_basis fr DEER'!$1:$1,0))</f>
        <v>0</v>
      </c>
      <c r="BJ111" s="25" cm="1">
        <f t="array" ref="BJ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(EUL_basis_Mapped!$BD111=EUL_basis[BldgLoc])*(EUL_basis_Mapped!$BP111=EUL_basis[HOU_cat]),0)+1,MATCH(EUL_basis_Mapped!BJ$2,'EUL_basis fr DEER'!$1:$1,0))</f>
        <v>5</v>
      </c>
      <c r="BK111" s="25" cm="1">
        <f t="array" ref="BK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(EUL_basis_Mapped!$BD111=EUL_basis[BldgLoc])*(EUL_basis_Mapped!$BP111=EUL_basis[HOU_cat]),0)+1,MATCH(EUL_basis_Mapped!BK$2,'EUL_basis fr DEER'!$1:$1,0))</f>
        <v>1.7</v>
      </c>
      <c r="BL111" s="46" t="str" cm="1">
        <f t="array" ref="BL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(EUL_basis_Mapped!$BD111=EUL_basis[BldgLoc])*(EUL_basis_Mapped!$BP111=EUL_basis[HOU_cat]),0)+1,MATCH(EUL_basis_Mapped!BL$2,'EUL_basis fr DEER'!$1:$1,0))</f>
        <v>Updated to indicate claim/filing status</v>
      </c>
      <c r="BM111" s="48" t="str" cm="1">
        <f t="array" ref="BM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(EUL_basis_Mapped!$BD111=EUL_basis[BldgLoc])*(EUL_basis_Mapped!$BP111=EUL_basis[HOU_cat]),0)+1,MATCH(EUL_basis_Mapped!BM$2,'EUL_basis fr DEER'!$1:$1,0))</f>
        <v>Standard</v>
      </c>
      <c r="BN111" s="24">
        <v>41383</v>
      </c>
      <c r="BO111" s="24" cm="1">
        <f t="array" ref="BO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(EUL_basis_Mapped!$BD111=EUL_basis[BldgLoc])*(EUL_basis_Mapped!$BP111=EUL_basis[HOU_cat]),0)+1,MATCH(EUL_basis_Mapped!BO$2,'EUL_basis fr DEER'!$1:$1,0))</f>
        <v>0</v>
      </c>
      <c r="BP111" s="48" t="s">
        <v>44</v>
      </c>
      <c r="BQ111" s="52" t="str" cm="1">
        <f t="array" ref="BQ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(EUL_basis_Mapped!$BD111=EUL_basis[BldgLoc])*(EUL_basis_Mapped!$BP111=EUL_basis[HOU_cat]),0)+1,MATCH(EUL_basis_Mapped!BQ$2,'EUL_basis fr DEER'!$1:$1,0))</f>
        <v>1</v>
      </c>
      <c r="BR111" s="52" t="str" cm="1">
        <f t="array" ref="BR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(EUL_basis_Mapped!$BD111=EUL_basis[BldgLoc])*(EUL_basis_Mapped!$BP111=EUL_basis[HOU_cat]),0)+1,MATCH(EUL_basis_Mapped!BR$2,'EUL_basis fr DEER'!$1:$1,0))</f>
        <v>1</v>
      </c>
      <c r="BS111" s="52" t="str" cm="1">
        <f t="array" ref="BS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(EUL_basis_Mapped!$BD111=EUL_basis[BldgLoc])*(EUL_basis_Mapped!$BP111=EUL_basis[HOU_cat]),0)+1,MATCH(EUL_basis_Mapped!BS$2,'EUL_basis fr DEER'!$1:$1,0))</f>
        <v>0</v>
      </c>
      <c r="BT111" s="48" t="str" cm="1">
        <f t="array" ref="BT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(EUL_basis_Mapped!$BD111=EUL_basis[BldgLoc])*(EUL_basis_Mapped!$BP111=EUL_basis[HOU_cat]),0)+1,MATCH(EUL_basis_Mapped!BT$2,'EUL_basis fr DEER'!$1:$1,0))</f>
        <v>Deemed Ex Ante Team</v>
      </c>
      <c r="BU111" s="24" cm="1">
        <f t="array" ref="BU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(EUL_basis_Mapped!$BD111=EUL_basis[BldgLoc])*(EUL_basis_Mapped!$BP111=EUL_basis[HOU_cat]),0)+1,MATCH(EUL_basis_Mapped!BU$2,'EUL_basis fr DEER'!$1:$1,0))</f>
        <v>0</v>
      </c>
      <c r="BV111" s="46" cm="1">
        <f t="array" ref="BV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(EUL_basis_Mapped!$BD111=EUL_basis[BldgLoc])*(EUL_basis_Mapped!$BP111=EUL_basis[HOU_cat]),0)+1,MATCH(EUL_basis_Mapped!BV$2,'EUL_basis fr DEER'!$1:$1,0))</f>
        <v>0</v>
      </c>
      <c r="BW111" s="48" cm="1">
        <f t="array" ref="BW111">INDEX(EUL_basis[#All],MATCH(1,(EUL_basis_Mapped!$AS111=EUL_basis[EUL_ID])*(EUL_basis_Mapped!$AU111=EUL_basis[Version])*(EUL_basis_Mapped!$BC111=EUL_basis[BldgType])*
(EUL_basis_Mapped!$BD111=EUL_basis[BldgLoc])*(EUL_basis_Mapped!$BP111=EUL_basis[HOU_cat]),0)+1,MATCH(EUL_basis_Mapped!BW$2,'EUL_basis fr DEER'!$1:$1,0))</f>
        <v>0</v>
      </c>
    </row>
    <row r="112" spans="1:75" x14ac:dyDescent="0.15">
      <c r="A112" s="11">
        <v>1</v>
      </c>
      <c r="B112" s="12"/>
      <c r="C112" s="12"/>
      <c r="D112" s="12"/>
      <c r="E112" s="12"/>
      <c r="F112" s="12"/>
      <c r="G112" s="12"/>
      <c r="H112" s="13"/>
      <c r="I112" s="11">
        <f t="shared" si="27"/>
        <v>0</v>
      </c>
      <c r="J112" s="12">
        <f t="shared" si="27"/>
        <v>0</v>
      </c>
      <c r="K112" s="12">
        <f t="shared" si="27"/>
        <v>0</v>
      </c>
      <c r="L112" s="12">
        <f t="shared" si="27"/>
        <v>1</v>
      </c>
      <c r="M112" s="12">
        <f t="shared" si="27"/>
        <v>0</v>
      </c>
      <c r="N112" s="54">
        <f t="shared" si="27"/>
        <v>0</v>
      </c>
      <c r="O112" s="54">
        <f t="shared" si="27"/>
        <v>0</v>
      </c>
      <c r="P112" s="11">
        <f t="shared" ref="P112:P143" si="29">IF($BC112=P$2,1,0)</f>
        <v>1</v>
      </c>
      <c r="Q112" s="16"/>
      <c r="R112" s="12">
        <f t="shared" si="28"/>
        <v>0</v>
      </c>
      <c r="S112" s="12">
        <f t="shared" si="28"/>
        <v>0</v>
      </c>
      <c r="T112" s="12">
        <f t="shared" si="28"/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>
        <f t="shared" ref="AD112:AD143" si="30">IF($BC112=AD$2,1,0)</f>
        <v>0</v>
      </c>
      <c r="AE112" s="54"/>
      <c r="AF112" s="54"/>
      <c r="AG112" s="54">
        <f t="shared" ref="AG112:AG143" si="31">IF($BC112=AG$2,1,0)</f>
        <v>0</v>
      </c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>
        <f t="shared" ref="AR112:AR143" si="32">IF($BC112=AR$2,1,0)</f>
        <v>0</v>
      </c>
      <c r="AS112" s="56" t="s">
        <v>317</v>
      </c>
      <c r="AT112" s="22" t="str" cm="1">
        <f t="array" ref="AT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(EUL_basis_Mapped!$BD112=EUL_basis[BldgLoc])*(EUL_basis_Mapped!$BP112=EUL_basis[HOU_cat]),0)+1,MATCH(EUL_basis_Mapped!AT$2,'EUL_basis fr DEER'!$1:$1,0))</f>
        <v>Display Case Lighting Control</v>
      </c>
      <c r="AU112" s="22" t="s">
        <v>34</v>
      </c>
      <c r="AV112" s="22" t="str" cm="1">
        <f t="array" ref="AV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(EUL_basis_Mapped!$BD112=EUL_basis[BldgLoc])*(EUL_basis_Mapped!$BP112=EUL_basis[HOU_cat]),0)+1,MATCH(EUL_basis_Mapped!AV$2,'EUL_basis fr DEER'!$1:$1,0))</f>
        <v>D08 v2.05</v>
      </c>
      <c r="AW112" s="24" cm="1">
        <f t="array" ref="AW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(EUL_basis_Mapped!$BD112=EUL_basis[BldgLoc])*(EUL_basis_Mapped!$BP112=EUL_basis[HOU_cat]),0)+1,MATCH(EUL_basis_Mapped!AW$2,'EUL_basis fr DEER'!$1:$1,0))</f>
        <v>44159.686687395835</v>
      </c>
      <c r="AX112" s="48" t="str" cm="1">
        <f t="array" ref="AX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(EUL_basis_Mapped!$BD112=EUL_basis[BldgLoc])*(EUL_basis_Mapped!$BP112=EUL_basis[HOU_cat]),0)+1,MATCH(EUL_basis_Mapped!AX$2,'EUL_basis fr DEER'!$1:$1,0))</f>
        <v>Com</v>
      </c>
      <c r="AY112" s="48" t="str" cm="1">
        <f t="array" ref="AY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(EUL_basis_Mapped!$BD112=EUL_basis[BldgLoc])*(EUL_basis_Mapped!$BP112=EUL_basis[HOU_cat]),0)+1,MATCH(EUL_basis_Mapped!AY$2,'EUL_basis fr DEER'!$1:$1,0))</f>
        <v>Lighting</v>
      </c>
      <c r="AZ112" s="48" t="str" cm="1">
        <f t="array" ref="AZ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(EUL_basis_Mapped!$BD112=EUL_basis[BldgLoc])*(EUL_basis_Mapped!$BP112=EUL_basis[HOU_cat]),0)+1,MATCH(EUL_basis_Mapped!AZ$2,'EUL_basis fr DEER'!$1:$1,0))</f>
        <v>RefDisplay</v>
      </c>
      <c r="BA112" s="48" t="str" cm="1">
        <f t="array" ref="BA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(EUL_basis_Mapped!$BD112=EUL_basis[BldgLoc])*(EUL_basis_Mapped!$BP112=EUL_basis[HOU_cat]),0)+1,MATCH(EUL_basis_Mapped!BA$2,'EUL_basis fr DEER'!$1:$1,0))</f>
        <v>Ref_Storage</v>
      </c>
      <c r="BB112" s="48" t="str" cm="1">
        <f t="array" ref="BB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(EUL_basis_Mapped!$BD112=EUL_basis[BldgLoc])*(EUL_basis_Mapped!$BP112=EUL_basis[HOU_cat]),0)+1,MATCH(EUL_basis_Mapped!BB$2,'EUL_basis fr DEER'!$1:$1,0))</f>
        <v>RefrigLtg</v>
      </c>
      <c r="BC112" s="48" t="s">
        <v>40</v>
      </c>
      <c r="BD112" s="48" t="s">
        <v>40</v>
      </c>
      <c r="BE112" s="46" t="str" cm="1">
        <f t="array" ref="BE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(EUL_basis_Mapped!$BD112=EUL_basis[BldgLoc])*(EUL_basis_Mapped!$BP112=EUL_basis[HOU_cat]),0)+1,MATCH(EUL_basis_Mapped!BE$2,'EUL_basis fr DEER'!$1:$1,0))</f>
        <v>rated years</v>
      </c>
      <c r="BF112" s="23" cm="1">
        <f t="array" ref="BF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(EUL_basis_Mapped!$BD112=EUL_basis[BldgLoc])*(EUL_basis_Mapped!$BP112=EUL_basis[HOU_cat]),0)+1,MATCH(EUL_basis_Mapped!BF$2,'EUL_basis fr DEER'!$1:$1,0))</f>
        <v>0</v>
      </c>
      <c r="BG112" s="23" cm="1">
        <f t="array" ref="BG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(EUL_basis_Mapped!$BD112=EUL_basis[BldgLoc])*(EUL_basis_Mapped!$BP112=EUL_basis[HOU_cat]),0)+1,MATCH(EUL_basis_Mapped!BG$2,'EUL_basis fr DEER'!$1:$1,0))</f>
        <v>0</v>
      </c>
      <c r="BH112" s="23" cm="1">
        <f t="array" ref="BH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(EUL_basis_Mapped!$BD112=EUL_basis[BldgLoc])*(EUL_basis_Mapped!$BP112=EUL_basis[HOU_cat]),0)+1,MATCH(EUL_basis_Mapped!BH$2,'EUL_basis fr DEER'!$1:$1,0))</f>
        <v>0</v>
      </c>
      <c r="BI112" s="25" cm="1">
        <f t="array" ref="BI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(EUL_basis_Mapped!$BD112=EUL_basis[BldgLoc])*(EUL_basis_Mapped!$BP112=EUL_basis[HOU_cat]),0)+1,MATCH(EUL_basis_Mapped!BI$2,'EUL_basis fr DEER'!$1:$1,0))</f>
        <v>0</v>
      </c>
      <c r="BJ112" s="25" cm="1">
        <f t="array" ref="BJ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(EUL_basis_Mapped!$BD112=EUL_basis[BldgLoc])*(EUL_basis_Mapped!$BP112=EUL_basis[HOU_cat]),0)+1,MATCH(EUL_basis_Mapped!BJ$2,'EUL_basis fr DEER'!$1:$1,0))</f>
        <v>8</v>
      </c>
      <c r="BK112" s="25" cm="1">
        <f t="array" ref="BK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(EUL_basis_Mapped!$BD112=EUL_basis[BldgLoc])*(EUL_basis_Mapped!$BP112=EUL_basis[HOU_cat]),0)+1,MATCH(EUL_basis_Mapped!BK$2,'EUL_basis fr DEER'!$1:$1,0))</f>
        <v>2.7</v>
      </c>
      <c r="BL112" s="46" t="str" cm="1">
        <f t="array" ref="BL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(EUL_basis_Mapped!$BD112=EUL_basis[BldgLoc])*(EUL_basis_Mapped!$BP112=EUL_basis[HOU_cat]),0)+1,MATCH(EUL_basis_Mapped!BL$2,'EUL_basis fr DEER'!$1:$1,0))</f>
        <v>Updated to indicate claim/filing status</v>
      </c>
      <c r="BM112" s="48" t="str" cm="1">
        <f t="array" ref="BM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(EUL_basis_Mapped!$BD112=EUL_basis[BldgLoc])*(EUL_basis_Mapped!$BP112=EUL_basis[HOU_cat]),0)+1,MATCH(EUL_basis_Mapped!BM$2,'EUL_basis fr DEER'!$1:$1,0))</f>
        <v>Standard</v>
      </c>
      <c r="BN112" s="24">
        <v>41384</v>
      </c>
      <c r="BO112" s="24" cm="1">
        <f t="array" ref="BO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(EUL_basis_Mapped!$BD112=EUL_basis[BldgLoc])*(EUL_basis_Mapped!$BP112=EUL_basis[HOU_cat]),0)+1,MATCH(EUL_basis_Mapped!BO$2,'EUL_basis fr DEER'!$1:$1,0))</f>
        <v>0</v>
      </c>
      <c r="BP112" s="48" t="s">
        <v>44</v>
      </c>
      <c r="BQ112" s="52" t="str" cm="1">
        <f t="array" ref="BQ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(EUL_basis_Mapped!$BD112=EUL_basis[BldgLoc])*(EUL_basis_Mapped!$BP112=EUL_basis[HOU_cat]),0)+1,MATCH(EUL_basis_Mapped!BQ$2,'EUL_basis fr DEER'!$1:$1,0))</f>
        <v>1</v>
      </c>
      <c r="BR112" s="52" t="str" cm="1">
        <f t="array" ref="BR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(EUL_basis_Mapped!$BD112=EUL_basis[BldgLoc])*(EUL_basis_Mapped!$BP112=EUL_basis[HOU_cat]),0)+1,MATCH(EUL_basis_Mapped!BR$2,'EUL_basis fr DEER'!$1:$1,0))</f>
        <v>1</v>
      </c>
      <c r="BS112" s="52" t="str" cm="1">
        <f t="array" ref="BS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(EUL_basis_Mapped!$BD112=EUL_basis[BldgLoc])*(EUL_basis_Mapped!$BP112=EUL_basis[HOU_cat]),0)+1,MATCH(EUL_basis_Mapped!BS$2,'EUL_basis fr DEER'!$1:$1,0))</f>
        <v>0</v>
      </c>
      <c r="BT112" s="48" t="str" cm="1">
        <f t="array" ref="BT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(EUL_basis_Mapped!$BD112=EUL_basis[BldgLoc])*(EUL_basis_Mapped!$BP112=EUL_basis[HOU_cat]),0)+1,MATCH(EUL_basis_Mapped!BT$2,'EUL_basis fr DEER'!$1:$1,0))</f>
        <v>Deemed Ex Ante Team</v>
      </c>
      <c r="BU112" s="24" cm="1">
        <f t="array" ref="BU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(EUL_basis_Mapped!$BD112=EUL_basis[BldgLoc])*(EUL_basis_Mapped!$BP112=EUL_basis[HOU_cat]),0)+1,MATCH(EUL_basis_Mapped!BU$2,'EUL_basis fr DEER'!$1:$1,0))</f>
        <v>0</v>
      </c>
      <c r="BV112" s="46" cm="1">
        <f t="array" ref="BV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(EUL_basis_Mapped!$BD112=EUL_basis[BldgLoc])*(EUL_basis_Mapped!$BP112=EUL_basis[HOU_cat]),0)+1,MATCH(EUL_basis_Mapped!BV$2,'EUL_basis fr DEER'!$1:$1,0))</f>
        <v>0</v>
      </c>
      <c r="BW112" s="48" cm="1">
        <f t="array" ref="BW112">INDEX(EUL_basis[#All],MATCH(1,(EUL_basis_Mapped!$AS112=EUL_basis[EUL_ID])*(EUL_basis_Mapped!$AU112=EUL_basis[Version])*(EUL_basis_Mapped!$BC112=EUL_basis[BldgType])*
(EUL_basis_Mapped!$BD112=EUL_basis[BldgLoc])*(EUL_basis_Mapped!$BP112=EUL_basis[HOU_cat]),0)+1,MATCH(EUL_basis_Mapped!BW$2,'EUL_basis fr DEER'!$1:$1,0))</f>
        <v>0</v>
      </c>
    </row>
    <row r="113" spans="1:75" x14ac:dyDescent="0.15">
      <c r="A113" s="11">
        <v>1</v>
      </c>
      <c r="B113" s="12"/>
      <c r="C113" s="12"/>
      <c r="D113" s="12"/>
      <c r="E113" s="12"/>
      <c r="F113" s="12"/>
      <c r="G113" s="12"/>
      <c r="H113" s="13"/>
      <c r="I113" s="11">
        <f t="shared" si="27"/>
        <v>0</v>
      </c>
      <c r="J113" s="12">
        <f t="shared" si="27"/>
        <v>0</v>
      </c>
      <c r="K113" s="12">
        <f t="shared" si="27"/>
        <v>0</v>
      </c>
      <c r="L113" s="12">
        <f t="shared" si="27"/>
        <v>1</v>
      </c>
      <c r="M113" s="12">
        <f t="shared" si="27"/>
        <v>0</v>
      </c>
      <c r="N113" s="54">
        <f t="shared" si="27"/>
        <v>0</v>
      </c>
      <c r="O113" s="54">
        <f t="shared" si="27"/>
        <v>0</v>
      </c>
      <c r="P113" s="11">
        <f t="shared" si="29"/>
        <v>1</v>
      </c>
      <c r="Q113" s="16"/>
      <c r="R113" s="12">
        <f t="shared" si="28"/>
        <v>0</v>
      </c>
      <c r="S113" s="12">
        <f t="shared" si="28"/>
        <v>0</v>
      </c>
      <c r="T113" s="12">
        <f t="shared" si="28"/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>
        <f t="shared" si="30"/>
        <v>0</v>
      </c>
      <c r="AE113" s="54"/>
      <c r="AF113" s="54"/>
      <c r="AG113" s="54">
        <f t="shared" si="31"/>
        <v>0</v>
      </c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>
        <f t="shared" si="32"/>
        <v>0</v>
      </c>
      <c r="AS113" s="56" t="s">
        <v>321</v>
      </c>
      <c r="AT113" s="22" t="str" cm="1">
        <f t="array" ref="AT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(EUL_basis_Mapped!$BD113=EUL_basis[BldgLoc])*(EUL_basis_Mapped!$BP113=EUL_basis[HOU_cat]),0)+1,MATCH(EUL_basis_Mapped!AT$2,'EUL_basis fr DEER'!$1:$1,0))</f>
        <v>High Efficiency Evaporator Fan Motors</v>
      </c>
      <c r="AU113" s="22" t="s">
        <v>34</v>
      </c>
      <c r="AV113" s="22" t="str" cm="1">
        <f t="array" ref="AV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(EUL_basis_Mapped!$BD113=EUL_basis[BldgLoc])*(EUL_basis_Mapped!$BP113=EUL_basis[HOU_cat]),0)+1,MATCH(EUL_basis_Mapped!AV$2,'EUL_basis fr DEER'!$1:$1,0))</f>
        <v>D08 v2.05</v>
      </c>
      <c r="AW113" s="24" cm="1">
        <f t="array" ref="AW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(EUL_basis_Mapped!$BD113=EUL_basis[BldgLoc])*(EUL_basis_Mapped!$BP113=EUL_basis[HOU_cat]),0)+1,MATCH(EUL_basis_Mapped!AW$2,'EUL_basis fr DEER'!$1:$1,0))</f>
        <v>44159.686687395835</v>
      </c>
      <c r="AX113" s="48" t="str" cm="1">
        <f t="array" ref="AX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(EUL_basis_Mapped!$BD113=EUL_basis[BldgLoc])*(EUL_basis_Mapped!$BP113=EUL_basis[HOU_cat]),0)+1,MATCH(EUL_basis_Mapped!AX$2,'EUL_basis fr DEER'!$1:$1,0))</f>
        <v>Com</v>
      </c>
      <c r="AY113" s="48" t="str" cm="1">
        <f t="array" ref="AY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(EUL_basis_Mapped!$BD113=EUL_basis[BldgLoc])*(EUL_basis_Mapped!$BP113=EUL_basis[HOU_cat]),0)+1,MATCH(EUL_basis_Mapped!AY$2,'EUL_basis fr DEER'!$1:$1,0))</f>
        <v>ComRefrig</v>
      </c>
      <c r="AZ113" s="48" t="str" cm="1">
        <f t="array" ref="AZ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(EUL_basis_Mapped!$BD113=EUL_basis[BldgLoc])*(EUL_basis_Mapped!$BP113=EUL_basis[HOU_cat]),0)+1,MATCH(EUL_basis_Mapped!AZ$2,'EUL_basis fr DEER'!$1:$1,0))</f>
        <v>Equipment</v>
      </c>
      <c r="BA113" s="48" t="str" cm="1">
        <f t="array" ref="BA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(EUL_basis_Mapped!$BD113=EUL_basis[BldgLoc])*(EUL_basis_Mapped!$BP113=EUL_basis[HOU_cat]),0)+1,MATCH(EUL_basis_Mapped!BA$2,'EUL_basis fr DEER'!$1:$1,0))</f>
        <v>Ref_Storage</v>
      </c>
      <c r="BB113" s="48" t="str" cm="1">
        <f t="array" ref="BB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(EUL_basis_Mapped!$BD113=EUL_basis[BldgLoc])*(EUL_basis_Mapped!$BP113=EUL_basis[HOU_cat]),0)+1,MATCH(EUL_basis_Mapped!BB$2,'EUL_basis fr DEER'!$1:$1,0))</f>
        <v>EvapFan</v>
      </c>
      <c r="BC113" s="48" t="s">
        <v>40</v>
      </c>
      <c r="BD113" s="48" t="s">
        <v>40</v>
      </c>
      <c r="BE113" s="46" t="str" cm="1">
        <f t="array" ref="BE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(EUL_basis_Mapped!$BD113=EUL_basis[BldgLoc])*(EUL_basis_Mapped!$BP113=EUL_basis[HOU_cat]),0)+1,MATCH(EUL_basis_Mapped!BE$2,'EUL_basis fr DEER'!$1:$1,0))</f>
        <v>rated years</v>
      </c>
      <c r="BF113" s="23" cm="1">
        <f t="array" ref="BF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(EUL_basis_Mapped!$BD113=EUL_basis[BldgLoc])*(EUL_basis_Mapped!$BP113=EUL_basis[HOU_cat]),0)+1,MATCH(EUL_basis_Mapped!BF$2,'EUL_basis fr DEER'!$1:$1,0))</f>
        <v>0</v>
      </c>
      <c r="BG113" s="23" cm="1">
        <f t="array" ref="BG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(EUL_basis_Mapped!$BD113=EUL_basis[BldgLoc])*(EUL_basis_Mapped!$BP113=EUL_basis[HOU_cat]),0)+1,MATCH(EUL_basis_Mapped!BG$2,'EUL_basis fr DEER'!$1:$1,0))</f>
        <v>0</v>
      </c>
      <c r="BH113" s="23" cm="1">
        <f t="array" ref="BH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(EUL_basis_Mapped!$BD113=EUL_basis[BldgLoc])*(EUL_basis_Mapped!$BP113=EUL_basis[HOU_cat]),0)+1,MATCH(EUL_basis_Mapped!BH$2,'EUL_basis fr DEER'!$1:$1,0))</f>
        <v>0</v>
      </c>
      <c r="BI113" s="25" cm="1">
        <f t="array" ref="BI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(EUL_basis_Mapped!$BD113=EUL_basis[BldgLoc])*(EUL_basis_Mapped!$BP113=EUL_basis[HOU_cat]),0)+1,MATCH(EUL_basis_Mapped!BI$2,'EUL_basis fr DEER'!$1:$1,0))</f>
        <v>0</v>
      </c>
      <c r="BJ113" s="25" cm="1">
        <f t="array" ref="BJ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(EUL_basis_Mapped!$BD113=EUL_basis[BldgLoc])*(EUL_basis_Mapped!$BP113=EUL_basis[HOU_cat]),0)+1,MATCH(EUL_basis_Mapped!BJ$2,'EUL_basis fr DEER'!$1:$1,0))</f>
        <v>15</v>
      </c>
      <c r="BK113" s="25" cm="1">
        <f t="array" ref="BK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(EUL_basis_Mapped!$BD113=EUL_basis[BldgLoc])*(EUL_basis_Mapped!$BP113=EUL_basis[HOU_cat]),0)+1,MATCH(EUL_basis_Mapped!BK$2,'EUL_basis fr DEER'!$1:$1,0))</f>
        <v>5</v>
      </c>
      <c r="BL113" s="46" t="str" cm="1">
        <f t="array" ref="BL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(EUL_basis_Mapped!$BD113=EUL_basis[BldgLoc])*(EUL_basis_Mapped!$BP113=EUL_basis[HOU_cat]),0)+1,MATCH(EUL_basis_Mapped!BL$2,'EUL_basis fr DEER'!$1:$1,0))</f>
        <v>Updated to indicate claim/filing status</v>
      </c>
      <c r="BM113" s="48" t="str" cm="1">
        <f t="array" ref="BM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(EUL_basis_Mapped!$BD113=EUL_basis[BldgLoc])*(EUL_basis_Mapped!$BP113=EUL_basis[HOU_cat]),0)+1,MATCH(EUL_basis_Mapped!BM$2,'EUL_basis fr DEER'!$1:$1,0))</f>
        <v>Standard</v>
      </c>
      <c r="BN113" s="24">
        <v>41385</v>
      </c>
      <c r="BO113" s="24" cm="1">
        <f t="array" ref="BO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(EUL_basis_Mapped!$BD113=EUL_basis[BldgLoc])*(EUL_basis_Mapped!$BP113=EUL_basis[HOU_cat]),0)+1,MATCH(EUL_basis_Mapped!BO$2,'EUL_basis fr DEER'!$1:$1,0))</f>
        <v>0</v>
      </c>
      <c r="BP113" s="48" t="s">
        <v>44</v>
      </c>
      <c r="BQ113" s="52" t="str" cm="1">
        <f t="array" ref="BQ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(EUL_basis_Mapped!$BD113=EUL_basis[BldgLoc])*(EUL_basis_Mapped!$BP113=EUL_basis[HOU_cat]),0)+1,MATCH(EUL_basis_Mapped!BQ$2,'EUL_basis fr DEER'!$1:$1,0))</f>
        <v>1</v>
      </c>
      <c r="BR113" s="52" t="str" cm="1">
        <f t="array" ref="BR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(EUL_basis_Mapped!$BD113=EUL_basis[BldgLoc])*(EUL_basis_Mapped!$BP113=EUL_basis[HOU_cat]),0)+1,MATCH(EUL_basis_Mapped!BR$2,'EUL_basis fr DEER'!$1:$1,0))</f>
        <v>1</v>
      </c>
      <c r="BS113" s="52" t="str" cm="1">
        <f t="array" ref="BS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(EUL_basis_Mapped!$BD113=EUL_basis[BldgLoc])*(EUL_basis_Mapped!$BP113=EUL_basis[HOU_cat]),0)+1,MATCH(EUL_basis_Mapped!BS$2,'EUL_basis fr DEER'!$1:$1,0))</f>
        <v>0</v>
      </c>
      <c r="BT113" s="48" t="str" cm="1">
        <f t="array" ref="BT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(EUL_basis_Mapped!$BD113=EUL_basis[BldgLoc])*(EUL_basis_Mapped!$BP113=EUL_basis[HOU_cat]),0)+1,MATCH(EUL_basis_Mapped!BT$2,'EUL_basis fr DEER'!$1:$1,0))</f>
        <v>Deemed Ex Ante Team</v>
      </c>
      <c r="BU113" s="24" cm="1">
        <f t="array" ref="BU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(EUL_basis_Mapped!$BD113=EUL_basis[BldgLoc])*(EUL_basis_Mapped!$BP113=EUL_basis[HOU_cat]),0)+1,MATCH(EUL_basis_Mapped!BU$2,'EUL_basis fr DEER'!$1:$1,0))</f>
        <v>0</v>
      </c>
      <c r="BV113" s="46" cm="1">
        <f t="array" ref="BV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(EUL_basis_Mapped!$BD113=EUL_basis[BldgLoc])*(EUL_basis_Mapped!$BP113=EUL_basis[HOU_cat]),0)+1,MATCH(EUL_basis_Mapped!BV$2,'EUL_basis fr DEER'!$1:$1,0))</f>
        <v>0</v>
      </c>
      <c r="BW113" s="48" cm="1">
        <f t="array" ref="BW113">INDEX(EUL_basis[#All],MATCH(1,(EUL_basis_Mapped!$AS113=EUL_basis[EUL_ID])*(EUL_basis_Mapped!$AU113=EUL_basis[Version])*(EUL_basis_Mapped!$BC113=EUL_basis[BldgType])*
(EUL_basis_Mapped!$BD113=EUL_basis[BldgLoc])*(EUL_basis_Mapped!$BP113=EUL_basis[HOU_cat]),0)+1,MATCH(EUL_basis_Mapped!BW$2,'EUL_basis fr DEER'!$1:$1,0))</f>
        <v>0</v>
      </c>
    </row>
    <row r="114" spans="1:75" x14ac:dyDescent="0.15">
      <c r="A114" s="11"/>
      <c r="B114" s="12">
        <v>1</v>
      </c>
      <c r="C114" s="12"/>
      <c r="D114" s="12"/>
      <c r="E114" s="12"/>
      <c r="F114" s="12"/>
      <c r="G114" s="12">
        <v>1</v>
      </c>
      <c r="H114" s="13">
        <v>1</v>
      </c>
      <c r="I114" s="11">
        <f t="shared" si="27"/>
        <v>0</v>
      </c>
      <c r="J114" s="12">
        <f t="shared" si="27"/>
        <v>0</v>
      </c>
      <c r="K114" s="12">
        <f t="shared" si="27"/>
        <v>0</v>
      </c>
      <c r="L114" s="12">
        <f t="shared" si="27"/>
        <v>1</v>
      </c>
      <c r="M114" s="12">
        <f t="shared" si="27"/>
        <v>0</v>
      </c>
      <c r="N114" s="54">
        <f t="shared" si="27"/>
        <v>0</v>
      </c>
      <c r="O114" s="54">
        <f t="shared" si="27"/>
        <v>0</v>
      </c>
      <c r="P114" s="11">
        <f t="shared" si="29"/>
        <v>1</v>
      </c>
      <c r="Q114" s="16"/>
      <c r="R114" s="12">
        <f t="shared" si="28"/>
        <v>0</v>
      </c>
      <c r="S114" s="12">
        <f t="shared" si="28"/>
        <v>0</v>
      </c>
      <c r="T114" s="12">
        <f t="shared" si="28"/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>
        <f t="shared" si="30"/>
        <v>0</v>
      </c>
      <c r="AE114" s="54"/>
      <c r="AF114" s="54"/>
      <c r="AG114" s="54">
        <f t="shared" si="31"/>
        <v>0</v>
      </c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>
        <f t="shared" si="32"/>
        <v>0</v>
      </c>
      <c r="AS114" s="56" t="s">
        <v>324</v>
      </c>
      <c r="AT114" s="22" t="str" cm="1">
        <f t="array" ref="AT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(EUL_basis_Mapped!$BD114=EUL_basis[BldgLoc])*(EUL_basis_Mapped!$BP114=EUL_basis[HOU_cat]),0)+1,MATCH(EUL_basis_Mapped!AT$2,'EUL_basis fr DEER'!$1:$1,0))</f>
        <v>New case with Doors</v>
      </c>
      <c r="AU114" s="22" t="s">
        <v>34</v>
      </c>
      <c r="AV114" s="22" t="str" cm="1">
        <f t="array" ref="AV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(EUL_basis_Mapped!$BD114=EUL_basis[BldgLoc])*(EUL_basis_Mapped!$BP114=EUL_basis[HOU_cat]),0)+1,MATCH(EUL_basis_Mapped!AV$2,'EUL_basis fr DEER'!$1:$1,0))</f>
        <v>D08 v2.05</v>
      </c>
      <c r="AW114" s="24" cm="1">
        <f t="array" ref="AW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(EUL_basis_Mapped!$BD114=EUL_basis[BldgLoc])*(EUL_basis_Mapped!$BP114=EUL_basis[HOU_cat]),0)+1,MATCH(EUL_basis_Mapped!AW$2,'EUL_basis fr DEER'!$1:$1,0))</f>
        <v>44159.686687395835</v>
      </c>
      <c r="AX114" s="48" t="str" cm="1">
        <f t="array" ref="AX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(EUL_basis_Mapped!$BD114=EUL_basis[BldgLoc])*(EUL_basis_Mapped!$BP114=EUL_basis[HOU_cat]),0)+1,MATCH(EUL_basis_Mapped!AX$2,'EUL_basis fr DEER'!$1:$1,0))</f>
        <v>Com</v>
      </c>
      <c r="AY114" s="48" t="str" cm="1">
        <f t="array" ref="AY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(EUL_basis_Mapped!$BD114=EUL_basis[BldgLoc])*(EUL_basis_Mapped!$BP114=EUL_basis[HOU_cat]),0)+1,MATCH(EUL_basis_Mapped!AY$2,'EUL_basis fr DEER'!$1:$1,0))</f>
        <v>ComRefrig</v>
      </c>
      <c r="AZ114" s="48" t="str" cm="1">
        <f t="array" ref="AZ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(EUL_basis_Mapped!$BD114=EUL_basis[BldgLoc])*(EUL_basis_Mapped!$BP114=EUL_basis[HOU_cat]),0)+1,MATCH(EUL_basis_Mapped!AZ$2,'EUL_basis fr DEER'!$1:$1,0))</f>
        <v>Display</v>
      </c>
      <c r="BA114" s="48" t="str" cm="1">
        <f t="array" ref="BA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(EUL_basis_Mapped!$BD114=EUL_basis[BldgLoc])*(EUL_basis_Mapped!$BP114=EUL_basis[HOU_cat]),0)+1,MATCH(EUL_basis_Mapped!BA$2,'EUL_basis fr DEER'!$1:$1,0))</f>
        <v>Ref_Storage</v>
      </c>
      <c r="BB114" s="48" t="str" cm="1">
        <f t="array" ref="BB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(EUL_basis_Mapped!$BD114=EUL_basis[BldgLoc])*(EUL_basis_Mapped!$BP114=EUL_basis[HOU_cat]),0)+1,MATCH(EUL_basis_Mapped!BB$2,'EUL_basis fr DEER'!$1:$1,0))</f>
        <v/>
      </c>
      <c r="BC114" s="48" t="s">
        <v>40</v>
      </c>
      <c r="BD114" s="48" t="s">
        <v>40</v>
      </c>
      <c r="BE114" s="46" t="str" cm="1">
        <f t="array" ref="BE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(EUL_basis_Mapped!$BD114=EUL_basis[BldgLoc])*(EUL_basis_Mapped!$BP114=EUL_basis[HOU_cat]),0)+1,MATCH(EUL_basis_Mapped!BE$2,'EUL_basis fr DEER'!$1:$1,0))</f>
        <v>rated years</v>
      </c>
      <c r="BF114" s="23" cm="1">
        <f t="array" ref="BF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(EUL_basis_Mapped!$BD114=EUL_basis[BldgLoc])*(EUL_basis_Mapped!$BP114=EUL_basis[HOU_cat]),0)+1,MATCH(EUL_basis_Mapped!BF$2,'EUL_basis fr DEER'!$1:$1,0))</f>
        <v>0</v>
      </c>
      <c r="BG114" s="23" cm="1">
        <f t="array" ref="BG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(EUL_basis_Mapped!$BD114=EUL_basis[BldgLoc])*(EUL_basis_Mapped!$BP114=EUL_basis[HOU_cat]),0)+1,MATCH(EUL_basis_Mapped!BG$2,'EUL_basis fr DEER'!$1:$1,0))</f>
        <v>0</v>
      </c>
      <c r="BH114" s="23" cm="1">
        <f t="array" ref="BH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(EUL_basis_Mapped!$BD114=EUL_basis[BldgLoc])*(EUL_basis_Mapped!$BP114=EUL_basis[HOU_cat]),0)+1,MATCH(EUL_basis_Mapped!BH$2,'EUL_basis fr DEER'!$1:$1,0))</f>
        <v>0</v>
      </c>
      <c r="BI114" s="25" cm="1">
        <f t="array" ref="BI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(EUL_basis_Mapped!$BD114=EUL_basis[BldgLoc])*(EUL_basis_Mapped!$BP114=EUL_basis[HOU_cat]),0)+1,MATCH(EUL_basis_Mapped!BI$2,'EUL_basis fr DEER'!$1:$1,0))</f>
        <v>0</v>
      </c>
      <c r="BJ114" s="25" cm="1">
        <f t="array" ref="BJ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(EUL_basis_Mapped!$BD114=EUL_basis[BldgLoc])*(EUL_basis_Mapped!$BP114=EUL_basis[HOU_cat]),0)+1,MATCH(EUL_basis_Mapped!BJ$2,'EUL_basis fr DEER'!$1:$1,0))</f>
        <v>12</v>
      </c>
      <c r="BK114" s="25" cm="1">
        <f t="array" ref="BK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(EUL_basis_Mapped!$BD114=EUL_basis[BldgLoc])*(EUL_basis_Mapped!$BP114=EUL_basis[HOU_cat]),0)+1,MATCH(EUL_basis_Mapped!BK$2,'EUL_basis fr DEER'!$1:$1,0))</f>
        <v>4</v>
      </c>
      <c r="BL114" s="46" t="str" cm="1">
        <f t="array" ref="BL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(EUL_basis_Mapped!$BD114=EUL_basis[BldgLoc])*(EUL_basis_Mapped!$BP114=EUL_basis[HOU_cat]),0)+1,MATCH(EUL_basis_Mapped!BL$2,'EUL_basis fr DEER'!$1:$1,0))</f>
        <v>Updated to indicate claim/filing status</v>
      </c>
      <c r="BM114" s="48" t="str" cm="1">
        <f t="array" ref="BM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(EUL_basis_Mapped!$BD114=EUL_basis[BldgLoc])*(EUL_basis_Mapped!$BP114=EUL_basis[HOU_cat]),0)+1,MATCH(EUL_basis_Mapped!BM$2,'EUL_basis fr DEER'!$1:$1,0))</f>
        <v>Standard</v>
      </c>
      <c r="BN114" s="24">
        <v>41386</v>
      </c>
      <c r="BO114" s="24" cm="1">
        <f t="array" ref="BO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(EUL_basis_Mapped!$BD114=EUL_basis[BldgLoc])*(EUL_basis_Mapped!$BP114=EUL_basis[HOU_cat]),0)+1,MATCH(EUL_basis_Mapped!BO$2,'EUL_basis fr DEER'!$1:$1,0))</f>
        <v>0</v>
      </c>
      <c r="BP114" s="48" t="s">
        <v>44</v>
      </c>
      <c r="BQ114" s="52" t="str" cm="1">
        <f t="array" ref="BQ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(EUL_basis_Mapped!$BD114=EUL_basis[BldgLoc])*(EUL_basis_Mapped!$BP114=EUL_basis[HOU_cat]),0)+1,MATCH(EUL_basis_Mapped!BQ$2,'EUL_basis fr DEER'!$1:$1,0))</f>
        <v>1</v>
      </c>
      <c r="BR114" s="52" t="str" cm="1">
        <f t="array" ref="BR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(EUL_basis_Mapped!$BD114=EUL_basis[BldgLoc])*(EUL_basis_Mapped!$BP114=EUL_basis[HOU_cat]),0)+1,MATCH(EUL_basis_Mapped!BR$2,'EUL_basis fr DEER'!$1:$1,0))</f>
        <v>1</v>
      </c>
      <c r="BS114" s="52" t="str" cm="1">
        <f t="array" ref="BS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(EUL_basis_Mapped!$BD114=EUL_basis[BldgLoc])*(EUL_basis_Mapped!$BP114=EUL_basis[HOU_cat]),0)+1,MATCH(EUL_basis_Mapped!BS$2,'EUL_basis fr DEER'!$1:$1,0))</f>
        <v>0</v>
      </c>
      <c r="BT114" s="48" t="str" cm="1">
        <f t="array" ref="BT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(EUL_basis_Mapped!$BD114=EUL_basis[BldgLoc])*(EUL_basis_Mapped!$BP114=EUL_basis[HOU_cat]),0)+1,MATCH(EUL_basis_Mapped!BT$2,'EUL_basis fr DEER'!$1:$1,0))</f>
        <v>Deemed Ex Ante Team</v>
      </c>
      <c r="BU114" s="24" cm="1">
        <f t="array" ref="BU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(EUL_basis_Mapped!$BD114=EUL_basis[BldgLoc])*(EUL_basis_Mapped!$BP114=EUL_basis[HOU_cat]),0)+1,MATCH(EUL_basis_Mapped!BU$2,'EUL_basis fr DEER'!$1:$1,0))</f>
        <v>0</v>
      </c>
      <c r="BV114" s="46" cm="1">
        <f t="array" ref="BV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(EUL_basis_Mapped!$BD114=EUL_basis[BldgLoc])*(EUL_basis_Mapped!$BP114=EUL_basis[HOU_cat]),0)+1,MATCH(EUL_basis_Mapped!BV$2,'EUL_basis fr DEER'!$1:$1,0))</f>
        <v>0</v>
      </c>
      <c r="BW114" s="48" cm="1">
        <f t="array" ref="BW114">INDEX(EUL_basis[#All],MATCH(1,(EUL_basis_Mapped!$AS114=EUL_basis[EUL_ID])*(EUL_basis_Mapped!$AU114=EUL_basis[Version])*(EUL_basis_Mapped!$BC114=EUL_basis[BldgType])*
(EUL_basis_Mapped!$BD114=EUL_basis[BldgLoc])*(EUL_basis_Mapped!$BP114=EUL_basis[HOU_cat]),0)+1,MATCH(EUL_basis_Mapped!BW$2,'EUL_basis fr DEER'!$1:$1,0))</f>
        <v>0</v>
      </c>
    </row>
    <row r="115" spans="1:75" x14ac:dyDescent="0.15">
      <c r="A115" s="11">
        <v>1</v>
      </c>
      <c r="B115" s="12"/>
      <c r="C115" s="12"/>
      <c r="D115" s="12"/>
      <c r="E115" s="12"/>
      <c r="F115" s="12"/>
      <c r="G115" s="12"/>
      <c r="H115" s="13"/>
      <c r="I115" s="11">
        <f t="shared" si="27"/>
        <v>0</v>
      </c>
      <c r="J115" s="12">
        <f t="shared" si="27"/>
        <v>0</v>
      </c>
      <c r="K115" s="12">
        <f t="shared" si="27"/>
        <v>0</v>
      </c>
      <c r="L115" s="12">
        <f t="shared" si="27"/>
        <v>1</v>
      </c>
      <c r="M115" s="12">
        <f t="shared" si="27"/>
        <v>0</v>
      </c>
      <c r="N115" s="54">
        <f t="shared" si="27"/>
        <v>0</v>
      </c>
      <c r="O115" s="54">
        <f t="shared" si="27"/>
        <v>0</v>
      </c>
      <c r="P115" s="11">
        <f t="shared" si="29"/>
        <v>1</v>
      </c>
      <c r="Q115" s="16"/>
      <c r="R115" s="12">
        <f t="shared" si="28"/>
        <v>0</v>
      </c>
      <c r="S115" s="12">
        <f t="shared" si="28"/>
        <v>0</v>
      </c>
      <c r="T115" s="12">
        <f t="shared" si="28"/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>
        <f t="shared" si="30"/>
        <v>0</v>
      </c>
      <c r="AE115" s="54"/>
      <c r="AF115" s="54"/>
      <c r="AG115" s="54">
        <f t="shared" si="31"/>
        <v>0</v>
      </c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>
        <f t="shared" si="32"/>
        <v>0</v>
      </c>
      <c r="AS115" s="56" t="s">
        <v>326</v>
      </c>
      <c r="AT115" s="22" t="str" cm="1">
        <f t="array" ref="AT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(EUL_basis_Mapped!$BD115=EUL_basis[BldgLoc])*(EUL_basis_Mapped!$BP115=EUL_basis[HOU_cat]),0)+1,MATCH(EUL_basis_Mapped!AT$2,'EUL_basis fr DEER'!$1:$1,0))</f>
        <v>Door Gaskets on Cooler/Freezer Doors</v>
      </c>
      <c r="AU115" s="22" t="s">
        <v>106</v>
      </c>
      <c r="AV115" s="22" t="str" cm="1">
        <f t="array" ref="AV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(EUL_basis_Mapped!$BD115=EUL_basis[BldgLoc])*(EUL_basis_Mapped!$BP115=EUL_basis[HOU_cat]),0)+1,MATCH(EUL_basis_Mapped!AV$2,'EUL_basis fr DEER'!$1:$1,0))</f>
        <v>D20 v1</v>
      </c>
      <c r="AW115" s="24" cm="1">
        <f t="array" ref="AW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(EUL_basis_Mapped!$BD115=EUL_basis[BldgLoc])*(EUL_basis_Mapped!$BP115=EUL_basis[HOU_cat]),0)+1,MATCH(EUL_basis_Mapped!AW$2,'EUL_basis fr DEER'!$1:$1,0))</f>
        <v>44159.686687395835</v>
      </c>
      <c r="AX115" s="48" t="str" cm="1">
        <f t="array" ref="AX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(EUL_basis_Mapped!$BD115=EUL_basis[BldgLoc])*(EUL_basis_Mapped!$BP115=EUL_basis[HOU_cat]),0)+1,MATCH(EUL_basis_Mapped!AX$2,'EUL_basis fr DEER'!$1:$1,0))</f>
        <v>Com</v>
      </c>
      <c r="AY115" s="48" t="str" cm="1">
        <f t="array" ref="AY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(EUL_basis_Mapped!$BD115=EUL_basis[BldgLoc])*(EUL_basis_Mapped!$BP115=EUL_basis[HOU_cat]),0)+1,MATCH(EUL_basis_Mapped!AY$2,'EUL_basis fr DEER'!$1:$1,0))</f>
        <v>ComRefrig</v>
      </c>
      <c r="AZ115" s="48" t="str" cm="1">
        <f t="array" ref="AZ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(EUL_basis_Mapped!$BD115=EUL_basis[BldgLoc])*(EUL_basis_Mapped!$BP115=EUL_basis[HOU_cat]),0)+1,MATCH(EUL_basis_Mapped!AZ$2,'EUL_basis fr DEER'!$1:$1,0))</f>
        <v>Display</v>
      </c>
      <c r="BA115" s="48" t="str" cm="1">
        <f t="array" ref="BA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(EUL_basis_Mapped!$BD115=EUL_basis[BldgLoc])*(EUL_basis_Mapped!$BP115=EUL_basis[HOU_cat]),0)+1,MATCH(EUL_basis_Mapped!BA$2,'EUL_basis fr DEER'!$1:$1,0))</f>
        <v>Ref_Storage</v>
      </c>
      <c r="BB115" s="48" t="str" cm="1">
        <f t="array" ref="BB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(EUL_basis_Mapped!$BD115=EUL_basis[BldgLoc])*(EUL_basis_Mapped!$BP115=EUL_basis[HOU_cat]),0)+1,MATCH(EUL_basis_Mapped!BB$2,'EUL_basis fr DEER'!$1:$1,0))</f>
        <v>Gasket</v>
      </c>
      <c r="BC115" s="48" t="s">
        <v>40</v>
      </c>
      <c r="BD115" s="48" t="s">
        <v>40</v>
      </c>
      <c r="BE115" s="46" t="str" cm="1">
        <f t="array" ref="BE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(EUL_basis_Mapped!$BD115=EUL_basis[BldgLoc])*(EUL_basis_Mapped!$BP115=EUL_basis[HOU_cat]),0)+1,MATCH(EUL_basis_Mapped!BE$2,'EUL_basis fr DEER'!$1:$1,0))</f>
        <v>rated years</v>
      </c>
      <c r="BF115" s="23" cm="1">
        <f t="array" ref="BF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(EUL_basis_Mapped!$BD115=EUL_basis[BldgLoc])*(EUL_basis_Mapped!$BP115=EUL_basis[HOU_cat]),0)+1,MATCH(EUL_basis_Mapped!BF$2,'EUL_basis fr DEER'!$1:$1,0))</f>
        <v>0</v>
      </c>
      <c r="BG115" s="23" cm="1">
        <f t="array" ref="BG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(EUL_basis_Mapped!$BD115=EUL_basis[BldgLoc])*(EUL_basis_Mapped!$BP115=EUL_basis[HOU_cat]),0)+1,MATCH(EUL_basis_Mapped!BG$2,'EUL_basis fr DEER'!$1:$1,0))</f>
        <v>0</v>
      </c>
      <c r="BH115" s="23" cm="1">
        <f t="array" ref="BH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(EUL_basis_Mapped!$BD115=EUL_basis[BldgLoc])*(EUL_basis_Mapped!$BP115=EUL_basis[HOU_cat]),0)+1,MATCH(EUL_basis_Mapped!BH$2,'EUL_basis fr DEER'!$1:$1,0))</f>
        <v>0</v>
      </c>
      <c r="BI115" s="25" cm="1">
        <f t="array" ref="BI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(EUL_basis_Mapped!$BD115=EUL_basis[BldgLoc])*(EUL_basis_Mapped!$BP115=EUL_basis[HOU_cat]),0)+1,MATCH(EUL_basis_Mapped!BI$2,'EUL_basis fr DEER'!$1:$1,0))</f>
        <v>0</v>
      </c>
      <c r="BJ115" s="25" cm="1">
        <f t="array" ref="BJ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(EUL_basis_Mapped!$BD115=EUL_basis[BldgLoc])*(EUL_basis_Mapped!$BP115=EUL_basis[HOU_cat]),0)+1,MATCH(EUL_basis_Mapped!BJ$2,'EUL_basis fr DEER'!$1:$1,0))</f>
        <v>3</v>
      </c>
      <c r="BK115" s="25" cm="1">
        <f t="array" ref="BK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(EUL_basis_Mapped!$BD115=EUL_basis[BldgLoc])*(EUL_basis_Mapped!$BP115=EUL_basis[HOU_cat]),0)+1,MATCH(EUL_basis_Mapped!BK$2,'EUL_basis fr DEER'!$1:$1,0))</f>
        <v>1</v>
      </c>
      <c r="BL115" s="46" t="str" cm="1">
        <f t="array" ref="BL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(EUL_basis_Mapped!$BD115=EUL_basis[BldgLoc])*(EUL_basis_Mapped!$BP115=EUL_basis[HOU_cat]),0)+1,MATCH(EUL_basis_Mapped!BL$2,'EUL_basis fr DEER'!$1:$1,0))</f>
        <v>Updated to indicate claim/filing status</v>
      </c>
      <c r="BM115" s="48" t="str" cm="1">
        <f t="array" ref="BM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(EUL_basis_Mapped!$BD115=EUL_basis[BldgLoc])*(EUL_basis_Mapped!$BP115=EUL_basis[HOU_cat]),0)+1,MATCH(EUL_basis_Mapped!BM$2,'EUL_basis fr DEER'!$1:$1,0))</f>
        <v>Standard</v>
      </c>
      <c r="BN115" s="24">
        <v>41387</v>
      </c>
      <c r="BO115" s="24" cm="1">
        <f t="array" ref="BO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(EUL_basis_Mapped!$BD115=EUL_basis[BldgLoc])*(EUL_basis_Mapped!$BP115=EUL_basis[HOU_cat]),0)+1,MATCH(EUL_basis_Mapped!BO$2,'EUL_basis fr DEER'!$1:$1,0))</f>
        <v>0</v>
      </c>
      <c r="BP115" s="48" t="s">
        <v>44</v>
      </c>
      <c r="BQ115" s="52" t="str" cm="1">
        <f t="array" ref="BQ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(EUL_basis_Mapped!$BD115=EUL_basis[BldgLoc])*(EUL_basis_Mapped!$BP115=EUL_basis[HOU_cat]),0)+1,MATCH(EUL_basis_Mapped!BQ$2,'EUL_basis fr DEER'!$1:$1,0))</f>
        <v>1</v>
      </c>
      <c r="BR115" s="52" t="str" cm="1">
        <f t="array" ref="BR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(EUL_basis_Mapped!$BD115=EUL_basis[BldgLoc])*(EUL_basis_Mapped!$BP115=EUL_basis[HOU_cat]),0)+1,MATCH(EUL_basis_Mapped!BR$2,'EUL_basis fr DEER'!$1:$1,0))</f>
        <v>1</v>
      </c>
      <c r="BS115" s="52" t="str" cm="1">
        <f t="array" ref="BS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(EUL_basis_Mapped!$BD115=EUL_basis[BldgLoc])*(EUL_basis_Mapped!$BP115=EUL_basis[HOU_cat]),0)+1,MATCH(EUL_basis_Mapped!BS$2,'EUL_basis fr DEER'!$1:$1,0))</f>
        <v>0</v>
      </c>
      <c r="BT115" s="48" t="str" cm="1">
        <f t="array" ref="BT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(EUL_basis_Mapped!$BD115=EUL_basis[BldgLoc])*(EUL_basis_Mapped!$BP115=EUL_basis[HOU_cat]),0)+1,MATCH(EUL_basis_Mapped!BT$2,'EUL_basis fr DEER'!$1:$1,0))</f>
        <v>Deemed Ex Ante Team</v>
      </c>
      <c r="BU115" s="24" cm="1">
        <f t="array" ref="BU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(EUL_basis_Mapped!$BD115=EUL_basis[BldgLoc])*(EUL_basis_Mapped!$BP115=EUL_basis[HOU_cat]),0)+1,MATCH(EUL_basis_Mapped!BU$2,'EUL_basis fr DEER'!$1:$1,0))</f>
        <v>0</v>
      </c>
      <c r="BV115" s="46" cm="1">
        <f t="array" ref="BV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(EUL_basis_Mapped!$BD115=EUL_basis[BldgLoc])*(EUL_basis_Mapped!$BP115=EUL_basis[HOU_cat]),0)+1,MATCH(EUL_basis_Mapped!BV$2,'EUL_basis fr DEER'!$1:$1,0))</f>
        <v>0</v>
      </c>
      <c r="BW115" s="48" cm="1">
        <f t="array" ref="BW115">INDEX(EUL_basis[#All],MATCH(1,(EUL_basis_Mapped!$AS115=EUL_basis[EUL_ID])*(EUL_basis_Mapped!$AU115=EUL_basis[Version])*(EUL_basis_Mapped!$BC115=EUL_basis[BldgType])*
(EUL_basis_Mapped!$BD115=EUL_basis[BldgLoc])*(EUL_basis_Mapped!$BP115=EUL_basis[HOU_cat]),0)+1,MATCH(EUL_basis_Mapped!BW$2,'EUL_basis fr DEER'!$1:$1,0))</f>
        <v>0</v>
      </c>
    </row>
    <row r="116" spans="1:75" x14ac:dyDescent="0.15">
      <c r="A116" s="11">
        <v>1</v>
      </c>
      <c r="B116" s="12"/>
      <c r="C116" s="12"/>
      <c r="D116" s="12"/>
      <c r="E116" s="12"/>
      <c r="F116" s="12"/>
      <c r="G116" s="12"/>
      <c r="H116" s="13"/>
      <c r="I116" s="11">
        <f t="shared" si="27"/>
        <v>0</v>
      </c>
      <c r="J116" s="12">
        <f t="shared" si="27"/>
        <v>0</v>
      </c>
      <c r="K116" s="12">
        <f t="shared" si="27"/>
        <v>0</v>
      </c>
      <c r="L116" s="12">
        <f t="shared" si="27"/>
        <v>1</v>
      </c>
      <c r="M116" s="12">
        <f t="shared" si="27"/>
        <v>0</v>
      </c>
      <c r="N116" s="54">
        <f t="shared" si="27"/>
        <v>0</v>
      </c>
      <c r="O116" s="54">
        <f t="shared" si="27"/>
        <v>0</v>
      </c>
      <c r="P116" s="11">
        <f t="shared" si="29"/>
        <v>1</v>
      </c>
      <c r="Q116" s="16"/>
      <c r="R116" s="12">
        <f t="shared" si="28"/>
        <v>0</v>
      </c>
      <c r="S116" s="12">
        <f t="shared" si="28"/>
        <v>0</v>
      </c>
      <c r="T116" s="12">
        <f t="shared" si="28"/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>
        <f t="shared" si="30"/>
        <v>0</v>
      </c>
      <c r="AE116" s="54"/>
      <c r="AF116" s="54"/>
      <c r="AG116" s="54">
        <f t="shared" si="31"/>
        <v>0</v>
      </c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>
        <f t="shared" si="32"/>
        <v>0</v>
      </c>
      <c r="AS116" s="56" t="s">
        <v>326</v>
      </c>
      <c r="AT116" s="22" t="str" cm="1">
        <f t="array" ref="AT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(EUL_basis_Mapped!$BD116=EUL_basis[BldgLoc])*(EUL_basis_Mapped!$BP116=EUL_basis[HOU_cat]),0)+1,MATCH(EUL_basis_Mapped!AT$2,'EUL_basis fr DEER'!$1:$1,0))</f>
        <v>Door Gaskets on Cooler/Freezer Doors</v>
      </c>
      <c r="AU116" s="22" t="s">
        <v>34</v>
      </c>
      <c r="AV116" s="22" t="str" cm="1">
        <f t="array" ref="AV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(EUL_basis_Mapped!$BD116=EUL_basis[BldgLoc])*(EUL_basis_Mapped!$BP116=EUL_basis[HOU_cat]),0)+1,MATCH(EUL_basis_Mapped!AV$2,'EUL_basis fr DEER'!$1:$1,0))</f>
        <v>D08 v2.05</v>
      </c>
      <c r="AW116" s="24" cm="1">
        <f t="array" ref="AW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(EUL_basis_Mapped!$BD116=EUL_basis[BldgLoc])*(EUL_basis_Mapped!$BP116=EUL_basis[HOU_cat]),0)+1,MATCH(EUL_basis_Mapped!AW$2,'EUL_basis fr DEER'!$1:$1,0))</f>
        <v>44159.686687395835</v>
      </c>
      <c r="AX116" s="48" t="str" cm="1">
        <f t="array" ref="AX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(EUL_basis_Mapped!$BD116=EUL_basis[BldgLoc])*(EUL_basis_Mapped!$BP116=EUL_basis[HOU_cat]),0)+1,MATCH(EUL_basis_Mapped!AX$2,'EUL_basis fr DEER'!$1:$1,0))</f>
        <v>Com</v>
      </c>
      <c r="AY116" s="48" t="str" cm="1">
        <f t="array" ref="AY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(EUL_basis_Mapped!$BD116=EUL_basis[BldgLoc])*(EUL_basis_Mapped!$BP116=EUL_basis[HOU_cat]),0)+1,MATCH(EUL_basis_Mapped!AY$2,'EUL_basis fr DEER'!$1:$1,0))</f>
        <v>ComRefrig</v>
      </c>
      <c r="AZ116" s="48" t="str" cm="1">
        <f t="array" ref="AZ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(EUL_basis_Mapped!$BD116=EUL_basis[BldgLoc])*(EUL_basis_Mapped!$BP116=EUL_basis[HOU_cat]),0)+1,MATCH(EUL_basis_Mapped!AZ$2,'EUL_basis fr DEER'!$1:$1,0))</f>
        <v>Display</v>
      </c>
      <c r="BA116" s="48" t="str" cm="1">
        <f t="array" ref="BA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(EUL_basis_Mapped!$BD116=EUL_basis[BldgLoc])*(EUL_basis_Mapped!$BP116=EUL_basis[HOU_cat]),0)+1,MATCH(EUL_basis_Mapped!BA$2,'EUL_basis fr DEER'!$1:$1,0))</f>
        <v>Ref_Storage</v>
      </c>
      <c r="BB116" s="48" t="str" cm="1">
        <f t="array" ref="BB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(EUL_basis_Mapped!$BD116=EUL_basis[BldgLoc])*(EUL_basis_Mapped!$BP116=EUL_basis[HOU_cat]),0)+1,MATCH(EUL_basis_Mapped!BB$2,'EUL_basis fr DEER'!$1:$1,0))</f>
        <v>Gasket</v>
      </c>
      <c r="BC116" s="48" t="s">
        <v>40</v>
      </c>
      <c r="BD116" s="48" t="s">
        <v>40</v>
      </c>
      <c r="BE116" s="46" t="str" cm="1">
        <f t="array" ref="BE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(EUL_basis_Mapped!$BD116=EUL_basis[BldgLoc])*(EUL_basis_Mapped!$BP116=EUL_basis[HOU_cat]),0)+1,MATCH(EUL_basis_Mapped!BE$2,'EUL_basis fr DEER'!$1:$1,0))</f>
        <v>rated years</v>
      </c>
      <c r="BF116" s="23" cm="1">
        <f t="array" ref="BF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(EUL_basis_Mapped!$BD116=EUL_basis[BldgLoc])*(EUL_basis_Mapped!$BP116=EUL_basis[HOU_cat]),0)+1,MATCH(EUL_basis_Mapped!BF$2,'EUL_basis fr DEER'!$1:$1,0))</f>
        <v>0</v>
      </c>
      <c r="BG116" s="23" cm="1">
        <f t="array" ref="BG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(EUL_basis_Mapped!$BD116=EUL_basis[BldgLoc])*(EUL_basis_Mapped!$BP116=EUL_basis[HOU_cat]),0)+1,MATCH(EUL_basis_Mapped!BG$2,'EUL_basis fr DEER'!$1:$1,0))</f>
        <v>0</v>
      </c>
      <c r="BH116" s="23" cm="1">
        <f t="array" ref="BH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(EUL_basis_Mapped!$BD116=EUL_basis[BldgLoc])*(EUL_basis_Mapped!$BP116=EUL_basis[HOU_cat]),0)+1,MATCH(EUL_basis_Mapped!BH$2,'EUL_basis fr DEER'!$1:$1,0))</f>
        <v>0</v>
      </c>
      <c r="BI116" s="25" cm="1">
        <f t="array" ref="BI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(EUL_basis_Mapped!$BD116=EUL_basis[BldgLoc])*(EUL_basis_Mapped!$BP116=EUL_basis[HOU_cat]),0)+1,MATCH(EUL_basis_Mapped!BI$2,'EUL_basis fr DEER'!$1:$1,0))</f>
        <v>0</v>
      </c>
      <c r="BJ116" s="25" cm="1">
        <f t="array" ref="BJ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(EUL_basis_Mapped!$BD116=EUL_basis[BldgLoc])*(EUL_basis_Mapped!$BP116=EUL_basis[HOU_cat]),0)+1,MATCH(EUL_basis_Mapped!BJ$2,'EUL_basis fr DEER'!$1:$1,0))</f>
        <v>4</v>
      </c>
      <c r="BK116" s="25" cm="1">
        <f t="array" ref="BK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(EUL_basis_Mapped!$BD116=EUL_basis[BldgLoc])*(EUL_basis_Mapped!$BP116=EUL_basis[HOU_cat]),0)+1,MATCH(EUL_basis_Mapped!BK$2,'EUL_basis fr DEER'!$1:$1,0))</f>
        <v>1.3</v>
      </c>
      <c r="BL116" s="46" t="str" cm="1">
        <f t="array" ref="BL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(EUL_basis_Mapped!$BD116=EUL_basis[BldgLoc])*(EUL_basis_Mapped!$BP116=EUL_basis[HOU_cat]),0)+1,MATCH(EUL_basis_Mapped!BL$2,'EUL_basis fr DEER'!$1:$1,0))</f>
        <v>Updated to indicate claim/filing status</v>
      </c>
      <c r="BM116" s="48" t="str" cm="1">
        <f t="array" ref="BM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(EUL_basis_Mapped!$BD116=EUL_basis[BldgLoc])*(EUL_basis_Mapped!$BP116=EUL_basis[HOU_cat]),0)+1,MATCH(EUL_basis_Mapped!BM$2,'EUL_basis fr DEER'!$1:$1,0))</f>
        <v>Standard</v>
      </c>
      <c r="BN116" s="24">
        <v>41388</v>
      </c>
      <c r="BO116" s="24" cm="1">
        <f t="array" ref="BO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(EUL_basis_Mapped!$BD116=EUL_basis[BldgLoc])*(EUL_basis_Mapped!$BP116=EUL_basis[HOU_cat]),0)+1,MATCH(EUL_basis_Mapped!BO$2,'EUL_basis fr DEER'!$1:$1,0))</f>
        <v>42735</v>
      </c>
      <c r="BP116" s="48" t="s">
        <v>44</v>
      </c>
      <c r="BQ116" s="52" t="str" cm="1">
        <f t="array" ref="BQ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(EUL_basis_Mapped!$BD116=EUL_basis[BldgLoc])*(EUL_basis_Mapped!$BP116=EUL_basis[HOU_cat]),0)+1,MATCH(EUL_basis_Mapped!BQ$2,'EUL_basis fr DEER'!$1:$1,0))</f>
        <v>1</v>
      </c>
      <c r="BR116" s="52" t="str" cm="1">
        <f t="array" ref="BR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(EUL_basis_Mapped!$BD116=EUL_basis[BldgLoc])*(EUL_basis_Mapped!$BP116=EUL_basis[HOU_cat]),0)+1,MATCH(EUL_basis_Mapped!BR$2,'EUL_basis fr DEER'!$1:$1,0))</f>
        <v>1</v>
      </c>
      <c r="BS116" s="52" t="str" cm="1">
        <f t="array" ref="BS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(EUL_basis_Mapped!$BD116=EUL_basis[BldgLoc])*(EUL_basis_Mapped!$BP116=EUL_basis[HOU_cat]),0)+1,MATCH(EUL_basis_Mapped!BS$2,'EUL_basis fr DEER'!$1:$1,0))</f>
        <v>0</v>
      </c>
      <c r="BT116" s="48" t="str" cm="1">
        <f t="array" ref="BT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(EUL_basis_Mapped!$BD116=EUL_basis[BldgLoc])*(EUL_basis_Mapped!$BP116=EUL_basis[HOU_cat]),0)+1,MATCH(EUL_basis_Mapped!BT$2,'EUL_basis fr DEER'!$1:$1,0))</f>
        <v>Deemed Ex Ante Team</v>
      </c>
      <c r="BU116" s="24" cm="1">
        <f t="array" ref="BU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(EUL_basis_Mapped!$BD116=EUL_basis[BldgLoc])*(EUL_basis_Mapped!$BP116=EUL_basis[HOU_cat]),0)+1,MATCH(EUL_basis_Mapped!BU$2,'EUL_basis fr DEER'!$1:$1,0))</f>
        <v>0</v>
      </c>
      <c r="BV116" s="46" cm="1">
        <f t="array" ref="BV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(EUL_basis_Mapped!$BD116=EUL_basis[BldgLoc])*(EUL_basis_Mapped!$BP116=EUL_basis[HOU_cat]),0)+1,MATCH(EUL_basis_Mapped!BV$2,'EUL_basis fr DEER'!$1:$1,0))</f>
        <v>0</v>
      </c>
      <c r="BW116" s="48" cm="1">
        <f t="array" ref="BW116">INDEX(EUL_basis[#All],MATCH(1,(EUL_basis_Mapped!$AS116=EUL_basis[EUL_ID])*(EUL_basis_Mapped!$AU116=EUL_basis[Version])*(EUL_basis_Mapped!$BC116=EUL_basis[BldgType])*
(EUL_basis_Mapped!$BD116=EUL_basis[BldgLoc])*(EUL_basis_Mapped!$BP116=EUL_basis[HOU_cat]),0)+1,MATCH(EUL_basis_Mapped!BW$2,'EUL_basis fr DEER'!$1:$1,0))</f>
        <v>0</v>
      </c>
    </row>
    <row r="117" spans="1:75" x14ac:dyDescent="0.15">
      <c r="A117" s="11">
        <v>1</v>
      </c>
      <c r="B117" s="12"/>
      <c r="C117" s="12"/>
      <c r="D117" s="12"/>
      <c r="E117" s="12"/>
      <c r="F117" s="12"/>
      <c r="G117" s="12"/>
      <c r="H117" s="13"/>
      <c r="I117" s="11">
        <f t="shared" si="27"/>
        <v>0</v>
      </c>
      <c r="J117" s="12">
        <f t="shared" si="27"/>
        <v>0</v>
      </c>
      <c r="K117" s="12">
        <f t="shared" si="27"/>
        <v>0</v>
      </c>
      <c r="L117" s="12">
        <f t="shared" si="27"/>
        <v>1</v>
      </c>
      <c r="M117" s="12">
        <f t="shared" si="27"/>
        <v>0</v>
      </c>
      <c r="N117" s="54">
        <f t="shared" si="27"/>
        <v>0</v>
      </c>
      <c r="O117" s="54">
        <f t="shared" si="27"/>
        <v>0</v>
      </c>
      <c r="P117" s="11">
        <f t="shared" si="29"/>
        <v>1</v>
      </c>
      <c r="Q117" s="16"/>
      <c r="R117" s="12">
        <f t="shared" si="28"/>
        <v>0</v>
      </c>
      <c r="S117" s="12">
        <f t="shared" si="28"/>
        <v>0</v>
      </c>
      <c r="T117" s="12">
        <f t="shared" si="28"/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>
        <f t="shared" si="30"/>
        <v>0</v>
      </c>
      <c r="AE117" s="54"/>
      <c r="AF117" s="54"/>
      <c r="AG117" s="54">
        <f t="shared" si="31"/>
        <v>0</v>
      </c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>
        <f t="shared" si="32"/>
        <v>0</v>
      </c>
      <c r="AS117" s="56" t="s">
        <v>329</v>
      </c>
      <c r="AT117" s="22" t="str" cm="1">
        <f t="array" ref="AT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(EUL_basis_Mapped!$BD117=EUL_basis[BldgLoc])*(EUL_basis_Mapped!$BP117=EUL_basis[HOU_cat]),0)+1,MATCH(EUL_basis_Mapped!AT$2,'EUL_basis fr DEER'!$1:$1,0))</f>
        <v>Display Case Lighting LED Lighting</v>
      </c>
      <c r="AU117" s="22" t="s">
        <v>34</v>
      </c>
      <c r="AV117" s="22" t="str" cm="1">
        <f t="array" ref="AV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(EUL_basis_Mapped!$BD117=EUL_basis[BldgLoc])*(EUL_basis_Mapped!$BP117=EUL_basis[HOU_cat]),0)+1,MATCH(EUL_basis_Mapped!AV$2,'EUL_basis fr DEER'!$1:$1,0))</f>
        <v>D08 v2.05</v>
      </c>
      <c r="AW117" s="24" cm="1">
        <f t="array" ref="AW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(EUL_basis_Mapped!$BD117=EUL_basis[BldgLoc])*(EUL_basis_Mapped!$BP117=EUL_basis[HOU_cat]),0)+1,MATCH(EUL_basis_Mapped!AW$2,'EUL_basis fr DEER'!$1:$1,0))</f>
        <v>44159.686687395835</v>
      </c>
      <c r="AX117" s="48" t="str" cm="1">
        <f t="array" ref="AX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(EUL_basis_Mapped!$BD117=EUL_basis[BldgLoc])*(EUL_basis_Mapped!$BP117=EUL_basis[HOU_cat]),0)+1,MATCH(EUL_basis_Mapped!AX$2,'EUL_basis fr DEER'!$1:$1,0))</f>
        <v>Com</v>
      </c>
      <c r="AY117" s="48" t="str" cm="1">
        <f t="array" ref="AY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(EUL_basis_Mapped!$BD117=EUL_basis[BldgLoc])*(EUL_basis_Mapped!$BP117=EUL_basis[HOU_cat]),0)+1,MATCH(EUL_basis_Mapped!AY$2,'EUL_basis fr DEER'!$1:$1,0))</f>
        <v>Lighting</v>
      </c>
      <c r="AZ117" s="48" t="str" cm="1">
        <f t="array" ref="AZ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(EUL_basis_Mapped!$BD117=EUL_basis[BldgLoc])*(EUL_basis_Mapped!$BP117=EUL_basis[HOU_cat]),0)+1,MATCH(EUL_basis_Mapped!AZ$2,'EUL_basis fr DEER'!$1:$1,0))</f>
        <v>RefDisplay</v>
      </c>
      <c r="BA117" s="48" t="str" cm="1">
        <f t="array" ref="BA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(EUL_basis_Mapped!$BD117=EUL_basis[BldgLoc])*(EUL_basis_Mapped!$BP117=EUL_basis[HOU_cat]),0)+1,MATCH(EUL_basis_Mapped!BA$2,'EUL_basis fr DEER'!$1:$1,0))</f>
        <v>Ref_Storage</v>
      </c>
      <c r="BB117" s="48" t="str" cm="1">
        <f t="array" ref="BB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(EUL_basis_Mapped!$BD117=EUL_basis[BldgLoc])*(EUL_basis_Mapped!$BP117=EUL_basis[HOU_cat]),0)+1,MATCH(EUL_basis_Mapped!BB$2,'EUL_basis fr DEER'!$1:$1,0))</f>
        <v>RefrigLtg</v>
      </c>
      <c r="BC117" s="48" t="s">
        <v>40</v>
      </c>
      <c r="BD117" s="48" t="s">
        <v>40</v>
      </c>
      <c r="BE117" s="46" t="str" cm="1">
        <f t="array" ref="BE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(EUL_basis_Mapped!$BD117=EUL_basis[BldgLoc])*(EUL_basis_Mapped!$BP117=EUL_basis[HOU_cat]),0)+1,MATCH(EUL_basis_Mapped!BE$2,'EUL_basis fr DEER'!$1:$1,0))</f>
        <v>rated years</v>
      </c>
      <c r="BF117" s="23" cm="1">
        <f t="array" ref="BF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(EUL_basis_Mapped!$BD117=EUL_basis[BldgLoc])*(EUL_basis_Mapped!$BP117=EUL_basis[HOU_cat]),0)+1,MATCH(EUL_basis_Mapped!BF$2,'EUL_basis fr DEER'!$1:$1,0))</f>
        <v>0</v>
      </c>
      <c r="BG117" s="23" cm="1">
        <f t="array" ref="BG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(EUL_basis_Mapped!$BD117=EUL_basis[BldgLoc])*(EUL_basis_Mapped!$BP117=EUL_basis[HOU_cat]),0)+1,MATCH(EUL_basis_Mapped!BG$2,'EUL_basis fr DEER'!$1:$1,0))</f>
        <v>0</v>
      </c>
      <c r="BH117" s="23" cm="1">
        <f t="array" ref="BH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(EUL_basis_Mapped!$BD117=EUL_basis[BldgLoc])*(EUL_basis_Mapped!$BP117=EUL_basis[HOU_cat]),0)+1,MATCH(EUL_basis_Mapped!BH$2,'EUL_basis fr DEER'!$1:$1,0))</f>
        <v>0</v>
      </c>
      <c r="BI117" s="25" cm="1">
        <f t="array" ref="BI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(EUL_basis_Mapped!$BD117=EUL_basis[BldgLoc])*(EUL_basis_Mapped!$BP117=EUL_basis[HOU_cat]),0)+1,MATCH(EUL_basis_Mapped!BI$2,'EUL_basis fr DEER'!$1:$1,0))</f>
        <v>0</v>
      </c>
      <c r="BJ117" s="25" cm="1">
        <f t="array" ref="BJ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(EUL_basis_Mapped!$BD117=EUL_basis[BldgLoc])*(EUL_basis_Mapped!$BP117=EUL_basis[HOU_cat]),0)+1,MATCH(EUL_basis_Mapped!BJ$2,'EUL_basis fr DEER'!$1:$1,0))</f>
        <v>16</v>
      </c>
      <c r="BK117" s="25" cm="1">
        <f t="array" ref="BK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(EUL_basis_Mapped!$BD117=EUL_basis[BldgLoc])*(EUL_basis_Mapped!$BP117=EUL_basis[HOU_cat]),0)+1,MATCH(EUL_basis_Mapped!BK$2,'EUL_basis fr DEER'!$1:$1,0))</f>
        <v>5.3</v>
      </c>
      <c r="BL117" s="46" t="str" cm="1">
        <f t="array" ref="BL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(EUL_basis_Mapped!$BD117=EUL_basis[BldgLoc])*(EUL_basis_Mapped!$BP117=EUL_basis[HOU_cat]),0)+1,MATCH(EUL_basis_Mapped!BL$2,'EUL_basis fr DEER'!$1:$1,0))</f>
        <v>Updated to indicate claim/filing status</v>
      </c>
      <c r="BM117" s="48" t="str" cm="1">
        <f t="array" ref="BM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(EUL_basis_Mapped!$BD117=EUL_basis[BldgLoc])*(EUL_basis_Mapped!$BP117=EUL_basis[HOU_cat]),0)+1,MATCH(EUL_basis_Mapped!BM$2,'EUL_basis fr DEER'!$1:$1,0))</f>
        <v>Standard</v>
      </c>
      <c r="BN117" s="24">
        <v>41389</v>
      </c>
      <c r="BO117" s="24" cm="1">
        <f t="array" ref="BO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(EUL_basis_Mapped!$BD117=EUL_basis[BldgLoc])*(EUL_basis_Mapped!$BP117=EUL_basis[HOU_cat]),0)+1,MATCH(EUL_basis_Mapped!BO$2,'EUL_basis fr DEER'!$1:$1,0))</f>
        <v>0</v>
      </c>
      <c r="BP117" s="48" t="s">
        <v>44</v>
      </c>
      <c r="BQ117" s="52" t="str" cm="1">
        <f t="array" ref="BQ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(EUL_basis_Mapped!$BD117=EUL_basis[BldgLoc])*(EUL_basis_Mapped!$BP117=EUL_basis[HOU_cat]),0)+1,MATCH(EUL_basis_Mapped!BQ$2,'EUL_basis fr DEER'!$1:$1,0))</f>
        <v>1</v>
      </c>
      <c r="BR117" s="52" t="str" cm="1">
        <f t="array" ref="BR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(EUL_basis_Mapped!$BD117=EUL_basis[BldgLoc])*(EUL_basis_Mapped!$BP117=EUL_basis[HOU_cat]),0)+1,MATCH(EUL_basis_Mapped!BR$2,'EUL_basis fr DEER'!$1:$1,0))</f>
        <v>1</v>
      </c>
      <c r="BS117" s="52" t="str" cm="1">
        <f t="array" ref="BS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(EUL_basis_Mapped!$BD117=EUL_basis[BldgLoc])*(EUL_basis_Mapped!$BP117=EUL_basis[HOU_cat]),0)+1,MATCH(EUL_basis_Mapped!BS$2,'EUL_basis fr DEER'!$1:$1,0))</f>
        <v>0</v>
      </c>
      <c r="BT117" s="48" t="str" cm="1">
        <f t="array" ref="BT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(EUL_basis_Mapped!$BD117=EUL_basis[BldgLoc])*(EUL_basis_Mapped!$BP117=EUL_basis[HOU_cat]),0)+1,MATCH(EUL_basis_Mapped!BT$2,'EUL_basis fr DEER'!$1:$1,0))</f>
        <v>Deemed Ex Ante Team</v>
      </c>
      <c r="BU117" s="24" cm="1">
        <f t="array" ref="BU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(EUL_basis_Mapped!$BD117=EUL_basis[BldgLoc])*(EUL_basis_Mapped!$BP117=EUL_basis[HOU_cat]),0)+1,MATCH(EUL_basis_Mapped!BU$2,'EUL_basis fr DEER'!$1:$1,0))</f>
        <v>0</v>
      </c>
      <c r="BV117" s="46" cm="1">
        <f t="array" ref="BV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(EUL_basis_Mapped!$BD117=EUL_basis[BldgLoc])*(EUL_basis_Mapped!$BP117=EUL_basis[HOU_cat]),0)+1,MATCH(EUL_basis_Mapped!BV$2,'EUL_basis fr DEER'!$1:$1,0))</f>
        <v>0</v>
      </c>
      <c r="BW117" s="48" cm="1">
        <f t="array" ref="BW117">INDEX(EUL_basis[#All],MATCH(1,(EUL_basis_Mapped!$AS117=EUL_basis[EUL_ID])*(EUL_basis_Mapped!$AU117=EUL_basis[Version])*(EUL_basis_Mapped!$BC117=EUL_basis[BldgType])*
(EUL_basis_Mapped!$BD117=EUL_basis[BldgLoc])*(EUL_basis_Mapped!$BP117=EUL_basis[HOU_cat]),0)+1,MATCH(EUL_basis_Mapped!BW$2,'EUL_basis fr DEER'!$1:$1,0))</f>
        <v>0</v>
      </c>
    </row>
    <row r="118" spans="1:75" x14ac:dyDescent="0.15">
      <c r="A118" s="11">
        <v>1</v>
      </c>
      <c r="B118" s="12"/>
      <c r="C118" s="12"/>
      <c r="D118" s="12"/>
      <c r="E118" s="12"/>
      <c r="F118" s="12"/>
      <c r="G118" s="12"/>
      <c r="H118" s="13"/>
      <c r="I118" s="11">
        <f t="shared" ref="I118:O127" si="33">IF($AX118=I$2,1,0)</f>
        <v>0</v>
      </c>
      <c r="J118" s="12">
        <f t="shared" si="33"/>
        <v>0</v>
      </c>
      <c r="K118" s="12">
        <f t="shared" si="33"/>
        <v>0</v>
      </c>
      <c r="L118" s="12">
        <f t="shared" si="33"/>
        <v>1</v>
      </c>
      <c r="M118" s="12">
        <f t="shared" si="33"/>
        <v>0</v>
      </c>
      <c r="N118" s="54">
        <f t="shared" si="33"/>
        <v>0</v>
      </c>
      <c r="O118" s="54">
        <f t="shared" si="33"/>
        <v>0</v>
      </c>
      <c r="P118" s="11">
        <f t="shared" si="29"/>
        <v>1</v>
      </c>
      <c r="Q118" s="16"/>
      <c r="R118" s="12">
        <f t="shared" si="28"/>
        <v>0</v>
      </c>
      <c r="S118" s="12">
        <f t="shared" si="28"/>
        <v>0</v>
      </c>
      <c r="T118" s="12">
        <f t="shared" si="28"/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>
        <f t="shared" si="30"/>
        <v>0</v>
      </c>
      <c r="AE118" s="54"/>
      <c r="AF118" s="54"/>
      <c r="AG118" s="54">
        <f t="shared" si="31"/>
        <v>0</v>
      </c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>
        <f t="shared" si="32"/>
        <v>0</v>
      </c>
      <c r="AS118" s="56" t="s">
        <v>331</v>
      </c>
      <c r="AT118" s="22" t="str" cm="1">
        <f t="array" ref="AT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(EUL_basis_Mapped!$BD118=EUL_basis[BldgLoc])*(EUL_basis_Mapped!$BP118=EUL_basis[HOU_cat]),0)+1,MATCH(EUL_basis_Mapped!AT$2,'EUL_basis fr DEER'!$1:$1,0))</f>
        <v>Zero Heat Reach-in Glass Doors</v>
      </c>
      <c r="AU118" s="22" t="s">
        <v>34</v>
      </c>
      <c r="AV118" s="22" t="str" cm="1">
        <f t="array" ref="AV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(EUL_basis_Mapped!$BD118=EUL_basis[BldgLoc])*(EUL_basis_Mapped!$BP118=EUL_basis[HOU_cat]),0)+1,MATCH(EUL_basis_Mapped!AV$2,'EUL_basis fr DEER'!$1:$1,0))</f>
        <v>D08 v2.05</v>
      </c>
      <c r="AW118" s="24" cm="1">
        <f t="array" ref="AW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(EUL_basis_Mapped!$BD118=EUL_basis[BldgLoc])*(EUL_basis_Mapped!$BP118=EUL_basis[HOU_cat]),0)+1,MATCH(EUL_basis_Mapped!AW$2,'EUL_basis fr DEER'!$1:$1,0))</f>
        <v>44159.686687395835</v>
      </c>
      <c r="AX118" s="48" t="str" cm="1">
        <f t="array" ref="AX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(EUL_basis_Mapped!$BD118=EUL_basis[BldgLoc])*(EUL_basis_Mapped!$BP118=EUL_basis[HOU_cat]),0)+1,MATCH(EUL_basis_Mapped!AX$2,'EUL_basis fr DEER'!$1:$1,0))</f>
        <v>Com</v>
      </c>
      <c r="AY118" s="48" t="str" cm="1">
        <f t="array" ref="AY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(EUL_basis_Mapped!$BD118=EUL_basis[BldgLoc])*(EUL_basis_Mapped!$BP118=EUL_basis[HOU_cat]),0)+1,MATCH(EUL_basis_Mapped!AY$2,'EUL_basis fr DEER'!$1:$1,0))</f>
        <v>ComRefrig</v>
      </c>
      <c r="AZ118" s="48" t="str" cm="1">
        <f t="array" ref="AZ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(EUL_basis_Mapped!$BD118=EUL_basis[BldgLoc])*(EUL_basis_Mapped!$BP118=EUL_basis[HOU_cat]),0)+1,MATCH(EUL_basis_Mapped!AZ$2,'EUL_basis fr DEER'!$1:$1,0))</f>
        <v>Display</v>
      </c>
      <c r="BA118" s="48" t="str" cm="1">
        <f t="array" ref="BA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(EUL_basis_Mapped!$BD118=EUL_basis[BldgLoc])*(EUL_basis_Mapped!$BP118=EUL_basis[HOU_cat]),0)+1,MATCH(EUL_basis_Mapped!BA$2,'EUL_basis fr DEER'!$1:$1,0))</f>
        <v>Ref_Storage</v>
      </c>
      <c r="BB118" s="48" t="str" cm="1">
        <f t="array" ref="BB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(EUL_basis_Mapped!$BD118=EUL_basis[BldgLoc])*(EUL_basis_Mapped!$BP118=EUL_basis[HOU_cat]),0)+1,MATCH(EUL_basis_Mapped!BB$2,'EUL_basis fr DEER'!$1:$1,0))</f>
        <v/>
      </c>
      <c r="BC118" s="48" t="s">
        <v>40</v>
      </c>
      <c r="BD118" s="48" t="s">
        <v>40</v>
      </c>
      <c r="BE118" s="46" t="str" cm="1">
        <f t="array" ref="BE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(EUL_basis_Mapped!$BD118=EUL_basis[BldgLoc])*(EUL_basis_Mapped!$BP118=EUL_basis[HOU_cat]),0)+1,MATCH(EUL_basis_Mapped!BE$2,'EUL_basis fr DEER'!$1:$1,0))</f>
        <v>rated years</v>
      </c>
      <c r="BF118" s="23" cm="1">
        <f t="array" ref="BF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(EUL_basis_Mapped!$BD118=EUL_basis[BldgLoc])*(EUL_basis_Mapped!$BP118=EUL_basis[HOU_cat]),0)+1,MATCH(EUL_basis_Mapped!BF$2,'EUL_basis fr DEER'!$1:$1,0))</f>
        <v>0</v>
      </c>
      <c r="BG118" s="23" cm="1">
        <f t="array" ref="BG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(EUL_basis_Mapped!$BD118=EUL_basis[BldgLoc])*(EUL_basis_Mapped!$BP118=EUL_basis[HOU_cat]),0)+1,MATCH(EUL_basis_Mapped!BG$2,'EUL_basis fr DEER'!$1:$1,0))</f>
        <v>0</v>
      </c>
      <c r="BH118" s="23" cm="1">
        <f t="array" ref="BH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(EUL_basis_Mapped!$BD118=EUL_basis[BldgLoc])*(EUL_basis_Mapped!$BP118=EUL_basis[HOU_cat]),0)+1,MATCH(EUL_basis_Mapped!BH$2,'EUL_basis fr DEER'!$1:$1,0))</f>
        <v>0</v>
      </c>
      <c r="BI118" s="25" cm="1">
        <f t="array" ref="BI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(EUL_basis_Mapped!$BD118=EUL_basis[BldgLoc])*(EUL_basis_Mapped!$BP118=EUL_basis[HOU_cat]),0)+1,MATCH(EUL_basis_Mapped!BI$2,'EUL_basis fr DEER'!$1:$1,0))</f>
        <v>0</v>
      </c>
      <c r="BJ118" s="25" cm="1">
        <f t="array" ref="BJ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(EUL_basis_Mapped!$BD118=EUL_basis[BldgLoc])*(EUL_basis_Mapped!$BP118=EUL_basis[HOU_cat]),0)+1,MATCH(EUL_basis_Mapped!BJ$2,'EUL_basis fr DEER'!$1:$1,0))</f>
        <v>12</v>
      </c>
      <c r="BK118" s="25" cm="1">
        <f t="array" ref="BK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(EUL_basis_Mapped!$BD118=EUL_basis[BldgLoc])*(EUL_basis_Mapped!$BP118=EUL_basis[HOU_cat]),0)+1,MATCH(EUL_basis_Mapped!BK$2,'EUL_basis fr DEER'!$1:$1,0))</f>
        <v>4</v>
      </c>
      <c r="BL118" s="46" t="str" cm="1">
        <f t="array" ref="BL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(EUL_basis_Mapped!$BD118=EUL_basis[BldgLoc])*(EUL_basis_Mapped!$BP118=EUL_basis[HOU_cat]),0)+1,MATCH(EUL_basis_Mapped!BL$2,'EUL_basis fr DEER'!$1:$1,0))</f>
        <v>Updated to indicate claim/filing status</v>
      </c>
      <c r="BM118" s="48" t="str" cm="1">
        <f t="array" ref="BM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(EUL_basis_Mapped!$BD118=EUL_basis[BldgLoc])*(EUL_basis_Mapped!$BP118=EUL_basis[HOU_cat]),0)+1,MATCH(EUL_basis_Mapped!BM$2,'EUL_basis fr DEER'!$1:$1,0))</f>
        <v>Standard</v>
      </c>
      <c r="BN118" s="24">
        <v>41390</v>
      </c>
      <c r="BO118" s="24" cm="1">
        <f t="array" ref="BO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(EUL_basis_Mapped!$BD118=EUL_basis[BldgLoc])*(EUL_basis_Mapped!$BP118=EUL_basis[HOU_cat]),0)+1,MATCH(EUL_basis_Mapped!BO$2,'EUL_basis fr DEER'!$1:$1,0))</f>
        <v>0</v>
      </c>
      <c r="BP118" s="48" t="s">
        <v>44</v>
      </c>
      <c r="BQ118" s="52" t="str" cm="1">
        <f t="array" ref="BQ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(EUL_basis_Mapped!$BD118=EUL_basis[BldgLoc])*(EUL_basis_Mapped!$BP118=EUL_basis[HOU_cat]),0)+1,MATCH(EUL_basis_Mapped!BQ$2,'EUL_basis fr DEER'!$1:$1,0))</f>
        <v>1</v>
      </c>
      <c r="BR118" s="52" t="str" cm="1">
        <f t="array" ref="BR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(EUL_basis_Mapped!$BD118=EUL_basis[BldgLoc])*(EUL_basis_Mapped!$BP118=EUL_basis[HOU_cat]),0)+1,MATCH(EUL_basis_Mapped!BR$2,'EUL_basis fr DEER'!$1:$1,0))</f>
        <v>1</v>
      </c>
      <c r="BS118" s="52" t="str" cm="1">
        <f t="array" ref="BS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(EUL_basis_Mapped!$BD118=EUL_basis[BldgLoc])*(EUL_basis_Mapped!$BP118=EUL_basis[HOU_cat]),0)+1,MATCH(EUL_basis_Mapped!BS$2,'EUL_basis fr DEER'!$1:$1,0))</f>
        <v>0</v>
      </c>
      <c r="BT118" s="48" t="str" cm="1">
        <f t="array" ref="BT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(EUL_basis_Mapped!$BD118=EUL_basis[BldgLoc])*(EUL_basis_Mapped!$BP118=EUL_basis[HOU_cat]),0)+1,MATCH(EUL_basis_Mapped!BT$2,'EUL_basis fr DEER'!$1:$1,0))</f>
        <v>Deemed Ex Ante Team</v>
      </c>
      <c r="BU118" s="24" cm="1">
        <f t="array" ref="BU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(EUL_basis_Mapped!$BD118=EUL_basis[BldgLoc])*(EUL_basis_Mapped!$BP118=EUL_basis[HOU_cat]),0)+1,MATCH(EUL_basis_Mapped!BU$2,'EUL_basis fr DEER'!$1:$1,0))</f>
        <v>0</v>
      </c>
      <c r="BV118" s="46" cm="1">
        <f t="array" ref="BV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(EUL_basis_Mapped!$BD118=EUL_basis[BldgLoc])*(EUL_basis_Mapped!$BP118=EUL_basis[HOU_cat]),0)+1,MATCH(EUL_basis_Mapped!BV$2,'EUL_basis fr DEER'!$1:$1,0))</f>
        <v>0</v>
      </c>
      <c r="BW118" s="48" cm="1">
        <f t="array" ref="BW118">INDEX(EUL_basis[#All],MATCH(1,(EUL_basis_Mapped!$AS118=EUL_basis[EUL_ID])*(EUL_basis_Mapped!$AU118=EUL_basis[Version])*(EUL_basis_Mapped!$BC118=EUL_basis[BldgType])*
(EUL_basis_Mapped!$BD118=EUL_basis[BldgLoc])*(EUL_basis_Mapped!$BP118=EUL_basis[HOU_cat]),0)+1,MATCH(EUL_basis_Mapped!BW$2,'EUL_basis fr DEER'!$1:$1,0))</f>
        <v>0</v>
      </c>
    </row>
    <row r="119" spans="1:75" ht="21" x14ac:dyDescent="0.15">
      <c r="A119" s="11">
        <v>1</v>
      </c>
      <c r="B119" s="12"/>
      <c r="C119" s="12"/>
      <c r="D119" s="12"/>
      <c r="E119" s="12"/>
      <c r="F119" s="12"/>
      <c r="G119" s="12"/>
      <c r="H119" s="13"/>
      <c r="I119" s="11">
        <f t="shared" si="33"/>
        <v>0</v>
      </c>
      <c r="J119" s="12">
        <f t="shared" si="33"/>
        <v>0</v>
      </c>
      <c r="K119" s="12">
        <f t="shared" si="33"/>
        <v>0</v>
      </c>
      <c r="L119" s="12">
        <f t="shared" si="33"/>
        <v>1</v>
      </c>
      <c r="M119" s="12">
        <f t="shared" si="33"/>
        <v>0</v>
      </c>
      <c r="N119" s="54">
        <f t="shared" si="33"/>
        <v>0</v>
      </c>
      <c r="O119" s="54">
        <f t="shared" si="33"/>
        <v>0</v>
      </c>
      <c r="P119" s="11">
        <f t="shared" si="29"/>
        <v>1</v>
      </c>
      <c r="Q119" s="16"/>
      <c r="R119" s="12">
        <f t="shared" si="28"/>
        <v>0</v>
      </c>
      <c r="S119" s="12">
        <f t="shared" si="28"/>
        <v>0</v>
      </c>
      <c r="T119" s="12">
        <f t="shared" si="28"/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>
        <f t="shared" si="30"/>
        <v>0</v>
      </c>
      <c r="AE119" s="54"/>
      <c r="AF119" s="54"/>
      <c r="AG119" s="54">
        <f t="shared" si="31"/>
        <v>0</v>
      </c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>
        <f t="shared" si="32"/>
        <v>0</v>
      </c>
      <c r="AS119" s="56" t="s">
        <v>333</v>
      </c>
      <c r="AT119" s="22" t="str" cm="1">
        <f t="array" ref="AT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(EUL_basis_Mapped!$BD119=EUL_basis[BldgLoc])*(EUL_basis_Mapped!$BP119=EUL_basis[HOU_cat]),0)+1,MATCH(EUL_basis_Mapped!AT$2,'EUL_basis fr DEER'!$1:$1,0))</f>
        <v>Refrigeration Upgrades (Condenser) - Grocery</v>
      </c>
      <c r="AU119" s="22" t="s">
        <v>34</v>
      </c>
      <c r="AV119" s="22" t="str" cm="1">
        <f t="array" ref="AV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(EUL_basis_Mapped!$BD119=EUL_basis[BldgLoc])*(EUL_basis_Mapped!$BP119=EUL_basis[HOU_cat]),0)+1,MATCH(EUL_basis_Mapped!AV$2,'EUL_basis fr DEER'!$1:$1,0))</f>
        <v>D08 v2.05</v>
      </c>
      <c r="AW119" s="24" cm="1">
        <f t="array" ref="AW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(EUL_basis_Mapped!$BD119=EUL_basis[BldgLoc])*(EUL_basis_Mapped!$BP119=EUL_basis[HOU_cat]),0)+1,MATCH(EUL_basis_Mapped!AW$2,'EUL_basis fr DEER'!$1:$1,0))</f>
        <v>44159.686687395835</v>
      </c>
      <c r="AX119" s="48" t="str" cm="1">
        <f t="array" ref="AX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(EUL_basis_Mapped!$BD119=EUL_basis[BldgLoc])*(EUL_basis_Mapped!$BP119=EUL_basis[HOU_cat]),0)+1,MATCH(EUL_basis_Mapped!AX$2,'EUL_basis fr DEER'!$1:$1,0))</f>
        <v>Com</v>
      </c>
      <c r="AY119" s="48" t="str" cm="1">
        <f t="array" ref="AY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(EUL_basis_Mapped!$BD119=EUL_basis[BldgLoc])*(EUL_basis_Mapped!$BP119=EUL_basis[HOU_cat]),0)+1,MATCH(EUL_basis_Mapped!AY$2,'EUL_basis fr DEER'!$1:$1,0))</f>
        <v>ComRefrig</v>
      </c>
      <c r="AZ119" s="48" t="str" cm="1">
        <f t="array" ref="AZ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(EUL_basis_Mapped!$BD119=EUL_basis[BldgLoc])*(EUL_basis_Mapped!$BP119=EUL_basis[HOU_cat]),0)+1,MATCH(EUL_basis_Mapped!AZ$2,'EUL_basis fr DEER'!$1:$1,0))</f>
        <v>Equipment</v>
      </c>
      <c r="BA119" s="48" t="str" cm="1">
        <f t="array" ref="BA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(EUL_basis_Mapped!$BD119=EUL_basis[BldgLoc])*(EUL_basis_Mapped!$BP119=EUL_basis[HOU_cat]),0)+1,MATCH(EUL_basis_Mapped!BA$2,'EUL_basis fr DEER'!$1:$1,0))</f>
        <v>Ref_Storage</v>
      </c>
      <c r="BB119" s="48" t="str" cm="1">
        <f t="array" ref="BB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(EUL_basis_Mapped!$BD119=EUL_basis[BldgLoc])*(EUL_basis_Mapped!$BP119=EUL_basis[HOU_cat]),0)+1,MATCH(EUL_basis_Mapped!BB$2,'EUL_basis fr DEER'!$1:$1,0))</f>
        <v>Refrig_sys</v>
      </c>
      <c r="BC119" s="48" t="s">
        <v>40</v>
      </c>
      <c r="BD119" s="48" t="s">
        <v>40</v>
      </c>
      <c r="BE119" s="46" t="str" cm="1">
        <f t="array" ref="BE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(EUL_basis_Mapped!$BD119=EUL_basis[BldgLoc])*(EUL_basis_Mapped!$BP119=EUL_basis[HOU_cat]),0)+1,MATCH(EUL_basis_Mapped!BE$2,'EUL_basis fr DEER'!$1:$1,0))</f>
        <v>rated years</v>
      </c>
      <c r="BF119" s="23" cm="1">
        <f t="array" ref="BF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(EUL_basis_Mapped!$BD119=EUL_basis[BldgLoc])*(EUL_basis_Mapped!$BP119=EUL_basis[HOU_cat]),0)+1,MATCH(EUL_basis_Mapped!BF$2,'EUL_basis fr DEER'!$1:$1,0))</f>
        <v>0</v>
      </c>
      <c r="BG119" s="23" cm="1">
        <f t="array" ref="BG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(EUL_basis_Mapped!$BD119=EUL_basis[BldgLoc])*(EUL_basis_Mapped!$BP119=EUL_basis[HOU_cat]),0)+1,MATCH(EUL_basis_Mapped!BG$2,'EUL_basis fr DEER'!$1:$1,0))</f>
        <v>0</v>
      </c>
      <c r="BH119" s="23" cm="1">
        <f t="array" ref="BH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(EUL_basis_Mapped!$BD119=EUL_basis[BldgLoc])*(EUL_basis_Mapped!$BP119=EUL_basis[HOU_cat]),0)+1,MATCH(EUL_basis_Mapped!BH$2,'EUL_basis fr DEER'!$1:$1,0))</f>
        <v>0</v>
      </c>
      <c r="BI119" s="25" cm="1">
        <f t="array" ref="BI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(EUL_basis_Mapped!$BD119=EUL_basis[BldgLoc])*(EUL_basis_Mapped!$BP119=EUL_basis[HOU_cat]),0)+1,MATCH(EUL_basis_Mapped!BI$2,'EUL_basis fr DEER'!$1:$1,0))</f>
        <v>0</v>
      </c>
      <c r="BJ119" s="25" cm="1">
        <f t="array" ref="BJ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(EUL_basis_Mapped!$BD119=EUL_basis[BldgLoc])*(EUL_basis_Mapped!$BP119=EUL_basis[HOU_cat]),0)+1,MATCH(EUL_basis_Mapped!BJ$2,'EUL_basis fr DEER'!$1:$1,0))</f>
        <v>15</v>
      </c>
      <c r="BK119" s="25" cm="1">
        <f t="array" ref="BK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(EUL_basis_Mapped!$BD119=EUL_basis[BldgLoc])*(EUL_basis_Mapped!$BP119=EUL_basis[HOU_cat]),0)+1,MATCH(EUL_basis_Mapped!BK$2,'EUL_basis fr DEER'!$1:$1,0))</f>
        <v>5</v>
      </c>
      <c r="BL119" s="46" t="str" cm="1">
        <f t="array" ref="BL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(EUL_basis_Mapped!$BD119=EUL_basis[BldgLoc])*(EUL_basis_Mapped!$BP119=EUL_basis[HOU_cat]),0)+1,MATCH(EUL_basis_Mapped!BL$2,'EUL_basis fr DEER'!$1:$1,0))</f>
        <v>Updated to indicate claim/filing status</v>
      </c>
      <c r="BM119" s="48" t="str" cm="1">
        <f t="array" ref="BM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(EUL_basis_Mapped!$BD119=EUL_basis[BldgLoc])*(EUL_basis_Mapped!$BP119=EUL_basis[HOU_cat]),0)+1,MATCH(EUL_basis_Mapped!BM$2,'EUL_basis fr DEER'!$1:$1,0))</f>
        <v>Standard</v>
      </c>
      <c r="BN119" s="24">
        <v>41391</v>
      </c>
      <c r="BO119" s="24" cm="1">
        <f t="array" ref="BO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(EUL_basis_Mapped!$BD119=EUL_basis[BldgLoc])*(EUL_basis_Mapped!$BP119=EUL_basis[HOU_cat]),0)+1,MATCH(EUL_basis_Mapped!BO$2,'EUL_basis fr DEER'!$1:$1,0))</f>
        <v>0</v>
      </c>
      <c r="BP119" s="48" t="s">
        <v>44</v>
      </c>
      <c r="BQ119" s="52" t="str" cm="1">
        <f t="array" ref="BQ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(EUL_basis_Mapped!$BD119=EUL_basis[BldgLoc])*(EUL_basis_Mapped!$BP119=EUL_basis[HOU_cat]),0)+1,MATCH(EUL_basis_Mapped!BQ$2,'EUL_basis fr DEER'!$1:$1,0))</f>
        <v>1</v>
      </c>
      <c r="BR119" s="52" t="str" cm="1">
        <f t="array" ref="BR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(EUL_basis_Mapped!$BD119=EUL_basis[BldgLoc])*(EUL_basis_Mapped!$BP119=EUL_basis[HOU_cat]),0)+1,MATCH(EUL_basis_Mapped!BR$2,'EUL_basis fr DEER'!$1:$1,0))</f>
        <v>1</v>
      </c>
      <c r="BS119" s="52" t="str" cm="1">
        <f t="array" ref="BS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(EUL_basis_Mapped!$BD119=EUL_basis[BldgLoc])*(EUL_basis_Mapped!$BP119=EUL_basis[HOU_cat]),0)+1,MATCH(EUL_basis_Mapped!BS$2,'EUL_basis fr DEER'!$1:$1,0))</f>
        <v>0</v>
      </c>
      <c r="BT119" s="48" t="str" cm="1">
        <f t="array" ref="BT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(EUL_basis_Mapped!$BD119=EUL_basis[BldgLoc])*(EUL_basis_Mapped!$BP119=EUL_basis[HOU_cat]),0)+1,MATCH(EUL_basis_Mapped!BT$2,'EUL_basis fr DEER'!$1:$1,0))</f>
        <v>Deemed Ex Ante Team</v>
      </c>
      <c r="BU119" s="24" cm="1">
        <f t="array" ref="BU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(EUL_basis_Mapped!$BD119=EUL_basis[BldgLoc])*(EUL_basis_Mapped!$BP119=EUL_basis[HOU_cat]),0)+1,MATCH(EUL_basis_Mapped!BU$2,'EUL_basis fr DEER'!$1:$1,0))</f>
        <v>0</v>
      </c>
      <c r="BV119" s="46" cm="1">
        <f t="array" ref="BV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(EUL_basis_Mapped!$BD119=EUL_basis[BldgLoc])*(EUL_basis_Mapped!$BP119=EUL_basis[HOU_cat]),0)+1,MATCH(EUL_basis_Mapped!BV$2,'EUL_basis fr DEER'!$1:$1,0))</f>
        <v>0</v>
      </c>
      <c r="BW119" s="48" cm="1">
        <f t="array" ref="BW119">INDEX(EUL_basis[#All],MATCH(1,(EUL_basis_Mapped!$AS119=EUL_basis[EUL_ID])*(EUL_basis_Mapped!$AU119=EUL_basis[Version])*(EUL_basis_Mapped!$BC119=EUL_basis[BldgType])*
(EUL_basis_Mapped!$BD119=EUL_basis[BldgLoc])*(EUL_basis_Mapped!$BP119=EUL_basis[HOU_cat]),0)+1,MATCH(EUL_basis_Mapped!BW$2,'EUL_basis fr DEER'!$1:$1,0))</f>
        <v>0</v>
      </c>
    </row>
    <row r="120" spans="1:75" ht="21" x14ac:dyDescent="0.15">
      <c r="A120" s="11">
        <v>1</v>
      </c>
      <c r="B120" s="12"/>
      <c r="C120" s="12"/>
      <c r="D120" s="12"/>
      <c r="E120" s="12"/>
      <c r="F120" s="12"/>
      <c r="G120" s="12"/>
      <c r="H120" s="13"/>
      <c r="I120" s="11">
        <f t="shared" si="33"/>
        <v>0</v>
      </c>
      <c r="J120" s="12">
        <f t="shared" si="33"/>
        <v>0</v>
      </c>
      <c r="K120" s="12">
        <f t="shared" si="33"/>
        <v>0</v>
      </c>
      <c r="L120" s="12">
        <f t="shared" si="33"/>
        <v>1</v>
      </c>
      <c r="M120" s="12">
        <f t="shared" si="33"/>
        <v>0</v>
      </c>
      <c r="N120" s="54">
        <f t="shared" si="33"/>
        <v>0</v>
      </c>
      <c r="O120" s="54">
        <f t="shared" si="33"/>
        <v>0</v>
      </c>
      <c r="P120" s="11">
        <f t="shared" si="29"/>
        <v>1</v>
      </c>
      <c r="Q120" s="16"/>
      <c r="R120" s="12">
        <f t="shared" si="28"/>
        <v>0</v>
      </c>
      <c r="S120" s="12">
        <f t="shared" si="28"/>
        <v>0</v>
      </c>
      <c r="T120" s="12">
        <f t="shared" si="28"/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>
        <f t="shared" si="30"/>
        <v>0</v>
      </c>
      <c r="AE120" s="54"/>
      <c r="AF120" s="54"/>
      <c r="AG120" s="54">
        <f t="shared" si="31"/>
        <v>0</v>
      </c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>
        <f t="shared" si="32"/>
        <v>0</v>
      </c>
      <c r="AS120" s="56" t="s">
        <v>336</v>
      </c>
      <c r="AT120" s="22" t="str" cm="1">
        <f t="array" ref="AT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(EUL_basis_Mapped!$BD120=EUL_basis[BldgLoc])*(EUL_basis_Mapped!$BP120=EUL_basis[HOU_cat]),0)+1,MATCH(EUL_basis_Mapped!AT$2,'EUL_basis fr DEER'!$1:$1,0))</f>
        <v>Refrigeration Upgrades (Head Pressure) - Grocery</v>
      </c>
      <c r="AU120" s="22" t="s">
        <v>34</v>
      </c>
      <c r="AV120" s="22" t="str" cm="1">
        <f t="array" ref="AV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(EUL_basis_Mapped!$BD120=EUL_basis[BldgLoc])*(EUL_basis_Mapped!$BP120=EUL_basis[HOU_cat]),0)+1,MATCH(EUL_basis_Mapped!AV$2,'EUL_basis fr DEER'!$1:$1,0))</f>
        <v>D08 v2.05</v>
      </c>
      <c r="AW120" s="24" cm="1">
        <f t="array" ref="AW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(EUL_basis_Mapped!$BD120=EUL_basis[BldgLoc])*(EUL_basis_Mapped!$BP120=EUL_basis[HOU_cat]),0)+1,MATCH(EUL_basis_Mapped!AW$2,'EUL_basis fr DEER'!$1:$1,0))</f>
        <v>44159.686687395835</v>
      </c>
      <c r="AX120" s="48" t="str" cm="1">
        <f t="array" ref="AX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(EUL_basis_Mapped!$BD120=EUL_basis[BldgLoc])*(EUL_basis_Mapped!$BP120=EUL_basis[HOU_cat]),0)+1,MATCH(EUL_basis_Mapped!AX$2,'EUL_basis fr DEER'!$1:$1,0))</f>
        <v>Com</v>
      </c>
      <c r="AY120" s="48" t="str" cm="1">
        <f t="array" ref="AY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(EUL_basis_Mapped!$BD120=EUL_basis[BldgLoc])*(EUL_basis_Mapped!$BP120=EUL_basis[HOU_cat]),0)+1,MATCH(EUL_basis_Mapped!AY$2,'EUL_basis fr DEER'!$1:$1,0))</f>
        <v>ComRefrig</v>
      </c>
      <c r="AZ120" s="48" t="str" cm="1">
        <f t="array" ref="AZ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(EUL_basis_Mapped!$BD120=EUL_basis[BldgLoc])*(EUL_basis_Mapped!$BP120=EUL_basis[HOU_cat]),0)+1,MATCH(EUL_basis_Mapped!AZ$2,'EUL_basis fr DEER'!$1:$1,0))</f>
        <v>Equipment</v>
      </c>
      <c r="BA120" s="48" t="str" cm="1">
        <f t="array" ref="BA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(EUL_basis_Mapped!$BD120=EUL_basis[BldgLoc])*(EUL_basis_Mapped!$BP120=EUL_basis[HOU_cat]),0)+1,MATCH(EUL_basis_Mapped!BA$2,'EUL_basis fr DEER'!$1:$1,0))</f>
        <v>Ref_Storage</v>
      </c>
      <c r="BB120" s="48" t="str" cm="1">
        <f t="array" ref="BB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(EUL_basis_Mapped!$BD120=EUL_basis[BldgLoc])*(EUL_basis_Mapped!$BP120=EUL_basis[HOU_cat]),0)+1,MATCH(EUL_basis_Mapped!BB$2,'EUL_basis fr DEER'!$1:$1,0))</f>
        <v>Refrig_sys</v>
      </c>
      <c r="BC120" s="48" t="s">
        <v>40</v>
      </c>
      <c r="BD120" s="48" t="s">
        <v>40</v>
      </c>
      <c r="BE120" s="46" t="str" cm="1">
        <f t="array" ref="BE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(EUL_basis_Mapped!$BD120=EUL_basis[BldgLoc])*(EUL_basis_Mapped!$BP120=EUL_basis[HOU_cat]),0)+1,MATCH(EUL_basis_Mapped!BE$2,'EUL_basis fr DEER'!$1:$1,0))</f>
        <v>rated years</v>
      </c>
      <c r="BF120" s="23" cm="1">
        <f t="array" ref="BF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(EUL_basis_Mapped!$BD120=EUL_basis[BldgLoc])*(EUL_basis_Mapped!$BP120=EUL_basis[HOU_cat]),0)+1,MATCH(EUL_basis_Mapped!BF$2,'EUL_basis fr DEER'!$1:$1,0))</f>
        <v>0</v>
      </c>
      <c r="BG120" s="23" cm="1">
        <f t="array" ref="BG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(EUL_basis_Mapped!$BD120=EUL_basis[BldgLoc])*(EUL_basis_Mapped!$BP120=EUL_basis[HOU_cat]),0)+1,MATCH(EUL_basis_Mapped!BG$2,'EUL_basis fr DEER'!$1:$1,0))</f>
        <v>0</v>
      </c>
      <c r="BH120" s="23" cm="1">
        <f t="array" ref="BH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(EUL_basis_Mapped!$BD120=EUL_basis[BldgLoc])*(EUL_basis_Mapped!$BP120=EUL_basis[HOU_cat]),0)+1,MATCH(EUL_basis_Mapped!BH$2,'EUL_basis fr DEER'!$1:$1,0))</f>
        <v>0</v>
      </c>
      <c r="BI120" s="25" cm="1">
        <f t="array" ref="BI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(EUL_basis_Mapped!$BD120=EUL_basis[BldgLoc])*(EUL_basis_Mapped!$BP120=EUL_basis[HOU_cat]),0)+1,MATCH(EUL_basis_Mapped!BI$2,'EUL_basis fr DEER'!$1:$1,0))</f>
        <v>0</v>
      </c>
      <c r="BJ120" s="25" cm="1">
        <f t="array" ref="BJ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(EUL_basis_Mapped!$BD120=EUL_basis[BldgLoc])*(EUL_basis_Mapped!$BP120=EUL_basis[HOU_cat]),0)+1,MATCH(EUL_basis_Mapped!BJ$2,'EUL_basis fr DEER'!$1:$1,0))</f>
        <v>15</v>
      </c>
      <c r="BK120" s="25" cm="1">
        <f t="array" ref="BK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(EUL_basis_Mapped!$BD120=EUL_basis[BldgLoc])*(EUL_basis_Mapped!$BP120=EUL_basis[HOU_cat]),0)+1,MATCH(EUL_basis_Mapped!BK$2,'EUL_basis fr DEER'!$1:$1,0))</f>
        <v>5</v>
      </c>
      <c r="BL120" s="46" t="str" cm="1">
        <f t="array" ref="BL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(EUL_basis_Mapped!$BD120=EUL_basis[BldgLoc])*(EUL_basis_Mapped!$BP120=EUL_basis[HOU_cat]),0)+1,MATCH(EUL_basis_Mapped!BL$2,'EUL_basis fr DEER'!$1:$1,0))</f>
        <v>Updated to indicate claim/filing status</v>
      </c>
      <c r="BM120" s="48" t="str" cm="1">
        <f t="array" ref="BM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(EUL_basis_Mapped!$BD120=EUL_basis[BldgLoc])*(EUL_basis_Mapped!$BP120=EUL_basis[HOU_cat]),0)+1,MATCH(EUL_basis_Mapped!BM$2,'EUL_basis fr DEER'!$1:$1,0))</f>
        <v>Standard</v>
      </c>
      <c r="BN120" s="24">
        <v>41392</v>
      </c>
      <c r="BO120" s="24" cm="1">
        <f t="array" ref="BO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(EUL_basis_Mapped!$BD120=EUL_basis[BldgLoc])*(EUL_basis_Mapped!$BP120=EUL_basis[HOU_cat]),0)+1,MATCH(EUL_basis_Mapped!BO$2,'EUL_basis fr DEER'!$1:$1,0))</f>
        <v>0</v>
      </c>
      <c r="BP120" s="48" t="s">
        <v>44</v>
      </c>
      <c r="BQ120" s="52" t="str" cm="1">
        <f t="array" ref="BQ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(EUL_basis_Mapped!$BD120=EUL_basis[BldgLoc])*(EUL_basis_Mapped!$BP120=EUL_basis[HOU_cat]),0)+1,MATCH(EUL_basis_Mapped!BQ$2,'EUL_basis fr DEER'!$1:$1,0))</f>
        <v>1</v>
      </c>
      <c r="BR120" s="52" t="str" cm="1">
        <f t="array" ref="BR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(EUL_basis_Mapped!$BD120=EUL_basis[BldgLoc])*(EUL_basis_Mapped!$BP120=EUL_basis[HOU_cat]),0)+1,MATCH(EUL_basis_Mapped!BR$2,'EUL_basis fr DEER'!$1:$1,0))</f>
        <v>1</v>
      </c>
      <c r="BS120" s="52" t="str" cm="1">
        <f t="array" ref="BS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(EUL_basis_Mapped!$BD120=EUL_basis[BldgLoc])*(EUL_basis_Mapped!$BP120=EUL_basis[HOU_cat]),0)+1,MATCH(EUL_basis_Mapped!BS$2,'EUL_basis fr DEER'!$1:$1,0))</f>
        <v>0</v>
      </c>
      <c r="BT120" s="48" t="str" cm="1">
        <f t="array" ref="BT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(EUL_basis_Mapped!$BD120=EUL_basis[BldgLoc])*(EUL_basis_Mapped!$BP120=EUL_basis[HOU_cat]),0)+1,MATCH(EUL_basis_Mapped!BT$2,'EUL_basis fr DEER'!$1:$1,0))</f>
        <v>Deemed Ex Ante Team</v>
      </c>
      <c r="BU120" s="24" cm="1">
        <f t="array" ref="BU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(EUL_basis_Mapped!$BD120=EUL_basis[BldgLoc])*(EUL_basis_Mapped!$BP120=EUL_basis[HOU_cat]),0)+1,MATCH(EUL_basis_Mapped!BU$2,'EUL_basis fr DEER'!$1:$1,0))</f>
        <v>0</v>
      </c>
      <c r="BV120" s="46" cm="1">
        <f t="array" ref="BV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(EUL_basis_Mapped!$BD120=EUL_basis[BldgLoc])*(EUL_basis_Mapped!$BP120=EUL_basis[HOU_cat]),0)+1,MATCH(EUL_basis_Mapped!BV$2,'EUL_basis fr DEER'!$1:$1,0))</f>
        <v>0</v>
      </c>
      <c r="BW120" s="48" cm="1">
        <f t="array" ref="BW120">INDEX(EUL_basis[#All],MATCH(1,(EUL_basis_Mapped!$AS120=EUL_basis[EUL_ID])*(EUL_basis_Mapped!$AU120=EUL_basis[Version])*(EUL_basis_Mapped!$BC120=EUL_basis[BldgType])*
(EUL_basis_Mapped!$BD120=EUL_basis[BldgLoc])*(EUL_basis_Mapped!$BP120=EUL_basis[HOU_cat]),0)+1,MATCH(EUL_basis_Mapped!BW$2,'EUL_basis fr DEER'!$1:$1,0))</f>
        <v>0</v>
      </c>
    </row>
    <row r="121" spans="1:75" ht="21" x14ac:dyDescent="0.15">
      <c r="A121" s="11">
        <v>1</v>
      </c>
      <c r="B121" s="12"/>
      <c r="C121" s="12"/>
      <c r="D121" s="12"/>
      <c r="E121" s="12"/>
      <c r="F121" s="12"/>
      <c r="G121" s="12"/>
      <c r="H121" s="13"/>
      <c r="I121" s="11">
        <f t="shared" si="33"/>
        <v>0</v>
      </c>
      <c r="J121" s="12">
        <f t="shared" si="33"/>
        <v>0</v>
      </c>
      <c r="K121" s="12">
        <f t="shared" si="33"/>
        <v>0</v>
      </c>
      <c r="L121" s="12">
        <f t="shared" si="33"/>
        <v>1</v>
      </c>
      <c r="M121" s="12">
        <f t="shared" si="33"/>
        <v>0</v>
      </c>
      <c r="N121" s="54">
        <f t="shared" si="33"/>
        <v>0</v>
      </c>
      <c r="O121" s="54">
        <f t="shared" si="33"/>
        <v>0</v>
      </c>
      <c r="P121" s="11">
        <f t="shared" si="29"/>
        <v>1</v>
      </c>
      <c r="Q121" s="16"/>
      <c r="R121" s="12">
        <f t="shared" si="28"/>
        <v>0</v>
      </c>
      <c r="S121" s="12">
        <f t="shared" si="28"/>
        <v>0</v>
      </c>
      <c r="T121" s="12">
        <f t="shared" si="28"/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>
        <f t="shared" si="30"/>
        <v>0</v>
      </c>
      <c r="AE121" s="54"/>
      <c r="AF121" s="54"/>
      <c r="AG121" s="54">
        <f t="shared" si="31"/>
        <v>0</v>
      </c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>
        <f t="shared" si="32"/>
        <v>0</v>
      </c>
      <c r="AS121" s="56" t="s">
        <v>338</v>
      </c>
      <c r="AT121" s="22" t="str" cm="1">
        <f t="array" ref="AT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(EUL_basis_Mapped!$BD121=EUL_basis[BldgLoc])*(EUL_basis_Mapped!$BP121=EUL_basis[HOU_cat]),0)+1,MATCH(EUL_basis_Mapped!AT$2,'EUL_basis fr DEER'!$1:$1,0))</f>
        <v>Refrigeration Upgrades (Suction Pressure) - Grocery</v>
      </c>
      <c r="AU121" s="22" t="s">
        <v>34</v>
      </c>
      <c r="AV121" s="22" t="str" cm="1">
        <f t="array" ref="AV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(EUL_basis_Mapped!$BD121=EUL_basis[BldgLoc])*(EUL_basis_Mapped!$BP121=EUL_basis[HOU_cat]),0)+1,MATCH(EUL_basis_Mapped!AV$2,'EUL_basis fr DEER'!$1:$1,0))</f>
        <v>D08 v2.05</v>
      </c>
      <c r="AW121" s="24" cm="1">
        <f t="array" ref="AW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(EUL_basis_Mapped!$BD121=EUL_basis[BldgLoc])*(EUL_basis_Mapped!$BP121=EUL_basis[HOU_cat]),0)+1,MATCH(EUL_basis_Mapped!AW$2,'EUL_basis fr DEER'!$1:$1,0))</f>
        <v>44159.686687395835</v>
      </c>
      <c r="AX121" s="48" t="str" cm="1">
        <f t="array" ref="AX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(EUL_basis_Mapped!$BD121=EUL_basis[BldgLoc])*(EUL_basis_Mapped!$BP121=EUL_basis[HOU_cat]),0)+1,MATCH(EUL_basis_Mapped!AX$2,'EUL_basis fr DEER'!$1:$1,0))</f>
        <v>Com</v>
      </c>
      <c r="AY121" s="48" t="str" cm="1">
        <f t="array" ref="AY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(EUL_basis_Mapped!$BD121=EUL_basis[BldgLoc])*(EUL_basis_Mapped!$BP121=EUL_basis[HOU_cat]),0)+1,MATCH(EUL_basis_Mapped!AY$2,'EUL_basis fr DEER'!$1:$1,0))</f>
        <v>ComRefrig</v>
      </c>
      <c r="AZ121" s="48" t="str" cm="1">
        <f t="array" ref="AZ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(EUL_basis_Mapped!$BD121=EUL_basis[BldgLoc])*(EUL_basis_Mapped!$BP121=EUL_basis[HOU_cat]),0)+1,MATCH(EUL_basis_Mapped!AZ$2,'EUL_basis fr DEER'!$1:$1,0))</f>
        <v>Equipment</v>
      </c>
      <c r="BA121" s="48" t="str" cm="1">
        <f t="array" ref="BA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(EUL_basis_Mapped!$BD121=EUL_basis[BldgLoc])*(EUL_basis_Mapped!$BP121=EUL_basis[HOU_cat]),0)+1,MATCH(EUL_basis_Mapped!BA$2,'EUL_basis fr DEER'!$1:$1,0))</f>
        <v>Ref_Storage</v>
      </c>
      <c r="BB121" s="48" t="str" cm="1">
        <f t="array" ref="BB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(EUL_basis_Mapped!$BD121=EUL_basis[BldgLoc])*(EUL_basis_Mapped!$BP121=EUL_basis[HOU_cat]),0)+1,MATCH(EUL_basis_Mapped!BB$2,'EUL_basis fr DEER'!$1:$1,0))</f>
        <v>Refrig_sys</v>
      </c>
      <c r="BC121" s="48" t="s">
        <v>40</v>
      </c>
      <c r="BD121" s="48" t="s">
        <v>40</v>
      </c>
      <c r="BE121" s="46" t="str" cm="1">
        <f t="array" ref="BE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(EUL_basis_Mapped!$BD121=EUL_basis[BldgLoc])*(EUL_basis_Mapped!$BP121=EUL_basis[HOU_cat]),0)+1,MATCH(EUL_basis_Mapped!BE$2,'EUL_basis fr DEER'!$1:$1,0))</f>
        <v>rated years</v>
      </c>
      <c r="BF121" s="23" cm="1">
        <f t="array" ref="BF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(EUL_basis_Mapped!$BD121=EUL_basis[BldgLoc])*(EUL_basis_Mapped!$BP121=EUL_basis[HOU_cat]),0)+1,MATCH(EUL_basis_Mapped!BF$2,'EUL_basis fr DEER'!$1:$1,0))</f>
        <v>0</v>
      </c>
      <c r="BG121" s="23" cm="1">
        <f t="array" ref="BG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(EUL_basis_Mapped!$BD121=EUL_basis[BldgLoc])*(EUL_basis_Mapped!$BP121=EUL_basis[HOU_cat]),0)+1,MATCH(EUL_basis_Mapped!BG$2,'EUL_basis fr DEER'!$1:$1,0))</f>
        <v>0</v>
      </c>
      <c r="BH121" s="23" cm="1">
        <f t="array" ref="BH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(EUL_basis_Mapped!$BD121=EUL_basis[BldgLoc])*(EUL_basis_Mapped!$BP121=EUL_basis[HOU_cat]),0)+1,MATCH(EUL_basis_Mapped!BH$2,'EUL_basis fr DEER'!$1:$1,0))</f>
        <v>0</v>
      </c>
      <c r="BI121" s="25" cm="1">
        <f t="array" ref="BI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(EUL_basis_Mapped!$BD121=EUL_basis[BldgLoc])*(EUL_basis_Mapped!$BP121=EUL_basis[HOU_cat]),0)+1,MATCH(EUL_basis_Mapped!BI$2,'EUL_basis fr DEER'!$1:$1,0))</f>
        <v>0</v>
      </c>
      <c r="BJ121" s="25" cm="1">
        <f t="array" ref="BJ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(EUL_basis_Mapped!$BD121=EUL_basis[BldgLoc])*(EUL_basis_Mapped!$BP121=EUL_basis[HOU_cat]),0)+1,MATCH(EUL_basis_Mapped!BJ$2,'EUL_basis fr DEER'!$1:$1,0))</f>
        <v>15</v>
      </c>
      <c r="BK121" s="25" cm="1">
        <f t="array" ref="BK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(EUL_basis_Mapped!$BD121=EUL_basis[BldgLoc])*(EUL_basis_Mapped!$BP121=EUL_basis[HOU_cat]),0)+1,MATCH(EUL_basis_Mapped!BK$2,'EUL_basis fr DEER'!$1:$1,0))</f>
        <v>5</v>
      </c>
      <c r="BL121" s="46" t="str" cm="1">
        <f t="array" ref="BL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(EUL_basis_Mapped!$BD121=EUL_basis[BldgLoc])*(EUL_basis_Mapped!$BP121=EUL_basis[HOU_cat]),0)+1,MATCH(EUL_basis_Mapped!BL$2,'EUL_basis fr DEER'!$1:$1,0))</f>
        <v>Updated to indicate claim/filing status</v>
      </c>
      <c r="BM121" s="48" t="str" cm="1">
        <f t="array" ref="BM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(EUL_basis_Mapped!$BD121=EUL_basis[BldgLoc])*(EUL_basis_Mapped!$BP121=EUL_basis[HOU_cat]),0)+1,MATCH(EUL_basis_Mapped!BM$2,'EUL_basis fr DEER'!$1:$1,0))</f>
        <v>Standard</v>
      </c>
      <c r="BN121" s="24">
        <v>41393</v>
      </c>
      <c r="BO121" s="24" cm="1">
        <f t="array" ref="BO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(EUL_basis_Mapped!$BD121=EUL_basis[BldgLoc])*(EUL_basis_Mapped!$BP121=EUL_basis[HOU_cat]),0)+1,MATCH(EUL_basis_Mapped!BO$2,'EUL_basis fr DEER'!$1:$1,0))</f>
        <v>0</v>
      </c>
      <c r="BP121" s="48" t="s">
        <v>44</v>
      </c>
      <c r="BQ121" s="52" t="str" cm="1">
        <f t="array" ref="BQ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(EUL_basis_Mapped!$BD121=EUL_basis[BldgLoc])*(EUL_basis_Mapped!$BP121=EUL_basis[HOU_cat]),0)+1,MATCH(EUL_basis_Mapped!BQ$2,'EUL_basis fr DEER'!$1:$1,0))</f>
        <v>1</v>
      </c>
      <c r="BR121" s="52" t="str" cm="1">
        <f t="array" ref="BR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(EUL_basis_Mapped!$BD121=EUL_basis[BldgLoc])*(EUL_basis_Mapped!$BP121=EUL_basis[HOU_cat]),0)+1,MATCH(EUL_basis_Mapped!BR$2,'EUL_basis fr DEER'!$1:$1,0))</f>
        <v>1</v>
      </c>
      <c r="BS121" s="52" t="str" cm="1">
        <f t="array" ref="BS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(EUL_basis_Mapped!$BD121=EUL_basis[BldgLoc])*(EUL_basis_Mapped!$BP121=EUL_basis[HOU_cat]),0)+1,MATCH(EUL_basis_Mapped!BS$2,'EUL_basis fr DEER'!$1:$1,0))</f>
        <v>0</v>
      </c>
      <c r="BT121" s="48" t="str" cm="1">
        <f t="array" ref="BT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(EUL_basis_Mapped!$BD121=EUL_basis[BldgLoc])*(EUL_basis_Mapped!$BP121=EUL_basis[HOU_cat]),0)+1,MATCH(EUL_basis_Mapped!BT$2,'EUL_basis fr DEER'!$1:$1,0))</f>
        <v>Deemed Ex Ante Team</v>
      </c>
      <c r="BU121" s="24" cm="1">
        <f t="array" ref="BU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(EUL_basis_Mapped!$BD121=EUL_basis[BldgLoc])*(EUL_basis_Mapped!$BP121=EUL_basis[HOU_cat]),0)+1,MATCH(EUL_basis_Mapped!BU$2,'EUL_basis fr DEER'!$1:$1,0))</f>
        <v>0</v>
      </c>
      <c r="BV121" s="46" cm="1">
        <f t="array" ref="BV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(EUL_basis_Mapped!$BD121=EUL_basis[BldgLoc])*(EUL_basis_Mapped!$BP121=EUL_basis[HOU_cat]),0)+1,MATCH(EUL_basis_Mapped!BV$2,'EUL_basis fr DEER'!$1:$1,0))</f>
        <v>0</v>
      </c>
      <c r="BW121" s="48" cm="1">
        <f t="array" ref="BW121">INDEX(EUL_basis[#All],MATCH(1,(EUL_basis_Mapped!$AS121=EUL_basis[EUL_ID])*(EUL_basis_Mapped!$AU121=EUL_basis[Version])*(EUL_basis_Mapped!$BC121=EUL_basis[BldgType])*
(EUL_basis_Mapped!$BD121=EUL_basis[BldgLoc])*(EUL_basis_Mapped!$BP121=EUL_basis[HOU_cat]),0)+1,MATCH(EUL_basis_Mapped!BW$2,'EUL_basis fr DEER'!$1:$1,0))</f>
        <v>0</v>
      </c>
    </row>
    <row r="122" spans="1:75" ht="21" x14ac:dyDescent="0.15">
      <c r="A122" s="11">
        <v>1</v>
      </c>
      <c r="B122" s="12"/>
      <c r="C122" s="12"/>
      <c r="D122" s="12"/>
      <c r="E122" s="12"/>
      <c r="F122" s="12"/>
      <c r="G122" s="12"/>
      <c r="H122" s="13"/>
      <c r="I122" s="11">
        <f t="shared" si="33"/>
        <v>0</v>
      </c>
      <c r="J122" s="12">
        <f t="shared" si="33"/>
        <v>0</v>
      </c>
      <c r="K122" s="12">
        <f t="shared" si="33"/>
        <v>0</v>
      </c>
      <c r="L122" s="12">
        <f t="shared" si="33"/>
        <v>1</v>
      </c>
      <c r="M122" s="12">
        <f t="shared" si="33"/>
        <v>0</v>
      </c>
      <c r="N122" s="54">
        <f t="shared" si="33"/>
        <v>0</v>
      </c>
      <c r="O122" s="54">
        <f t="shared" si="33"/>
        <v>0</v>
      </c>
      <c r="P122" s="11">
        <f t="shared" si="29"/>
        <v>1</v>
      </c>
      <c r="Q122" s="16"/>
      <c r="R122" s="12">
        <f t="shared" si="28"/>
        <v>0</v>
      </c>
      <c r="S122" s="12">
        <f t="shared" si="28"/>
        <v>0</v>
      </c>
      <c r="T122" s="12">
        <f t="shared" si="28"/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>
        <f t="shared" si="30"/>
        <v>0</v>
      </c>
      <c r="AE122" s="54"/>
      <c r="AF122" s="54"/>
      <c r="AG122" s="54">
        <f t="shared" si="31"/>
        <v>0</v>
      </c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>
        <f t="shared" si="32"/>
        <v>0</v>
      </c>
      <c r="AS122" s="56" t="s">
        <v>340</v>
      </c>
      <c r="AT122" s="22" t="str" cm="1">
        <f t="array" ref="AT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(EUL_basis_Mapped!$BD122=EUL_basis[BldgLoc])*(EUL_basis_Mapped!$BP122=EUL_basis[HOU_cat]),0)+1,MATCH(EUL_basis_Mapped!AT$2,'EUL_basis fr DEER'!$1:$1,0))</f>
        <v>Heat Recovery from Central Refrigeration System</v>
      </c>
      <c r="AU122" s="22" t="s">
        <v>34</v>
      </c>
      <c r="AV122" s="22" t="str" cm="1">
        <f t="array" ref="AV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(EUL_basis_Mapped!$BD122=EUL_basis[BldgLoc])*(EUL_basis_Mapped!$BP122=EUL_basis[HOU_cat]),0)+1,MATCH(EUL_basis_Mapped!AV$2,'EUL_basis fr DEER'!$1:$1,0))</f>
        <v>D08 v2.05</v>
      </c>
      <c r="AW122" s="24" cm="1">
        <f t="array" ref="AW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(EUL_basis_Mapped!$BD122=EUL_basis[BldgLoc])*(EUL_basis_Mapped!$BP122=EUL_basis[HOU_cat]),0)+1,MATCH(EUL_basis_Mapped!AW$2,'EUL_basis fr DEER'!$1:$1,0))</f>
        <v>44159.686687395835</v>
      </c>
      <c r="AX122" s="48" t="str" cm="1">
        <f t="array" ref="AX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(EUL_basis_Mapped!$BD122=EUL_basis[BldgLoc])*(EUL_basis_Mapped!$BP122=EUL_basis[HOU_cat]),0)+1,MATCH(EUL_basis_Mapped!AX$2,'EUL_basis fr DEER'!$1:$1,0))</f>
        <v>Com</v>
      </c>
      <c r="AY122" s="48" t="str" cm="1">
        <f t="array" ref="AY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(EUL_basis_Mapped!$BD122=EUL_basis[BldgLoc])*(EUL_basis_Mapped!$BP122=EUL_basis[HOU_cat]),0)+1,MATCH(EUL_basis_Mapped!AY$2,'EUL_basis fr DEER'!$1:$1,0))</f>
        <v>ComRefrig</v>
      </c>
      <c r="AZ122" s="48" t="str" cm="1">
        <f t="array" ref="AZ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(EUL_basis_Mapped!$BD122=EUL_basis[BldgLoc])*(EUL_basis_Mapped!$BP122=EUL_basis[HOU_cat]),0)+1,MATCH(EUL_basis_Mapped!AZ$2,'EUL_basis fr DEER'!$1:$1,0))</f>
        <v>Equipment</v>
      </c>
      <c r="BA122" s="48" t="str" cm="1">
        <f t="array" ref="BA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(EUL_basis_Mapped!$BD122=EUL_basis[BldgLoc])*(EUL_basis_Mapped!$BP122=EUL_basis[HOU_cat]),0)+1,MATCH(EUL_basis_Mapped!BA$2,'EUL_basis fr DEER'!$1:$1,0))</f>
        <v>Ref_Storage</v>
      </c>
      <c r="BB122" s="48" t="str" cm="1">
        <f t="array" ref="BB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(EUL_basis_Mapped!$BD122=EUL_basis[BldgLoc])*(EUL_basis_Mapped!$BP122=EUL_basis[HOU_cat]),0)+1,MATCH(EUL_basis_Mapped!BB$2,'EUL_basis fr DEER'!$1:$1,0))</f>
        <v>Refrig_sys</v>
      </c>
      <c r="BC122" s="48" t="s">
        <v>40</v>
      </c>
      <c r="BD122" s="48" t="s">
        <v>40</v>
      </c>
      <c r="BE122" s="46" t="str" cm="1">
        <f t="array" ref="BE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(EUL_basis_Mapped!$BD122=EUL_basis[BldgLoc])*(EUL_basis_Mapped!$BP122=EUL_basis[HOU_cat]),0)+1,MATCH(EUL_basis_Mapped!BE$2,'EUL_basis fr DEER'!$1:$1,0))</f>
        <v>rated years</v>
      </c>
      <c r="BF122" s="23" cm="1">
        <f t="array" ref="BF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(EUL_basis_Mapped!$BD122=EUL_basis[BldgLoc])*(EUL_basis_Mapped!$BP122=EUL_basis[HOU_cat]),0)+1,MATCH(EUL_basis_Mapped!BF$2,'EUL_basis fr DEER'!$1:$1,0))</f>
        <v>0</v>
      </c>
      <c r="BG122" s="23" cm="1">
        <f t="array" ref="BG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(EUL_basis_Mapped!$BD122=EUL_basis[BldgLoc])*(EUL_basis_Mapped!$BP122=EUL_basis[HOU_cat]),0)+1,MATCH(EUL_basis_Mapped!BG$2,'EUL_basis fr DEER'!$1:$1,0))</f>
        <v>0</v>
      </c>
      <c r="BH122" s="23" cm="1">
        <f t="array" ref="BH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(EUL_basis_Mapped!$BD122=EUL_basis[BldgLoc])*(EUL_basis_Mapped!$BP122=EUL_basis[HOU_cat]),0)+1,MATCH(EUL_basis_Mapped!BH$2,'EUL_basis fr DEER'!$1:$1,0))</f>
        <v>0</v>
      </c>
      <c r="BI122" s="25" cm="1">
        <f t="array" ref="BI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(EUL_basis_Mapped!$BD122=EUL_basis[BldgLoc])*(EUL_basis_Mapped!$BP122=EUL_basis[HOU_cat]),0)+1,MATCH(EUL_basis_Mapped!BI$2,'EUL_basis fr DEER'!$1:$1,0))</f>
        <v>0</v>
      </c>
      <c r="BJ122" s="25" cm="1">
        <f t="array" ref="BJ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(EUL_basis_Mapped!$BD122=EUL_basis[BldgLoc])*(EUL_basis_Mapped!$BP122=EUL_basis[HOU_cat]),0)+1,MATCH(EUL_basis_Mapped!BJ$2,'EUL_basis fr DEER'!$1:$1,0))</f>
        <v>10</v>
      </c>
      <c r="BK122" s="25" cm="1">
        <f t="array" ref="BK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(EUL_basis_Mapped!$BD122=EUL_basis[BldgLoc])*(EUL_basis_Mapped!$BP122=EUL_basis[HOU_cat]),0)+1,MATCH(EUL_basis_Mapped!BK$2,'EUL_basis fr DEER'!$1:$1,0))</f>
        <v>3.3</v>
      </c>
      <c r="BL122" s="46" t="str" cm="1">
        <f t="array" ref="BL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(EUL_basis_Mapped!$BD122=EUL_basis[BldgLoc])*(EUL_basis_Mapped!$BP122=EUL_basis[HOU_cat]),0)+1,MATCH(EUL_basis_Mapped!BL$2,'EUL_basis fr DEER'!$1:$1,0))</f>
        <v>Updated to indicate claim/filing status</v>
      </c>
      <c r="BM122" s="48" t="str" cm="1">
        <f t="array" ref="BM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(EUL_basis_Mapped!$BD122=EUL_basis[BldgLoc])*(EUL_basis_Mapped!$BP122=EUL_basis[HOU_cat]),0)+1,MATCH(EUL_basis_Mapped!BM$2,'EUL_basis fr DEER'!$1:$1,0))</f>
        <v>Standard</v>
      </c>
      <c r="BN122" s="24">
        <v>41394</v>
      </c>
      <c r="BO122" s="24" cm="1">
        <f t="array" ref="BO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(EUL_basis_Mapped!$BD122=EUL_basis[BldgLoc])*(EUL_basis_Mapped!$BP122=EUL_basis[HOU_cat]),0)+1,MATCH(EUL_basis_Mapped!BO$2,'EUL_basis fr DEER'!$1:$1,0))</f>
        <v>0</v>
      </c>
      <c r="BP122" s="48" t="s">
        <v>44</v>
      </c>
      <c r="BQ122" s="52" t="str" cm="1">
        <f t="array" ref="BQ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(EUL_basis_Mapped!$BD122=EUL_basis[BldgLoc])*(EUL_basis_Mapped!$BP122=EUL_basis[HOU_cat]),0)+1,MATCH(EUL_basis_Mapped!BQ$2,'EUL_basis fr DEER'!$1:$1,0))</f>
        <v>1</v>
      </c>
      <c r="BR122" s="52" t="str" cm="1">
        <f t="array" ref="BR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(EUL_basis_Mapped!$BD122=EUL_basis[BldgLoc])*(EUL_basis_Mapped!$BP122=EUL_basis[HOU_cat]),0)+1,MATCH(EUL_basis_Mapped!BR$2,'EUL_basis fr DEER'!$1:$1,0))</f>
        <v>1</v>
      </c>
      <c r="BS122" s="52" t="str" cm="1">
        <f t="array" ref="BS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(EUL_basis_Mapped!$BD122=EUL_basis[BldgLoc])*(EUL_basis_Mapped!$BP122=EUL_basis[HOU_cat]),0)+1,MATCH(EUL_basis_Mapped!BS$2,'EUL_basis fr DEER'!$1:$1,0))</f>
        <v>0</v>
      </c>
      <c r="BT122" s="48" t="str" cm="1">
        <f t="array" ref="BT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(EUL_basis_Mapped!$BD122=EUL_basis[BldgLoc])*(EUL_basis_Mapped!$BP122=EUL_basis[HOU_cat]),0)+1,MATCH(EUL_basis_Mapped!BT$2,'EUL_basis fr DEER'!$1:$1,0))</f>
        <v>Deemed Ex Ante Team</v>
      </c>
      <c r="BU122" s="24" cm="1">
        <f t="array" ref="BU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(EUL_basis_Mapped!$BD122=EUL_basis[BldgLoc])*(EUL_basis_Mapped!$BP122=EUL_basis[HOU_cat]),0)+1,MATCH(EUL_basis_Mapped!BU$2,'EUL_basis fr DEER'!$1:$1,0))</f>
        <v>0</v>
      </c>
      <c r="BV122" s="46" cm="1">
        <f t="array" ref="BV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(EUL_basis_Mapped!$BD122=EUL_basis[BldgLoc])*(EUL_basis_Mapped!$BP122=EUL_basis[HOU_cat]),0)+1,MATCH(EUL_basis_Mapped!BV$2,'EUL_basis fr DEER'!$1:$1,0))</f>
        <v>0</v>
      </c>
      <c r="BW122" s="48" cm="1">
        <f t="array" ref="BW122">INDEX(EUL_basis[#All],MATCH(1,(EUL_basis_Mapped!$AS122=EUL_basis[EUL_ID])*(EUL_basis_Mapped!$AU122=EUL_basis[Version])*(EUL_basis_Mapped!$BC122=EUL_basis[BldgType])*
(EUL_basis_Mapped!$BD122=EUL_basis[BldgLoc])*(EUL_basis_Mapped!$BP122=EUL_basis[HOU_cat]),0)+1,MATCH(EUL_basis_Mapped!BW$2,'EUL_basis fr DEER'!$1:$1,0))</f>
        <v>0</v>
      </c>
    </row>
    <row r="123" spans="1:75" ht="21" x14ac:dyDescent="0.15">
      <c r="A123" s="11"/>
      <c r="B123" s="12">
        <v>1</v>
      </c>
      <c r="C123" s="12"/>
      <c r="D123" s="12"/>
      <c r="E123" s="12"/>
      <c r="F123" s="12"/>
      <c r="G123" s="12">
        <v>1</v>
      </c>
      <c r="H123" s="13">
        <v>1</v>
      </c>
      <c r="I123" s="11">
        <f t="shared" si="33"/>
        <v>0</v>
      </c>
      <c r="J123" s="12">
        <f t="shared" si="33"/>
        <v>0</v>
      </c>
      <c r="K123" s="12">
        <f t="shared" si="33"/>
        <v>0</v>
      </c>
      <c r="L123" s="12">
        <f t="shared" si="33"/>
        <v>1</v>
      </c>
      <c r="M123" s="12">
        <f t="shared" si="33"/>
        <v>0</v>
      </c>
      <c r="N123" s="54">
        <f t="shared" si="33"/>
        <v>0</v>
      </c>
      <c r="O123" s="54">
        <f t="shared" si="33"/>
        <v>0</v>
      </c>
      <c r="P123" s="11">
        <f t="shared" si="29"/>
        <v>1</v>
      </c>
      <c r="Q123" s="16"/>
      <c r="R123" s="12">
        <f t="shared" si="28"/>
        <v>0</v>
      </c>
      <c r="S123" s="12">
        <f t="shared" si="28"/>
        <v>0</v>
      </c>
      <c r="T123" s="12">
        <f t="shared" si="28"/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>
        <f t="shared" si="30"/>
        <v>0</v>
      </c>
      <c r="AE123" s="54"/>
      <c r="AF123" s="54"/>
      <c r="AG123" s="54">
        <f t="shared" si="31"/>
        <v>0</v>
      </c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>
        <f t="shared" si="32"/>
        <v>0</v>
      </c>
      <c r="AS123" s="56" t="s">
        <v>342</v>
      </c>
      <c r="AT123" s="22" t="str" cm="1">
        <f t="array" ref="AT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(EUL_basis_Mapped!$BD123=EUL_basis[BldgLoc])*(EUL_basis_Mapped!$BP123=EUL_basis[HOU_cat]),0)+1,MATCH(EUL_basis_Mapped!AT$2,'EUL_basis fr DEER'!$1:$1,0))</f>
        <v>Refrigeration  Upgrades (Subcooling) - Grocery</v>
      </c>
      <c r="AU123" s="22" t="s">
        <v>34</v>
      </c>
      <c r="AV123" s="22" t="str" cm="1">
        <f t="array" ref="AV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(EUL_basis_Mapped!$BD123=EUL_basis[BldgLoc])*(EUL_basis_Mapped!$BP123=EUL_basis[HOU_cat]),0)+1,MATCH(EUL_basis_Mapped!AV$2,'EUL_basis fr DEER'!$1:$1,0))</f>
        <v>D08 v2.05</v>
      </c>
      <c r="AW123" s="24" cm="1">
        <f t="array" ref="AW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(EUL_basis_Mapped!$BD123=EUL_basis[BldgLoc])*(EUL_basis_Mapped!$BP123=EUL_basis[HOU_cat]),0)+1,MATCH(EUL_basis_Mapped!AW$2,'EUL_basis fr DEER'!$1:$1,0))</f>
        <v>44159.686687395835</v>
      </c>
      <c r="AX123" s="48" t="str" cm="1">
        <f t="array" ref="AX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(EUL_basis_Mapped!$BD123=EUL_basis[BldgLoc])*(EUL_basis_Mapped!$BP123=EUL_basis[HOU_cat]),0)+1,MATCH(EUL_basis_Mapped!AX$2,'EUL_basis fr DEER'!$1:$1,0))</f>
        <v>Com</v>
      </c>
      <c r="AY123" s="48" t="str" cm="1">
        <f t="array" ref="AY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(EUL_basis_Mapped!$BD123=EUL_basis[BldgLoc])*(EUL_basis_Mapped!$BP123=EUL_basis[HOU_cat]),0)+1,MATCH(EUL_basis_Mapped!AY$2,'EUL_basis fr DEER'!$1:$1,0))</f>
        <v>ComRefrig</v>
      </c>
      <c r="AZ123" s="48" t="str" cm="1">
        <f t="array" ref="AZ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(EUL_basis_Mapped!$BD123=EUL_basis[BldgLoc])*(EUL_basis_Mapped!$BP123=EUL_basis[HOU_cat]),0)+1,MATCH(EUL_basis_Mapped!AZ$2,'EUL_basis fr DEER'!$1:$1,0))</f>
        <v>Equipment</v>
      </c>
      <c r="BA123" s="48" t="str" cm="1">
        <f t="array" ref="BA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(EUL_basis_Mapped!$BD123=EUL_basis[BldgLoc])*(EUL_basis_Mapped!$BP123=EUL_basis[HOU_cat]),0)+1,MATCH(EUL_basis_Mapped!BA$2,'EUL_basis fr DEER'!$1:$1,0))</f>
        <v>Ref_Storage</v>
      </c>
      <c r="BB123" s="48" t="str" cm="1">
        <f t="array" ref="BB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(EUL_basis_Mapped!$BD123=EUL_basis[BldgLoc])*(EUL_basis_Mapped!$BP123=EUL_basis[HOU_cat]),0)+1,MATCH(EUL_basis_Mapped!BB$2,'EUL_basis fr DEER'!$1:$1,0))</f>
        <v>Refrig_sys</v>
      </c>
      <c r="BC123" s="48" t="s">
        <v>40</v>
      </c>
      <c r="BD123" s="48" t="s">
        <v>40</v>
      </c>
      <c r="BE123" s="46" t="str" cm="1">
        <f t="array" ref="BE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(EUL_basis_Mapped!$BD123=EUL_basis[BldgLoc])*(EUL_basis_Mapped!$BP123=EUL_basis[HOU_cat]),0)+1,MATCH(EUL_basis_Mapped!BE$2,'EUL_basis fr DEER'!$1:$1,0))</f>
        <v>rated years</v>
      </c>
      <c r="BF123" s="23" cm="1">
        <f t="array" ref="BF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(EUL_basis_Mapped!$BD123=EUL_basis[BldgLoc])*(EUL_basis_Mapped!$BP123=EUL_basis[HOU_cat]),0)+1,MATCH(EUL_basis_Mapped!BF$2,'EUL_basis fr DEER'!$1:$1,0))</f>
        <v>0</v>
      </c>
      <c r="BG123" s="23" cm="1">
        <f t="array" ref="BG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(EUL_basis_Mapped!$BD123=EUL_basis[BldgLoc])*(EUL_basis_Mapped!$BP123=EUL_basis[HOU_cat]),0)+1,MATCH(EUL_basis_Mapped!BG$2,'EUL_basis fr DEER'!$1:$1,0))</f>
        <v>0</v>
      </c>
      <c r="BH123" s="23" cm="1">
        <f t="array" ref="BH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(EUL_basis_Mapped!$BD123=EUL_basis[BldgLoc])*(EUL_basis_Mapped!$BP123=EUL_basis[HOU_cat]),0)+1,MATCH(EUL_basis_Mapped!BH$2,'EUL_basis fr DEER'!$1:$1,0))</f>
        <v>0</v>
      </c>
      <c r="BI123" s="25" cm="1">
        <f t="array" ref="BI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(EUL_basis_Mapped!$BD123=EUL_basis[BldgLoc])*(EUL_basis_Mapped!$BP123=EUL_basis[HOU_cat]),0)+1,MATCH(EUL_basis_Mapped!BI$2,'EUL_basis fr DEER'!$1:$1,0))</f>
        <v>0</v>
      </c>
      <c r="BJ123" s="25" cm="1">
        <f t="array" ref="BJ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(EUL_basis_Mapped!$BD123=EUL_basis[BldgLoc])*(EUL_basis_Mapped!$BP123=EUL_basis[HOU_cat]),0)+1,MATCH(EUL_basis_Mapped!BJ$2,'EUL_basis fr DEER'!$1:$1,0))</f>
        <v>15</v>
      </c>
      <c r="BK123" s="25" cm="1">
        <f t="array" ref="BK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(EUL_basis_Mapped!$BD123=EUL_basis[BldgLoc])*(EUL_basis_Mapped!$BP123=EUL_basis[HOU_cat]),0)+1,MATCH(EUL_basis_Mapped!BK$2,'EUL_basis fr DEER'!$1:$1,0))</f>
        <v>5</v>
      </c>
      <c r="BL123" s="46" t="str" cm="1">
        <f t="array" ref="BL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(EUL_basis_Mapped!$BD123=EUL_basis[BldgLoc])*(EUL_basis_Mapped!$BP123=EUL_basis[HOU_cat]),0)+1,MATCH(EUL_basis_Mapped!BL$2,'EUL_basis fr DEER'!$1:$1,0))</f>
        <v>Updated to indicate claim/filing status</v>
      </c>
      <c r="BM123" s="48" t="str" cm="1">
        <f t="array" ref="BM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(EUL_basis_Mapped!$BD123=EUL_basis[BldgLoc])*(EUL_basis_Mapped!$BP123=EUL_basis[HOU_cat]),0)+1,MATCH(EUL_basis_Mapped!BM$2,'EUL_basis fr DEER'!$1:$1,0))</f>
        <v>Standard</v>
      </c>
      <c r="BN123" s="24">
        <v>41395</v>
      </c>
      <c r="BO123" s="24" cm="1">
        <f t="array" ref="BO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(EUL_basis_Mapped!$BD123=EUL_basis[BldgLoc])*(EUL_basis_Mapped!$BP123=EUL_basis[HOU_cat]),0)+1,MATCH(EUL_basis_Mapped!BO$2,'EUL_basis fr DEER'!$1:$1,0))</f>
        <v>0</v>
      </c>
      <c r="BP123" s="48" t="s">
        <v>44</v>
      </c>
      <c r="BQ123" s="52" t="str" cm="1">
        <f t="array" ref="BQ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(EUL_basis_Mapped!$BD123=EUL_basis[BldgLoc])*(EUL_basis_Mapped!$BP123=EUL_basis[HOU_cat]),0)+1,MATCH(EUL_basis_Mapped!BQ$2,'EUL_basis fr DEER'!$1:$1,0))</f>
        <v>1</v>
      </c>
      <c r="BR123" s="52" t="str" cm="1">
        <f t="array" ref="BR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(EUL_basis_Mapped!$BD123=EUL_basis[BldgLoc])*(EUL_basis_Mapped!$BP123=EUL_basis[HOU_cat]),0)+1,MATCH(EUL_basis_Mapped!BR$2,'EUL_basis fr DEER'!$1:$1,0))</f>
        <v>1</v>
      </c>
      <c r="BS123" s="52" t="str" cm="1">
        <f t="array" ref="BS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(EUL_basis_Mapped!$BD123=EUL_basis[BldgLoc])*(EUL_basis_Mapped!$BP123=EUL_basis[HOU_cat]),0)+1,MATCH(EUL_basis_Mapped!BS$2,'EUL_basis fr DEER'!$1:$1,0))</f>
        <v>0</v>
      </c>
      <c r="BT123" s="48" t="str" cm="1">
        <f t="array" ref="BT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(EUL_basis_Mapped!$BD123=EUL_basis[BldgLoc])*(EUL_basis_Mapped!$BP123=EUL_basis[HOU_cat]),0)+1,MATCH(EUL_basis_Mapped!BT$2,'EUL_basis fr DEER'!$1:$1,0))</f>
        <v>Deemed Ex Ante Team</v>
      </c>
      <c r="BU123" s="24" cm="1">
        <f t="array" ref="BU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(EUL_basis_Mapped!$BD123=EUL_basis[BldgLoc])*(EUL_basis_Mapped!$BP123=EUL_basis[HOU_cat]),0)+1,MATCH(EUL_basis_Mapped!BU$2,'EUL_basis fr DEER'!$1:$1,0))</f>
        <v>0</v>
      </c>
      <c r="BV123" s="46" cm="1">
        <f t="array" ref="BV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(EUL_basis_Mapped!$BD123=EUL_basis[BldgLoc])*(EUL_basis_Mapped!$BP123=EUL_basis[HOU_cat]),0)+1,MATCH(EUL_basis_Mapped!BV$2,'EUL_basis fr DEER'!$1:$1,0))</f>
        <v>0</v>
      </c>
      <c r="BW123" s="48" cm="1">
        <f t="array" ref="BW123">INDEX(EUL_basis[#All],MATCH(1,(EUL_basis_Mapped!$AS123=EUL_basis[EUL_ID])*(EUL_basis_Mapped!$AU123=EUL_basis[Version])*(EUL_basis_Mapped!$BC123=EUL_basis[BldgType])*
(EUL_basis_Mapped!$BD123=EUL_basis[BldgLoc])*(EUL_basis_Mapped!$BP123=EUL_basis[HOU_cat]),0)+1,MATCH(EUL_basis_Mapped!BW$2,'EUL_basis fr DEER'!$1:$1,0))</f>
        <v>0</v>
      </c>
    </row>
    <row r="124" spans="1:75" ht="21" x14ac:dyDescent="0.15">
      <c r="A124" s="11"/>
      <c r="B124" s="12"/>
      <c r="C124" s="12"/>
      <c r="D124" s="12"/>
      <c r="E124" s="12">
        <v>1</v>
      </c>
      <c r="F124" s="12"/>
      <c r="G124" s="12"/>
      <c r="H124" s="13"/>
      <c r="I124" s="11">
        <f t="shared" si="33"/>
        <v>0</v>
      </c>
      <c r="J124" s="12">
        <f t="shared" si="33"/>
        <v>0</v>
      </c>
      <c r="K124" s="12">
        <f t="shared" si="33"/>
        <v>0</v>
      </c>
      <c r="L124" s="12">
        <f t="shared" si="33"/>
        <v>1</v>
      </c>
      <c r="M124" s="12">
        <f t="shared" si="33"/>
        <v>0</v>
      </c>
      <c r="N124" s="54">
        <f t="shared" si="33"/>
        <v>0</v>
      </c>
      <c r="O124" s="54">
        <f t="shared" si="33"/>
        <v>0</v>
      </c>
      <c r="P124" s="11">
        <f t="shared" si="29"/>
        <v>1</v>
      </c>
      <c r="Q124" s="16"/>
      <c r="R124" s="12">
        <f t="shared" si="28"/>
        <v>0</v>
      </c>
      <c r="S124" s="12">
        <f t="shared" si="28"/>
        <v>0</v>
      </c>
      <c r="T124" s="12">
        <f t="shared" si="28"/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f t="shared" si="30"/>
        <v>0</v>
      </c>
      <c r="AE124" s="54"/>
      <c r="AF124" s="54"/>
      <c r="AG124" s="54">
        <f t="shared" si="31"/>
        <v>0</v>
      </c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>
        <f t="shared" si="32"/>
        <v>0</v>
      </c>
      <c r="AS124" s="56" t="s">
        <v>344</v>
      </c>
      <c r="AT124" s="22" t="str" cm="1">
        <f t="array" ref="AT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(EUL_basis_Mapped!$BD124=EUL_basis[BldgLoc])*(EUL_basis_Mapped!$BP124=EUL_basis[HOU_cat]),0)+1,MATCH(EUL_basis_Mapped!AT$2,'EUL_basis fr DEER'!$1:$1,0))</f>
        <v>Refrigeration Retrocommissioning - Grocery</v>
      </c>
      <c r="AU124" s="22" t="s">
        <v>106</v>
      </c>
      <c r="AV124" s="22" t="str" cm="1">
        <f t="array" ref="AV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(EUL_basis_Mapped!$BD124=EUL_basis[BldgLoc])*(EUL_basis_Mapped!$BP124=EUL_basis[HOU_cat]),0)+1,MATCH(EUL_basis_Mapped!AV$2,'EUL_basis fr DEER'!$1:$1,0))</f>
        <v>D20 v1</v>
      </c>
      <c r="AW124" s="24" cm="1">
        <f t="array" ref="AW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(EUL_basis_Mapped!$BD124=EUL_basis[BldgLoc])*(EUL_basis_Mapped!$BP124=EUL_basis[HOU_cat]),0)+1,MATCH(EUL_basis_Mapped!AW$2,'EUL_basis fr DEER'!$1:$1,0))</f>
        <v>44159.686687395835</v>
      </c>
      <c r="AX124" s="48" t="str" cm="1">
        <f t="array" ref="AX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(EUL_basis_Mapped!$BD124=EUL_basis[BldgLoc])*(EUL_basis_Mapped!$BP124=EUL_basis[HOU_cat]),0)+1,MATCH(EUL_basis_Mapped!AX$2,'EUL_basis fr DEER'!$1:$1,0))</f>
        <v>Com</v>
      </c>
      <c r="AY124" s="48" t="str" cm="1">
        <f t="array" ref="AY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(EUL_basis_Mapped!$BD124=EUL_basis[BldgLoc])*(EUL_basis_Mapped!$BP124=EUL_basis[HOU_cat]),0)+1,MATCH(EUL_basis_Mapped!AY$2,'EUL_basis fr DEER'!$1:$1,0))</f>
        <v>Service</v>
      </c>
      <c r="AZ124" s="48" t="str" cm="1">
        <f t="array" ref="AZ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(EUL_basis_Mapped!$BD124=EUL_basis[BldgLoc])*(EUL_basis_Mapped!$BP124=EUL_basis[HOU_cat]),0)+1,MATCH(EUL_basis_Mapped!AZ$2,'EUL_basis fr DEER'!$1:$1,0))</f>
        <v>Diagnostic</v>
      </c>
      <c r="BA124" s="48" t="str" cm="1">
        <f t="array" ref="BA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(EUL_basis_Mapped!$BD124=EUL_basis[BldgLoc])*(EUL_basis_Mapped!$BP124=EUL_basis[HOU_cat]),0)+1,MATCH(EUL_basis_Mapped!BA$2,'EUL_basis fr DEER'!$1:$1,0))</f>
        <v/>
      </c>
      <c r="BB124" s="48" t="str" cm="1">
        <f t="array" ref="BB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(EUL_basis_Mapped!$BD124=EUL_basis[BldgLoc])*(EUL_basis_Mapped!$BP124=EUL_basis[HOU_cat]),0)+1,MATCH(EUL_basis_Mapped!BB$2,'EUL_basis fr DEER'!$1:$1,0))</f>
        <v/>
      </c>
      <c r="BC124" s="48" t="s">
        <v>40</v>
      </c>
      <c r="BD124" s="48" t="s">
        <v>40</v>
      </c>
      <c r="BE124" s="46" t="str" cm="1">
        <f t="array" ref="BE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(EUL_basis_Mapped!$BD124=EUL_basis[BldgLoc])*(EUL_basis_Mapped!$BP124=EUL_basis[HOU_cat]),0)+1,MATCH(EUL_basis_Mapped!BE$2,'EUL_basis fr DEER'!$1:$1,0))</f>
        <v>rated years</v>
      </c>
      <c r="BF124" s="23" cm="1">
        <f t="array" ref="BF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(EUL_basis_Mapped!$BD124=EUL_basis[BldgLoc])*(EUL_basis_Mapped!$BP124=EUL_basis[HOU_cat]),0)+1,MATCH(EUL_basis_Mapped!BF$2,'EUL_basis fr DEER'!$1:$1,0))</f>
        <v>0</v>
      </c>
      <c r="BG124" s="23" cm="1">
        <f t="array" ref="BG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(EUL_basis_Mapped!$BD124=EUL_basis[BldgLoc])*(EUL_basis_Mapped!$BP124=EUL_basis[HOU_cat]),0)+1,MATCH(EUL_basis_Mapped!BG$2,'EUL_basis fr DEER'!$1:$1,0))</f>
        <v>0</v>
      </c>
      <c r="BH124" s="23" cm="1">
        <f t="array" ref="BH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(EUL_basis_Mapped!$BD124=EUL_basis[BldgLoc])*(EUL_basis_Mapped!$BP124=EUL_basis[HOU_cat]),0)+1,MATCH(EUL_basis_Mapped!BH$2,'EUL_basis fr DEER'!$1:$1,0))</f>
        <v>0</v>
      </c>
      <c r="BI124" s="25" cm="1">
        <f t="array" ref="BI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(EUL_basis_Mapped!$BD124=EUL_basis[BldgLoc])*(EUL_basis_Mapped!$BP124=EUL_basis[HOU_cat]),0)+1,MATCH(EUL_basis_Mapped!BI$2,'EUL_basis fr DEER'!$1:$1,0))</f>
        <v>0</v>
      </c>
      <c r="BJ124" s="25" cm="1">
        <f t="array" ref="BJ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(EUL_basis_Mapped!$BD124=EUL_basis[BldgLoc])*(EUL_basis_Mapped!$BP124=EUL_basis[HOU_cat]),0)+1,MATCH(EUL_basis_Mapped!BJ$2,'EUL_basis fr DEER'!$1:$1,0))</f>
        <v>3</v>
      </c>
      <c r="BK124" s="25" cm="1">
        <f t="array" ref="BK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(EUL_basis_Mapped!$BD124=EUL_basis[BldgLoc])*(EUL_basis_Mapped!$BP124=EUL_basis[HOU_cat]),0)+1,MATCH(EUL_basis_Mapped!BK$2,'EUL_basis fr DEER'!$1:$1,0))</f>
        <v>0</v>
      </c>
      <c r="BL124" s="46" t="str" cm="1">
        <f t="array" ref="BL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(EUL_basis_Mapped!$BD124=EUL_basis[BldgLoc])*(EUL_basis_Mapped!$BP124=EUL_basis[HOU_cat]),0)+1,MATCH(EUL_basis_Mapped!BL$2,'EUL_basis fr DEER'!$1:$1,0))</f>
        <v>Updated to indicate claim/filing status</v>
      </c>
      <c r="BM124" s="48" t="str" cm="1">
        <f t="array" ref="BM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(EUL_basis_Mapped!$BD124=EUL_basis[BldgLoc])*(EUL_basis_Mapped!$BP124=EUL_basis[HOU_cat]),0)+1,MATCH(EUL_basis_Mapped!BM$2,'EUL_basis fr DEER'!$1:$1,0))</f>
        <v>Standard</v>
      </c>
      <c r="BN124" s="24">
        <v>41396</v>
      </c>
      <c r="BO124" s="24" cm="1">
        <f t="array" ref="BO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(EUL_basis_Mapped!$BD124=EUL_basis[BldgLoc])*(EUL_basis_Mapped!$BP124=EUL_basis[HOU_cat]),0)+1,MATCH(EUL_basis_Mapped!BO$2,'EUL_basis fr DEER'!$1:$1,0))</f>
        <v>0</v>
      </c>
      <c r="BP124" s="48" t="s">
        <v>44</v>
      </c>
      <c r="BQ124" s="52" t="str" cm="1">
        <f t="array" ref="BQ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(EUL_basis_Mapped!$BD124=EUL_basis[BldgLoc])*(EUL_basis_Mapped!$BP124=EUL_basis[HOU_cat]),0)+1,MATCH(EUL_basis_Mapped!BQ$2,'EUL_basis fr DEER'!$1:$1,0))</f>
        <v>1</v>
      </c>
      <c r="BR124" s="52" t="str" cm="1">
        <f t="array" ref="BR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(EUL_basis_Mapped!$BD124=EUL_basis[BldgLoc])*(EUL_basis_Mapped!$BP124=EUL_basis[HOU_cat]),0)+1,MATCH(EUL_basis_Mapped!BR$2,'EUL_basis fr DEER'!$1:$1,0))</f>
        <v>1</v>
      </c>
      <c r="BS124" s="52" t="str" cm="1">
        <f t="array" ref="BS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(EUL_basis_Mapped!$BD124=EUL_basis[BldgLoc])*(EUL_basis_Mapped!$BP124=EUL_basis[HOU_cat]),0)+1,MATCH(EUL_basis_Mapped!BS$2,'EUL_basis fr DEER'!$1:$1,0))</f>
        <v>0</v>
      </c>
      <c r="BT124" s="48" t="str" cm="1">
        <f t="array" ref="BT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(EUL_basis_Mapped!$BD124=EUL_basis[BldgLoc])*(EUL_basis_Mapped!$BP124=EUL_basis[HOU_cat]),0)+1,MATCH(EUL_basis_Mapped!BT$2,'EUL_basis fr DEER'!$1:$1,0))</f>
        <v>Deemed Ex Ante Team</v>
      </c>
      <c r="BU124" s="24" cm="1">
        <f t="array" ref="BU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(EUL_basis_Mapped!$BD124=EUL_basis[BldgLoc])*(EUL_basis_Mapped!$BP124=EUL_basis[HOU_cat]),0)+1,MATCH(EUL_basis_Mapped!BU$2,'EUL_basis fr DEER'!$1:$1,0))</f>
        <v>0</v>
      </c>
      <c r="BV124" s="46" cm="1">
        <f t="array" ref="BV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(EUL_basis_Mapped!$BD124=EUL_basis[BldgLoc])*(EUL_basis_Mapped!$BP124=EUL_basis[HOU_cat]),0)+1,MATCH(EUL_basis_Mapped!BV$2,'EUL_basis fr DEER'!$1:$1,0))</f>
        <v>0</v>
      </c>
      <c r="BW124" s="48" cm="1">
        <f t="array" ref="BW124">INDEX(EUL_basis[#All],MATCH(1,(EUL_basis_Mapped!$AS124=EUL_basis[EUL_ID])*(EUL_basis_Mapped!$AU124=EUL_basis[Version])*(EUL_basis_Mapped!$BC124=EUL_basis[BldgType])*
(EUL_basis_Mapped!$BD124=EUL_basis[BldgLoc])*(EUL_basis_Mapped!$BP124=EUL_basis[HOU_cat]),0)+1,MATCH(EUL_basis_Mapped!BW$2,'EUL_basis fr DEER'!$1:$1,0))</f>
        <v>0</v>
      </c>
    </row>
    <row r="125" spans="1:75" ht="21" x14ac:dyDescent="0.15">
      <c r="A125" s="11"/>
      <c r="B125" s="12"/>
      <c r="C125" s="12"/>
      <c r="D125" s="12"/>
      <c r="E125" s="12">
        <v>1</v>
      </c>
      <c r="F125" s="12"/>
      <c r="G125" s="12"/>
      <c r="H125" s="13"/>
      <c r="I125" s="11">
        <f t="shared" si="33"/>
        <v>0</v>
      </c>
      <c r="J125" s="12">
        <f t="shared" si="33"/>
        <v>0</v>
      </c>
      <c r="K125" s="12">
        <f t="shared" si="33"/>
        <v>0</v>
      </c>
      <c r="L125" s="12">
        <f t="shared" si="33"/>
        <v>1</v>
      </c>
      <c r="M125" s="12">
        <f t="shared" si="33"/>
        <v>0</v>
      </c>
      <c r="N125" s="54">
        <f t="shared" si="33"/>
        <v>0</v>
      </c>
      <c r="O125" s="54">
        <f t="shared" si="33"/>
        <v>0</v>
      </c>
      <c r="P125" s="11">
        <f t="shared" si="29"/>
        <v>1</v>
      </c>
      <c r="Q125" s="16"/>
      <c r="R125" s="12">
        <f t="shared" si="28"/>
        <v>0</v>
      </c>
      <c r="S125" s="12">
        <f t="shared" si="28"/>
        <v>0</v>
      </c>
      <c r="T125" s="12">
        <f t="shared" si="28"/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>
        <f t="shared" si="30"/>
        <v>0</v>
      </c>
      <c r="AE125" s="54"/>
      <c r="AF125" s="54"/>
      <c r="AG125" s="54">
        <f t="shared" si="31"/>
        <v>0</v>
      </c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>
        <f t="shared" si="32"/>
        <v>0</v>
      </c>
      <c r="AS125" s="56" t="s">
        <v>344</v>
      </c>
      <c r="AT125" s="22" t="str" cm="1">
        <f t="array" ref="AT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(EUL_basis_Mapped!$BD125=EUL_basis[BldgLoc])*(EUL_basis_Mapped!$BP125=EUL_basis[HOU_cat]),0)+1,MATCH(EUL_basis_Mapped!AT$2,'EUL_basis fr DEER'!$1:$1,0))</f>
        <v>Refrigeration Retrocommissioning - Grocery</v>
      </c>
      <c r="AU125" s="22" t="s">
        <v>34</v>
      </c>
      <c r="AV125" s="22" t="str" cm="1">
        <f t="array" ref="AV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(EUL_basis_Mapped!$BD125=EUL_basis[BldgLoc])*(EUL_basis_Mapped!$BP125=EUL_basis[HOU_cat]),0)+1,MATCH(EUL_basis_Mapped!AV$2,'EUL_basis fr DEER'!$1:$1,0))</f>
        <v>D08 v2.05</v>
      </c>
      <c r="AW125" s="24" cm="1">
        <f t="array" ref="AW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(EUL_basis_Mapped!$BD125=EUL_basis[BldgLoc])*(EUL_basis_Mapped!$BP125=EUL_basis[HOU_cat]),0)+1,MATCH(EUL_basis_Mapped!AW$2,'EUL_basis fr DEER'!$1:$1,0))</f>
        <v>44159.686687395835</v>
      </c>
      <c r="AX125" s="48" t="str" cm="1">
        <f t="array" ref="AX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(EUL_basis_Mapped!$BD125=EUL_basis[BldgLoc])*(EUL_basis_Mapped!$BP125=EUL_basis[HOU_cat]),0)+1,MATCH(EUL_basis_Mapped!AX$2,'EUL_basis fr DEER'!$1:$1,0))</f>
        <v>Com</v>
      </c>
      <c r="AY125" s="48" t="str" cm="1">
        <f t="array" ref="AY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(EUL_basis_Mapped!$BD125=EUL_basis[BldgLoc])*(EUL_basis_Mapped!$BP125=EUL_basis[HOU_cat]),0)+1,MATCH(EUL_basis_Mapped!AY$2,'EUL_basis fr DEER'!$1:$1,0))</f>
        <v>Service</v>
      </c>
      <c r="AZ125" s="48" t="str" cm="1">
        <f t="array" ref="AZ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(EUL_basis_Mapped!$BD125=EUL_basis[BldgLoc])*(EUL_basis_Mapped!$BP125=EUL_basis[HOU_cat]),0)+1,MATCH(EUL_basis_Mapped!AZ$2,'EUL_basis fr DEER'!$1:$1,0))</f>
        <v>Diagnostic</v>
      </c>
      <c r="BA125" s="48" t="str" cm="1">
        <f t="array" ref="BA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(EUL_basis_Mapped!$BD125=EUL_basis[BldgLoc])*(EUL_basis_Mapped!$BP125=EUL_basis[HOU_cat]),0)+1,MATCH(EUL_basis_Mapped!BA$2,'EUL_basis fr DEER'!$1:$1,0))</f>
        <v/>
      </c>
      <c r="BB125" s="48" t="str" cm="1">
        <f t="array" ref="BB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(EUL_basis_Mapped!$BD125=EUL_basis[BldgLoc])*(EUL_basis_Mapped!$BP125=EUL_basis[HOU_cat]),0)+1,MATCH(EUL_basis_Mapped!BB$2,'EUL_basis fr DEER'!$1:$1,0))</f>
        <v/>
      </c>
      <c r="BC125" s="48" t="s">
        <v>40</v>
      </c>
      <c r="BD125" s="48" t="s">
        <v>40</v>
      </c>
      <c r="BE125" s="46" t="str" cm="1">
        <f t="array" ref="BE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(EUL_basis_Mapped!$BD125=EUL_basis[BldgLoc])*(EUL_basis_Mapped!$BP125=EUL_basis[HOU_cat]),0)+1,MATCH(EUL_basis_Mapped!BE$2,'EUL_basis fr DEER'!$1:$1,0))</f>
        <v>rated years</v>
      </c>
      <c r="BF125" s="23" cm="1">
        <f t="array" ref="BF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(EUL_basis_Mapped!$BD125=EUL_basis[BldgLoc])*(EUL_basis_Mapped!$BP125=EUL_basis[HOU_cat]),0)+1,MATCH(EUL_basis_Mapped!BF$2,'EUL_basis fr DEER'!$1:$1,0))</f>
        <v>0</v>
      </c>
      <c r="BG125" s="23" cm="1">
        <f t="array" ref="BG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(EUL_basis_Mapped!$BD125=EUL_basis[BldgLoc])*(EUL_basis_Mapped!$BP125=EUL_basis[HOU_cat]),0)+1,MATCH(EUL_basis_Mapped!BG$2,'EUL_basis fr DEER'!$1:$1,0))</f>
        <v>0</v>
      </c>
      <c r="BH125" s="23" cm="1">
        <f t="array" ref="BH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(EUL_basis_Mapped!$BD125=EUL_basis[BldgLoc])*(EUL_basis_Mapped!$BP125=EUL_basis[HOU_cat]),0)+1,MATCH(EUL_basis_Mapped!BH$2,'EUL_basis fr DEER'!$1:$1,0))</f>
        <v>0</v>
      </c>
      <c r="BI125" s="25" cm="1">
        <f t="array" ref="BI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(EUL_basis_Mapped!$BD125=EUL_basis[BldgLoc])*(EUL_basis_Mapped!$BP125=EUL_basis[HOU_cat]),0)+1,MATCH(EUL_basis_Mapped!BI$2,'EUL_basis fr DEER'!$1:$1,0))</f>
        <v>0</v>
      </c>
      <c r="BJ125" s="25" cm="1">
        <f t="array" ref="BJ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(EUL_basis_Mapped!$BD125=EUL_basis[BldgLoc])*(EUL_basis_Mapped!$BP125=EUL_basis[HOU_cat]),0)+1,MATCH(EUL_basis_Mapped!BJ$2,'EUL_basis fr DEER'!$1:$1,0))</f>
        <v>10</v>
      </c>
      <c r="BK125" s="25" cm="1">
        <f t="array" ref="BK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(EUL_basis_Mapped!$BD125=EUL_basis[BldgLoc])*(EUL_basis_Mapped!$BP125=EUL_basis[HOU_cat]),0)+1,MATCH(EUL_basis_Mapped!BK$2,'EUL_basis fr DEER'!$1:$1,0))</f>
        <v>0</v>
      </c>
      <c r="BL125" s="46" t="str" cm="1">
        <f t="array" ref="BL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(EUL_basis_Mapped!$BD125=EUL_basis[BldgLoc])*(EUL_basis_Mapped!$BP125=EUL_basis[HOU_cat]),0)+1,MATCH(EUL_basis_Mapped!BL$2,'EUL_basis fr DEER'!$1:$1,0))</f>
        <v>Updated to indicate claim/filing status</v>
      </c>
      <c r="BM125" s="48" t="str" cm="1">
        <f t="array" ref="BM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(EUL_basis_Mapped!$BD125=EUL_basis[BldgLoc])*(EUL_basis_Mapped!$BP125=EUL_basis[HOU_cat]),0)+1,MATCH(EUL_basis_Mapped!BM$2,'EUL_basis fr DEER'!$1:$1,0))</f>
        <v>Standard</v>
      </c>
      <c r="BN125" s="24">
        <v>41397</v>
      </c>
      <c r="BO125" s="24" cm="1">
        <f t="array" ref="BO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(EUL_basis_Mapped!$BD125=EUL_basis[BldgLoc])*(EUL_basis_Mapped!$BP125=EUL_basis[HOU_cat]),0)+1,MATCH(EUL_basis_Mapped!BO$2,'EUL_basis fr DEER'!$1:$1,0))</f>
        <v>42735</v>
      </c>
      <c r="BP125" s="48" t="s">
        <v>44</v>
      </c>
      <c r="BQ125" s="52" t="str" cm="1">
        <f t="array" ref="BQ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(EUL_basis_Mapped!$BD125=EUL_basis[BldgLoc])*(EUL_basis_Mapped!$BP125=EUL_basis[HOU_cat]),0)+1,MATCH(EUL_basis_Mapped!BQ$2,'EUL_basis fr DEER'!$1:$1,0))</f>
        <v>1</v>
      </c>
      <c r="BR125" s="52" t="str" cm="1">
        <f t="array" ref="BR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(EUL_basis_Mapped!$BD125=EUL_basis[BldgLoc])*(EUL_basis_Mapped!$BP125=EUL_basis[HOU_cat]),0)+1,MATCH(EUL_basis_Mapped!BR$2,'EUL_basis fr DEER'!$1:$1,0))</f>
        <v>1</v>
      </c>
      <c r="BS125" s="52" t="str" cm="1">
        <f t="array" ref="BS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(EUL_basis_Mapped!$BD125=EUL_basis[BldgLoc])*(EUL_basis_Mapped!$BP125=EUL_basis[HOU_cat]),0)+1,MATCH(EUL_basis_Mapped!BS$2,'EUL_basis fr DEER'!$1:$1,0))</f>
        <v>0</v>
      </c>
      <c r="BT125" s="48" t="str" cm="1">
        <f t="array" ref="BT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(EUL_basis_Mapped!$BD125=EUL_basis[BldgLoc])*(EUL_basis_Mapped!$BP125=EUL_basis[HOU_cat]),0)+1,MATCH(EUL_basis_Mapped!BT$2,'EUL_basis fr DEER'!$1:$1,0))</f>
        <v>Deemed Ex Ante Team</v>
      </c>
      <c r="BU125" s="24" cm="1">
        <f t="array" ref="BU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(EUL_basis_Mapped!$BD125=EUL_basis[BldgLoc])*(EUL_basis_Mapped!$BP125=EUL_basis[HOU_cat]),0)+1,MATCH(EUL_basis_Mapped!BU$2,'EUL_basis fr DEER'!$1:$1,0))</f>
        <v>0</v>
      </c>
      <c r="BV125" s="46" cm="1">
        <f t="array" ref="BV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(EUL_basis_Mapped!$BD125=EUL_basis[BldgLoc])*(EUL_basis_Mapped!$BP125=EUL_basis[HOU_cat]),0)+1,MATCH(EUL_basis_Mapped!BV$2,'EUL_basis fr DEER'!$1:$1,0))</f>
        <v>0</v>
      </c>
      <c r="BW125" s="48" cm="1">
        <f t="array" ref="BW125">INDEX(EUL_basis[#All],MATCH(1,(EUL_basis_Mapped!$AS125=EUL_basis[EUL_ID])*(EUL_basis_Mapped!$AU125=EUL_basis[Version])*(EUL_basis_Mapped!$BC125=EUL_basis[BldgType])*
(EUL_basis_Mapped!$BD125=EUL_basis[BldgLoc])*(EUL_basis_Mapped!$BP125=EUL_basis[HOU_cat]),0)+1,MATCH(EUL_basis_Mapped!BW$2,'EUL_basis fr DEER'!$1:$1,0))</f>
        <v>0</v>
      </c>
    </row>
    <row r="126" spans="1:75" ht="21" x14ac:dyDescent="0.15">
      <c r="A126" s="11">
        <v>1</v>
      </c>
      <c r="B126" s="12"/>
      <c r="C126" s="12"/>
      <c r="D126" s="12"/>
      <c r="E126" s="12"/>
      <c r="F126" s="12"/>
      <c r="G126" s="12"/>
      <c r="H126" s="13"/>
      <c r="I126" s="11">
        <f t="shared" si="33"/>
        <v>0</v>
      </c>
      <c r="J126" s="12">
        <f t="shared" si="33"/>
        <v>0</v>
      </c>
      <c r="K126" s="12">
        <f t="shared" si="33"/>
        <v>0</v>
      </c>
      <c r="L126" s="12">
        <f t="shared" si="33"/>
        <v>1</v>
      </c>
      <c r="M126" s="12">
        <f t="shared" si="33"/>
        <v>0</v>
      </c>
      <c r="N126" s="54">
        <f t="shared" si="33"/>
        <v>0</v>
      </c>
      <c r="O126" s="54">
        <f t="shared" si="33"/>
        <v>0</v>
      </c>
      <c r="P126" s="11">
        <f t="shared" si="29"/>
        <v>1</v>
      </c>
      <c r="Q126" s="16"/>
      <c r="R126" s="12">
        <f t="shared" si="28"/>
        <v>0</v>
      </c>
      <c r="S126" s="12">
        <f t="shared" si="28"/>
        <v>0</v>
      </c>
      <c r="T126" s="12">
        <f t="shared" si="28"/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>
        <f t="shared" si="30"/>
        <v>0</v>
      </c>
      <c r="AE126" s="54"/>
      <c r="AF126" s="54"/>
      <c r="AG126" s="54">
        <f t="shared" si="31"/>
        <v>0</v>
      </c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>
        <f t="shared" si="32"/>
        <v>0</v>
      </c>
      <c r="AS126" s="56" t="s">
        <v>346</v>
      </c>
      <c r="AT126" s="22" t="str" cm="1">
        <f t="array" ref="AT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(EUL_basis_Mapped!$BD126=EUL_basis[BldgLoc])*(EUL_basis_Mapped!$BP126=EUL_basis[HOU_cat]),0)+1,MATCH(EUL_basis_Mapped!AT$2,'EUL_basis fr DEER'!$1:$1,0))</f>
        <v>Auto-Closer for Walk-In Cooler/Freezer Doors</v>
      </c>
      <c r="AU126" s="22" t="s">
        <v>34</v>
      </c>
      <c r="AV126" s="22" t="str" cm="1">
        <f t="array" ref="AV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(EUL_basis_Mapped!$BD126=EUL_basis[BldgLoc])*(EUL_basis_Mapped!$BP126=EUL_basis[HOU_cat]),0)+1,MATCH(EUL_basis_Mapped!AV$2,'EUL_basis fr DEER'!$1:$1,0))</f>
        <v>D08 v2.05</v>
      </c>
      <c r="AW126" s="24" cm="1">
        <f t="array" ref="AW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(EUL_basis_Mapped!$BD126=EUL_basis[BldgLoc])*(EUL_basis_Mapped!$BP126=EUL_basis[HOU_cat]),0)+1,MATCH(EUL_basis_Mapped!AW$2,'EUL_basis fr DEER'!$1:$1,0))</f>
        <v>44159.686687395835</v>
      </c>
      <c r="AX126" s="48" t="str" cm="1">
        <f t="array" ref="AX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(EUL_basis_Mapped!$BD126=EUL_basis[BldgLoc])*(EUL_basis_Mapped!$BP126=EUL_basis[HOU_cat]),0)+1,MATCH(EUL_basis_Mapped!AX$2,'EUL_basis fr DEER'!$1:$1,0))</f>
        <v>Com</v>
      </c>
      <c r="AY126" s="48" t="str" cm="1">
        <f t="array" ref="AY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(EUL_basis_Mapped!$BD126=EUL_basis[BldgLoc])*(EUL_basis_Mapped!$BP126=EUL_basis[HOU_cat]),0)+1,MATCH(EUL_basis_Mapped!AY$2,'EUL_basis fr DEER'!$1:$1,0))</f>
        <v>ComRefrig</v>
      </c>
      <c r="AZ126" s="48" t="str" cm="1">
        <f t="array" ref="AZ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(EUL_basis_Mapped!$BD126=EUL_basis[BldgLoc])*(EUL_basis_Mapped!$BP126=EUL_basis[HOU_cat]),0)+1,MATCH(EUL_basis_Mapped!AZ$2,'EUL_basis fr DEER'!$1:$1,0))</f>
        <v>Storage</v>
      </c>
      <c r="BA126" s="48" t="str" cm="1">
        <f t="array" ref="BA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(EUL_basis_Mapped!$BD126=EUL_basis[BldgLoc])*(EUL_basis_Mapped!$BP126=EUL_basis[HOU_cat]),0)+1,MATCH(EUL_basis_Mapped!BA$2,'EUL_basis fr DEER'!$1:$1,0))</f>
        <v>Ref_Storage</v>
      </c>
      <c r="BB126" s="48" t="str" cm="1">
        <f t="array" ref="BB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(EUL_basis_Mapped!$BD126=EUL_basis[BldgLoc])*(EUL_basis_Mapped!$BP126=EUL_basis[HOU_cat]),0)+1,MATCH(EUL_basis_Mapped!BB$2,'EUL_basis fr DEER'!$1:$1,0))</f>
        <v/>
      </c>
      <c r="BC126" s="48" t="s">
        <v>40</v>
      </c>
      <c r="BD126" s="48" t="s">
        <v>40</v>
      </c>
      <c r="BE126" s="46" t="str" cm="1">
        <f t="array" ref="BE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(EUL_basis_Mapped!$BD126=EUL_basis[BldgLoc])*(EUL_basis_Mapped!$BP126=EUL_basis[HOU_cat]),0)+1,MATCH(EUL_basis_Mapped!BE$2,'EUL_basis fr DEER'!$1:$1,0))</f>
        <v>rated years</v>
      </c>
      <c r="BF126" s="23" cm="1">
        <f t="array" ref="BF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(EUL_basis_Mapped!$BD126=EUL_basis[BldgLoc])*(EUL_basis_Mapped!$BP126=EUL_basis[HOU_cat]),0)+1,MATCH(EUL_basis_Mapped!BF$2,'EUL_basis fr DEER'!$1:$1,0))</f>
        <v>0</v>
      </c>
      <c r="BG126" s="23" cm="1">
        <f t="array" ref="BG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(EUL_basis_Mapped!$BD126=EUL_basis[BldgLoc])*(EUL_basis_Mapped!$BP126=EUL_basis[HOU_cat]),0)+1,MATCH(EUL_basis_Mapped!BG$2,'EUL_basis fr DEER'!$1:$1,0))</f>
        <v>0</v>
      </c>
      <c r="BH126" s="23" cm="1">
        <f t="array" ref="BH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(EUL_basis_Mapped!$BD126=EUL_basis[BldgLoc])*(EUL_basis_Mapped!$BP126=EUL_basis[HOU_cat]),0)+1,MATCH(EUL_basis_Mapped!BH$2,'EUL_basis fr DEER'!$1:$1,0))</f>
        <v>0</v>
      </c>
      <c r="BI126" s="25" cm="1">
        <f t="array" ref="BI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(EUL_basis_Mapped!$BD126=EUL_basis[BldgLoc])*(EUL_basis_Mapped!$BP126=EUL_basis[HOU_cat]),0)+1,MATCH(EUL_basis_Mapped!BI$2,'EUL_basis fr DEER'!$1:$1,0))</f>
        <v>0</v>
      </c>
      <c r="BJ126" s="25" cm="1">
        <f t="array" ref="BJ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(EUL_basis_Mapped!$BD126=EUL_basis[BldgLoc])*(EUL_basis_Mapped!$BP126=EUL_basis[HOU_cat]),0)+1,MATCH(EUL_basis_Mapped!BJ$2,'EUL_basis fr DEER'!$1:$1,0))</f>
        <v>8</v>
      </c>
      <c r="BK126" s="25" cm="1">
        <f t="array" ref="BK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(EUL_basis_Mapped!$BD126=EUL_basis[BldgLoc])*(EUL_basis_Mapped!$BP126=EUL_basis[HOU_cat]),0)+1,MATCH(EUL_basis_Mapped!BK$2,'EUL_basis fr DEER'!$1:$1,0))</f>
        <v>2.7</v>
      </c>
      <c r="BL126" s="46" t="str" cm="1">
        <f t="array" ref="BL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(EUL_basis_Mapped!$BD126=EUL_basis[BldgLoc])*(EUL_basis_Mapped!$BP126=EUL_basis[HOU_cat]),0)+1,MATCH(EUL_basis_Mapped!BL$2,'EUL_basis fr DEER'!$1:$1,0))</f>
        <v>Updated to indicate claim/filing status</v>
      </c>
      <c r="BM126" s="48" t="str" cm="1">
        <f t="array" ref="BM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(EUL_basis_Mapped!$BD126=EUL_basis[BldgLoc])*(EUL_basis_Mapped!$BP126=EUL_basis[HOU_cat]),0)+1,MATCH(EUL_basis_Mapped!BM$2,'EUL_basis fr DEER'!$1:$1,0))</f>
        <v>Standard</v>
      </c>
      <c r="BN126" s="24">
        <v>41398</v>
      </c>
      <c r="BO126" s="24" cm="1">
        <f t="array" ref="BO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(EUL_basis_Mapped!$BD126=EUL_basis[BldgLoc])*(EUL_basis_Mapped!$BP126=EUL_basis[HOU_cat]),0)+1,MATCH(EUL_basis_Mapped!BO$2,'EUL_basis fr DEER'!$1:$1,0))</f>
        <v>0</v>
      </c>
      <c r="BP126" s="48" t="s">
        <v>44</v>
      </c>
      <c r="BQ126" s="52" t="str" cm="1">
        <f t="array" ref="BQ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(EUL_basis_Mapped!$BD126=EUL_basis[BldgLoc])*(EUL_basis_Mapped!$BP126=EUL_basis[HOU_cat]),0)+1,MATCH(EUL_basis_Mapped!BQ$2,'EUL_basis fr DEER'!$1:$1,0))</f>
        <v>1</v>
      </c>
      <c r="BR126" s="52" t="str" cm="1">
        <f t="array" ref="BR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(EUL_basis_Mapped!$BD126=EUL_basis[BldgLoc])*(EUL_basis_Mapped!$BP126=EUL_basis[HOU_cat]),0)+1,MATCH(EUL_basis_Mapped!BR$2,'EUL_basis fr DEER'!$1:$1,0))</f>
        <v>1</v>
      </c>
      <c r="BS126" s="52" t="str" cm="1">
        <f t="array" ref="BS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(EUL_basis_Mapped!$BD126=EUL_basis[BldgLoc])*(EUL_basis_Mapped!$BP126=EUL_basis[HOU_cat]),0)+1,MATCH(EUL_basis_Mapped!BS$2,'EUL_basis fr DEER'!$1:$1,0))</f>
        <v>0</v>
      </c>
      <c r="BT126" s="48" t="str" cm="1">
        <f t="array" ref="BT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(EUL_basis_Mapped!$BD126=EUL_basis[BldgLoc])*(EUL_basis_Mapped!$BP126=EUL_basis[HOU_cat]),0)+1,MATCH(EUL_basis_Mapped!BT$2,'EUL_basis fr DEER'!$1:$1,0))</f>
        <v>Deemed Ex Ante Team</v>
      </c>
      <c r="BU126" s="24" cm="1">
        <f t="array" ref="BU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(EUL_basis_Mapped!$BD126=EUL_basis[BldgLoc])*(EUL_basis_Mapped!$BP126=EUL_basis[HOU_cat]),0)+1,MATCH(EUL_basis_Mapped!BU$2,'EUL_basis fr DEER'!$1:$1,0))</f>
        <v>0</v>
      </c>
      <c r="BV126" s="46" cm="1">
        <f t="array" ref="BV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(EUL_basis_Mapped!$BD126=EUL_basis[BldgLoc])*(EUL_basis_Mapped!$BP126=EUL_basis[HOU_cat]),0)+1,MATCH(EUL_basis_Mapped!BV$2,'EUL_basis fr DEER'!$1:$1,0))</f>
        <v>0</v>
      </c>
      <c r="BW126" s="48" cm="1">
        <f t="array" ref="BW126">INDEX(EUL_basis[#All],MATCH(1,(EUL_basis_Mapped!$AS126=EUL_basis[EUL_ID])*(EUL_basis_Mapped!$AU126=EUL_basis[Version])*(EUL_basis_Mapped!$BC126=EUL_basis[BldgType])*
(EUL_basis_Mapped!$BD126=EUL_basis[BldgLoc])*(EUL_basis_Mapped!$BP126=EUL_basis[HOU_cat]),0)+1,MATCH(EUL_basis_Mapped!BW$2,'EUL_basis fr DEER'!$1:$1,0))</f>
        <v>0</v>
      </c>
    </row>
    <row r="127" spans="1:75" x14ac:dyDescent="0.15">
      <c r="A127" s="11">
        <v>1</v>
      </c>
      <c r="B127" s="12"/>
      <c r="C127" s="12"/>
      <c r="D127" s="12"/>
      <c r="E127" s="12"/>
      <c r="F127" s="12"/>
      <c r="G127" s="12"/>
      <c r="H127" s="13"/>
      <c r="I127" s="11">
        <f t="shared" si="33"/>
        <v>0</v>
      </c>
      <c r="J127" s="12">
        <f t="shared" si="33"/>
        <v>0</v>
      </c>
      <c r="K127" s="12">
        <f t="shared" si="33"/>
        <v>0</v>
      </c>
      <c r="L127" s="12">
        <f t="shared" si="33"/>
        <v>1</v>
      </c>
      <c r="M127" s="12">
        <f t="shared" si="33"/>
        <v>0</v>
      </c>
      <c r="N127" s="54">
        <f t="shared" si="33"/>
        <v>0</v>
      </c>
      <c r="O127" s="54">
        <f t="shared" si="33"/>
        <v>0</v>
      </c>
      <c r="P127" s="11">
        <f t="shared" si="29"/>
        <v>1</v>
      </c>
      <c r="Q127" s="16"/>
      <c r="R127" s="12">
        <f t="shared" si="28"/>
        <v>0</v>
      </c>
      <c r="S127" s="12">
        <f t="shared" si="28"/>
        <v>0</v>
      </c>
      <c r="T127" s="12">
        <f t="shared" si="28"/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>
        <f t="shared" si="30"/>
        <v>0</v>
      </c>
      <c r="AE127" s="54"/>
      <c r="AF127" s="54"/>
      <c r="AG127" s="54">
        <f t="shared" si="31"/>
        <v>0</v>
      </c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>
        <f t="shared" si="32"/>
        <v>0</v>
      </c>
      <c r="AS127" s="56" t="s">
        <v>348</v>
      </c>
      <c r="AT127" s="22" t="str" cm="1">
        <f t="array" ref="AT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(EUL_basis_Mapped!$BD127=EUL_basis[BldgLoc])*(EUL_basis_Mapped!$BP127=EUL_basis[HOU_cat]),0)+1,MATCH(EUL_basis_Mapped!AT$2,'EUL_basis fr DEER'!$1:$1,0))</f>
        <v>Strip Curtains for Walk-Ins</v>
      </c>
      <c r="AU127" s="22" t="s">
        <v>34</v>
      </c>
      <c r="AV127" s="22" t="str" cm="1">
        <f t="array" ref="AV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(EUL_basis_Mapped!$BD127=EUL_basis[BldgLoc])*(EUL_basis_Mapped!$BP127=EUL_basis[HOU_cat]),0)+1,MATCH(EUL_basis_Mapped!AV$2,'EUL_basis fr DEER'!$1:$1,0))</f>
        <v>D08 v2.05</v>
      </c>
      <c r="AW127" s="24" cm="1">
        <f t="array" ref="AW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(EUL_basis_Mapped!$BD127=EUL_basis[BldgLoc])*(EUL_basis_Mapped!$BP127=EUL_basis[HOU_cat]),0)+1,MATCH(EUL_basis_Mapped!AW$2,'EUL_basis fr DEER'!$1:$1,0))</f>
        <v>44159.686687395835</v>
      </c>
      <c r="AX127" s="48" t="str" cm="1">
        <f t="array" ref="AX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(EUL_basis_Mapped!$BD127=EUL_basis[BldgLoc])*(EUL_basis_Mapped!$BP127=EUL_basis[HOU_cat]),0)+1,MATCH(EUL_basis_Mapped!AX$2,'EUL_basis fr DEER'!$1:$1,0))</f>
        <v>Com</v>
      </c>
      <c r="AY127" s="48" t="str" cm="1">
        <f t="array" ref="AY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(EUL_basis_Mapped!$BD127=EUL_basis[BldgLoc])*(EUL_basis_Mapped!$BP127=EUL_basis[HOU_cat]),0)+1,MATCH(EUL_basis_Mapped!AY$2,'EUL_basis fr DEER'!$1:$1,0))</f>
        <v>ComRefrig</v>
      </c>
      <c r="AZ127" s="48" t="str" cm="1">
        <f t="array" ref="AZ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(EUL_basis_Mapped!$BD127=EUL_basis[BldgLoc])*(EUL_basis_Mapped!$BP127=EUL_basis[HOU_cat]),0)+1,MATCH(EUL_basis_Mapped!AZ$2,'EUL_basis fr DEER'!$1:$1,0))</f>
        <v>Storage</v>
      </c>
      <c r="BA127" s="48" t="str" cm="1">
        <f t="array" ref="BA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(EUL_basis_Mapped!$BD127=EUL_basis[BldgLoc])*(EUL_basis_Mapped!$BP127=EUL_basis[HOU_cat]),0)+1,MATCH(EUL_basis_Mapped!BA$2,'EUL_basis fr DEER'!$1:$1,0))</f>
        <v>Ref_Storage</v>
      </c>
      <c r="BB127" s="48" t="str" cm="1">
        <f t="array" ref="BB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(EUL_basis_Mapped!$BD127=EUL_basis[BldgLoc])*(EUL_basis_Mapped!$BP127=EUL_basis[HOU_cat]),0)+1,MATCH(EUL_basis_Mapped!BB$2,'EUL_basis fr DEER'!$1:$1,0))</f>
        <v>StripCurt</v>
      </c>
      <c r="BC127" s="48" t="s">
        <v>40</v>
      </c>
      <c r="BD127" s="48" t="s">
        <v>40</v>
      </c>
      <c r="BE127" s="46" t="str" cm="1">
        <f t="array" ref="BE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(EUL_basis_Mapped!$BD127=EUL_basis[BldgLoc])*(EUL_basis_Mapped!$BP127=EUL_basis[HOU_cat]),0)+1,MATCH(EUL_basis_Mapped!BE$2,'EUL_basis fr DEER'!$1:$1,0))</f>
        <v>rated years</v>
      </c>
      <c r="BF127" s="23" cm="1">
        <f t="array" ref="BF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(EUL_basis_Mapped!$BD127=EUL_basis[BldgLoc])*(EUL_basis_Mapped!$BP127=EUL_basis[HOU_cat]),0)+1,MATCH(EUL_basis_Mapped!BF$2,'EUL_basis fr DEER'!$1:$1,0))</f>
        <v>0</v>
      </c>
      <c r="BG127" s="23" cm="1">
        <f t="array" ref="BG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(EUL_basis_Mapped!$BD127=EUL_basis[BldgLoc])*(EUL_basis_Mapped!$BP127=EUL_basis[HOU_cat]),0)+1,MATCH(EUL_basis_Mapped!BG$2,'EUL_basis fr DEER'!$1:$1,0))</f>
        <v>0</v>
      </c>
      <c r="BH127" s="23" cm="1">
        <f t="array" ref="BH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(EUL_basis_Mapped!$BD127=EUL_basis[BldgLoc])*(EUL_basis_Mapped!$BP127=EUL_basis[HOU_cat]),0)+1,MATCH(EUL_basis_Mapped!BH$2,'EUL_basis fr DEER'!$1:$1,0))</f>
        <v>0</v>
      </c>
      <c r="BI127" s="25" cm="1">
        <f t="array" ref="BI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(EUL_basis_Mapped!$BD127=EUL_basis[BldgLoc])*(EUL_basis_Mapped!$BP127=EUL_basis[HOU_cat]),0)+1,MATCH(EUL_basis_Mapped!BI$2,'EUL_basis fr DEER'!$1:$1,0))</f>
        <v>0</v>
      </c>
      <c r="BJ127" s="25" cm="1">
        <f t="array" ref="BJ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(EUL_basis_Mapped!$BD127=EUL_basis[BldgLoc])*(EUL_basis_Mapped!$BP127=EUL_basis[HOU_cat]),0)+1,MATCH(EUL_basis_Mapped!BJ$2,'EUL_basis fr DEER'!$1:$1,0))</f>
        <v>4</v>
      </c>
      <c r="BK127" s="25" cm="1">
        <f t="array" ref="BK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(EUL_basis_Mapped!$BD127=EUL_basis[BldgLoc])*(EUL_basis_Mapped!$BP127=EUL_basis[HOU_cat]),0)+1,MATCH(EUL_basis_Mapped!BK$2,'EUL_basis fr DEER'!$1:$1,0))</f>
        <v>1.3</v>
      </c>
      <c r="BL127" s="46" t="str" cm="1">
        <f t="array" ref="BL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(EUL_basis_Mapped!$BD127=EUL_basis[BldgLoc])*(EUL_basis_Mapped!$BP127=EUL_basis[HOU_cat]),0)+1,MATCH(EUL_basis_Mapped!BL$2,'EUL_basis fr DEER'!$1:$1,0))</f>
        <v>Updated to indicate claim/filing status</v>
      </c>
      <c r="BM127" s="48" t="str" cm="1">
        <f t="array" ref="BM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(EUL_basis_Mapped!$BD127=EUL_basis[BldgLoc])*(EUL_basis_Mapped!$BP127=EUL_basis[HOU_cat]),0)+1,MATCH(EUL_basis_Mapped!BM$2,'EUL_basis fr DEER'!$1:$1,0))</f>
        <v>Standard</v>
      </c>
      <c r="BN127" s="24">
        <v>41399</v>
      </c>
      <c r="BO127" s="24" cm="1">
        <f t="array" ref="BO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(EUL_basis_Mapped!$BD127=EUL_basis[BldgLoc])*(EUL_basis_Mapped!$BP127=EUL_basis[HOU_cat]),0)+1,MATCH(EUL_basis_Mapped!BO$2,'EUL_basis fr DEER'!$1:$1,0))</f>
        <v>0</v>
      </c>
      <c r="BP127" s="48" t="s">
        <v>44</v>
      </c>
      <c r="BQ127" s="52" t="str" cm="1">
        <f t="array" ref="BQ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(EUL_basis_Mapped!$BD127=EUL_basis[BldgLoc])*(EUL_basis_Mapped!$BP127=EUL_basis[HOU_cat]),0)+1,MATCH(EUL_basis_Mapped!BQ$2,'EUL_basis fr DEER'!$1:$1,0))</f>
        <v>1</v>
      </c>
      <c r="BR127" s="52" t="str" cm="1">
        <f t="array" ref="BR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(EUL_basis_Mapped!$BD127=EUL_basis[BldgLoc])*(EUL_basis_Mapped!$BP127=EUL_basis[HOU_cat]),0)+1,MATCH(EUL_basis_Mapped!BR$2,'EUL_basis fr DEER'!$1:$1,0))</f>
        <v>1</v>
      </c>
      <c r="BS127" s="52" t="str" cm="1">
        <f t="array" ref="BS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(EUL_basis_Mapped!$BD127=EUL_basis[BldgLoc])*(EUL_basis_Mapped!$BP127=EUL_basis[HOU_cat]),0)+1,MATCH(EUL_basis_Mapped!BS$2,'EUL_basis fr DEER'!$1:$1,0))</f>
        <v>0</v>
      </c>
      <c r="BT127" s="48" t="str" cm="1">
        <f t="array" ref="BT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(EUL_basis_Mapped!$BD127=EUL_basis[BldgLoc])*(EUL_basis_Mapped!$BP127=EUL_basis[HOU_cat]),0)+1,MATCH(EUL_basis_Mapped!BT$2,'EUL_basis fr DEER'!$1:$1,0))</f>
        <v>Deemed Ex Ante Team</v>
      </c>
      <c r="BU127" s="24" cm="1">
        <f t="array" ref="BU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(EUL_basis_Mapped!$BD127=EUL_basis[BldgLoc])*(EUL_basis_Mapped!$BP127=EUL_basis[HOU_cat]),0)+1,MATCH(EUL_basis_Mapped!BU$2,'EUL_basis fr DEER'!$1:$1,0))</f>
        <v>0</v>
      </c>
      <c r="BV127" s="46" cm="1">
        <f t="array" ref="BV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(EUL_basis_Mapped!$BD127=EUL_basis[BldgLoc])*(EUL_basis_Mapped!$BP127=EUL_basis[HOU_cat]),0)+1,MATCH(EUL_basis_Mapped!BV$2,'EUL_basis fr DEER'!$1:$1,0))</f>
        <v>0</v>
      </c>
      <c r="BW127" s="48" cm="1">
        <f t="array" ref="BW127">INDEX(EUL_basis[#All],MATCH(1,(EUL_basis_Mapped!$AS127=EUL_basis[EUL_ID])*(EUL_basis_Mapped!$AU127=EUL_basis[Version])*(EUL_basis_Mapped!$BC127=EUL_basis[BldgType])*
(EUL_basis_Mapped!$BD127=EUL_basis[BldgLoc])*(EUL_basis_Mapped!$BP127=EUL_basis[HOU_cat]),0)+1,MATCH(EUL_basis_Mapped!BW$2,'EUL_basis fr DEER'!$1:$1,0))</f>
        <v>0</v>
      </c>
    </row>
    <row r="128" spans="1:75" x14ac:dyDescent="0.15">
      <c r="A128" s="11">
        <v>1</v>
      </c>
      <c r="B128" s="12"/>
      <c r="C128" s="12"/>
      <c r="D128" s="12"/>
      <c r="E128" s="12"/>
      <c r="F128" s="12"/>
      <c r="G128" s="12"/>
      <c r="H128" s="13"/>
      <c r="I128" s="11">
        <f t="shared" ref="I128:O137" si="34">IF($AX128=I$2,1,0)</f>
        <v>0</v>
      </c>
      <c r="J128" s="12">
        <f t="shared" si="34"/>
        <v>0</v>
      </c>
      <c r="K128" s="12">
        <f t="shared" si="34"/>
        <v>0</v>
      </c>
      <c r="L128" s="12">
        <f t="shared" si="34"/>
        <v>1</v>
      </c>
      <c r="M128" s="12">
        <f t="shared" si="34"/>
        <v>0</v>
      </c>
      <c r="N128" s="54">
        <f t="shared" si="34"/>
        <v>0</v>
      </c>
      <c r="O128" s="54">
        <f t="shared" si="34"/>
        <v>0</v>
      </c>
      <c r="P128" s="11">
        <f t="shared" si="29"/>
        <v>1</v>
      </c>
      <c r="Q128" s="16"/>
      <c r="R128" s="12">
        <f t="shared" ref="R128:T147" si="35">IF($BC128=R$2,1,0)</f>
        <v>0</v>
      </c>
      <c r="S128" s="12">
        <f t="shared" si="35"/>
        <v>0</v>
      </c>
      <c r="T128" s="12">
        <f t="shared" si="35"/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>
        <f t="shared" si="30"/>
        <v>0</v>
      </c>
      <c r="AE128" s="54"/>
      <c r="AF128" s="54"/>
      <c r="AG128" s="54">
        <f t="shared" si="31"/>
        <v>0</v>
      </c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>
        <f t="shared" si="32"/>
        <v>0</v>
      </c>
      <c r="AS128" s="56" t="s">
        <v>351</v>
      </c>
      <c r="AT128" s="22" t="str" cm="1">
        <f t="array" ref="AT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(EUL_basis_Mapped!$BD128=EUL_basis[BldgLoc])*(EUL_basis_Mapped!$BP128=EUL_basis[HOU_cat]),0)+1,MATCH(EUL_basis_Mapped!AT$2,'EUL_basis fr DEER'!$1:$1,0))</f>
        <v>Door Gaskets on Cooler/Freezer Doors</v>
      </c>
      <c r="AU128" s="22" t="s">
        <v>34</v>
      </c>
      <c r="AV128" s="22" t="str" cm="1">
        <f t="array" ref="AV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(EUL_basis_Mapped!$BD128=EUL_basis[BldgLoc])*(EUL_basis_Mapped!$BP128=EUL_basis[HOU_cat]),0)+1,MATCH(EUL_basis_Mapped!AV$2,'EUL_basis fr DEER'!$1:$1,0))</f>
        <v>D08 v2.05</v>
      </c>
      <c r="AW128" s="24" cm="1">
        <f t="array" ref="AW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(EUL_basis_Mapped!$BD128=EUL_basis[BldgLoc])*(EUL_basis_Mapped!$BP128=EUL_basis[HOU_cat]),0)+1,MATCH(EUL_basis_Mapped!AW$2,'EUL_basis fr DEER'!$1:$1,0))</f>
        <v>44159.686687395835</v>
      </c>
      <c r="AX128" s="48" t="str" cm="1">
        <f t="array" ref="AX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(EUL_basis_Mapped!$BD128=EUL_basis[BldgLoc])*(EUL_basis_Mapped!$BP128=EUL_basis[HOU_cat]),0)+1,MATCH(EUL_basis_Mapped!AX$2,'EUL_basis fr DEER'!$1:$1,0))</f>
        <v>Com</v>
      </c>
      <c r="AY128" s="48" t="str" cm="1">
        <f t="array" ref="AY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(EUL_basis_Mapped!$BD128=EUL_basis[BldgLoc])*(EUL_basis_Mapped!$BP128=EUL_basis[HOU_cat]),0)+1,MATCH(EUL_basis_Mapped!AY$2,'EUL_basis fr DEER'!$1:$1,0))</f>
        <v>ComRefrig</v>
      </c>
      <c r="AZ128" s="48" t="str" cm="1">
        <f t="array" ref="AZ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(EUL_basis_Mapped!$BD128=EUL_basis[BldgLoc])*(EUL_basis_Mapped!$BP128=EUL_basis[HOU_cat]),0)+1,MATCH(EUL_basis_Mapped!AZ$2,'EUL_basis fr DEER'!$1:$1,0))</f>
        <v>Storage</v>
      </c>
      <c r="BA128" s="48" t="str" cm="1">
        <f t="array" ref="BA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(EUL_basis_Mapped!$BD128=EUL_basis[BldgLoc])*(EUL_basis_Mapped!$BP128=EUL_basis[HOU_cat]),0)+1,MATCH(EUL_basis_Mapped!BA$2,'EUL_basis fr DEER'!$1:$1,0))</f>
        <v>Ref_Storage</v>
      </c>
      <c r="BB128" s="48" t="str" cm="1">
        <f t="array" ref="BB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(EUL_basis_Mapped!$BD128=EUL_basis[BldgLoc])*(EUL_basis_Mapped!$BP128=EUL_basis[HOU_cat]),0)+1,MATCH(EUL_basis_Mapped!BB$2,'EUL_basis fr DEER'!$1:$1,0))</f>
        <v>Gasket</v>
      </c>
      <c r="BC128" s="48" t="s">
        <v>40</v>
      </c>
      <c r="BD128" s="48" t="s">
        <v>40</v>
      </c>
      <c r="BE128" s="46" t="str" cm="1">
        <f t="array" ref="BE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(EUL_basis_Mapped!$BD128=EUL_basis[BldgLoc])*(EUL_basis_Mapped!$BP128=EUL_basis[HOU_cat]),0)+1,MATCH(EUL_basis_Mapped!BE$2,'EUL_basis fr DEER'!$1:$1,0))</f>
        <v>rated years</v>
      </c>
      <c r="BF128" s="23" cm="1">
        <f t="array" ref="BF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(EUL_basis_Mapped!$BD128=EUL_basis[BldgLoc])*(EUL_basis_Mapped!$BP128=EUL_basis[HOU_cat]),0)+1,MATCH(EUL_basis_Mapped!BF$2,'EUL_basis fr DEER'!$1:$1,0))</f>
        <v>0</v>
      </c>
      <c r="BG128" s="23" cm="1">
        <f t="array" ref="BG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(EUL_basis_Mapped!$BD128=EUL_basis[BldgLoc])*(EUL_basis_Mapped!$BP128=EUL_basis[HOU_cat]),0)+1,MATCH(EUL_basis_Mapped!BG$2,'EUL_basis fr DEER'!$1:$1,0))</f>
        <v>0</v>
      </c>
      <c r="BH128" s="23" cm="1">
        <f t="array" ref="BH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(EUL_basis_Mapped!$BD128=EUL_basis[BldgLoc])*(EUL_basis_Mapped!$BP128=EUL_basis[HOU_cat]),0)+1,MATCH(EUL_basis_Mapped!BH$2,'EUL_basis fr DEER'!$1:$1,0))</f>
        <v>0</v>
      </c>
      <c r="BI128" s="25" cm="1">
        <f t="array" ref="BI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(EUL_basis_Mapped!$BD128=EUL_basis[BldgLoc])*(EUL_basis_Mapped!$BP128=EUL_basis[HOU_cat]),0)+1,MATCH(EUL_basis_Mapped!BI$2,'EUL_basis fr DEER'!$1:$1,0))</f>
        <v>0</v>
      </c>
      <c r="BJ128" s="25" cm="1">
        <f t="array" ref="BJ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(EUL_basis_Mapped!$BD128=EUL_basis[BldgLoc])*(EUL_basis_Mapped!$BP128=EUL_basis[HOU_cat]),0)+1,MATCH(EUL_basis_Mapped!BJ$2,'EUL_basis fr DEER'!$1:$1,0))</f>
        <v>4</v>
      </c>
      <c r="BK128" s="25" cm="1">
        <f t="array" ref="BK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(EUL_basis_Mapped!$BD128=EUL_basis[BldgLoc])*(EUL_basis_Mapped!$BP128=EUL_basis[HOU_cat]),0)+1,MATCH(EUL_basis_Mapped!BK$2,'EUL_basis fr DEER'!$1:$1,0))</f>
        <v>1.3</v>
      </c>
      <c r="BL128" s="46" t="str" cm="1">
        <f t="array" ref="BL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(EUL_basis_Mapped!$BD128=EUL_basis[BldgLoc])*(EUL_basis_Mapped!$BP128=EUL_basis[HOU_cat]),0)+1,MATCH(EUL_basis_Mapped!BL$2,'EUL_basis fr DEER'!$1:$1,0))</f>
        <v>Updated to indicate claim/filing status</v>
      </c>
      <c r="BM128" s="48" t="str" cm="1">
        <f t="array" ref="BM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(EUL_basis_Mapped!$BD128=EUL_basis[BldgLoc])*(EUL_basis_Mapped!$BP128=EUL_basis[HOU_cat]),0)+1,MATCH(EUL_basis_Mapped!BM$2,'EUL_basis fr DEER'!$1:$1,0))</f>
        <v>Standard</v>
      </c>
      <c r="BN128" s="24">
        <v>41400</v>
      </c>
      <c r="BO128" s="24" cm="1">
        <f t="array" ref="BO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(EUL_basis_Mapped!$BD128=EUL_basis[BldgLoc])*(EUL_basis_Mapped!$BP128=EUL_basis[HOU_cat]),0)+1,MATCH(EUL_basis_Mapped!BO$2,'EUL_basis fr DEER'!$1:$1,0))</f>
        <v>0</v>
      </c>
      <c r="BP128" s="48" t="s">
        <v>44</v>
      </c>
      <c r="BQ128" s="52" t="str" cm="1">
        <f t="array" ref="BQ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(EUL_basis_Mapped!$BD128=EUL_basis[BldgLoc])*(EUL_basis_Mapped!$BP128=EUL_basis[HOU_cat]),0)+1,MATCH(EUL_basis_Mapped!BQ$2,'EUL_basis fr DEER'!$1:$1,0))</f>
        <v>1</v>
      </c>
      <c r="BR128" s="52" t="str" cm="1">
        <f t="array" ref="BR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(EUL_basis_Mapped!$BD128=EUL_basis[BldgLoc])*(EUL_basis_Mapped!$BP128=EUL_basis[HOU_cat]),0)+1,MATCH(EUL_basis_Mapped!BR$2,'EUL_basis fr DEER'!$1:$1,0))</f>
        <v>1</v>
      </c>
      <c r="BS128" s="52" t="str" cm="1">
        <f t="array" ref="BS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(EUL_basis_Mapped!$BD128=EUL_basis[BldgLoc])*(EUL_basis_Mapped!$BP128=EUL_basis[HOU_cat]),0)+1,MATCH(EUL_basis_Mapped!BS$2,'EUL_basis fr DEER'!$1:$1,0))</f>
        <v>0</v>
      </c>
      <c r="BT128" s="48" t="str" cm="1">
        <f t="array" ref="BT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(EUL_basis_Mapped!$BD128=EUL_basis[BldgLoc])*(EUL_basis_Mapped!$BP128=EUL_basis[HOU_cat]),0)+1,MATCH(EUL_basis_Mapped!BT$2,'EUL_basis fr DEER'!$1:$1,0))</f>
        <v>Deemed Ex Ante Team</v>
      </c>
      <c r="BU128" s="24" cm="1">
        <f t="array" ref="BU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(EUL_basis_Mapped!$BD128=EUL_basis[BldgLoc])*(EUL_basis_Mapped!$BP128=EUL_basis[HOU_cat]),0)+1,MATCH(EUL_basis_Mapped!BU$2,'EUL_basis fr DEER'!$1:$1,0))</f>
        <v>0</v>
      </c>
      <c r="BV128" s="46" cm="1">
        <f t="array" ref="BV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(EUL_basis_Mapped!$BD128=EUL_basis[BldgLoc])*(EUL_basis_Mapped!$BP128=EUL_basis[HOU_cat]),0)+1,MATCH(EUL_basis_Mapped!BV$2,'EUL_basis fr DEER'!$1:$1,0))</f>
        <v>0</v>
      </c>
      <c r="BW128" s="48" cm="1">
        <f t="array" ref="BW128">INDEX(EUL_basis[#All],MATCH(1,(EUL_basis_Mapped!$AS128=EUL_basis[EUL_ID])*(EUL_basis_Mapped!$AU128=EUL_basis[Version])*(EUL_basis_Mapped!$BC128=EUL_basis[BldgType])*
(EUL_basis_Mapped!$BD128=EUL_basis[BldgLoc])*(EUL_basis_Mapped!$BP128=EUL_basis[HOU_cat]),0)+1,MATCH(EUL_basis_Mapped!BW$2,'EUL_basis fr DEER'!$1:$1,0))</f>
        <v>0</v>
      </c>
    </row>
    <row r="129" spans="1:75" x14ac:dyDescent="0.15">
      <c r="A129" s="11">
        <v>1</v>
      </c>
      <c r="B129" s="12"/>
      <c r="C129" s="12"/>
      <c r="D129" s="12"/>
      <c r="E129" s="12"/>
      <c r="F129" s="12"/>
      <c r="G129" s="12"/>
      <c r="H129" s="13"/>
      <c r="I129" s="11">
        <f t="shared" si="34"/>
        <v>0</v>
      </c>
      <c r="J129" s="12">
        <f t="shared" si="34"/>
        <v>0</v>
      </c>
      <c r="K129" s="12">
        <f t="shared" si="34"/>
        <v>0</v>
      </c>
      <c r="L129" s="12">
        <f t="shared" si="34"/>
        <v>1</v>
      </c>
      <c r="M129" s="12">
        <f t="shared" si="34"/>
        <v>0</v>
      </c>
      <c r="N129" s="54">
        <f t="shared" si="34"/>
        <v>0</v>
      </c>
      <c r="O129" s="54">
        <f t="shared" si="34"/>
        <v>0</v>
      </c>
      <c r="P129" s="11">
        <f t="shared" si="29"/>
        <v>1</v>
      </c>
      <c r="Q129" s="16"/>
      <c r="R129" s="12">
        <f t="shared" si="35"/>
        <v>0</v>
      </c>
      <c r="S129" s="12">
        <f t="shared" si="35"/>
        <v>0</v>
      </c>
      <c r="T129" s="12">
        <f t="shared" si="35"/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>
        <f t="shared" si="30"/>
        <v>0</v>
      </c>
      <c r="AE129" s="54"/>
      <c r="AF129" s="54"/>
      <c r="AG129" s="54">
        <f t="shared" si="31"/>
        <v>0</v>
      </c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>
        <f t="shared" si="32"/>
        <v>0</v>
      </c>
      <c r="AS129" s="56" t="s">
        <v>352</v>
      </c>
      <c r="AT129" s="22" t="str" cm="1">
        <f t="array" ref="AT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(EUL_basis_Mapped!$BD129=EUL_basis[BldgLoc])*(EUL_basis_Mapped!$BP129=EUL_basis[HOU_cat]),0)+1,MATCH(EUL_basis_Mapped!AT$2,'EUL_basis fr DEER'!$1:$1,0))</f>
        <v>High Efficiency Evaporator Fan Motors</v>
      </c>
      <c r="AU129" s="22" t="s">
        <v>34</v>
      </c>
      <c r="AV129" s="22" t="str" cm="1">
        <f t="array" ref="AV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(EUL_basis_Mapped!$BD129=EUL_basis[BldgLoc])*(EUL_basis_Mapped!$BP129=EUL_basis[HOU_cat]),0)+1,MATCH(EUL_basis_Mapped!AV$2,'EUL_basis fr DEER'!$1:$1,0))</f>
        <v>D08 v2.05</v>
      </c>
      <c r="AW129" s="24" cm="1">
        <f t="array" ref="AW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(EUL_basis_Mapped!$BD129=EUL_basis[BldgLoc])*(EUL_basis_Mapped!$BP129=EUL_basis[HOU_cat]),0)+1,MATCH(EUL_basis_Mapped!AW$2,'EUL_basis fr DEER'!$1:$1,0))</f>
        <v>44159.686687395835</v>
      </c>
      <c r="AX129" s="48" t="str" cm="1">
        <f t="array" ref="AX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(EUL_basis_Mapped!$BD129=EUL_basis[BldgLoc])*(EUL_basis_Mapped!$BP129=EUL_basis[HOU_cat]),0)+1,MATCH(EUL_basis_Mapped!AX$2,'EUL_basis fr DEER'!$1:$1,0))</f>
        <v>Com</v>
      </c>
      <c r="AY129" s="48" t="str" cm="1">
        <f t="array" ref="AY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(EUL_basis_Mapped!$BD129=EUL_basis[BldgLoc])*(EUL_basis_Mapped!$BP129=EUL_basis[HOU_cat]),0)+1,MATCH(EUL_basis_Mapped!AY$2,'EUL_basis fr DEER'!$1:$1,0))</f>
        <v>ComRefrig</v>
      </c>
      <c r="AZ129" s="48" t="str" cm="1">
        <f t="array" ref="AZ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(EUL_basis_Mapped!$BD129=EUL_basis[BldgLoc])*(EUL_basis_Mapped!$BP129=EUL_basis[HOU_cat]),0)+1,MATCH(EUL_basis_Mapped!AZ$2,'EUL_basis fr DEER'!$1:$1,0))</f>
        <v>Storage</v>
      </c>
      <c r="BA129" s="48" t="str" cm="1">
        <f t="array" ref="BA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(EUL_basis_Mapped!$BD129=EUL_basis[BldgLoc])*(EUL_basis_Mapped!$BP129=EUL_basis[HOU_cat]),0)+1,MATCH(EUL_basis_Mapped!BA$2,'EUL_basis fr DEER'!$1:$1,0))</f>
        <v>Ref_Storage</v>
      </c>
      <c r="BB129" s="48" t="str" cm="1">
        <f t="array" ref="BB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(EUL_basis_Mapped!$BD129=EUL_basis[BldgLoc])*(EUL_basis_Mapped!$BP129=EUL_basis[HOU_cat]),0)+1,MATCH(EUL_basis_Mapped!BB$2,'EUL_basis fr DEER'!$1:$1,0))</f>
        <v/>
      </c>
      <c r="BC129" s="48" t="s">
        <v>40</v>
      </c>
      <c r="BD129" s="48" t="s">
        <v>40</v>
      </c>
      <c r="BE129" s="46" t="str" cm="1">
        <f t="array" ref="BE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(EUL_basis_Mapped!$BD129=EUL_basis[BldgLoc])*(EUL_basis_Mapped!$BP129=EUL_basis[HOU_cat]),0)+1,MATCH(EUL_basis_Mapped!BE$2,'EUL_basis fr DEER'!$1:$1,0))</f>
        <v>rated years</v>
      </c>
      <c r="BF129" s="23" cm="1">
        <f t="array" ref="BF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(EUL_basis_Mapped!$BD129=EUL_basis[BldgLoc])*(EUL_basis_Mapped!$BP129=EUL_basis[HOU_cat]),0)+1,MATCH(EUL_basis_Mapped!BF$2,'EUL_basis fr DEER'!$1:$1,0))</f>
        <v>0</v>
      </c>
      <c r="BG129" s="23" cm="1">
        <f t="array" ref="BG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(EUL_basis_Mapped!$BD129=EUL_basis[BldgLoc])*(EUL_basis_Mapped!$BP129=EUL_basis[HOU_cat]),0)+1,MATCH(EUL_basis_Mapped!BG$2,'EUL_basis fr DEER'!$1:$1,0))</f>
        <v>0</v>
      </c>
      <c r="BH129" s="23" cm="1">
        <f t="array" ref="BH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(EUL_basis_Mapped!$BD129=EUL_basis[BldgLoc])*(EUL_basis_Mapped!$BP129=EUL_basis[HOU_cat]),0)+1,MATCH(EUL_basis_Mapped!BH$2,'EUL_basis fr DEER'!$1:$1,0))</f>
        <v>0</v>
      </c>
      <c r="BI129" s="25" cm="1">
        <f t="array" ref="BI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(EUL_basis_Mapped!$BD129=EUL_basis[BldgLoc])*(EUL_basis_Mapped!$BP129=EUL_basis[HOU_cat]),0)+1,MATCH(EUL_basis_Mapped!BI$2,'EUL_basis fr DEER'!$1:$1,0))</f>
        <v>0</v>
      </c>
      <c r="BJ129" s="25" cm="1">
        <f t="array" ref="BJ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(EUL_basis_Mapped!$BD129=EUL_basis[BldgLoc])*(EUL_basis_Mapped!$BP129=EUL_basis[HOU_cat]),0)+1,MATCH(EUL_basis_Mapped!BJ$2,'EUL_basis fr DEER'!$1:$1,0))</f>
        <v>15</v>
      </c>
      <c r="BK129" s="25" cm="1">
        <f t="array" ref="BK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(EUL_basis_Mapped!$BD129=EUL_basis[BldgLoc])*(EUL_basis_Mapped!$BP129=EUL_basis[HOU_cat]),0)+1,MATCH(EUL_basis_Mapped!BK$2,'EUL_basis fr DEER'!$1:$1,0))</f>
        <v>5</v>
      </c>
      <c r="BL129" s="46" t="str" cm="1">
        <f t="array" ref="BL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(EUL_basis_Mapped!$BD129=EUL_basis[BldgLoc])*(EUL_basis_Mapped!$BP129=EUL_basis[HOU_cat]),0)+1,MATCH(EUL_basis_Mapped!BL$2,'EUL_basis fr DEER'!$1:$1,0))</f>
        <v>Updated to indicate claim/filing status</v>
      </c>
      <c r="BM129" s="48" t="str" cm="1">
        <f t="array" ref="BM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(EUL_basis_Mapped!$BD129=EUL_basis[BldgLoc])*(EUL_basis_Mapped!$BP129=EUL_basis[HOU_cat]),0)+1,MATCH(EUL_basis_Mapped!BM$2,'EUL_basis fr DEER'!$1:$1,0))</f>
        <v>Standard</v>
      </c>
      <c r="BN129" s="24">
        <v>41401</v>
      </c>
      <c r="BO129" s="24" cm="1">
        <f t="array" ref="BO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(EUL_basis_Mapped!$BD129=EUL_basis[BldgLoc])*(EUL_basis_Mapped!$BP129=EUL_basis[HOU_cat]),0)+1,MATCH(EUL_basis_Mapped!BO$2,'EUL_basis fr DEER'!$1:$1,0))</f>
        <v>0</v>
      </c>
      <c r="BP129" s="48" t="s">
        <v>44</v>
      </c>
      <c r="BQ129" s="52" t="str" cm="1">
        <f t="array" ref="BQ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(EUL_basis_Mapped!$BD129=EUL_basis[BldgLoc])*(EUL_basis_Mapped!$BP129=EUL_basis[HOU_cat]),0)+1,MATCH(EUL_basis_Mapped!BQ$2,'EUL_basis fr DEER'!$1:$1,0))</f>
        <v>1</v>
      </c>
      <c r="BR129" s="52" t="str" cm="1">
        <f t="array" ref="BR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(EUL_basis_Mapped!$BD129=EUL_basis[BldgLoc])*(EUL_basis_Mapped!$BP129=EUL_basis[HOU_cat]),0)+1,MATCH(EUL_basis_Mapped!BR$2,'EUL_basis fr DEER'!$1:$1,0))</f>
        <v>1</v>
      </c>
      <c r="BS129" s="52" t="str" cm="1">
        <f t="array" ref="BS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(EUL_basis_Mapped!$BD129=EUL_basis[BldgLoc])*(EUL_basis_Mapped!$BP129=EUL_basis[HOU_cat]),0)+1,MATCH(EUL_basis_Mapped!BS$2,'EUL_basis fr DEER'!$1:$1,0))</f>
        <v>0</v>
      </c>
      <c r="BT129" s="48" t="str" cm="1">
        <f t="array" ref="BT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(EUL_basis_Mapped!$BD129=EUL_basis[BldgLoc])*(EUL_basis_Mapped!$BP129=EUL_basis[HOU_cat]),0)+1,MATCH(EUL_basis_Mapped!BT$2,'EUL_basis fr DEER'!$1:$1,0))</f>
        <v>Deemed Ex Ante Team</v>
      </c>
      <c r="BU129" s="24" cm="1">
        <f t="array" ref="BU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(EUL_basis_Mapped!$BD129=EUL_basis[BldgLoc])*(EUL_basis_Mapped!$BP129=EUL_basis[HOU_cat]),0)+1,MATCH(EUL_basis_Mapped!BU$2,'EUL_basis fr DEER'!$1:$1,0))</f>
        <v>0</v>
      </c>
      <c r="BV129" s="46" cm="1">
        <f t="array" ref="BV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(EUL_basis_Mapped!$BD129=EUL_basis[BldgLoc])*(EUL_basis_Mapped!$BP129=EUL_basis[HOU_cat]),0)+1,MATCH(EUL_basis_Mapped!BV$2,'EUL_basis fr DEER'!$1:$1,0))</f>
        <v>0</v>
      </c>
      <c r="BW129" s="48" cm="1">
        <f t="array" ref="BW129">INDEX(EUL_basis[#All],MATCH(1,(EUL_basis_Mapped!$AS129=EUL_basis[EUL_ID])*(EUL_basis_Mapped!$AU129=EUL_basis[Version])*(EUL_basis_Mapped!$BC129=EUL_basis[BldgType])*
(EUL_basis_Mapped!$BD129=EUL_basis[BldgLoc])*(EUL_basis_Mapped!$BP129=EUL_basis[HOU_cat]),0)+1,MATCH(EUL_basis_Mapped!BW$2,'EUL_basis fr DEER'!$1:$1,0))</f>
        <v>0</v>
      </c>
    </row>
    <row r="130" spans="1:75" ht="21" x14ac:dyDescent="0.15">
      <c r="A130" s="11">
        <v>1</v>
      </c>
      <c r="B130" s="12"/>
      <c r="C130" s="12"/>
      <c r="D130" s="12"/>
      <c r="E130" s="12"/>
      <c r="F130" s="12"/>
      <c r="G130" s="12"/>
      <c r="H130" s="13"/>
      <c r="I130" s="11">
        <f t="shared" si="34"/>
        <v>0</v>
      </c>
      <c r="J130" s="12">
        <f t="shared" si="34"/>
        <v>0</v>
      </c>
      <c r="K130" s="12">
        <f t="shared" si="34"/>
        <v>0</v>
      </c>
      <c r="L130" s="12">
        <f t="shared" si="34"/>
        <v>1</v>
      </c>
      <c r="M130" s="12">
        <f t="shared" si="34"/>
        <v>0</v>
      </c>
      <c r="N130" s="54">
        <f t="shared" si="34"/>
        <v>0</v>
      </c>
      <c r="O130" s="54">
        <f t="shared" si="34"/>
        <v>0</v>
      </c>
      <c r="P130" s="11">
        <f t="shared" si="29"/>
        <v>1</v>
      </c>
      <c r="Q130" s="16"/>
      <c r="R130" s="12">
        <f t="shared" si="35"/>
        <v>0</v>
      </c>
      <c r="S130" s="12">
        <f t="shared" si="35"/>
        <v>0</v>
      </c>
      <c r="T130" s="12">
        <f t="shared" si="35"/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>
        <f t="shared" si="30"/>
        <v>0</v>
      </c>
      <c r="AE130" s="54"/>
      <c r="AF130" s="54"/>
      <c r="AG130" s="54">
        <f t="shared" si="31"/>
        <v>0</v>
      </c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>
        <f t="shared" si="32"/>
        <v>0</v>
      </c>
      <c r="AS130" s="56" t="s">
        <v>353</v>
      </c>
      <c r="AT130" s="22" t="str" cm="1">
        <f t="array" ref="AT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(EUL_basis_Mapped!$BD130=EUL_basis[BldgLoc])*(EUL_basis_Mapped!$BP130=EUL_basis[HOU_cat]),0)+1,MATCH(EUL_basis_Mapped!AT$2,'EUL_basis fr DEER'!$1:$1,0))</f>
        <v>Evaporator Fan Controller for Walk-In Coolers</v>
      </c>
      <c r="AU130" s="22" t="s">
        <v>34</v>
      </c>
      <c r="AV130" s="22" t="str" cm="1">
        <f t="array" ref="AV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(EUL_basis_Mapped!$BD130=EUL_basis[BldgLoc])*(EUL_basis_Mapped!$BP130=EUL_basis[HOU_cat]),0)+1,MATCH(EUL_basis_Mapped!AV$2,'EUL_basis fr DEER'!$1:$1,0))</f>
        <v>D08 v2.05</v>
      </c>
      <c r="AW130" s="24" cm="1">
        <f t="array" ref="AW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(EUL_basis_Mapped!$BD130=EUL_basis[BldgLoc])*(EUL_basis_Mapped!$BP130=EUL_basis[HOU_cat]),0)+1,MATCH(EUL_basis_Mapped!AW$2,'EUL_basis fr DEER'!$1:$1,0))</f>
        <v>44159.686687395835</v>
      </c>
      <c r="AX130" s="48" t="str" cm="1">
        <f t="array" ref="AX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(EUL_basis_Mapped!$BD130=EUL_basis[BldgLoc])*(EUL_basis_Mapped!$BP130=EUL_basis[HOU_cat]),0)+1,MATCH(EUL_basis_Mapped!AX$2,'EUL_basis fr DEER'!$1:$1,0))</f>
        <v>Com</v>
      </c>
      <c r="AY130" s="48" t="str" cm="1">
        <f t="array" ref="AY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(EUL_basis_Mapped!$BD130=EUL_basis[BldgLoc])*(EUL_basis_Mapped!$BP130=EUL_basis[HOU_cat]),0)+1,MATCH(EUL_basis_Mapped!AY$2,'EUL_basis fr DEER'!$1:$1,0))</f>
        <v>ComRefrig</v>
      </c>
      <c r="AZ130" s="48" t="str" cm="1">
        <f t="array" ref="AZ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(EUL_basis_Mapped!$BD130=EUL_basis[BldgLoc])*(EUL_basis_Mapped!$BP130=EUL_basis[HOU_cat]),0)+1,MATCH(EUL_basis_Mapped!AZ$2,'EUL_basis fr DEER'!$1:$1,0))</f>
        <v>Storage</v>
      </c>
      <c r="BA130" s="48" t="str" cm="1">
        <f t="array" ref="BA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(EUL_basis_Mapped!$BD130=EUL_basis[BldgLoc])*(EUL_basis_Mapped!$BP130=EUL_basis[HOU_cat]),0)+1,MATCH(EUL_basis_Mapped!BA$2,'EUL_basis fr DEER'!$1:$1,0))</f>
        <v>Ref_Storage</v>
      </c>
      <c r="BB130" s="48" t="str" cm="1">
        <f t="array" ref="BB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(EUL_basis_Mapped!$BD130=EUL_basis[BldgLoc])*(EUL_basis_Mapped!$BP130=EUL_basis[HOU_cat]),0)+1,MATCH(EUL_basis_Mapped!BB$2,'EUL_basis fr DEER'!$1:$1,0))</f>
        <v/>
      </c>
      <c r="BC130" s="48" t="s">
        <v>40</v>
      </c>
      <c r="BD130" s="48" t="s">
        <v>40</v>
      </c>
      <c r="BE130" s="46" t="str" cm="1">
        <f t="array" ref="BE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(EUL_basis_Mapped!$BD130=EUL_basis[BldgLoc])*(EUL_basis_Mapped!$BP130=EUL_basis[HOU_cat]),0)+1,MATCH(EUL_basis_Mapped!BE$2,'EUL_basis fr DEER'!$1:$1,0))</f>
        <v>rated years</v>
      </c>
      <c r="BF130" s="23" cm="1">
        <f t="array" ref="BF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(EUL_basis_Mapped!$BD130=EUL_basis[BldgLoc])*(EUL_basis_Mapped!$BP130=EUL_basis[HOU_cat]),0)+1,MATCH(EUL_basis_Mapped!BF$2,'EUL_basis fr DEER'!$1:$1,0))</f>
        <v>0</v>
      </c>
      <c r="BG130" s="23" cm="1">
        <f t="array" ref="BG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(EUL_basis_Mapped!$BD130=EUL_basis[BldgLoc])*(EUL_basis_Mapped!$BP130=EUL_basis[HOU_cat]),0)+1,MATCH(EUL_basis_Mapped!BG$2,'EUL_basis fr DEER'!$1:$1,0))</f>
        <v>0</v>
      </c>
      <c r="BH130" s="23" cm="1">
        <f t="array" ref="BH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(EUL_basis_Mapped!$BD130=EUL_basis[BldgLoc])*(EUL_basis_Mapped!$BP130=EUL_basis[HOU_cat]),0)+1,MATCH(EUL_basis_Mapped!BH$2,'EUL_basis fr DEER'!$1:$1,0))</f>
        <v>0</v>
      </c>
      <c r="BI130" s="25" cm="1">
        <f t="array" ref="BI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(EUL_basis_Mapped!$BD130=EUL_basis[BldgLoc])*(EUL_basis_Mapped!$BP130=EUL_basis[HOU_cat]),0)+1,MATCH(EUL_basis_Mapped!BI$2,'EUL_basis fr DEER'!$1:$1,0))</f>
        <v>0</v>
      </c>
      <c r="BJ130" s="25" cm="1">
        <f t="array" ref="BJ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(EUL_basis_Mapped!$BD130=EUL_basis[BldgLoc])*(EUL_basis_Mapped!$BP130=EUL_basis[HOU_cat]),0)+1,MATCH(EUL_basis_Mapped!BJ$2,'EUL_basis fr DEER'!$1:$1,0))</f>
        <v>16</v>
      </c>
      <c r="BK130" s="25" cm="1">
        <f t="array" ref="BK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(EUL_basis_Mapped!$BD130=EUL_basis[BldgLoc])*(EUL_basis_Mapped!$BP130=EUL_basis[HOU_cat]),0)+1,MATCH(EUL_basis_Mapped!BK$2,'EUL_basis fr DEER'!$1:$1,0))</f>
        <v>5.3</v>
      </c>
      <c r="BL130" s="46" t="str" cm="1">
        <f t="array" ref="BL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(EUL_basis_Mapped!$BD130=EUL_basis[BldgLoc])*(EUL_basis_Mapped!$BP130=EUL_basis[HOU_cat]),0)+1,MATCH(EUL_basis_Mapped!BL$2,'EUL_basis fr DEER'!$1:$1,0))</f>
        <v>Updated to indicate claim/filing status</v>
      </c>
      <c r="BM130" s="48" t="str" cm="1">
        <f t="array" ref="BM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(EUL_basis_Mapped!$BD130=EUL_basis[BldgLoc])*(EUL_basis_Mapped!$BP130=EUL_basis[HOU_cat]),0)+1,MATCH(EUL_basis_Mapped!BM$2,'EUL_basis fr DEER'!$1:$1,0))</f>
        <v>Standard</v>
      </c>
      <c r="BN130" s="24">
        <v>41402</v>
      </c>
      <c r="BO130" s="24" cm="1">
        <f t="array" ref="BO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(EUL_basis_Mapped!$BD130=EUL_basis[BldgLoc])*(EUL_basis_Mapped!$BP130=EUL_basis[HOU_cat]),0)+1,MATCH(EUL_basis_Mapped!BO$2,'EUL_basis fr DEER'!$1:$1,0))</f>
        <v>0</v>
      </c>
      <c r="BP130" s="48" t="s">
        <v>44</v>
      </c>
      <c r="BQ130" s="52" t="str" cm="1">
        <f t="array" ref="BQ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(EUL_basis_Mapped!$BD130=EUL_basis[BldgLoc])*(EUL_basis_Mapped!$BP130=EUL_basis[HOU_cat]),0)+1,MATCH(EUL_basis_Mapped!BQ$2,'EUL_basis fr DEER'!$1:$1,0))</f>
        <v>1</v>
      </c>
      <c r="BR130" s="52" t="str" cm="1">
        <f t="array" ref="BR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(EUL_basis_Mapped!$BD130=EUL_basis[BldgLoc])*(EUL_basis_Mapped!$BP130=EUL_basis[HOU_cat]),0)+1,MATCH(EUL_basis_Mapped!BR$2,'EUL_basis fr DEER'!$1:$1,0))</f>
        <v>1</v>
      </c>
      <c r="BS130" s="52" t="str" cm="1">
        <f t="array" ref="BS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(EUL_basis_Mapped!$BD130=EUL_basis[BldgLoc])*(EUL_basis_Mapped!$BP130=EUL_basis[HOU_cat]),0)+1,MATCH(EUL_basis_Mapped!BS$2,'EUL_basis fr DEER'!$1:$1,0))</f>
        <v>0</v>
      </c>
      <c r="BT130" s="48" t="str" cm="1">
        <f t="array" ref="BT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(EUL_basis_Mapped!$BD130=EUL_basis[BldgLoc])*(EUL_basis_Mapped!$BP130=EUL_basis[HOU_cat]),0)+1,MATCH(EUL_basis_Mapped!BT$2,'EUL_basis fr DEER'!$1:$1,0))</f>
        <v>Deemed Ex Ante Team</v>
      </c>
      <c r="BU130" s="24" cm="1">
        <f t="array" ref="BU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(EUL_basis_Mapped!$BD130=EUL_basis[BldgLoc])*(EUL_basis_Mapped!$BP130=EUL_basis[HOU_cat]),0)+1,MATCH(EUL_basis_Mapped!BU$2,'EUL_basis fr DEER'!$1:$1,0))</f>
        <v>0</v>
      </c>
      <c r="BV130" s="46" cm="1">
        <f t="array" ref="BV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(EUL_basis_Mapped!$BD130=EUL_basis[BldgLoc])*(EUL_basis_Mapped!$BP130=EUL_basis[HOU_cat]),0)+1,MATCH(EUL_basis_Mapped!BV$2,'EUL_basis fr DEER'!$1:$1,0))</f>
        <v>0</v>
      </c>
      <c r="BW130" s="48" cm="1">
        <f t="array" ref="BW130">INDEX(EUL_basis[#All],MATCH(1,(EUL_basis_Mapped!$AS130=EUL_basis[EUL_ID])*(EUL_basis_Mapped!$AU130=EUL_basis[Version])*(EUL_basis_Mapped!$BC130=EUL_basis[BldgType])*
(EUL_basis_Mapped!$BD130=EUL_basis[BldgLoc])*(EUL_basis_Mapped!$BP130=EUL_basis[HOU_cat]),0)+1,MATCH(EUL_basis_Mapped!BW$2,'EUL_basis fr DEER'!$1:$1,0))</f>
        <v>0</v>
      </c>
    </row>
    <row r="131" spans="1:75" x14ac:dyDescent="0.15">
      <c r="A131" s="11">
        <v>1</v>
      </c>
      <c r="B131" s="12"/>
      <c r="C131" s="12"/>
      <c r="D131" s="12"/>
      <c r="E131" s="12"/>
      <c r="F131" s="12"/>
      <c r="G131" s="12"/>
      <c r="H131" s="13"/>
      <c r="I131" s="11">
        <f t="shared" si="34"/>
        <v>0</v>
      </c>
      <c r="J131" s="12">
        <f t="shared" si="34"/>
        <v>0</v>
      </c>
      <c r="K131" s="12">
        <f t="shared" si="34"/>
        <v>0</v>
      </c>
      <c r="L131" s="12">
        <f t="shared" si="34"/>
        <v>1</v>
      </c>
      <c r="M131" s="12">
        <f t="shared" si="34"/>
        <v>0</v>
      </c>
      <c r="N131" s="54">
        <f t="shared" si="34"/>
        <v>0</v>
      </c>
      <c r="O131" s="54">
        <f t="shared" si="34"/>
        <v>0</v>
      </c>
      <c r="P131" s="11">
        <f t="shared" si="29"/>
        <v>1</v>
      </c>
      <c r="Q131" s="16"/>
      <c r="R131" s="12">
        <f t="shared" si="35"/>
        <v>0</v>
      </c>
      <c r="S131" s="12">
        <f t="shared" si="35"/>
        <v>0</v>
      </c>
      <c r="T131" s="12">
        <f t="shared" si="35"/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>
        <f t="shared" si="30"/>
        <v>0</v>
      </c>
      <c r="AE131" s="54"/>
      <c r="AF131" s="54"/>
      <c r="AG131" s="54">
        <f t="shared" si="31"/>
        <v>0</v>
      </c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>
        <f t="shared" si="32"/>
        <v>0</v>
      </c>
      <c r="AS131" s="56" t="s">
        <v>355</v>
      </c>
      <c r="AT131" s="22" t="str" cm="1">
        <f t="array" ref="AT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(EUL_basis_Mapped!$BD131=EUL_basis[BldgLoc])*(EUL_basis_Mapped!$BP131=EUL_basis[HOU_cat]),0)+1,MATCH(EUL_basis_Mapped!AT$2,'EUL_basis fr DEER'!$1:$1,0))</f>
        <v>Two-Speed Fan</v>
      </c>
      <c r="AU131" s="22" t="s">
        <v>34</v>
      </c>
      <c r="AV131" s="22" t="str" cm="1">
        <f t="array" ref="AV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(EUL_basis_Mapped!$BD131=EUL_basis[BldgLoc])*(EUL_basis_Mapped!$BP131=EUL_basis[HOU_cat]),0)+1,MATCH(EUL_basis_Mapped!AV$2,'EUL_basis fr DEER'!$1:$1,0))</f>
        <v>D08 v2.05</v>
      </c>
      <c r="AW131" s="24" cm="1">
        <f t="array" ref="AW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(EUL_basis_Mapped!$BD131=EUL_basis[BldgLoc])*(EUL_basis_Mapped!$BP131=EUL_basis[HOU_cat]),0)+1,MATCH(EUL_basis_Mapped!AW$2,'EUL_basis fr DEER'!$1:$1,0))</f>
        <v>44159.686687395835</v>
      </c>
      <c r="AX131" s="48" t="str" cm="1">
        <f t="array" ref="AX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(EUL_basis_Mapped!$BD131=EUL_basis[BldgLoc])*(EUL_basis_Mapped!$BP131=EUL_basis[HOU_cat]),0)+1,MATCH(EUL_basis_Mapped!AX$2,'EUL_basis fr DEER'!$1:$1,0))</f>
        <v>Com</v>
      </c>
      <c r="AY131" s="48" t="str" cm="1">
        <f t="array" ref="AY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(EUL_basis_Mapped!$BD131=EUL_basis[BldgLoc])*(EUL_basis_Mapped!$BP131=EUL_basis[HOU_cat]),0)+1,MATCH(EUL_basis_Mapped!AY$2,'EUL_basis fr DEER'!$1:$1,0))</f>
        <v>HVAC</v>
      </c>
      <c r="AZ131" s="48" t="str" cm="1">
        <f t="array" ref="AZ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(EUL_basis_Mapped!$BD131=EUL_basis[BldgLoc])*(EUL_basis_Mapped!$BP131=EUL_basis[HOU_cat]),0)+1,MATCH(EUL_basis_Mapped!AZ$2,'EUL_basis fr DEER'!$1:$1,0))</f>
        <v>VentAirDist</v>
      </c>
      <c r="BA131" s="48" t="str" cm="1">
        <f t="array" ref="BA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(EUL_basis_Mapped!$BD131=EUL_basis[BldgLoc])*(EUL_basis_Mapped!$BP131=EUL_basis[HOU_cat]),0)+1,MATCH(EUL_basis_Mapped!BA$2,'EUL_basis fr DEER'!$1:$1,0))</f>
        <v>HV_AirDist</v>
      </c>
      <c r="BB131" s="48" t="str" cm="1">
        <f t="array" ref="BB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(EUL_basis_Mapped!$BD131=EUL_basis[BldgLoc])*(EUL_basis_Mapped!$BP131=EUL_basis[HOU_cat]),0)+1,MATCH(EUL_basis_Mapped!BB$2,'EUL_basis fr DEER'!$1:$1,0))</f>
        <v/>
      </c>
      <c r="BC131" s="48" t="s">
        <v>40</v>
      </c>
      <c r="BD131" s="48" t="s">
        <v>40</v>
      </c>
      <c r="BE131" s="46" t="str" cm="1">
        <f t="array" ref="BE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(EUL_basis_Mapped!$BD131=EUL_basis[BldgLoc])*(EUL_basis_Mapped!$BP131=EUL_basis[HOU_cat]),0)+1,MATCH(EUL_basis_Mapped!BE$2,'EUL_basis fr DEER'!$1:$1,0))</f>
        <v>rated years</v>
      </c>
      <c r="BF131" s="23" cm="1">
        <f t="array" ref="BF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(EUL_basis_Mapped!$BD131=EUL_basis[BldgLoc])*(EUL_basis_Mapped!$BP131=EUL_basis[HOU_cat]),0)+1,MATCH(EUL_basis_Mapped!BF$2,'EUL_basis fr DEER'!$1:$1,0))</f>
        <v>0</v>
      </c>
      <c r="BG131" s="23" cm="1">
        <f t="array" ref="BG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(EUL_basis_Mapped!$BD131=EUL_basis[BldgLoc])*(EUL_basis_Mapped!$BP131=EUL_basis[HOU_cat]),0)+1,MATCH(EUL_basis_Mapped!BG$2,'EUL_basis fr DEER'!$1:$1,0))</f>
        <v>0</v>
      </c>
      <c r="BH131" s="23" cm="1">
        <f t="array" ref="BH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(EUL_basis_Mapped!$BD131=EUL_basis[BldgLoc])*(EUL_basis_Mapped!$BP131=EUL_basis[HOU_cat]),0)+1,MATCH(EUL_basis_Mapped!BH$2,'EUL_basis fr DEER'!$1:$1,0))</f>
        <v>0</v>
      </c>
      <c r="BI131" s="25" cm="1">
        <f t="array" ref="BI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(EUL_basis_Mapped!$BD131=EUL_basis[BldgLoc])*(EUL_basis_Mapped!$BP131=EUL_basis[HOU_cat]),0)+1,MATCH(EUL_basis_Mapped!BI$2,'EUL_basis fr DEER'!$1:$1,0))</f>
        <v>0</v>
      </c>
      <c r="BJ131" s="25" cm="1">
        <f t="array" ref="BJ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(EUL_basis_Mapped!$BD131=EUL_basis[BldgLoc])*(EUL_basis_Mapped!$BP131=EUL_basis[HOU_cat]),0)+1,MATCH(EUL_basis_Mapped!BJ$2,'EUL_basis fr DEER'!$1:$1,0))</f>
        <v>15</v>
      </c>
      <c r="BK131" s="25" cm="1">
        <f t="array" ref="BK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(EUL_basis_Mapped!$BD131=EUL_basis[BldgLoc])*(EUL_basis_Mapped!$BP131=EUL_basis[HOU_cat]),0)+1,MATCH(EUL_basis_Mapped!BK$2,'EUL_basis fr DEER'!$1:$1,0))</f>
        <v>5</v>
      </c>
      <c r="BL131" s="46" t="str" cm="1">
        <f t="array" ref="BL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(EUL_basis_Mapped!$BD131=EUL_basis[BldgLoc])*(EUL_basis_Mapped!$BP131=EUL_basis[HOU_cat]),0)+1,MATCH(EUL_basis_Mapped!BL$2,'EUL_basis fr DEER'!$1:$1,0))</f>
        <v>Updated to indicate claim/filing status</v>
      </c>
      <c r="BM131" s="48" t="str" cm="1">
        <f t="array" ref="BM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(EUL_basis_Mapped!$BD131=EUL_basis[BldgLoc])*(EUL_basis_Mapped!$BP131=EUL_basis[HOU_cat]),0)+1,MATCH(EUL_basis_Mapped!BM$2,'EUL_basis fr DEER'!$1:$1,0))</f>
        <v>Standard</v>
      </c>
      <c r="BN131" s="24">
        <v>41403</v>
      </c>
      <c r="BO131" s="24" cm="1">
        <f t="array" ref="BO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(EUL_basis_Mapped!$BD131=EUL_basis[BldgLoc])*(EUL_basis_Mapped!$BP131=EUL_basis[HOU_cat]),0)+1,MATCH(EUL_basis_Mapped!BO$2,'EUL_basis fr DEER'!$1:$1,0))</f>
        <v>0</v>
      </c>
      <c r="BP131" s="48" t="s">
        <v>44</v>
      </c>
      <c r="BQ131" s="52" t="str" cm="1">
        <f t="array" ref="BQ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(EUL_basis_Mapped!$BD131=EUL_basis[BldgLoc])*(EUL_basis_Mapped!$BP131=EUL_basis[HOU_cat]),0)+1,MATCH(EUL_basis_Mapped!BQ$2,'EUL_basis fr DEER'!$1:$1,0))</f>
        <v>1</v>
      </c>
      <c r="BR131" s="52" t="str" cm="1">
        <f t="array" ref="BR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(EUL_basis_Mapped!$BD131=EUL_basis[BldgLoc])*(EUL_basis_Mapped!$BP131=EUL_basis[HOU_cat]),0)+1,MATCH(EUL_basis_Mapped!BR$2,'EUL_basis fr DEER'!$1:$1,0))</f>
        <v>1</v>
      </c>
      <c r="BS131" s="52" t="str" cm="1">
        <f t="array" ref="BS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(EUL_basis_Mapped!$BD131=EUL_basis[BldgLoc])*(EUL_basis_Mapped!$BP131=EUL_basis[HOU_cat]),0)+1,MATCH(EUL_basis_Mapped!BS$2,'EUL_basis fr DEER'!$1:$1,0))</f>
        <v>0</v>
      </c>
      <c r="BT131" s="48" t="str" cm="1">
        <f t="array" ref="BT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(EUL_basis_Mapped!$BD131=EUL_basis[BldgLoc])*(EUL_basis_Mapped!$BP131=EUL_basis[HOU_cat]),0)+1,MATCH(EUL_basis_Mapped!BT$2,'EUL_basis fr DEER'!$1:$1,0))</f>
        <v>Deemed Ex Ante Team</v>
      </c>
      <c r="BU131" s="24" cm="1">
        <f t="array" ref="BU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(EUL_basis_Mapped!$BD131=EUL_basis[BldgLoc])*(EUL_basis_Mapped!$BP131=EUL_basis[HOU_cat]),0)+1,MATCH(EUL_basis_Mapped!BU$2,'EUL_basis fr DEER'!$1:$1,0))</f>
        <v>0</v>
      </c>
      <c r="BV131" s="46" cm="1">
        <f t="array" ref="BV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(EUL_basis_Mapped!$BD131=EUL_basis[BldgLoc])*(EUL_basis_Mapped!$BP131=EUL_basis[HOU_cat]),0)+1,MATCH(EUL_basis_Mapped!BV$2,'EUL_basis fr DEER'!$1:$1,0))</f>
        <v>0</v>
      </c>
      <c r="BW131" s="48" cm="1">
        <f t="array" ref="BW131">INDEX(EUL_basis[#All],MATCH(1,(EUL_basis_Mapped!$AS131=EUL_basis[EUL_ID])*(EUL_basis_Mapped!$AU131=EUL_basis[Version])*(EUL_basis_Mapped!$BC131=EUL_basis[BldgType])*
(EUL_basis_Mapped!$BD131=EUL_basis[BldgLoc])*(EUL_basis_Mapped!$BP131=EUL_basis[HOU_cat]),0)+1,MATCH(EUL_basis_Mapped!BW$2,'EUL_basis fr DEER'!$1:$1,0))</f>
        <v>0</v>
      </c>
    </row>
    <row r="132" spans="1:75" x14ac:dyDescent="0.15">
      <c r="A132" s="11">
        <v>1</v>
      </c>
      <c r="B132" s="12"/>
      <c r="C132" s="12"/>
      <c r="D132" s="12"/>
      <c r="E132" s="12"/>
      <c r="F132" s="12"/>
      <c r="G132" s="12"/>
      <c r="H132" s="13"/>
      <c r="I132" s="11">
        <f t="shared" si="34"/>
        <v>0</v>
      </c>
      <c r="J132" s="12">
        <f t="shared" si="34"/>
        <v>0</v>
      </c>
      <c r="K132" s="12">
        <f t="shared" si="34"/>
        <v>0</v>
      </c>
      <c r="L132" s="12">
        <f t="shared" si="34"/>
        <v>1</v>
      </c>
      <c r="M132" s="12">
        <f t="shared" si="34"/>
        <v>0</v>
      </c>
      <c r="N132" s="54">
        <f t="shared" si="34"/>
        <v>0</v>
      </c>
      <c r="O132" s="54">
        <f t="shared" si="34"/>
        <v>0</v>
      </c>
      <c r="P132" s="11">
        <f t="shared" si="29"/>
        <v>1</v>
      </c>
      <c r="Q132" s="16"/>
      <c r="R132" s="12">
        <f t="shared" si="35"/>
        <v>0</v>
      </c>
      <c r="S132" s="12">
        <f t="shared" si="35"/>
        <v>0</v>
      </c>
      <c r="T132" s="12">
        <f t="shared" si="35"/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>
        <f t="shared" si="30"/>
        <v>0</v>
      </c>
      <c r="AE132" s="54"/>
      <c r="AF132" s="54"/>
      <c r="AG132" s="54">
        <f t="shared" si="31"/>
        <v>0</v>
      </c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>
        <f t="shared" si="32"/>
        <v>0</v>
      </c>
      <c r="AS132" s="56" t="s">
        <v>1107</v>
      </c>
      <c r="AT132" s="22" t="str" cm="1">
        <f t="array" ref="AT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(EUL_basis_Mapped!$BD132=EUL_basis[BldgLoc])*(EUL_basis_Mapped!$BP132=EUL_basis[HOU_cat]),0)+1,MATCH(EUL_basis_Mapped!AT$2,'EUL_basis fr DEER'!$1:$1,0))</f>
        <v>Add Economizer</v>
      </c>
      <c r="AU132" s="22" t="s">
        <v>34</v>
      </c>
      <c r="AV132" s="22" t="str" cm="1">
        <f t="array" ref="AV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(EUL_basis_Mapped!$BD132=EUL_basis[BldgLoc])*(EUL_basis_Mapped!$BP132=EUL_basis[HOU_cat]),0)+1,MATCH(EUL_basis_Mapped!AV$2,'EUL_basis fr DEER'!$1:$1,0))</f>
        <v>D08 v2.05</v>
      </c>
      <c r="AW132" s="24" cm="1">
        <f t="array" ref="AW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(EUL_basis_Mapped!$BD132=EUL_basis[BldgLoc])*(EUL_basis_Mapped!$BP132=EUL_basis[HOU_cat]),0)+1,MATCH(EUL_basis_Mapped!AW$2,'EUL_basis fr DEER'!$1:$1,0))</f>
        <v>44159.686687395835</v>
      </c>
      <c r="AX132" s="48" t="str" cm="1">
        <f t="array" ref="AX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(EUL_basis_Mapped!$BD132=EUL_basis[BldgLoc])*(EUL_basis_Mapped!$BP132=EUL_basis[HOU_cat]),0)+1,MATCH(EUL_basis_Mapped!AX$2,'EUL_basis fr DEER'!$1:$1,0))</f>
        <v>Com</v>
      </c>
      <c r="AY132" s="48" t="str" cm="1">
        <f t="array" ref="AY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(EUL_basis_Mapped!$BD132=EUL_basis[BldgLoc])*(EUL_basis_Mapped!$BP132=EUL_basis[HOU_cat]),0)+1,MATCH(EUL_basis_Mapped!AY$2,'EUL_basis fr DEER'!$1:$1,0))</f>
        <v>HVAC</v>
      </c>
      <c r="AZ132" s="48" t="str" cm="1">
        <f t="array" ref="AZ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(EUL_basis_Mapped!$BD132=EUL_basis[BldgLoc])*(EUL_basis_Mapped!$BP132=EUL_basis[HOU_cat]),0)+1,MATCH(EUL_basis_Mapped!AZ$2,'EUL_basis fr DEER'!$1:$1,0))</f>
        <v>SpaceCool</v>
      </c>
      <c r="BA132" s="48" t="str" cm="1">
        <f t="array" ref="BA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(EUL_basis_Mapped!$BD132=EUL_basis[BldgLoc])*(EUL_basis_Mapped!$BP132=EUL_basis[HOU_cat]),0)+1,MATCH(EUL_basis_Mapped!BA$2,'EUL_basis fr DEER'!$1:$1,0))</f>
        <v>HV_AirDist</v>
      </c>
      <c r="BB132" s="48" t="str" cm="1">
        <f t="array" ref="BB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(EUL_basis_Mapped!$BD132=EUL_basis[BldgLoc])*(EUL_basis_Mapped!$BP132=EUL_basis[HOU_cat]),0)+1,MATCH(EUL_basis_Mapped!BB$2,'EUL_basis fr DEER'!$1:$1,0))</f>
        <v>AirEcono</v>
      </c>
      <c r="BC132" s="48" t="s">
        <v>40</v>
      </c>
      <c r="BD132" s="48" t="s">
        <v>40</v>
      </c>
      <c r="BE132" s="46" t="str" cm="1">
        <f t="array" ref="BE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(EUL_basis_Mapped!$BD132=EUL_basis[BldgLoc])*(EUL_basis_Mapped!$BP132=EUL_basis[HOU_cat]),0)+1,MATCH(EUL_basis_Mapped!BE$2,'EUL_basis fr DEER'!$1:$1,0))</f>
        <v>rated years</v>
      </c>
      <c r="BF132" s="23" cm="1">
        <f t="array" ref="BF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(EUL_basis_Mapped!$BD132=EUL_basis[BldgLoc])*(EUL_basis_Mapped!$BP132=EUL_basis[HOU_cat]),0)+1,MATCH(EUL_basis_Mapped!BF$2,'EUL_basis fr DEER'!$1:$1,0))</f>
        <v>0</v>
      </c>
      <c r="BG132" s="23" cm="1">
        <f t="array" ref="BG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(EUL_basis_Mapped!$BD132=EUL_basis[BldgLoc])*(EUL_basis_Mapped!$BP132=EUL_basis[HOU_cat]),0)+1,MATCH(EUL_basis_Mapped!BG$2,'EUL_basis fr DEER'!$1:$1,0))</f>
        <v>0</v>
      </c>
      <c r="BH132" s="23" cm="1">
        <f t="array" ref="BH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(EUL_basis_Mapped!$BD132=EUL_basis[BldgLoc])*(EUL_basis_Mapped!$BP132=EUL_basis[HOU_cat]),0)+1,MATCH(EUL_basis_Mapped!BH$2,'EUL_basis fr DEER'!$1:$1,0))</f>
        <v>0</v>
      </c>
      <c r="BI132" s="25" cm="1">
        <f t="array" ref="BI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(EUL_basis_Mapped!$BD132=EUL_basis[BldgLoc])*(EUL_basis_Mapped!$BP132=EUL_basis[HOU_cat]),0)+1,MATCH(EUL_basis_Mapped!BI$2,'EUL_basis fr DEER'!$1:$1,0))</f>
        <v>0</v>
      </c>
      <c r="BJ132" s="25" cm="1">
        <f t="array" ref="BJ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(EUL_basis_Mapped!$BD132=EUL_basis[BldgLoc])*(EUL_basis_Mapped!$BP132=EUL_basis[HOU_cat]),0)+1,MATCH(EUL_basis_Mapped!BJ$2,'EUL_basis fr DEER'!$1:$1,0))</f>
        <v>10</v>
      </c>
      <c r="BK132" s="25" cm="1">
        <f t="array" ref="BK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(EUL_basis_Mapped!$BD132=EUL_basis[BldgLoc])*(EUL_basis_Mapped!$BP132=EUL_basis[HOU_cat]),0)+1,MATCH(EUL_basis_Mapped!BK$2,'EUL_basis fr DEER'!$1:$1,0))</f>
        <v>3.3</v>
      </c>
      <c r="BL132" s="46" t="str" cm="1">
        <f t="array" ref="BL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(EUL_basis_Mapped!$BD132=EUL_basis[BldgLoc])*(EUL_basis_Mapped!$BP132=EUL_basis[HOU_cat]),0)+1,MATCH(EUL_basis_Mapped!BL$2,'EUL_basis fr DEER'!$1:$1,0))</f>
        <v>Updated to indicate claim/filing status</v>
      </c>
      <c r="BM132" s="48" t="str" cm="1">
        <f t="array" ref="BM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(EUL_basis_Mapped!$BD132=EUL_basis[BldgLoc])*(EUL_basis_Mapped!$BP132=EUL_basis[HOU_cat]),0)+1,MATCH(EUL_basis_Mapped!BM$2,'EUL_basis fr DEER'!$1:$1,0))</f>
        <v>Standard</v>
      </c>
      <c r="BN132" s="24">
        <v>41404</v>
      </c>
      <c r="BO132" s="24" cm="1">
        <f t="array" ref="BO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(EUL_basis_Mapped!$BD132=EUL_basis[BldgLoc])*(EUL_basis_Mapped!$BP132=EUL_basis[HOU_cat]),0)+1,MATCH(EUL_basis_Mapped!BO$2,'EUL_basis fr DEER'!$1:$1,0))</f>
        <v>42735</v>
      </c>
      <c r="BP132" s="48" t="s">
        <v>44</v>
      </c>
      <c r="BQ132" s="52" t="str" cm="1">
        <f t="array" ref="BQ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(EUL_basis_Mapped!$BD132=EUL_basis[BldgLoc])*(EUL_basis_Mapped!$BP132=EUL_basis[HOU_cat]),0)+1,MATCH(EUL_basis_Mapped!BQ$2,'EUL_basis fr DEER'!$1:$1,0))</f>
        <v>1</v>
      </c>
      <c r="BR132" s="52" t="str" cm="1">
        <f t="array" ref="BR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(EUL_basis_Mapped!$BD132=EUL_basis[BldgLoc])*(EUL_basis_Mapped!$BP132=EUL_basis[HOU_cat]),0)+1,MATCH(EUL_basis_Mapped!BR$2,'EUL_basis fr DEER'!$1:$1,0))</f>
        <v>1</v>
      </c>
      <c r="BS132" s="52" t="str" cm="1">
        <f t="array" ref="BS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(EUL_basis_Mapped!$BD132=EUL_basis[BldgLoc])*(EUL_basis_Mapped!$BP132=EUL_basis[HOU_cat]),0)+1,MATCH(EUL_basis_Mapped!BS$2,'EUL_basis fr DEER'!$1:$1,0))</f>
        <v>0</v>
      </c>
      <c r="BT132" s="48" t="str" cm="1">
        <f t="array" ref="BT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(EUL_basis_Mapped!$BD132=EUL_basis[BldgLoc])*(EUL_basis_Mapped!$BP132=EUL_basis[HOU_cat]),0)+1,MATCH(EUL_basis_Mapped!BT$2,'EUL_basis fr DEER'!$1:$1,0))</f>
        <v>Deemed Ex Ante Team</v>
      </c>
      <c r="BU132" s="24" cm="1">
        <f t="array" ref="BU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(EUL_basis_Mapped!$BD132=EUL_basis[BldgLoc])*(EUL_basis_Mapped!$BP132=EUL_basis[HOU_cat]),0)+1,MATCH(EUL_basis_Mapped!BU$2,'EUL_basis fr DEER'!$1:$1,0))</f>
        <v>0</v>
      </c>
      <c r="BV132" s="46" cm="1">
        <f t="array" ref="BV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(EUL_basis_Mapped!$BD132=EUL_basis[BldgLoc])*(EUL_basis_Mapped!$BP132=EUL_basis[HOU_cat]),0)+1,MATCH(EUL_basis_Mapped!BV$2,'EUL_basis fr DEER'!$1:$1,0))</f>
        <v>0</v>
      </c>
      <c r="BW132" s="48" cm="1">
        <f t="array" ref="BW132">INDEX(EUL_basis[#All],MATCH(1,(EUL_basis_Mapped!$AS132=EUL_basis[EUL_ID])*(EUL_basis_Mapped!$AU132=EUL_basis[Version])*(EUL_basis_Mapped!$BC132=EUL_basis[BldgType])*
(EUL_basis_Mapped!$BD132=EUL_basis[BldgLoc])*(EUL_basis_Mapped!$BP132=EUL_basis[HOU_cat]),0)+1,MATCH(EUL_basis_Mapped!BW$2,'EUL_basis fr DEER'!$1:$1,0))</f>
        <v>0</v>
      </c>
    </row>
    <row r="133" spans="1:75" ht="21" x14ac:dyDescent="0.15">
      <c r="A133" s="11"/>
      <c r="B133" s="12">
        <v>1</v>
      </c>
      <c r="C133" s="12"/>
      <c r="D133" s="12"/>
      <c r="E133" s="12"/>
      <c r="F133" s="12"/>
      <c r="G133" s="12">
        <v>1</v>
      </c>
      <c r="H133" s="13">
        <v>1</v>
      </c>
      <c r="I133" s="11">
        <f t="shared" si="34"/>
        <v>0</v>
      </c>
      <c r="J133" s="12">
        <f t="shared" si="34"/>
        <v>0</v>
      </c>
      <c r="K133" s="12">
        <f t="shared" si="34"/>
        <v>0</v>
      </c>
      <c r="L133" s="12">
        <f t="shared" si="34"/>
        <v>1</v>
      </c>
      <c r="M133" s="12">
        <f t="shared" si="34"/>
        <v>0</v>
      </c>
      <c r="N133" s="54">
        <f t="shared" si="34"/>
        <v>0</v>
      </c>
      <c r="O133" s="54">
        <f t="shared" si="34"/>
        <v>0</v>
      </c>
      <c r="P133" s="11">
        <f t="shared" si="29"/>
        <v>1</v>
      </c>
      <c r="Q133" s="16"/>
      <c r="R133" s="12">
        <f t="shared" si="35"/>
        <v>0</v>
      </c>
      <c r="S133" s="12">
        <f t="shared" si="35"/>
        <v>0</v>
      </c>
      <c r="T133" s="12">
        <f t="shared" si="35"/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f t="shared" si="30"/>
        <v>0</v>
      </c>
      <c r="AE133" s="54"/>
      <c r="AF133" s="54"/>
      <c r="AG133" s="54">
        <f t="shared" si="31"/>
        <v>0</v>
      </c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>
        <f t="shared" si="32"/>
        <v>0</v>
      </c>
      <c r="AS133" s="56" t="s">
        <v>360</v>
      </c>
      <c r="AT133" s="22" t="str" cm="1">
        <f t="array" ref="AT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(EUL_basis_Mapped!$BD133=EUL_basis[BldgLoc])*(EUL_basis_Mapped!$BP133=EUL_basis[HOU_cat]),0)+1,MATCH(EUL_basis_Mapped!AT$2,'EUL_basis fr DEER'!$1:$1,0))</f>
        <v>Air Conditioners (air-cooled, split and unitary)</v>
      </c>
      <c r="AU133" s="22" t="s">
        <v>34</v>
      </c>
      <c r="AV133" s="22" t="str" cm="1">
        <f t="array" ref="AV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(EUL_basis_Mapped!$BD133=EUL_basis[BldgLoc])*(EUL_basis_Mapped!$BP133=EUL_basis[HOU_cat]),0)+1,MATCH(EUL_basis_Mapped!AV$2,'EUL_basis fr DEER'!$1:$1,0))</f>
        <v>D08 v2.05</v>
      </c>
      <c r="AW133" s="24" cm="1">
        <f t="array" ref="AW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(EUL_basis_Mapped!$BD133=EUL_basis[BldgLoc])*(EUL_basis_Mapped!$BP133=EUL_basis[HOU_cat]),0)+1,MATCH(EUL_basis_Mapped!AW$2,'EUL_basis fr DEER'!$1:$1,0))</f>
        <v>44159.686687395835</v>
      </c>
      <c r="AX133" s="48" t="str" cm="1">
        <f t="array" ref="AX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(EUL_basis_Mapped!$BD133=EUL_basis[BldgLoc])*(EUL_basis_Mapped!$BP133=EUL_basis[HOU_cat]),0)+1,MATCH(EUL_basis_Mapped!AX$2,'EUL_basis fr DEER'!$1:$1,0))</f>
        <v>Com</v>
      </c>
      <c r="AY133" s="48" t="str" cm="1">
        <f t="array" ref="AY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(EUL_basis_Mapped!$BD133=EUL_basis[BldgLoc])*(EUL_basis_Mapped!$BP133=EUL_basis[HOU_cat]),0)+1,MATCH(EUL_basis_Mapped!AY$2,'EUL_basis fr DEER'!$1:$1,0))</f>
        <v>HVAC</v>
      </c>
      <c r="AZ133" s="48" t="str" cm="1">
        <f t="array" ref="AZ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(EUL_basis_Mapped!$BD133=EUL_basis[BldgLoc])*(EUL_basis_Mapped!$BP133=EUL_basis[HOU_cat]),0)+1,MATCH(EUL_basis_Mapped!AZ$2,'EUL_basis fr DEER'!$1:$1,0))</f>
        <v>SpaceCool</v>
      </c>
      <c r="BA133" s="48" t="str" cm="1">
        <f t="array" ref="BA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(EUL_basis_Mapped!$BD133=EUL_basis[BldgLoc])*(EUL_basis_Mapped!$BP133=EUL_basis[HOU_cat]),0)+1,MATCH(EUL_basis_Mapped!BA$2,'EUL_basis fr DEER'!$1:$1,0))</f>
        <v>dxAC_equip</v>
      </c>
      <c r="BB133" s="48" t="str" cm="1">
        <f t="array" ref="BB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(EUL_basis_Mapped!$BD133=EUL_basis[BldgLoc])*(EUL_basis_Mapped!$BP133=EUL_basis[HOU_cat]),0)+1,MATCH(EUL_basis_Mapped!BB$2,'EUL_basis fr DEER'!$1:$1,0))</f>
        <v/>
      </c>
      <c r="BC133" s="48" t="s">
        <v>40</v>
      </c>
      <c r="BD133" s="48" t="s">
        <v>40</v>
      </c>
      <c r="BE133" s="46" t="str" cm="1">
        <f t="array" ref="BE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(EUL_basis_Mapped!$BD133=EUL_basis[BldgLoc])*(EUL_basis_Mapped!$BP133=EUL_basis[HOU_cat]),0)+1,MATCH(EUL_basis_Mapped!BE$2,'EUL_basis fr DEER'!$1:$1,0))</f>
        <v>rated years</v>
      </c>
      <c r="BF133" s="23" cm="1">
        <f t="array" ref="BF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(EUL_basis_Mapped!$BD133=EUL_basis[BldgLoc])*(EUL_basis_Mapped!$BP133=EUL_basis[HOU_cat]),0)+1,MATCH(EUL_basis_Mapped!BF$2,'EUL_basis fr DEER'!$1:$1,0))</f>
        <v>0</v>
      </c>
      <c r="BG133" s="23" cm="1">
        <f t="array" ref="BG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(EUL_basis_Mapped!$BD133=EUL_basis[BldgLoc])*(EUL_basis_Mapped!$BP133=EUL_basis[HOU_cat]),0)+1,MATCH(EUL_basis_Mapped!BG$2,'EUL_basis fr DEER'!$1:$1,0))</f>
        <v>0</v>
      </c>
      <c r="BH133" s="23" cm="1">
        <f t="array" ref="BH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(EUL_basis_Mapped!$BD133=EUL_basis[BldgLoc])*(EUL_basis_Mapped!$BP133=EUL_basis[HOU_cat]),0)+1,MATCH(EUL_basis_Mapped!BH$2,'EUL_basis fr DEER'!$1:$1,0))</f>
        <v>0</v>
      </c>
      <c r="BI133" s="25" cm="1">
        <f t="array" ref="BI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(EUL_basis_Mapped!$BD133=EUL_basis[BldgLoc])*(EUL_basis_Mapped!$BP133=EUL_basis[HOU_cat]),0)+1,MATCH(EUL_basis_Mapped!BI$2,'EUL_basis fr DEER'!$1:$1,0))</f>
        <v>0</v>
      </c>
      <c r="BJ133" s="25" cm="1">
        <f t="array" ref="BJ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(EUL_basis_Mapped!$BD133=EUL_basis[BldgLoc])*(EUL_basis_Mapped!$BP133=EUL_basis[HOU_cat]),0)+1,MATCH(EUL_basis_Mapped!BJ$2,'EUL_basis fr DEER'!$1:$1,0))</f>
        <v>15</v>
      </c>
      <c r="BK133" s="25" cm="1">
        <f t="array" ref="BK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(EUL_basis_Mapped!$BD133=EUL_basis[BldgLoc])*(EUL_basis_Mapped!$BP133=EUL_basis[HOU_cat]),0)+1,MATCH(EUL_basis_Mapped!BK$2,'EUL_basis fr DEER'!$1:$1,0))</f>
        <v>5</v>
      </c>
      <c r="BL133" s="46" t="str" cm="1">
        <f t="array" ref="BL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(EUL_basis_Mapped!$BD133=EUL_basis[BldgLoc])*(EUL_basis_Mapped!$BP133=EUL_basis[HOU_cat]),0)+1,MATCH(EUL_basis_Mapped!BL$2,'EUL_basis fr DEER'!$1:$1,0))</f>
        <v>Updated to indicate claim/filing status</v>
      </c>
      <c r="BM133" s="48" t="str" cm="1">
        <f t="array" ref="BM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(EUL_basis_Mapped!$BD133=EUL_basis[BldgLoc])*(EUL_basis_Mapped!$BP133=EUL_basis[HOU_cat]),0)+1,MATCH(EUL_basis_Mapped!BM$2,'EUL_basis fr DEER'!$1:$1,0))</f>
        <v>Standard</v>
      </c>
      <c r="BN133" s="24">
        <v>41405</v>
      </c>
      <c r="BO133" s="24" cm="1">
        <f t="array" ref="BO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(EUL_basis_Mapped!$BD133=EUL_basis[BldgLoc])*(EUL_basis_Mapped!$BP133=EUL_basis[HOU_cat]),0)+1,MATCH(EUL_basis_Mapped!BO$2,'EUL_basis fr DEER'!$1:$1,0))</f>
        <v>0</v>
      </c>
      <c r="BP133" s="48" t="s">
        <v>44</v>
      </c>
      <c r="BQ133" s="52" t="str" cm="1">
        <f t="array" ref="BQ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(EUL_basis_Mapped!$BD133=EUL_basis[BldgLoc])*(EUL_basis_Mapped!$BP133=EUL_basis[HOU_cat]),0)+1,MATCH(EUL_basis_Mapped!BQ$2,'EUL_basis fr DEER'!$1:$1,0))</f>
        <v>1</v>
      </c>
      <c r="BR133" s="52" t="str" cm="1">
        <f t="array" ref="BR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(EUL_basis_Mapped!$BD133=EUL_basis[BldgLoc])*(EUL_basis_Mapped!$BP133=EUL_basis[HOU_cat]),0)+1,MATCH(EUL_basis_Mapped!BR$2,'EUL_basis fr DEER'!$1:$1,0))</f>
        <v>1</v>
      </c>
      <c r="BS133" s="52" t="str" cm="1">
        <f t="array" ref="BS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(EUL_basis_Mapped!$BD133=EUL_basis[BldgLoc])*(EUL_basis_Mapped!$BP133=EUL_basis[HOU_cat]),0)+1,MATCH(EUL_basis_Mapped!BS$2,'EUL_basis fr DEER'!$1:$1,0))</f>
        <v>0</v>
      </c>
      <c r="BT133" s="48" t="str" cm="1">
        <f t="array" ref="BT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(EUL_basis_Mapped!$BD133=EUL_basis[BldgLoc])*(EUL_basis_Mapped!$BP133=EUL_basis[HOU_cat]),0)+1,MATCH(EUL_basis_Mapped!BT$2,'EUL_basis fr DEER'!$1:$1,0))</f>
        <v>Deemed Ex Ante Team</v>
      </c>
      <c r="BU133" s="24" cm="1">
        <f t="array" ref="BU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(EUL_basis_Mapped!$BD133=EUL_basis[BldgLoc])*(EUL_basis_Mapped!$BP133=EUL_basis[HOU_cat]),0)+1,MATCH(EUL_basis_Mapped!BU$2,'EUL_basis fr DEER'!$1:$1,0))</f>
        <v>0</v>
      </c>
      <c r="BV133" s="46" cm="1">
        <f t="array" ref="BV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(EUL_basis_Mapped!$BD133=EUL_basis[BldgLoc])*(EUL_basis_Mapped!$BP133=EUL_basis[HOU_cat]),0)+1,MATCH(EUL_basis_Mapped!BV$2,'EUL_basis fr DEER'!$1:$1,0))</f>
        <v>0</v>
      </c>
      <c r="BW133" s="48" cm="1">
        <f t="array" ref="BW133">INDEX(EUL_basis[#All],MATCH(1,(EUL_basis_Mapped!$AS133=EUL_basis[EUL_ID])*(EUL_basis_Mapped!$AU133=EUL_basis[Version])*(EUL_basis_Mapped!$BC133=EUL_basis[BldgType])*
(EUL_basis_Mapped!$BD133=EUL_basis[BldgLoc])*(EUL_basis_Mapped!$BP133=EUL_basis[HOU_cat]),0)+1,MATCH(EUL_basis_Mapped!BW$2,'EUL_basis fr DEER'!$1:$1,0))</f>
        <v>0</v>
      </c>
    </row>
    <row r="134" spans="1:75" x14ac:dyDescent="0.15">
      <c r="A134" s="11"/>
      <c r="B134" s="12">
        <v>1</v>
      </c>
      <c r="C134" s="12"/>
      <c r="D134" s="12"/>
      <c r="E134" s="12"/>
      <c r="F134" s="12"/>
      <c r="G134" s="12">
        <v>1</v>
      </c>
      <c r="H134" s="13">
        <v>1</v>
      </c>
      <c r="I134" s="11">
        <f t="shared" si="34"/>
        <v>0</v>
      </c>
      <c r="J134" s="12">
        <f t="shared" si="34"/>
        <v>0</v>
      </c>
      <c r="K134" s="12">
        <f t="shared" si="34"/>
        <v>0</v>
      </c>
      <c r="L134" s="12">
        <f t="shared" si="34"/>
        <v>1</v>
      </c>
      <c r="M134" s="12">
        <f t="shared" si="34"/>
        <v>0</v>
      </c>
      <c r="N134" s="54">
        <f t="shared" si="34"/>
        <v>0</v>
      </c>
      <c r="O134" s="54">
        <f t="shared" si="34"/>
        <v>0</v>
      </c>
      <c r="P134" s="11">
        <f t="shared" si="29"/>
        <v>1</v>
      </c>
      <c r="Q134" s="16"/>
      <c r="R134" s="12">
        <f t="shared" si="35"/>
        <v>0</v>
      </c>
      <c r="S134" s="12">
        <f t="shared" si="35"/>
        <v>0</v>
      </c>
      <c r="T134" s="12">
        <f t="shared" si="35"/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f t="shared" si="30"/>
        <v>0</v>
      </c>
      <c r="AE134" s="54"/>
      <c r="AF134" s="54"/>
      <c r="AG134" s="54">
        <f t="shared" si="31"/>
        <v>0</v>
      </c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>
        <f t="shared" si="32"/>
        <v>0</v>
      </c>
      <c r="AS134" s="56" t="s">
        <v>364</v>
      </c>
      <c r="AT134" s="22" t="str" cm="1">
        <f t="array" ref="AT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(EUL_basis_Mapped!$BD134=EUL_basis[BldgLoc])*(EUL_basis_Mapped!$BP134=EUL_basis[HOU_cat]),0)+1,MATCH(EUL_basis_Mapped!AT$2,'EUL_basis fr DEER'!$1:$1,0))</f>
        <v>Heat Pumps (air-cooled, split and unitary)</v>
      </c>
      <c r="AU134" s="22" t="s">
        <v>34</v>
      </c>
      <c r="AV134" s="22" t="str" cm="1">
        <f t="array" ref="AV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(EUL_basis_Mapped!$BD134=EUL_basis[BldgLoc])*(EUL_basis_Mapped!$BP134=EUL_basis[HOU_cat]),0)+1,MATCH(EUL_basis_Mapped!AV$2,'EUL_basis fr DEER'!$1:$1,0))</f>
        <v>D08 v2.05</v>
      </c>
      <c r="AW134" s="24" cm="1">
        <f t="array" ref="AW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(EUL_basis_Mapped!$BD134=EUL_basis[BldgLoc])*(EUL_basis_Mapped!$BP134=EUL_basis[HOU_cat]),0)+1,MATCH(EUL_basis_Mapped!AW$2,'EUL_basis fr DEER'!$1:$1,0))</f>
        <v>44159.686687395835</v>
      </c>
      <c r="AX134" s="48" t="str" cm="1">
        <f t="array" ref="AX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(EUL_basis_Mapped!$BD134=EUL_basis[BldgLoc])*(EUL_basis_Mapped!$BP134=EUL_basis[HOU_cat]),0)+1,MATCH(EUL_basis_Mapped!AX$2,'EUL_basis fr DEER'!$1:$1,0))</f>
        <v>Com</v>
      </c>
      <c r="AY134" s="48" t="str" cm="1">
        <f t="array" ref="AY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(EUL_basis_Mapped!$BD134=EUL_basis[BldgLoc])*(EUL_basis_Mapped!$BP134=EUL_basis[HOU_cat]),0)+1,MATCH(EUL_basis_Mapped!AY$2,'EUL_basis fr DEER'!$1:$1,0))</f>
        <v>HVAC</v>
      </c>
      <c r="AZ134" s="48" t="str" cm="1">
        <f t="array" ref="AZ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(EUL_basis_Mapped!$BD134=EUL_basis[BldgLoc])*(EUL_basis_Mapped!$BP134=EUL_basis[HOU_cat]),0)+1,MATCH(EUL_basis_Mapped!AZ$2,'EUL_basis fr DEER'!$1:$1,0))</f>
        <v>HeatCool</v>
      </c>
      <c r="BA134" s="48" t="str" cm="1">
        <f t="array" ref="BA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(EUL_basis_Mapped!$BD134=EUL_basis[BldgLoc])*(EUL_basis_Mapped!$BP134=EUL_basis[HOU_cat]),0)+1,MATCH(EUL_basis_Mapped!BA$2,'EUL_basis fr DEER'!$1:$1,0))</f>
        <v>dxHP_equip</v>
      </c>
      <c r="BB134" s="48" t="str" cm="1">
        <f t="array" ref="BB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(EUL_basis_Mapped!$BD134=EUL_basis[BldgLoc])*(EUL_basis_Mapped!$BP134=EUL_basis[HOU_cat]),0)+1,MATCH(EUL_basis_Mapped!BB$2,'EUL_basis fr DEER'!$1:$1,0))</f>
        <v/>
      </c>
      <c r="BC134" s="48" t="s">
        <v>40</v>
      </c>
      <c r="BD134" s="48" t="s">
        <v>40</v>
      </c>
      <c r="BE134" s="46" t="str" cm="1">
        <f t="array" ref="BE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(EUL_basis_Mapped!$BD134=EUL_basis[BldgLoc])*(EUL_basis_Mapped!$BP134=EUL_basis[HOU_cat]),0)+1,MATCH(EUL_basis_Mapped!BE$2,'EUL_basis fr DEER'!$1:$1,0))</f>
        <v>rated years</v>
      </c>
      <c r="BF134" s="23" cm="1">
        <f t="array" ref="BF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(EUL_basis_Mapped!$BD134=EUL_basis[BldgLoc])*(EUL_basis_Mapped!$BP134=EUL_basis[HOU_cat]),0)+1,MATCH(EUL_basis_Mapped!BF$2,'EUL_basis fr DEER'!$1:$1,0))</f>
        <v>0</v>
      </c>
      <c r="BG134" s="23" cm="1">
        <f t="array" ref="BG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(EUL_basis_Mapped!$BD134=EUL_basis[BldgLoc])*(EUL_basis_Mapped!$BP134=EUL_basis[HOU_cat]),0)+1,MATCH(EUL_basis_Mapped!BG$2,'EUL_basis fr DEER'!$1:$1,0))</f>
        <v>0</v>
      </c>
      <c r="BH134" s="23" cm="1">
        <f t="array" ref="BH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(EUL_basis_Mapped!$BD134=EUL_basis[BldgLoc])*(EUL_basis_Mapped!$BP134=EUL_basis[HOU_cat]),0)+1,MATCH(EUL_basis_Mapped!BH$2,'EUL_basis fr DEER'!$1:$1,0))</f>
        <v>0</v>
      </c>
      <c r="BI134" s="25" cm="1">
        <f t="array" ref="BI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(EUL_basis_Mapped!$BD134=EUL_basis[BldgLoc])*(EUL_basis_Mapped!$BP134=EUL_basis[HOU_cat]),0)+1,MATCH(EUL_basis_Mapped!BI$2,'EUL_basis fr DEER'!$1:$1,0))</f>
        <v>0</v>
      </c>
      <c r="BJ134" s="25" cm="1">
        <f t="array" ref="BJ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(EUL_basis_Mapped!$BD134=EUL_basis[BldgLoc])*(EUL_basis_Mapped!$BP134=EUL_basis[HOU_cat]),0)+1,MATCH(EUL_basis_Mapped!BJ$2,'EUL_basis fr DEER'!$1:$1,0))</f>
        <v>15</v>
      </c>
      <c r="BK134" s="25" cm="1">
        <f t="array" ref="BK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(EUL_basis_Mapped!$BD134=EUL_basis[BldgLoc])*(EUL_basis_Mapped!$BP134=EUL_basis[HOU_cat]),0)+1,MATCH(EUL_basis_Mapped!BK$2,'EUL_basis fr DEER'!$1:$1,0))</f>
        <v>5</v>
      </c>
      <c r="BL134" s="46" t="str" cm="1">
        <f t="array" ref="BL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(EUL_basis_Mapped!$BD134=EUL_basis[BldgLoc])*(EUL_basis_Mapped!$BP134=EUL_basis[HOU_cat]),0)+1,MATCH(EUL_basis_Mapped!BL$2,'EUL_basis fr DEER'!$1:$1,0))</f>
        <v>Updated to indicate claim/filing status</v>
      </c>
      <c r="BM134" s="48" t="str" cm="1">
        <f t="array" ref="BM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(EUL_basis_Mapped!$BD134=EUL_basis[BldgLoc])*(EUL_basis_Mapped!$BP134=EUL_basis[HOU_cat]),0)+1,MATCH(EUL_basis_Mapped!BM$2,'EUL_basis fr DEER'!$1:$1,0))</f>
        <v>Standard</v>
      </c>
      <c r="BN134" s="24">
        <v>41406</v>
      </c>
      <c r="BO134" s="24" cm="1">
        <f t="array" ref="BO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(EUL_basis_Mapped!$BD134=EUL_basis[BldgLoc])*(EUL_basis_Mapped!$BP134=EUL_basis[HOU_cat]),0)+1,MATCH(EUL_basis_Mapped!BO$2,'EUL_basis fr DEER'!$1:$1,0))</f>
        <v>0</v>
      </c>
      <c r="BP134" s="48" t="s">
        <v>44</v>
      </c>
      <c r="BQ134" s="52" t="str" cm="1">
        <f t="array" ref="BQ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(EUL_basis_Mapped!$BD134=EUL_basis[BldgLoc])*(EUL_basis_Mapped!$BP134=EUL_basis[HOU_cat]),0)+1,MATCH(EUL_basis_Mapped!BQ$2,'EUL_basis fr DEER'!$1:$1,0))</f>
        <v>1</v>
      </c>
      <c r="BR134" s="52" t="str" cm="1">
        <f t="array" ref="BR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(EUL_basis_Mapped!$BD134=EUL_basis[BldgLoc])*(EUL_basis_Mapped!$BP134=EUL_basis[HOU_cat]),0)+1,MATCH(EUL_basis_Mapped!BR$2,'EUL_basis fr DEER'!$1:$1,0))</f>
        <v>1</v>
      </c>
      <c r="BS134" s="52" t="str" cm="1">
        <f t="array" ref="BS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(EUL_basis_Mapped!$BD134=EUL_basis[BldgLoc])*(EUL_basis_Mapped!$BP134=EUL_basis[HOU_cat]),0)+1,MATCH(EUL_basis_Mapped!BS$2,'EUL_basis fr DEER'!$1:$1,0))</f>
        <v>0</v>
      </c>
      <c r="BT134" s="48" t="str" cm="1">
        <f t="array" ref="BT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(EUL_basis_Mapped!$BD134=EUL_basis[BldgLoc])*(EUL_basis_Mapped!$BP134=EUL_basis[HOU_cat]),0)+1,MATCH(EUL_basis_Mapped!BT$2,'EUL_basis fr DEER'!$1:$1,0))</f>
        <v>Deemed Ex Ante Team</v>
      </c>
      <c r="BU134" s="24" cm="1">
        <f t="array" ref="BU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(EUL_basis_Mapped!$BD134=EUL_basis[BldgLoc])*(EUL_basis_Mapped!$BP134=EUL_basis[HOU_cat]),0)+1,MATCH(EUL_basis_Mapped!BU$2,'EUL_basis fr DEER'!$1:$1,0))</f>
        <v>0</v>
      </c>
      <c r="BV134" s="46" cm="1">
        <f t="array" ref="BV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(EUL_basis_Mapped!$BD134=EUL_basis[BldgLoc])*(EUL_basis_Mapped!$BP134=EUL_basis[HOU_cat]),0)+1,MATCH(EUL_basis_Mapped!BV$2,'EUL_basis fr DEER'!$1:$1,0))</f>
        <v>0</v>
      </c>
      <c r="BW134" s="48" cm="1">
        <f t="array" ref="BW134">INDEX(EUL_basis[#All],MATCH(1,(EUL_basis_Mapped!$AS134=EUL_basis[EUL_ID])*(EUL_basis_Mapped!$AU134=EUL_basis[Version])*(EUL_basis_Mapped!$BC134=EUL_basis[BldgType])*
(EUL_basis_Mapped!$BD134=EUL_basis[BldgLoc])*(EUL_basis_Mapped!$BP134=EUL_basis[HOU_cat]),0)+1,MATCH(EUL_basis_Mapped!BW$2,'EUL_basis fr DEER'!$1:$1,0))</f>
        <v>0</v>
      </c>
    </row>
    <row r="135" spans="1:75" x14ac:dyDescent="0.15">
      <c r="A135" s="11"/>
      <c r="B135" s="12">
        <v>1</v>
      </c>
      <c r="C135" s="12"/>
      <c r="D135" s="12"/>
      <c r="E135" s="12"/>
      <c r="F135" s="12"/>
      <c r="G135" s="12">
        <v>1</v>
      </c>
      <c r="H135" s="13">
        <v>1</v>
      </c>
      <c r="I135" s="11">
        <f t="shared" si="34"/>
        <v>0</v>
      </c>
      <c r="J135" s="12">
        <f t="shared" si="34"/>
        <v>0</v>
      </c>
      <c r="K135" s="12">
        <f t="shared" si="34"/>
        <v>0</v>
      </c>
      <c r="L135" s="12">
        <f t="shared" si="34"/>
        <v>1</v>
      </c>
      <c r="M135" s="12">
        <f t="shared" si="34"/>
        <v>0</v>
      </c>
      <c r="N135" s="54">
        <f t="shared" si="34"/>
        <v>0</v>
      </c>
      <c r="O135" s="54">
        <f t="shared" si="34"/>
        <v>0</v>
      </c>
      <c r="P135" s="11">
        <f t="shared" si="29"/>
        <v>1</v>
      </c>
      <c r="Q135" s="16"/>
      <c r="R135" s="12">
        <f t="shared" si="35"/>
        <v>0</v>
      </c>
      <c r="S135" s="12">
        <f t="shared" si="35"/>
        <v>0</v>
      </c>
      <c r="T135" s="12">
        <f t="shared" si="35"/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>
        <f t="shared" si="30"/>
        <v>0</v>
      </c>
      <c r="AE135" s="54"/>
      <c r="AF135" s="54"/>
      <c r="AG135" s="54">
        <f t="shared" si="31"/>
        <v>0</v>
      </c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>
        <f t="shared" si="32"/>
        <v>0</v>
      </c>
      <c r="AS135" s="56" t="s">
        <v>368</v>
      </c>
      <c r="AT135" s="22" t="str" cm="1">
        <f t="array" ref="AT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(EUL_basis_Mapped!$BD135=EUL_basis[BldgLoc])*(EUL_basis_Mapped!$BP135=EUL_basis[HOU_cat]),0)+1,MATCH(EUL_basis_Mapped!AT$2,'EUL_basis fr DEER'!$1:$1,0))</f>
        <v>Air To Air Heat Exchanger</v>
      </c>
      <c r="AU135" s="22" t="s">
        <v>34</v>
      </c>
      <c r="AV135" s="22" t="str" cm="1">
        <f t="array" ref="AV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(EUL_basis_Mapped!$BD135=EUL_basis[BldgLoc])*(EUL_basis_Mapped!$BP135=EUL_basis[HOU_cat]),0)+1,MATCH(EUL_basis_Mapped!AV$2,'EUL_basis fr DEER'!$1:$1,0))</f>
        <v>D08 v2.05</v>
      </c>
      <c r="AW135" s="24" cm="1">
        <f t="array" ref="AW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(EUL_basis_Mapped!$BD135=EUL_basis[BldgLoc])*(EUL_basis_Mapped!$BP135=EUL_basis[HOU_cat]),0)+1,MATCH(EUL_basis_Mapped!AW$2,'EUL_basis fr DEER'!$1:$1,0))</f>
        <v>44159.686687395835</v>
      </c>
      <c r="AX135" s="48" t="str" cm="1">
        <f t="array" ref="AX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(EUL_basis_Mapped!$BD135=EUL_basis[BldgLoc])*(EUL_basis_Mapped!$BP135=EUL_basis[HOU_cat]),0)+1,MATCH(EUL_basis_Mapped!AX$2,'EUL_basis fr DEER'!$1:$1,0))</f>
        <v>Com</v>
      </c>
      <c r="AY135" s="48" t="str" cm="1">
        <f t="array" ref="AY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(EUL_basis_Mapped!$BD135=EUL_basis[BldgLoc])*(EUL_basis_Mapped!$BP135=EUL_basis[HOU_cat]),0)+1,MATCH(EUL_basis_Mapped!AY$2,'EUL_basis fr DEER'!$1:$1,0))</f>
        <v>HVAC</v>
      </c>
      <c r="AZ135" s="48" t="str" cm="1">
        <f t="array" ref="AZ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(EUL_basis_Mapped!$BD135=EUL_basis[BldgLoc])*(EUL_basis_Mapped!$BP135=EUL_basis[HOU_cat]),0)+1,MATCH(EUL_basis_Mapped!AZ$2,'EUL_basis fr DEER'!$1:$1,0))</f>
        <v>HeatCool</v>
      </c>
      <c r="BA135" s="48" t="str" cm="1">
        <f t="array" ref="BA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(EUL_basis_Mapped!$BD135=EUL_basis[BldgLoc])*(EUL_basis_Mapped!$BP135=EUL_basis[HOU_cat]),0)+1,MATCH(EUL_basis_Mapped!BA$2,'EUL_basis fr DEER'!$1:$1,0))</f>
        <v>HV_AirDist</v>
      </c>
      <c r="BB135" s="48" t="str" cm="1">
        <f t="array" ref="BB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(EUL_basis_Mapped!$BD135=EUL_basis[BldgLoc])*(EUL_basis_Mapped!$BP135=EUL_basis[HOU_cat]),0)+1,MATCH(EUL_basis_Mapped!BB$2,'EUL_basis fr DEER'!$1:$1,0))</f>
        <v>HeatRecov</v>
      </c>
      <c r="BC135" s="48" t="s">
        <v>40</v>
      </c>
      <c r="BD135" s="48" t="s">
        <v>40</v>
      </c>
      <c r="BE135" s="46" t="str" cm="1">
        <f t="array" ref="BE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(EUL_basis_Mapped!$BD135=EUL_basis[BldgLoc])*(EUL_basis_Mapped!$BP135=EUL_basis[HOU_cat]),0)+1,MATCH(EUL_basis_Mapped!BE$2,'EUL_basis fr DEER'!$1:$1,0))</f>
        <v>rated years</v>
      </c>
      <c r="BF135" s="23" cm="1">
        <f t="array" ref="BF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(EUL_basis_Mapped!$BD135=EUL_basis[BldgLoc])*(EUL_basis_Mapped!$BP135=EUL_basis[HOU_cat]),0)+1,MATCH(EUL_basis_Mapped!BF$2,'EUL_basis fr DEER'!$1:$1,0))</f>
        <v>0</v>
      </c>
      <c r="BG135" s="23" cm="1">
        <f t="array" ref="BG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(EUL_basis_Mapped!$BD135=EUL_basis[BldgLoc])*(EUL_basis_Mapped!$BP135=EUL_basis[HOU_cat]),0)+1,MATCH(EUL_basis_Mapped!BG$2,'EUL_basis fr DEER'!$1:$1,0))</f>
        <v>0</v>
      </c>
      <c r="BH135" s="23" cm="1">
        <f t="array" ref="BH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(EUL_basis_Mapped!$BD135=EUL_basis[BldgLoc])*(EUL_basis_Mapped!$BP135=EUL_basis[HOU_cat]),0)+1,MATCH(EUL_basis_Mapped!BH$2,'EUL_basis fr DEER'!$1:$1,0))</f>
        <v>0</v>
      </c>
      <c r="BI135" s="25" cm="1">
        <f t="array" ref="BI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(EUL_basis_Mapped!$BD135=EUL_basis[BldgLoc])*(EUL_basis_Mapped!$BP135=EUL_basis[HOU_cat]),0)+1,MATCH(EUL_basis_Mapped!BI$2,'EUL_basis fr DEER'!$1:$1,0))</f>
        <v>0</v>
      </c>
      <c r="BJ135" s="25" cm="1">
        <f t="array" ref="BJ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(EUL_basis_Mapped!$BD135=EUL_basis[BldgLoc])*(EUL_basis_Mapped!$BP135=EUL_basis[HOU_cat]),0)+1,MATCH(EUL_basis_Mapped!BJ$2,'EUL_basis fr DEER'!$1:$1,0))</f>
        <v>14</v>
      </c>
      <c r="BK135" s="25" cm="1">
        <f t="array" ref="BK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(EUL_basis_Mapped!$BD135=EUL_basis[BldgLoc])*(EUL_basis_Mapped!$BP135=EUL_basis[HOU_cat]),0)+1,MATCH(EUL_basis_Mapped!BK$2,'EUL_basis fr DEER'!$1:$1,0))</f>
        <v>4.7</v>
      </c>
      <c r="BL135" s="46" t="str" cm="1">
        <f t="array" ref="BL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(EUL_basis_Mapped!$BD135=EUL_basis[BldgLoc])*(EUL_basis_Mapped!$BP135=EUL_basis[HOU_cat]),0)+1,MATCH(EUL_basis_Mapped!BL$2,'EUL_basis fr DEER'!$1:$1,0))</f>
        <v>Updated to indicate claim/filing status</v>
      </c>
      <c r="BM135" s="48" t="str" cm="1">
        <f t="array" ref="BM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(EUL_basis_Mapped!$BD135=EUL_basis[BldgLoc])*(EUL_basis_Mapped!$BP135=EUL_basis[HOU_cat]),0)+1,MATCH(EUL_basis_Mapped!BM$2,'EUL_basis fr DEER'!$1:$1,0))</f>
        <v>Standard</v>
      </c>
      <c r="BN135" s="24">
        <v>41407</v>
      </c>
      <c r="BO135" s="24" cm="1">
        <f t="array" ref="BO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(EUL_basis_Mapped!$BD135=EUL_basis[BldgLoc])*(EUL_basis_Mapped!$BP135=EUL_basis[HOU_cat]),0)+1,MATCH(EUL_basis_Mapped!BO$2,'EUL_basis fr DEER'!$1:$1,0))</f>
        <v>0</v>
      </c>
      <c r="BP135" s="48" t="s">
        <v>44</v>
      </c>
      <c r="BQ135" s="52" t="str" cm="1">
        <f t="array" ref="BQ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(EUL_basis_Mapped!$BD135=EUL_basis[BldgLoc])*(EUL_basis_Mapped!$BP135=EUL_basis[HOU_cat]),0)+1,MATCH(EUL_basis_Mapped!BQ$2,'EUL_basis fr DEER'!$1:$1,0))</f>
        <v>1</v>
      </c>
      <c r="BR135" s="52" t="str" cm="1">
        <f t="array" ref="BR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(EUL_basis_Mapped!$BD135=EUL_basis[BldgLoc])*(EUL_basis_Mapped!$BP135=EUL_basis[HOU_cat]),0)+1,MATCH(EUL_basis_Mapped!BR$2,'EUL_basis fr DEER'!$1:$1,0))</f>
        <v>1</v>
      </c>
      <c r="BS135" s="52" t="str" cm="1">
        <f t="array" ref="BS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(EUL_basis_Mapped!$BD135=EUL_basis[BldgLoc])*(EUL_basis_Mapped!$BP135=EUL_basis[HOU_cat]),0)+1,MATCH(EUL_basis_Mapped!BS$2,'EUL_basis fr DEER'!$1:$1,0))</f>
        <v>0</v>
      </c>
      <c r="BT135" s="48" t="str" cm="1">
        <f t="array" ref="BT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(EUL_basis_Mapped!$BD135=EUL_basis[BldgLoc])*(EUL_basis_Mapped!$BP135=EUL_basis[HOU_cat]),0)+1,MATCH(EUL_basis_Mapped!BT$2,'EUL_basis fr DEER'!$1:$1,0))</f>
        <v>Deemed Ex Ante Team</v>
      </c>
      <c r="BU135" s="24" cm="1">
        <f t="array" ref="BU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(EUL_basis_Mapped!$BD135=EUL_basis[BldgLoc])*(EUL_basis_Mapped!$BP135=EUL_basis[HOU_cat]),0)+1,MATCH(EUL_basis_Mapped!BU$2,'EUL_basis fr DEER'!$1:$1,0))</f>
        <v>0</v>
      </c>
      <c r="BV135" s="46" cm="1">
        <f t="array" ref="BV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(EUL_basis_Mapped!$BD135=EUL_basis[BldgLoc])*(EUL_basis_Mapped!$BP135=EUL_basis[HOU_cat]),0)+1,MATCH(EUL_basis_Mapped!BV$2,'EUL_basis fr DEER'!$1:$1,0))</f>
        <v>0</v>
      </c>
      <c r="BW135" s="48" cm="1">
        <f t="array" ref="BW135">INDEX(EUL_basis[#All],MATCH(1,(EUL_basis_Mapped!$AS135=EUL_basis[EUL_ID])*(EUL_basis_Mapped!$AU135=EUL_basis[Version])*(EUL_basis_Mapped!$BC135=EUL_basis[BldgType])*
(EUL_basis_Mapped!$BD135=EUL_basis[BldgLoc])*(EUL_basis_Mapped!$BP135=EUL_basis[HOU_cat]),0)+1,MATCH(EUL_basis_Mapped!BW$2,'EUL_basis fr DEER'!$1:$1,0))</f>
        <v>0</v>
      </c>
    </row>
    <row r="136" spans="1:75" x14ac:dyDescent="0.15">
      <c r="A136" s="11"/>
      <c r="B136" s="12">
        <v>1</v>
      </c>
      <c r="C136" s="12"/>
      <c r="D136" s="12"/>
      <c r="E136" s="12"/>
      <c r="F136" s="12"/>
      <c r="G136" s="12">
        <v>1</v>
      </c>
      <c r="H136" s="13">
        <v>1</v>
      </c>
      <c r="I136" s="11">
        <f t="shared" si="34"/>
        <v>0</v>
      </c>
      <c r="J136" s="12">
        <f t="shared" si="34"/>
        <v>0</v>
      </c>
      <c r="K136" s="12">
        <f t="shared" si="34"/>
        <v>0</v>
      </c>
      <c r="L136" s="12">
        <f t="shared" si="34"/>
        <v>1</v>
      </c>
      <c r="M136" s="12">
        <f t="shared" si="34"/>
        <v>0</v>
      </c>
      <c r="N136" s="54">
        <f t="shared" si="34"/>
        <v>0</v>
      </c>
      <c r="O136" s="54">
        <f t="shared" si="34"/>
        <v>0</v>
      </c>
      <c r="P136" s="11">
        <f t="shared" si="29"/>
        <v>1</v>
      </c>
      <c r="Q136" s="16"/>
      <c r="R136" s="12">
        <f t="shared" si="35"/>
        <v>0</v>
      </c>
      <c r="S136" s="12">
        <f t="shared" si="35"/>
        <v>0</v>
      </c>
      <c r="T136" s="12">
        <f t="shared" si="35"/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>
        <f t="shared" si="30"/>
        <v>0</v>
      </c>
      <c r="AE136" s="54"/>
      <c r="AF136" s="54"/>
      <c r="AG136" s="54">
        <f t="shared" si="31"/>
        <v>0</v>
      </c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>
        <f t="shared" si="32"/>
        <v>0</v>
      </c>
      <c r="AS136" s="56" t="s">
        <v>371</v>
      </c>
      <c r="AT136" s="22" t="str" cm="1">
        <f t="array" ref="AT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(EUL_basis_Mapped!$BD136=EUL_basis[BldgLoc])*(EUL_basis_Mapped!$BP136=EUL_basis[HOU_cat]),0)+1,MATCH(EUL_basis_Mapped!AT$2,'EUL_basis fr DEER'!$1:$1,0))</f>
        <v xml:space="preserve">High Efficiency Boiler </v>
      </c>
      <c r="AU136" s="22" t="s">
        <v>34</v>
      </c>
      <c r="AV136" s="22" t="str" cm="1">
        <f t="array" ref="AV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(EUL_basis_Mapped!$BD136=EUL_basis[BldgLoc])*(EUL_basis_Mapped!$BP136=EUL_basis[HOU_cat]),0)+1,MATCH(EUL_basis_Mapped!AV$2,'EUL_basis fr DEER'!$1:$1,0))</f>
        <v>D08 v2.05</v>
      </c>
      <c r="AW136" s="24" cm="1">
        <f t="array" ref="AW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(EUL_basis_Mapped!$BD136=EUL_basis[BldgLoc])*(EUL_basis_Mapped!$BP136=EUL_basis[HOU_cat]),0)+1,MATCH(EUL_basis_Mapped!AW$2,'EUL_basis fr DEER'!$1:$1,0))</f>
        <v>44159.686687395835</v>
      </c>
      <c r="AX136" s="48" t="str" cm="1">
        <f t="array" ref="AX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(EUL_basis_Mapped!$BD136=EUL_basis[BldgLoc])*(EUL_basis_Mapped!$BP136=EUL_basis[HOU_cat]),0)+1,MATCH(EUL_basis_Mapped!AX$2,'EUL_basis fr DEER'!$1:$1,0))</f>
        <v>Com</v>
      </c>
      <c r="AY136" s="48" t="str" cm="1">
        <f t="array" ref="AY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(EUL_basis_Mapped!$BD136=EUL_basis[BldgLoc])*(EUL_basis_Mapped!$BP136=EUL_basis[HOU_cat]),0)+1,MATCH(EUL_basis_Mapped!AY$2,'EUL_basis fr DEER'!$1:$1,0))</f>
        <v>HVAC</v>
      </c>
      <c r="AZ136" s="48" t="str" cm="1">
        <f t="array" ref="AZ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(EUL_basis_Mapped!$BD136=EUL_basis[BldgLoc])*(EUL_basis_Mapped!$BP136=EUL_basis[HOU_cat]),0)+1,MATCH(EUL_basis_Mapped!AZ$2,'EUL_basis fr DEER'!$1:$1,0))</f>
        <v>SpaceHeat</v>
      </c>
      <c r="BA136" s="48" t="str" cm="1">
        <f t="array" ref="BA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(EUL_basis_Mapped!$BD136=EUL_basis[BldgLoc])*(EUL_basis_Mapped!$BP136=EUL_basis[HOU_cat]),0)+1,MATCH(EUL_basis_Mapped!BA$2,'EUL_basis fr DEER'!$1:$1,0))</f>
        <v>SpaceHtg_eq</v>
      </c>
      <c r="BB136" s="48" t="str" cm="1">
        <f t="array" ref="BB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(EUL_basis_Mapped!$BD136=EUL_basis[BldgLoc])*(EUL_basis_Mapped!$BP136=EUL_basis[HOU_cat]),0)+1,MATCH(EUL_basis_Mapped!BB$2,'EUL_basis fr DEER'!$1:$1,0))</f>
        <v/>
      </c>
      <c r="BC136" s="48" t="s">
        <v>40</v>
      </c>
      <c r="BD136" s="48" t="s">
        <v>40</v>
      </c>
      <c r="BE136" s="46" t="str" cm="1">
        <f t="array" ref="BE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(EUL_basis_Mapped!$BD136=EUL_basis[BldgLoc])*(EUL_basis_Mapped!$BP136=EUL_basis[HOU_cat]),0)+1,MATCH(EUL_basis_Mapped!BE$2,'EUL_basis fr DEER'!$1:$1,0))</f>
        <v>rated years</v>
      </c>
      <c r="BF136" s="23" cm="1">
        <f t="array" ref="BF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(EUL_basis_Mapped!$BD136=EUL_basis[BldgLoc])*(EUL_basis_Mapped!$BP136=EUL_basis[HOU_cat]),0)+1,MATCH(EUL_basis_Mapped!BF$2,'EUL_basis fr DEER'!$1:$1,0))</f>
        <v>0</v>
      </c>
      <c r="BG136" s="23" cm="1">
        <f t="array" ref="BG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(EUL_basis_Mapped!$BD136=EUL_basis[BldgLoc])*(EUL_basis_Mapped!$BP136=EUL_basis[HOU_cat]),0)+1,MATCH(EUL_basis_Mapped!BG$2,'EUL_basis fr DEER'!$1:$1,0))</f>
        <v>0</v>
      </c>
      <c r="BH136" s="23" cm="1">
        <f t="array" ref="BH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(EUL_basis_Mapped!$BD136=EUL_basis[BldgLoc])*(EUL_basis_Mapped!$BP136=EUL_basis[HOU_cat]),0)+1,MATCH(EUL_basis_Mapped!BH$2,'EUL_basis fr DEER'!$1:$1,0))</f>
        <v>0</v>
      </c>
      <c r="BI136" s="25" cm="1">
        <f t="array" ref="BI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(EUL_basis_Mapped!$BD136=EUL_basis[BldgLoc])*(EUL_basis_Mapped!$BP136=EUL_basis[HOU_cat]),0)+1,MATCH(EUL_basis_Mapped!BI$2,'EUL_basis fr DEER'!$1:$1,0))</f>
        <v>0</v>
      </c>
      <c r="BJ136" s="25" cm="1">
        <f t="array" ref="BJ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(EUL_basis_Mapped!$BD136=EUL_basis[BldgLoc])*(EUL_basis_Mapped!$BP136=EUL_basis[HOU_cat]),0)+1,MATCH(EUL_basis_Mapped!BJ$2,'EUL_basis fr DEER'!$1:$1,0))</f>
        <v>20</v>
      </c>
      <c r="BK136" s="25" cm="1">
        <f t="array" ref="BK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(EUL_basis_Mapped!$BD136=EUL_basis[BldgLoc])*(EUL_basis_Mapped!$BP136=EUL_basis[HOU_cat]),0)+1,MATCH(EUL_basis_Mapped!BK$2,'EUL_basis fr DEER'!$1:$1,0))</f>
        <v>6.7</v>
      </c>
      <c r="BL136" s="46" t="str" cm="1">
        <f t="array" ref="BL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(EUL_basis_Mapped!$BD136=EUL_basis[BldgLoc])*(EUL_basis_Mapped!$BP136=EUL_basis[HOU_cat]),0)+1,MATCH(EUL_basis_Mapped!BL$2,'EUL_basis fr DEER'!$1:$1,0))</f>
        <v>Updated to indicate claim/filing status</v>
      </c>
      <c r="BM136" s="48" t="str" cm="1">
        <f t="array" ref="BM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(EUL_basis_Mapped!$BD136=EUL_basis[BldgLoc])*(EUL_basis_Mapped!$BP136=EUL_basis[HOU_cat]),0)+1,MATCH(EUL_basis_Mapped!BM$2,'EUL_basis fr DEER'!$1:$1,0))</f>
        <v>Standard</v>
      </c>
      <c r="BN136" s="24">
        <v>41408</v>
      </c>
      <c r="BO136" s="24" cm="1">
        <f t="array" ref="BO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(EUL_basis_Mapped!$BD136=EUL_basis[BldgLoc])*(EUL_basis_Mapped!$BP136=EUL_basis[HOU_cat]),0)+1,MATCH(EUL_basis_Mapped!BO$2,'EUL_basis fr DEER'!$1:$1,0))</f>
        <v>0</v>
      </c>
      <c r="BP136" s="48" t="s">
        <v>44</v>
      </c>
      <c r="BQ136" s="52" t="str" cm="1">
        <f t="array" ref="BQ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(EUL_basis_Mapped!$BD136=EUL_basis[BldgLoc])*(EUL_basis_Mapped!$BP136=EUL_basis[HOU_cat]),0)+1,MATCH(EUL_basis_Mapped!BQ$2,'EUL_basis fr DEER'!$1:$1,0))</f>
        <v>1</v>
      </c>
      <c r="BR136" s="52" t="str" cm="1">
        <f t="array" ref="BR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(EUL_basis_Mapped!$BD136=EUL_basis[BldgLoc])*(EUL_basis_Mapped!$BP136=EUL_basis[HOU_cat]),0)+1,MATCH(EUL_basis_Mapped!BR$2,'EUL_basis fr DEER'!$1:$1,0))</f>
        <v>1</v>
      </c>
      <c r="BS136" s="52" t="str" cm="1">
        <f t="array" ref="BS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(EUL_basis_Mapped!$BD136=EUL_basis[BldgLoc])*(EUL_basis_Mapped!$BP136=EUL_basis[HOU_cat]),0)+1,MATCH(EUL_basis_Mapped!BS$2,'EUL_basis fr DEER'!$1:$1,0))</f>
        <v>0</v>
      </c>
      <c r="BT136" s="48" t="str" cm="1">
        <f t="array" ref="BT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(EUL_basis_Mapped!$BD136=EUL_basis[BldgLoc])*(EUL_basis_Mapped!$BP136=EUL_basis[HOU_cat]),0)+1,MATCH(EUL_basis_Mapped!BT$2,'EUL_basis fr DEER'!$1:$1,0))</f>
        <v>Deemed Ex Ante Team</v>
      </c>
      <c r="BU136" s="24" cm="1">
        <f t="array" ref="BU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(EUL_basis_Mapped!$BD136=EUL_basis[BldgLoc])*(EUL_basis_Mapped!$BP136=EUL_basis[HOU_cat]),0)+1,MATCH(EUL_basis_Mapped!BU$2,'EUL_basis fr DEER'!$1:$1,0))</f>
        <v>0</v>
      </c>
      <c r="BV136" s="46" cm="1">
        <f t="array" ref="BV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(EUL_basis_Mapped!$BD136=EUL_basis[BldgLoc])*(EUL_basis_Mapped!$BP136=EUL_basis[HOU_cat]),0)+1,MATCH(EUL_basis_Mapped!BV$2,'EUL_basis fr DEER'!$1:$1,0))</f>
        <v>0</v>
      </c>
      <c r="BW136" s="48" cm="1">
        <f t="array" ref="BW136">INDEX(EUL_basis[#All],MATCH(1,(EUL_basis_Mapped!$AS136=EUL_basis[EUL_ID])*(EUL_basis_Mapped!$AU136=EUL_basis[Version])*(EUL_basis_Mapped!$BC136=EUL_basis[BldgType])*
(EUL_basis_Mapped!$BD136=EUL_basis[BldgLoc])*(EUL_basis_Mapped!$BP136=EUL_basis[HOU_cat]),0)+1,MATCH(EUL_basis_Mapped!BW$2,'EUL_basis fr DEER'!$1:$1,0))</f>
        <v>0</v>
      </c>
    </row>
    <row r="137" spans="1:75" ht="21" x14ac:dyDescent="0.15">
      <c r="A137" s="11"/>
      <c r="B137" s="12">
        <v>1</v>
      </c>
      <c r="C137" s="12"/>
      <c r="D137" s="12"/>
      <c r="E137" s="12"/>
      <c r="F137" s="12"/>
      <c r="G137" s="12">
        <v>1</v>
      </c>
      <c r="H137" s="13">
        <v>1</v>
      </c>
      <c r="I137" s="11">
        <f t="shared" si="34"/>
        <v>0</v>
      </c>
      <c r="J137" s="12">
        <f t="shared" si="34"/>
        <v>0</v>
      </c>
      <c r="K137" s="12">
        <f t="shared" si="34"/>
        <v>0</v>
      </c>
      <c r="L137" s="12">
        <f t="shared" si="34"/>
        <v>0</v>
      </c>
      <c r="M137" s="12">
        <f t="shared" si="34"/>
        <v>0</v>
      </c>
      <c r="N137" s="54">
        <f t="shared" si="34"/>
        <v>0</v>
      </c>
      <c r="O137" s="54">
        <f t="shared" si="34"/>
        <v>1</v>
      </c>
      <c r="P137" s="11">
        <f t="shared" si="29"/>
        <v>1</v>
      </c>
      <c r="Q137" s="16"/>
      <c r="R137" s="12">
        <f t="shared" si="35"/>
        <v>0</v>
      </c>
      <c r="S137" s="12">
        <f t="shared" si="35"/>
        <v>0</v>
      </c>
      <c r="T137" s="12">
        <f t="shared" si="35"/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>
        <f t="shared" si="30"/>
        <v>0</v>
      </c>
      <c r="AE137" s="54"/>
      <c r="AF137" s="54"/>
      <c r="AG137" s="54">
        <f t="shared" si="31"/>
        <v>0</v>
      </c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>
        <f t="shared" si="32"/>
        <v>0</v>
      </c>
      <c r="AS137" s="56" t="s">
        <v>374</v>
      </c>
      <c r="AT137" s="22" t="str" cm="1">
        <f t="array" ref="AT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(EUL_basis_Mapped!$BD137=EUL_basis[BldgLoc])*(EUL_basis_Mapped!$BP137=EUL_basis[HOU_cat]),0)+1,MATCH(EUL_basis_Mapped!AT$2,'EUL_basis fr DEER'!$1:$1,0))</f>
        <v xml:space="preserve">High Efficiency Boiler </v>
      </c>
      <c r="AU137" s="22" t="s">
        <v>255</v>
      </c>
      <c r="AV137" s="22" t="str" cm="1">
        <f t="array" ref="AV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(EUL_basis_Mapped!$BD137=EUL_basis[BldgLoc])*(EUL_basis_Mapped!$BP137=EUL_basis[HOU_cat]),0)+1,MATCH(EUL_basis_Mapped!AV$2,'EUL_basis fr DEER'!$1:$1,0))</f>
        <v>IOU Workpaper</v>
      </c>
      <c r="AW137" s="24" cm="1">
        <f t="array" ref="AW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(EUL_basis_Mapped!$BD137=EUL_basis[BldgLoc])*(EUL_basis_Mapped!$BP137=EUL_basis[HOU_cat]),0)+1,MATCH(EUL_basis_Mapped!AW$2,'EUL_basis fr DEER'!$1:$1,0))</f>
        <v>44159.686687395835</v>
      </c>
      <c r="AX137" s="48" t="str" cm="1">
        <f t="array" ref="AX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(EUL_basis_Mapped!$BD137=EUL_basis[BldgLoc])*(EUL_basis_Mapped!$BP137=EUL_basis[HOU_cat]),0)+1,MATCH(EUL_basis_Mapped!AX$2,'EUL_basis fr DEER'!$1:$1,0))</f>
        <v>Res</v>
      </c>
      <c r="AY137" s="48" t="str" cm="1">
        <f t="array" ref="AY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(EUL_basis_Mapped!$BD137=EUL_basis[BldgLoc])*(EUL_basis_Mapped!$BP137=EUL_basis[HOU_cat]),0)+1,MATCH(EUL_basis_Mapped!AY$2,'EUL_basis fr DEER'!$1:$1,0))</f>
        <v>HVAC</v>
      </c>
      <c r="AZ137" s="48" t="str" cm="1">
        <f t="array" ref="AZ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(EUL_basis_Mapped!$BD137=EUL_basis[BldgLoc])*(EUL_basis_Mapped!$BP137=EUL_basis[HOU_cat]),0)+1,MATCH(EUL_basis_Mapped!AZ$2,'EUL_basis fr DEER'!$1:$1,0))</f>
        <v>SpaceHeat</v>
      </c>
      <c r="BA137" s="48" t="str" cm="1">
        <f t="array" ref="BA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(EUL_basis_Mapped!$BD137=EUL_basis[BldgLoc])*(EUL_basis_Mapped!$BP137=EUL_basis[HOU_cat]),0)+1,MATCH(EUL_basis_Mapped!BA$2,'EUL_basis fr DEER'!$1:$1,0))</f>
        <v>WaterHtg_eq</v>
      </c>
      <c r="BB137" s="48" t="str" cm="1">
        <f t="array" ref="BB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(EUL_basis_Mapped!$BD137=EUL_basis[BldgLoc])*(EUL_basis_Mapped!$BP137=EUL_basis[HOU_cat]),0)+1,MATCH(EUL_basis_Mapped!BB$2,'EUL_basis fr DEER'!$1:$1,0))</f>
        <v/>
      </c>
      <c r="BC137" s="48" t="s">
        <v>40</v>
      </c>
      <c r="BD137" s="48" t="s">
        <v>40</v>
      </c>
      <c r="BE137" s="46" t="str" cm="1">
        <f t="array" ref="BE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(EUL_basis_Mapped!$BD137=EUL_basis[BldgLoc])*(EUL_basis_Mapped!$BP137=EUL_basis[HOU_cat]),0)+1,MATCH(EUL_basis_Mapped!BE$2,'EUL_basis fr DEER'!$1:$1,0))</f>
        <v>rated years</v>
      </c>
      <c r="BF137" s="23" cm="1">
        <f t="array" ref="BF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(EUL_basis_Mapped!$BD137=EUL_basis[BldgLoc])*(EUL_basis_Mapped!$BP137=EUL_basis[HOU_cat]),0)+1,MATCH(EUL_basis_Mapped!BF$2,'EUL_basis fr DEER'!$1:$1,0))</f>
        <v>0</v>
      </c>
      <c r="BG137" s="23" cm="1">
        <f t="array" ref="BG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(EUL_basis_Mapped!$BD137=EUL_basis[BldgLoc])*(EUL_basis_Mapped!$BP137=EUL_basis[HOU_cat]),0)+1,MATCH(EUL_basis_Mapped!BG$2,'EUL_basis fr DEER'!$1:$1,0))</f>
        <v>0</v>
      </c>
      <c r="BH137" s="23" cm="1">
        <f t="array" ref="BH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(EUL_basis_Mapped!$BD137=EUL_basis[BldgLoc])*(EUL_basis_Mapped!$BP137=EUL_basis[HOU_cat]),0)+1,MATCH(EUL_basis_Mapped!BH$2,'EUL_basis fr DEER'!$1:$1,0))</f>
        <v>0</v>
      </c>
      <c r="BI137" s="25" cm="1">
        <f t="array" ref="BI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(EUL_basis_Mapped!$BD137=EUL_basis[BldgLoc])*(EUL_basis_Mapped!$BP137=EUL_basis[HOU_cat]),0)+1,MATCH(EUL_basis_Mapped!BI$2,'EUL_basis fr DEER'!$1:$1,0))</f>
        <v>0</v>
      </c>
      <c r="BJ137" s="25" cm="1">
        <f t="array" ref="BJ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(EUL_basis_Mapped!$BD137=EUL_basis[BldgLoc])*(EUL_basis_Mapped!$BP137=EUL_basis[HOU_cat]),0)+1,MATCH(EUL_basis_Mapped!BJ$2,'EUL_basis fr DEER'!$1:$1,0))</f>
        <v>20</v>
      </c>
      <c r="BK137" s="25" cm="1">
        <f t="array" ref="BK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(EUL_basis_Mapped!$BD137=EUL_basis[BldgLoc])*(EUL_basis_Mapped!$BP137=EUL_basis[HOU_cat]),0)+1,MATCH(EUL_basis_Mapped!BK$2,'EUL_basis fr DEER'!$1:$1,0))</f>
        <v>6.7</v>
      </c>
      <c r="BL137" s="46" t="str" cm="1">
        <f t="array" ref="BL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(EUL_basis_Mapped!$BD137=EUL_basis[BldgLoc])*(EUL_basis_Mapped!$BP137=EUL_basis[HOU_cat]),0)+1,MATCH(EUL_basis_Mapped!BL$2,'EUL_basis fr DEER'!$1:$1,0))</f>
        <v>Updated to indicate claim/filing status</v>
      </c>
      <c r="BM137" s="48" t="str" cm="1">
        <f t="array" ref="BM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(EUL_basis_Mapped!$BD137=EUL_basis[BldgLoc])*(EUL_basis_Mapped!$BP137=EUL_basis[HOU_cat]),0)+1,MATCH(EUL_basis_Mapped!BM$2,'EUL_basis fr DEER'!$1:$1,0))</f>
        <v>Standard</v>
      </c>
      <c r="BN137" s="24">
        <v>41409</v>
      </c>
      <c r="BO137" s="24" cm="1">
        <f t="array" ref="BO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(EUL_basis_Mapped!$BD137=EUL_basis[BldgLoc])*(EUL_basis_Mapped!$BP137=EUL_basis[HOU_cat]),0)+1,MATCH(EUL_basis_Mapped!BO$2,'EUL_basis fr DEER'!$1:$1,0))</f>
        <v>0</v>
      </c>
      <c r="BP137" s="48" t="s">
        <v>44</v>
      </c>
      <c r="BQ137" s="52" t="str" cm="1">
        <f t="array" ref="BQ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(EUL_basis_Mapped!$BD137=EUL_basis[BldgLoc])*(EUL_basis_Mapped!$BP137=EUL_basis[HOU_cat]),0)+1,MATCH(EUL_basis_Mapped!BQ$2,'EUL_basis fr DEER'!$1:$1,0))</f>
        <v>1</v>
      </c>
      <c r="BR137" s="52" t="str" cm="1">
        <f t="array" ref="BR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(EUL_basis_Mapped!$BD137=EUL_basis[BldgLoc])*(EUL_basis_Mapped!$BP137=EUL_basis[HOU_cat]),0)+1,MATCH(EUL_basis_Mapped!BR$2,'EUL_basis fr DEER'!$1:$1,0))</f>
        <v>1</v>
      </c>
      <c r="BS137" s="52" t="str" cm="1">
        <f t="array" ref="BS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(EUL_basis_Mapped!$BD137=EUL_basis[BldgLoc])*(EUL_basis_Mapped!$BP137=EUL_basis[HOU_cat]),0)+1,MATCH(EUL_basis_Mapped!BS$2,'EUL_basis fr DEER'!$1:$1,0))</f>
        <v>0</v>
      </c>
      <c r="BT137" s="48" t="str" cm="1">
        <f t="array" ref="BT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(EUL_basis_Mapped!$BD137=EUL_basis[BldgLoc])*(EUL_basis_Mapped!$BP137=EUL_basis[HOU_cat]),0)+1,MATCH(EUL_basis_Mapped!BT$2,'EUL_basis fr DEER'!$1:$1,0))</f>
        <v>Deemed Ex Ante Team</v>
      </c>
      <c r="BU137" s="24" cm="1">
        <f t="array" ref="BU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(EUL_basis_Mapped!$BD137=EUL_basis[BldgLoc])*(EUL_basis_Mapped!$BP137=EUL_basis[HOU_cat]),0)+1,MATCH(EUL_basis_Mapped!BU$2,'EUL_basis fr DEER'!$1:$1,0))</f>
        <v>0</v>
      </c>
      <c r="BV137" s="46" cm="1">
        <f t="array" ref="BV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(EUL_basis_Mapped!$BD137=EUL_basis[BldgLoc])*(EUL_basis_Mapped!$BP137=EUL_basis[HOU_cat]),0)+1,MATCH(EUL_basis_Mapped!BV$2,'EUL_basis fr DEER'!$1:$1,0))</f>
        <v>0</v>
      </c>
      <c r="BW137" s="48" cm="1">
        <f t="array" ref="BW137">INDEX(EUL_basis[#All],MATCH(1,(EUL_basis_Mapped!$AS137=EUL_basis[EUL_ID])*(EUL_basis_Mapped!$AU137=EUL_basis[Version])*(EUL_basis_Mapped!$BC137=EUL_basis[BldgType])*
(EUL_basis_Mapped!$BD137=EUL_basis[BldgLoc])*(EUL_basis_Mapped!$BP137=EUL_basis[HOU_cat]),0)+1,MATCH(EUL_basis_Mapped!BW$2,'EUL_basis fr DEER'!$1:$1,0))</f>
        <v>0</v>
      </c>
    </row>
    <row r="138" spans="1:75" x14ac:dyDescent="0.15">
      <c r="A138" s="11"/>
      <c r="B138" s="12">
        <v>1</v>
      </c>
      <c r="C138" s="12"/>
      <c r="D138" s="12"/>
      <c r="E138" s="12"/>
      <c r="F138" s="12"/>
      <c r="G138" s="12">
        <v>1</v>
      </c>
      <c r="H138" s="13">
        <v>1</v>
      </c>
      <c r="I138" s="11">
        <f t="shared" ref="I138:O147" si="36">IF($AX138=I$2,1,0)</f>
        <v>0</v>
      </c>
      <c r="J138" s="12">
        <f t="shared" si="36"/>
        <v>0</v>
      </c>
      <c r="K138" s="12">
        <f t="shared" si="36"/>
        <v>0</v>
      </c>
      <c r="L138" s="12">
        <f t="shared" si="36"/>
        <v>1</v>
      </c>
      <c r="M138" s="12">
        <f t="shared" si="36"/>
        <v>0</v>
      </c>
      <c r="N138" s="54">
        <f t="shared" si="36"/>
        <v>0</v>
      </c>
      <c r="O138" s="54">
        <f t="shared" si="36"/>
        <v>0</v>
      </c>
      <c r="P138" s="11">
        <f t="shared" si="29"/>
        <v>1</v>
      </c>
      <c r="Q138" s="16"/>
      <c r="R138" s="12">
        <f t="shared" si="35"/>
        <v>0</v>
      </c>
      <c r="S138" s="12">
        <f t="shared" si="35"/>
        <v>0</v>
      </c>
      <c r="T138" s="12">
        <f t="shared" si="35"/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>
        <f t="shared" si="30"/>
        <v>0</v>
      </c>
      <c r="AE138" s="54"/>
      <c r="AF138" s="54"/>
      <c r="AG138" s="54">
        <f t="shared" si="31"/>
        <v>0</v>
      </c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>
        <f t="shared" si="32"/>
        <v>0</v>
      </c>
      <c r="AS138" s="56" t="s">
        <v>376</v>
      </c>
      <c r="AT138" s="22" t="str" cm="1">
        <f t="array" ref="AT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(EUL_basis_Mapped!$BD138=EUL_basis[BldgLoc])*(EUL_basis_Mapped!$BP138=EUL_basis[HOU_cat]),0)+1,MATCH(EUL_basis_Mapped!AT$2,'EUL_basis fr DEER'!$1:$1,0))</f>
        <v>High Efficiency Chillers</v>
      </c>
      <c r="AU138" s="22" t="s">
        <v>34</v>
      </c>
      <c r="AV138" s="22" t="str" cm="1">
        <f t="array" ref="AV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(EUL_basis_Mapped!$BD138=EUL_basis[BldgLoc])*(EUL_basis_Mapped!$BP138=EUL_basis[HOU_cat]),0)+1,MATCH(EUL_basis_Mapped!AV$2,'EUL_basis fr DEER'!$1:$1,0))</f>
        <v>D08 v2.05</v>
      </c>
      <c r="AW138" s="24" cm="1">
        <f t="array" ref="AW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(EUL_basis_Mapped!$BD138=EUL_basis[BldgLoc])*(EUL_basis_Mapped!$BP138=EUL_basis[HOU_cat]),0)+1,MATCH(EUL_basis_Mapped!AW$2,'EUL_basis fr DEER'!$1:$1,0))</f>
        <v>44159.686687395835</v>
      </c>
      <c r="AX138" s="48" t="str" cm="1">
        <f t="array" ref="AX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(EUL_basis_Mapped!$BD138=EUL_basis[BldgLoc])*(EUL_basis_Mapped!$BP138=EUL_basis[HOU_cat]),0)+1,MATCH(EUL_basis_Mapped!AX$2,'EUL_basis fr DEER'!$1:$1,0))</f>
        <v>Com</v>
      </c>
      <c r="AY138" s="48" t="str" cm="1">
        <f t="array" ref="AY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(EUL_basis_Mapped!$BD138=EUL_basis[BldgLoc])*(EUL_basis_Mapped!$BP138=EUL_basis[HOU_cat]),0)+1,MATCH(EUL_basis_Mapped!AY$2,'EUL_basis fr DEER'!$1:$1,0))</f>
        <v>HVAC</v>
      </c>
      <c r="AZ138" s="48" t="str" cm="1">
        <f t="array" ref="AZ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(EUL_basis_Mapped!$BD138=EUL_basis[BldgLoc])*(EUL_basis_Mapped!$BP138=EUL_basis[HOU_cat]),0)+1,MATCH(EUL_basis_Mapped!AZ$2,'EUL_basis fr DEER'!$1:$1,0))</f>
        <v>SpaceCool</v>
      </c>
      <c r="BA138" s="48" t="str" cm="1">
        <f t="array" ref="BA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(EUL_basis_Mapped!$BD138=EUL_basis[BldgLoc])*(EUL_basis_Mapped!$BP138=EUL_basis[HOU_cat]),0)+1,MATCH(EUL_basis_Mapped!BA$2,'EUL_basis fr DEER'!$1:$1,0))</f>
        <v>Chiller</v>
      </c>
      <c r="BB138" s="48" t="str" cm="1">
        <f t="array" ref="BB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(EUL_basis_Mapped!$BD138=EUL_basis[BldgLoc])*(EUL_basis_Mapped!$BP138=EUL_basis[HOU_cat]),0)+1,MATCH(EUL_basis_Mapped!BB$2,'EUL_basis fr DEER'!$1:$1,0))</f>
        <v/>
      </c>
      <c r="BC138" s="48" t="s">
        <v>40</v>
      </c>
      <c r="BD138" s="48" t="s">
        <v>40</v>
      </c>
      <c r="BE138" s="46" t="str" cm="1">
        <f t="array" ref="BE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(EUL_basis_Mapped!$BD138=EUL_basis[BldgLoc])*(EUL_basis_Mapped!$BP138=EUL_basis[HOU_cat]),0)+1,MATCH(EUL_basis_Mapped!BE$2,'EUL_basis fr DEER'!$1:$1,0))</f>
        <v>rated years</v>
      </c>
      <c r="BF138" s="23" cm="1">
        <f t="array" ref="BF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(EUL_basis_Mapped!$BD138=EUL_basis[BldgLoc])*(EUL_basis_Mapped!$BP138=EUL_basis[HOU_cat]),0)+1,MATCH(EUL_basis_Mapped!BF$2,'EUL_basis fr DEER'!$1:$1,0))</f>
        <v>0</v>
      </c>
      <c r="BG138" s="23" cm="1">
        <f t="array" ref="BG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(EUL_basis_Mapped!$BD138=EUL_basis[BldgLoc])*(EUL_basis_Mapped!$BP138=EUL_basis[HOU_cat]),0)+1,MATCH(EUL_basis_Mapped!BG$2,'EUL_basis fr DEER'!$1:$1,0))</f>
        <v>0</v>
      </c>
      <c r="BH138" s="23" cm="1">
        <f t="array" ref="BH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(EUL_basis_Mapped!$BD138=EUL_basis[BldgLoc])*(EUL_basis_Mapped!$BP138=EUL_basis[HOU_cat]),0)+1,MATCH(EUL_basis_Mapped!BH$2,'EUL_basis fr DEER'!$1:$1,0))</f>
        <v>0</v>
      </c>
      <c r="BI138" s="25" cm="1">
        <f t="array" ref="BI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(EUL_basis_Mapped!$BD138=EUL_basis[BldgLoc])*(EUL_basis_Mapped!$BP138=EUL_basis[HOU_cat]),0)+1,MATCH(EUL_basis_Mapped!BI$2,'EUL_basis fr DEER'!$1:$1,0))</f>
        <v>0</v>
      </c>
      <c r="BJ138" s="25" cm="1">
        <f t="array" ref="BJ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(EUL_basis_Mapped!$BD138=EUL_basis[BldgLoc])*(EUL_basis_Mapped!$BP138=EUL_basis[HOU_cat]),0)+1,MATCH(EUL_basis_Mapped!BJ$2,'EUL_basis fr DEER'!$1:$1,0))</f>
        <v>20</v>
      </c>
      <c r="BK138" s="25" cm="1">
        <f t="array" ref="BK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(EUL_basis_Mapped!$BD138=EUL_basis[BldgLoc])*(EUL_basis_Mapped!$BP138=EUL_basis[HOU_cat]),0)+1,MATCH(EUL_basis_Mapped!BK$2,'EUL_basis fr DEER'!$1:$1,0))</f>
        <v>6.7</v>
      </c>
      <c r="BL138" s="46" t="str" cm="1">
        <f t="array" ref="BL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(EUL_basis_Mapped!$BD138=EUL_basis[BldgLoc])*(EUL_basis_Mapped!$BP138=EUL_basis[HOU_cat]),0)+1,MATCH(EUL_basis_Mapped!BL$2,'EUL_basis fr DEER'!$1:$1,0))</f>
        <v>Updated to indicate claim/filing status</v>
      </c>
      <c r="BM138" s="48" t="str" cm="1">
        <f t="array" ref="BM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(EUL_basis_Mapped!$BD138=EUL_basis[BldgLoc])*(EUL_basis_Mapped!$BP138=EUL_basis[HOU_cat]),0)+1,MATCH(EUL_basis_Mapped!BM$2,'EUL_basis fr DEER'!$1:$1,0))</f>
        <v>Standard</v>
      </c>
      <c r="BN138" s="24">
        <v>41410</v>
      </c>
      <c r="BO138" s="24" cm="1">
        <f t="array" ref="BO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(EUL_basis_Mapped!$BD138=EUL_basis[BldgLoc])*(EUL_basis_Mapped!$BP138=EUL_basis[HOU_cat]),0)+1,MATCH(EUL_basis_Mapped!BO$2,'EUL_basis fr DEER'!$1:$1,0))</f>
        <v>0</v>
      </c>
      <c r="BP138" s="48" t="s">
        <v>44</v>
      </c>
      <c r="BQ138" s="52" t="str" cm="1">
        <f t="array" ref="BQ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(EUL_basis_Mapped!$BD138=EUL_basis[BldgLoc])*(EUL_basis_Mapped!$BP138=EUL_basis[HOU_cat]),0)+1,MATCH(EUL_basis_Mapped!BQ$2,'EUL_basis fr DEER'!$1:$1,0))</f>
        <v>1</v>
      </c>
      <c r="BR138" s="52" t="str" cm="1">
        <f t="array" ref="BR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(EUL_basis_Mapped!$BD138=EUL_basis[BldgLoc])*(EUL_basis_Mapped!$BP138=EUL_basis[HOU_cat]),0)+1,MATCH(EUL_basis_Mapped!BR$2,'EUL_basis fr DEER'!$1:$1,0))</f>
        <v>1</v>
      </c>
      <c r="BS138" s="52" t="str" cm="1">
        <f t="array" ref="BS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(EUL_basis_Mapped!$BD138=EUL_basis[BldgLoc])*(EUL_basis_Mapped!$BP138=EUL_basis[HOU_cat]),0)+1,MATCH(EUL_basis_Mapped!BS$2,'EUL_basis fr DEER'!$1:$1,0))</f>
        <v>0</v>
      </c>
      <c r="BT138" s="48" t="str" cm="1">
        <f t="array" ref="BT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(EUL_basis_Mapped!$BD138=EUL_basis[BldgLoc])*(EUL_basis_Mapped!$BP138=EUL_basis[HOU_cat]),0)+1,MATCH(EUL_basis_Mapped!BT$2,'EUL_basis fr DEER'!$1:$1,0))</f>
        <v>Deemed Ex Ante Team</v>
      </c>
      <c r="BU138" s="24" cm="1">
        <f t="array" ref="BU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(EUL_basis_Mapped!$BD138=EUL_basis[BldgLoc])*(EUL_basis_Mapped!$BP138=EUL_basis[HOU_cat]),0)+1,MATCH(EUL_basis_Mapped!BU$2,'EUL_basis fr DEER'!$1:$1,0))</f>
        <v>0</v>
      </c>
      <c r="BV138" s="46" cm="1">
        <f t="array" ref="BV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(EUL_basis_Mapped!$BD138=EUL_basis[BldgLoc])*(EUL_basis_Mapped!$BP138=EUL_basis[HOU_cat]),0)+1,MATCH(EUL_basis_Mapped!BV$2,'EUL_basis fr DEER'!$1:$1,0))</f>
        <v>0</v>
      </c>
      <c r="BW138" s="48" cm="1">
        <f t="array" ref="BW138">INDEX(EUL_basis[#All],MATCH(1,(EUL_basis_Mapped!$AS138=EUL_basis[EUL_ID])*(EUL_basis_Mapped!$AU138=EUL_basis[Version])*(EUL_basis_Mapped!$BC138=EUL_basis[BldgType])*
(EUL_basis_Mapped!$BD138=EUL_basis[BldgLoc])*(EUL_basis_Mapped!$BP138=EUL_basis[HOU_cat]),0)+1,MATCH(EUL_basis_Mapped!BW$2,'EUL_basis fr DEER'!$1:$1,0))</f>
        <v>0</v>
      </c>
    </row>
    <row r="139" spans="1:75" ht="21" x14ac:dyDescent="0.15">
      <c r="A139" s="11">
        <v>1</v>
      </c>
      <c r="B139" s="12"/>
      <c r="C139" s="12"/>
      <c r="D139" s="12"/>
      <c r="E139" s="12"/>
      <c r="F139" s="12"/>
      <c r="G139" s="12"/>
      <c r="H139" s="13"/>
      <c r="I139" s="11">
        <f t="shared" si="36"/>
        <v>0</v>
      </c>
      <c r="J139" s="12">
        <f t="shared" si="36"/>
        <v>0</v>
      </c>
      <c r="K139" s="12">
        <f t="shared" si="36"/>
        <v>0</v>
      </c>
      <c r="L139" s="12">
        <f t="shared" si="36"/>
        <v>1</v>
      </c>
      <c r="M139" s="12">
        <f t="shared" si="36"/>
        <v>0</v>
      </c>
      <c r="N139" s="54">
        <f t="shared" si="36"/>
        <v>0</v>
      </c>
      <c r="O139" s="54">
        <f t="shared" si="36"/>
        <v>0</v>
      </c>
      <c r="P139" s="11">
        <f t="shared" si="29"/>
        <v>1</v>
      </c>
      <c r="Q139" s="16"/>
      <c r="R139" s="12">
        <f t="shared" si="35"/>
        <v>0</v>
      </c>
      <c r="S139" s="12">
        <f t="shared" si="35"/>
        <v>0</v>
      </c>
      <c r="T139" s="12">
        <f t="shared" si="35"/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>
        <f t="shared" si="30"/>
        <v>0</v>
      </c>
      <c r="AE139" s="54"/>
      <c r="AF139" s="54"/>
      <c r="AG139" s="54">
        <f t="shared" si="31"/>
        <v>0</v>
      </c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>
        <f t="shared" si="32"/>
        <v>0</v>
      </c>
      <c r="AS139" s="56" t="s">
        <v>378</v>
      </c>
      <c r="AT139" s="22" t="str" cm="1">
        <f t="array" ref="AT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(EUL_basis_Mapped!$BD139=EUL_basis[BldgLoc])*(EUL_basis_Mapped!$BP139=EUL_basis[HOU_cat]),0)+1,MATCH(EUL_basis_Mapped!AT$2,'EUL_basis fr DEER'!$1:$1,0))</f>
        <v>Compressor Heat Recovery (w/electric water heating), add-on equipment</v>
      </c>
      <c r="AU139" s="22" t="s">
        <v>34</v>
      </c>
      <c r="AV139" s="22" t="str" cm="1">
        <f t="array" ref="AV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(EUL_basis_Mapped!$BD139=EUL_basis[BldgLoc])*(EUL_basis_Mapped!$BP139=EUL_basis[HOU_cat]),0)+1,MATCH(EUL_basis_Mapped!AV$2,'EUL_basis fr DEER'!$1:$1,0))</f>
        <v>D08 v2.05</v>
      </c>
      <c r="AW139" s="24" cm="1">
        <f t="array" ref="AW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(EUL_basis_Mapped!$BD139=EUL_basis[BldgLoc])*(EUL_basis_Mapped!$BP139=EUL_basis[HOU_cat]),0)+1,MATCH(EUL_basis_Mapped!AW$2,'EUL_basis fr DEER'!$1:$1,0))</f>
        <v>44159.686687395835</v>
      </c>
      <c r="AX139" s="48" t="str" cm="1">
        <f t="array" ref="AX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(EUL_basis_Mapped!$BD139=EUL_basis[BldgLoc])*(EUL_basis_Mapped!$BP139=EUL_basis[HOU_cat]),0)+1,MATCH(EUL_basis_Mapped!AX$2,'EUL_basis fr DEER'!$1:$1,0))</f>
        <v>Com</v>
      </c>
      <c r="AY139" s="48" t="str" cm="1">
        <f t="array" ref="AY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(EUL_basis_Mapped!$BD139=EUL_basis[BldgLoc])*(EUL_basis_Mapped!$BP139=EUL_basis[HOU_cat]),0)+1,MATCH(EUL_basis_Mapped!AY$2,'EUL_basis fr DEER'!$1:$1,0))</f>
        <v>SHW</v>
      </c>
      <c r="AZ139" s="48" t="str" cm="1">
        <f t="array" ref="AZ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(EUL_basis_Mapped!$BD139=EUL_basis[BldgLoc])*(EUL_basis_Mapped!$BP139=EUL_basis[HOU_cat]),0)+1,MATCH(EUL_basis_Mapped!AZ$2,'EUL_basis fr DEER'!$1:$1,0))</f>
        <v/>
      </c>
      <c r="BA139" s="48" t="str" cm="1">
        <f t="array" ref="BA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(EUL_basis_Mapped!$BD139=EUL_basis[BldgLoc])*(EUL_basis_Mapped!$BP139=EUL_basis[HOU_cat]),0)+1,MATCH(EUL_basis_Mapped!BA$2,'EUL_basis fr DEER'!$1:$1,0))</f>
        <v>WaterHtg_eq</v>
      </c>
      <c r="BB139" s="48" t="str" cm="1">
        <f t="array" ref="BB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(EUL_basis_Mapped!$BD139=EUL_basis[BldgLoc])*(EUL_basis_Mapped!$BP139=EUL_basis[HOU_cat]),0)+1,MATCH(EUL_basis_Mapped!BB$2,'EUL_basis fr DEER'!$1:$1,0))</f>
        <v/>
      </c>
      <c r="BC139" s="48" t="s">
        <v>40</v>
      </c>
      <c r="BD139" s="48" t="s">
        <v>40</v>
      </c>
      <c r="BE139" s="46" t="str" cm="1">
        <f t="array" ref="BE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(EUL_basis_Mapped!$BD139=EUL_basis[BldgLoc])*(EUL_basis_Mapped!$BP139=EUL_basis[HOU_cat]),0)+1,MATCH(EUL_basis_Mapped!BE$2,'EUL_basis fr DEER'!$1:$1,0))</f>
        <v>rated years</v>
      </c>
      <c r="BF139" s="23" cm="1">
        <f t="array" ref="BF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(EUL_basis_Mapped!$BD139=EUL_basis[BldgLoc])*(EUL_basis_Mapped!$BP139=EUL_basis[HOU_cat]),0)+1,MATCH(EUL_basis_Mapped!BF$2,'EUL_basis fr DEER'!$1:$1,0))</f>
        <v>0</v>
      </c>
      <c r="BG139" s="23" cm="1">
        <f t="array" ref="BG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(EUL_basis_Mapped!$BD139=EUL_basis[BldgLoc])*(EUL_basis_Mapped!$BP139=EUL_basis[HOU_cat]),0)+1,MATCH(EUL_basis_Mapped!BG$2,'EUL_basis fr DEER'!$1:$1,0))</f>
        <v>0</v>
      </c>
      <c r="BH139" s="23" cm="1">
        <f t="array" ref="BH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(EUL_basis_Mapped!$BD139=EUL_basis[BldgLoc])*(EUL_basis_Mapped!$BP139=EUL_basis[HOU_cat]),0)+1,MATCH(EUL_basis_Mapped!BH$2,'EUL_basis fr DEER'!$1:$1,0))</f>
        <v>0</v>
      </c>
      <c r="BI139" s="25" cm="1">
        <f t="array" ref="BI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(EUL_basis_Mapped!$BD139=EUL_basis[BldgLoc])*(EUL_basis_Mapped!$BP139=EUL_basis[HOU_cat]),0)+1,MATCH(EUL_basis_Mapped!BI$2,'EUL_basis fr DEER'!$1:$1,0))</f>
        <v>0</v>
      </c>
      <c r="BJ139" s="25" cm="1">
        <f t="array" ref="BJ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(EUL_basis_Mapped!$BD139=EUL_basis[BldgLoc])*(EUL_basis_Mapped!$BP139=EUL_basis[HOU_cat]),0)+1,MATCH(EUL_basis_Mapped!BJ$2,'EUL_basis fr DEER'!$1:$1,0))</f>
        <v>14</v>
      </c>
      <c r="BK139" s="25" cm="1">
        <f t="array" ref="BK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(EUL_basis_Mapped!$BD139=EUL_basis[BldgLoc])*(EUL_basis_Mapped!$BP139=EUL_basis[HOU_cat]),0)+1,MATCH(EUL_basis_Mapped!BK$2,'EUL_basis fr DEER'!$1:$1,0))</f>
        <v>4.7</v>
      </c>
      <c r="BL139" s="46" t="str" cm="1">
        <f t="array" ref="BL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(EUL_basis_Mapped!$BD139=EUL_basis[BldgLoc])*(EUL_basis_Mapped!$BP139=EUL_basis[HOU_cat]),0)+1,MATCH(EUL_basis_Mapped!BL$2,'EUL_basis fr DEER'!$1:$1,0))</f>
        <v>Updated to indicate claim/filing status</v>
      </c>
      <c r="BM139" s="48" t="str" cm="1">
        <f t="array" ref="BM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(EUL_basis_Mapped!$BD139=EUL_basis[BldgLoc])*(EUL_basis_Mapped!$BP139=EUL_basis[HOU_cat]),0)+1,MATCH(EUL_basis_Mapped!BM$2,'EUL_basis fr DEER'!$1:$1,0))</f>
        <v>Standard</v>
      </c>
      <c r="BN139" s="24">
        <v>41411</v>
      </c>
      <c r="BO139" s="24" cm="1">
        <f t="array" ref="BO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(EUL_basis_Mapped!$BD139=EUL_basis[BldgLoc])*(EUL_basis_Mapped!$BP139=EUL_basis[HOU_cat]),0)+1,MATCH(EUL_basis_Mapped!BO$2,'EUL_basis fr DEER'!$1:$1,0))</f>
        <v>0</v>
      </c>
      <c r="BP139" s="48" t="s">
        <v>44</v>
      </c>
      <c r="BQ139" s="52" t="str" cm="1">
        <f t="array" ref="BQ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(EUL_basis_Mapped!$BD139=EUL_basis[BldgLoc])*(EUL_basis_Mapped!$BP139=EUL_basis[HOU_cat]),0)+1,MATCH(EUL_basis_Mapped!BQ$2,'EUL_basis fr DEER'!$1:$1,0))</f>
        <v>1</v>
      </c>
      <c r="BR139" s="52" t="str" cm="1">
        <f t="array" ref="BR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(EUL_basis_Mapped!$BD139=EUL_basis[BldgLoc])*(EUL_basis_Mapped!$BP139=EUL_basis[HOU_cat]),0)+1,MATCH(EUL_basis_Mapped!BR$2,'EUL_basis fr DEER'!$1:$1,0))</f>
        <v>1</v>
      </c>
      <c r="BS139" s="52" t="str" cm="1">
        <f t="array" ref="BS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(EUL_basis_Mapped!$BD139=EUL_basis[BldgLoc])*(EUL_basis_Mapped!$BP139=EUL_basis[HOU_cat]),0)+1,MATCH(EUL_basis_Mapped!BS$2,'EUL_basis fr DEER'!$1:$1,0))</f>
        <v>0</v>
      </c>
      <c r="BT139" s="48" t="str" cm="1">
        <f t="array" ref="BT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(EUL_basis_Mapped!$BD139=EUL_basis[BldgLoc])*(EUL_basis_Mapped!$BP139=EUL_basis[HOU_cat]),0)+1,MATCH(EUL_basis_Mapped!BT$2,'EUL_basis fr DEER'!$1:$1,0))</f>
        <v>Deemed Ex Ante Team</v>
      </c>
      <c r="BU139" s="24" cm="1">
        <f t="array" ref="BU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(EUL_basis_Mapped!$BD139=EUL_basis[BldgLoc])*(EUL_basis_Mapped!$BP139=EUL_basis[HOU_cat]),0)+1,MATCH(EUL_basis_Mapped!BU$2,'EUL_basis fr DEER'!$1:$1,0))</f>
        <v>0</v>
      </c>
      <c r="BV139" s="46" cm="1">
        <f t="array" ref="BV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(EUL_basis_Mapped!$BD139=EUL_basis[BldgLoc])*(EUL_basis_Mapped!$BP139=EUL_basis[HOU_cat]),0)+1,MATCH(EUL_basis_Mapped!BV$2,'EUL_basis fr DEER'!$1:$1,0))</f>
        <v>0</v>
      </c>
      <c r="BW139" s="48" cm="1">
        <f t="array" ref="BW139">INDEX(EUL_basis[#All],MATCH(1,(EUL_basis_Mapped!$AS139=EUL_basis[EUL_ID])*(EUL_basis_Mapped!$AU139=EUL_basis[Version])*(EUL_basis_Mapped!$BC139=EUL_basis[BldgType])*
(EUL_basis_Mapped!$BD139=EUL_basis[BldgLoc])*(EUL_basis_Mapped!$BP139=EUL_basis[HOU_cat]),0)+1,MATCH(EUL_basis_Mapped!BW$2,'EUL_basis fr DEER'!$1:$1,0))</f>
        <v>0</v>
      </c>
    </row>
    <row r="140" spans="1:75" ht="21" x14ac:dyDescent="0.15">
      <c r="A140" s="11">
        <v>1</v>
      </c>
      <c r="B140" s="12"/>
      <c r="C140" s="12"/>
      <c r="D140" s="12"/>
      <c r="E140" s="12"/>
      <c r="F140" s="12"/>
      <c r="G140" s="12"/>
      <c r="H140" s="13"/>
      <c r="I140" s="11">
        <f t="shared" si="36"/>
        <v>1</v>
      </c>
      <c r="J140" s="12">
        <f t="shared" si="36"/>
        <v>0</v>
      </c>
      <c r="K140" s="12">
        <f t="shared" si="36"/>
        <v>0</v>
      </c>
      <c r="L140" s="12">
        <f t="shared" si="36"/>
        <v>0</v>
      </c>
      <c r="M140" s="12">
        <f t="shared" si="36"/>
        <v>0</v>
      </c>
      <c r="N140" s="54">
        <f t="shared" si="36"/>
        <v>0</v>
      </c>
      <c r="O140" s="54">
        <f t="shared" si="36"/>
        <v>0</v>
      </c>
      <c r="P140" s="11">
        <f t="shared" si="29"/>
        <v>1</v>
      </c>
      <c r="Q140" s="16"/>
      <c r="R140" s="12">
        <f t="shared" si="35"/>
        <v>0</v>
      </c>
      <c r="S140" s="12">
        <f t="shared" si="35"/>
        <v>0</v>
      </c>
      <c r="T140" s="12">
        <f t="shared" si="35"/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>
        <f t="shared" si="30"/>
        <v>0</v>
      </c>
      <c r="AE140" s="54"/>
      <c r="AF140" s="54"/>
      <c r="AG140" s="54">
        <f t="shared" si="31"/>
        <v>0</v>
      </c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>
        <f t="shared" si="32"/>
        <v>0</v>
      </c>
      <c r="AS140" s="56" t="s">
        <v>380</v>
      </c>
      <c r="AT140" s="22" t="str" cm="1">
        <f t="array" ref="AT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(EUL_basis_Mapped!$BD140=EUL_basis[BldgLoc])*(EUL_basis_Mapped!$BP140=EUL_basis[HOU_cat]),0)+1,MATCH(EUL_basis_Mapped!AT$2,'EUL_basis fr DEER'!$1:$1,0))</f>
        <v>Compressor Heat Recovery (w/electric water heating)</v>
      </c>
      <c r="AU140" s="22" t="s">
        <v>255</v>
      </c>
      <c r="AV140" s="22" t="str" cm="1">
        <f t="array" ref="AV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(EUL_basis_Mapped!$BD140=EUL_basis[BldgLoc])*(EUL_basis_Mapped!$BP140=EUL_basis[HOU_cat]),0)+1,MATCH(EUL_basis_Mapped!AV$2,'EUL_basis fr DEER'!$1:$1,0))</f>
        <v>IOU Workpaper</v>
      </c>
      <c r="AW140" s="24" cm="1">
        <f t="array" ref="AW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(EUL_basis_Mapped!$BD140=EUL_basis[BldgLoc])*(EUL_basis_Mapped!$BP140=EUL_basis[HOU_cat]),0)+1,MATCH(EUL_basis_Mapped!AW$2,'EUL_basis fr DEER'!$1:$1,0))</f>
        <v>44159.686687395835</v>
      </c>
      <c r="AX140" s="48" t="str" cm="1">
        <f t="array" ref="AX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(EUL_basis_Mapped!$BD140=EUL_basis[BldgLoc])*(EUL_basis_Mapped!$BP140=EUL_basis[HOU_cat]),0)+1,MATCH(EUL_basis_Mapped!AX$2,'EUL_basis fr DEER'!$1:$1,0))</f>
        <v>Ag</v>
      </c>
      <c r="AY140" s="48" t="str" cm="1">
        <f t="array" ref="AY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(EUL_basis_Mapped!$BD140=EUL_basis[BldgLoc])*(EUL_basis_Mapped!$BP140=EUL_basis[HOU_cat]),0)+1,MATCH(EUL_basis_Mapped!AY$2,'EUL_basis fr DEER'!$1:$1,0))</f>
        <v>ProcHeat</v>
      </c>
      <c r="AZ140" s="48" t="str" cm="1">
        <f t="array" ref="AZ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(EUL_basis_Mapped!$BD140=EUL_basis[BldgLoc])*(EUL_basis_Mapped!$BP140=EUL_basis[HOU_cat]),0)+1,MATCH(EUL_basis_Mapped!AZ$2,'EUL_basis fr DEER'!$1:$1,0))</f>
        <v/>
      </c>
      <c r="BA140" s="48" t="str" cm="1">
        <f t="array" ref="BA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(EUL_basis_Mapped!$BD140=EUL_basis[BldgLoc])*(EUL_basis_Mapped!$BP140=EUL_basis[HOU_cat]),0)+1,MATCH(EUL_basis_Mapped!BA$2,'EUL_basis fr DEER'!$1:$1,0))</f>
        <v>LiquidCirc</v>
      </c>
      <c r="BB140" s="48" t="str" cm="1">
        <f t="array" ref="BB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(EUL_basis_Mapped!$BD140=EUL_basis[BldgLoc])*(EUL_basis_Mapped!$BP140=EUL_basis[HOU_cat]),0)+1,MATCH(EUL_basis_Mapped!BB$2,'EUL_basis fr DEER'!$1:$1,0))</f>
        <v/>
      </c>
      <c r="BC140" s="48" t="s">
        <v>40</v>
      </c>
      <c r="BD140" s="48" t="s">
        <v>40</v>
      </c>
      <c r="BE140" s="46" t="str" cm="1">
        <f t="array" ref="BE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(EUL_basis_Mapped!$BD140=EUL_basis[BldgLoc])*(EUL_basis_Mapped!$BP140=EUL_basis[HOU_cat]),0)+1,MATCH(EUL_basis_Mapped!BE$2,'EUL_basis fr DEER'!$1:$1,0))</f>
        <v>rated years</v>
      </c>
      <c r="BF140" s="23" cm="1">
        <f t="array" ref="BF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(EUL_basis_Mapped!$BD140=EUL_basis[BldgLoc])*(EUL_basis_Mapped!$BP140=EUL_basis[HOU_cat]),0)+1,MATCH(EUL_basis_Mapped!BF$2,'EUL_basis fr DEER'!$1:$1,0))</f>
        <v>0</v>
      </c>
      <c r="BG140" s="23" cm="1">
        <f t="array" ref="BG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(EUL_basis_Mapped!$BD140=EUL_basis[BldgLoc])*(EUL_basis_Mapped!$BP140=EUL_basis[HOU_cat]),0)+1,MATCH(EUL_basis_Mapped!BG$2,'EUL_basis fr DEER'!$1:$1,0))</f>
        <v>0</v>
      </c>
      <c r="BH140" s="23" cm="1">
        <f t="array" ref="BH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(EUL_basis_Mapped!$BD140=EUL_basis[BldgLoc])*(EUL_basis_Mapped!$BP140=EUL_basis[HOU_cat]),0)+1,MATCH(EUL_basis_Mapped!BH$2,'EUL_basis fr DEER'!$1:$1,0))</f>
        <v>0</v>
      </c>
      <c r="BI140" s="25" cm="1">
        <f t="array" ref="BI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(EUL_basis_Mapped!$BD140=EUL_basis[BldgLoc])*(EUL_basis_Mapped!$BP140=EUL_basis[HOU_cat]),0)+1,MATCH(EUL_basis_Mapped!BI$2,'EUL_basis fr DEER'!$1:$1,0))</f>
        <v>0</v>
      </c>
      <c r="BJ140" s="25" cm="1">
        <f t="array" ref="BJ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(EUL_basis_Mapped!$BD140=EUL_basis[BldgLoc])*(EUL_basis_Mapped!$BP140=EUL_basis[HOU_cat]),0)+1,MATCH(EUL_basis_Mapped!BJ$2,'EUL_basis fr DEER'!$1:$1,0))</f>
        <v>14</v>
      </c>
      <c r="BK140" s="25" cm="1">
        <f t="array" ref="BK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(EUL_basis_Mapped!$BD140=EUL_basis[BldgLoc])*(EUL_basis_Mapped!$BP140=EUL_basis[HOU_cat]),0)+1,MATCH(EUL_basis_Mapped!BK$2,'EUL_basis fr DEER'!$1:$1,0))</f>
        <v>4.7</v>
      </c>
      <c r="BL140" s="46" t="str" cm="1">
        <f t="array" ref="BL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(EUL_basis_Mapped!$BD140=EUL_basis[BldgLoc])*(EUL_basis_Mapped!$BP140=EUL_basis[HOU_cat]),0)+1,MATCH(EUL_basis_Mapped!BL$2,'EUL_basis fr DEER'!$1:$1,0))</f>
        <v>Updated to indicate claim/filing status</v>
      </c>
      <c r="BM140" s="48" t="str" cm="1">
        <f t="array" ref="BM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(EUL_basis_Mapped!$BD140=EUL_basis[BldgLoc])*(EUL_basis_Mapped!$BP140=EUL_basis[HOU_cat]),0)+1,MATCH(EUL_basis_Mapped!BM$2,'EUL_basis fr DEER'!$1:$1,0))</f>
        <v>Available</v>
      </c>
      <c r="BN140" s="24">
        <v>41412</v>
      </c>
      <c r="BO140" s="24" cm="1">
        <f t="array" ref="BO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(EUL_basis_Mapped!$BD140=EUL_basis[BldgLoc])*(EUL_basis_Mapped!$BP140=EUL_basis[HOU_cat]),0)+1,MATCH(EUL_basis_Mapped!BO$2,'EUL_basis fr DEER'!$1:$1,0))</f>
        <v>0</v>
      </c>
      <c r="BP140" s="48" t="s">
        <v>44</v>
      </c>
      <c r="BQ140" s="52" t="str" cm="1">
        <f t="array" ref="BQ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(EUL_basis_Mapped!$BD140=EUL_basis[BldgLoc])*(EUL_basis_Mapped!$BP140=EUL_basis[HOU_cat]),0)+1,MATCH(EUL_basis_Mapped!BQ$2,'EUL_basis fr DEER'!$1:$1,0))</f>
        <v>1</v>
      </c>
      <c r="BR140" s="52" t="str" cm="1">
        <f t="array" ref="BR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(EUL_basis_Mapped!$BD140=EUL_basis[BldgLoc])*(EUL_basis_Mapped!$BP140=EUL_basis[HOU_cat]),0)+1,MATCH(EUL_basis_Mapped!BR$2,'EUL_basis fr DEER'!$1:$1,0))</f>
        <v>1</v>
      </c>
      <c r="BS140" s="52" t="str" cm="1">
        <f t="array" ref="BS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(EUL_basis_Mapped!$BD140=EUL_basis[BldgLoc])*(EUL_basis_Mapped!$BP140=EUL_basis[HOU_cat]),0)+1,MATCH(EUL_basis_Mapped!BS$2,'EUL_basis fr DEER'!$1:$1,0))</f>
        <v>0</v>
      </c>
      <c r="BT140" s="48" t="str" cm="1">
        <f t="array" ref="BT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(EUL_basis_Mapped!$BD140=EUL_basis[BldgLoc])*(EUL_basis_Mapped!$BP140=EUL_basis[HOU_cat]),0)+1,MATCH(EUL_basis_Mapped!BT$2,'EUL_basis fr DEER'!$1:$1,0))</f>
        <v>Deemed Ex Ante Team</v>
      </c>
      <c r="BU140" s="24" cm="1">
        <f t="array" ref="BU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(EUL_basis_Mapped!$BD140=EUL_basis[BldgLoc])*(EUL_basis_Mapped!$BP140=EUL_basis[HOU_cat]),0)+1,MATCH(EUL_basis_Mapped!BU$2,'EUL_basis fr DEER'!$1:$1,0))</f>
        <v>0</v>
      </c>
      <c r="BV140" s="46" cm="1">
        <f t="array" ref="BV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(EUL_basis_Mapped!$BD140=EUL_basis[BldgLoc])*(EUL_basis_Mapped!$BP140=EUL_basis[HOU_cat]),0)+1,MATCH(EUL_basis_Mapped!BV$2,'EUL_basis fr DEER'!$1:$1,0))</f>
        <v>0</v>
      </c>
      <c r="BW140" s="48" cm="1">
        <f t="array" ref="BW140">INDEX(EUL_basis[#All],MATCH(1,(EUL_basis_Mapped!$AS140=EUL_basis[EUL_ID])*(EUL_basis_Mapped!$AU140=EUL_basis[Version])*(EUL_basis_Mapped!$BC140=EUL_basis[BldgType])*
(EUL_basis_Mapped!$BD140=EUL_basis[BldgLoc])*(EUL_basis_Mapped!$BP140=EUL_basis[HOU_cat]),0)+1,MATCH(EUL_basis_Mapped!BW$2,'EUL_basis fr DEER'!$1:$1,0))</f>
        <v>0</v>
      </c>
    </row>
    <row r="141" spans="1:75" x14ac:dyDescent="0.15">
      <c r="A141" s="11"/>
      <c r="B141" s="12"/>
      <c r="C141" s="12"/>
      <c r="D141" s="12"/>
      <c r="E141" s="12">
        <v>1</v>
      </c>
      <c r="F141" s="12"/>
      <c r="G141" s="12"/>
      <c r="H141" s="13"/>
      <c r="I141" s="11">
        <f t="shared" si="36"/>
        <v>0</v>
      </c>
      <c r="J141" s="12">
        <f t="shared" si="36"/>
        <v>0</v>
      </c>
      <c r="K141" s="12">
        <f t="shared" si="36"/>
        <v>0</v>
      </c>
      <c r="L141" s="12">
        <f t="shared" si="36"/>
        <v>1</v>
      </c>
      <c r="M141" s="12">
        <f t="shared" si="36"/>
        <v>0</v>
      </c>
      <c r="N141" s="54">
        <f t="shared" si="36"/>
        <v>0</v>
      </c>
      <c r="O141" s="54">
        <f t="shared" si="36"/>
        <v>0</v>
      </c>
      <c r="P141" s="11">
        <f t="shared" si="29"/>
        <v>1</v>
      </c>
      <c r="Q141" s="16"/>
      <c r="R141" s="12">
        <f t="shared" si="35"/>
        <v>0</v>
      </c>
      <c r="S141" s="12">
        <f t="shared" si="35"/>
        <v>0</v>
      </c>
      <c r="T141" s="12">
        <f t="shared" si="35"/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>
        <f t="shared" si="30"/>
        <v>0</v>
      </c>
      <c r="AE141" s="54"/>
      <c r="AF141" s="54"/>
      <c r="AG141" s="54">
        <f t="shared" si="31"/>
        <v>0</v>
      </c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>
        <f t="shared" si="32"/>
        <v>0</v>
      </c>
      <c r="AS141" s="56" t="s">
        <v>383</v>
      </c>
      <c r="AT141" s="22" t="str" cm="1">
        <f t="array" ref="AT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(EUL_basis_Mapped!$BD141=EUL_basis[BldgLoc])*(EUL_basis_Mapped!$BP141=EUL_basis[HOU_cat]),0)+1,MATCH(EUL_basis_Mapped!AT$2,'EUL_basis fr DEER'!$1:$1,0))</f>
        <v>Clean Condenser Coils - Commercial</v>
      </c>
      <c r="AU141" s="22" t="s">
        <v>34</v>
      </c>
      <c r="AV141" s="22" t="str" cm="1">
        <f t="array" ref="AV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(EUL_basis_Mapped!$BD141=EUL_basis[BldgLoc])*(EUL_basis_Mapped!$BP141=EUL_basis[HOU_cat]),0)+1,MATCH(EUL_basis_Mapped!AV$2,'EUL_basis fr DEER'!$1:$1,0))</f>
        <v>D08 v2.05</v>
      </c>
      <c r="AW141" s="24" cm="1">
        <f t="array" ref="AW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(EUL_basis_Mapped!$BD141=EUL_basis[BldgLoc])*(EUL_basis_Mapped!$BP141=EUL_basis[HOU_cat]),0)+1,MATCH(EUL_basis_Mapped!AW$2,'EUL_basis fr DEER'!$1:$1,0))</f>
        <v>44159.686687395835</v>
      </c>
      <c r="AX141" s="48" t="str" cm="1">
        <f t="array" ref="AX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(EUL_basis_Mapped!$BD141=EUL_basis[BldgLoc])*(EUL_basis_Mapped!$BP141=EUL_basis[HOU_cat]),0)+1,MATCH(EUL_basis_Mapped!AX$2,'EUL_basis fr DEER'!$1:$1,0))</f>
        <v>Com</v>
      </c>
      <c r="AY141" s="48" t="str" cm="1">
        <f t="array" ref="AY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(EUL_basis_Mapped!$BD141=EUL_basis[BldgLoc])*(EUL_basis_Mapped!$BP141=EUL_basis[HOU_cat]),0)+1,MATCH(EUL_basis_Mapped!AY$2,'EUL_basis fr DEER'!$1:$1,0))</f>
        <v>Service</v>
      </c>
      <c r="AZ141" s="48" t="str" cm="1">
        <f t="array" ref="AZ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(EUL_basis_Mapped!$BD141=EUL_basis[BldgLoc])*(EUL_basis_Mapped!$BP141=EUL_basis[HOU_cat]),0)+1,MATCH(EUL_basis_Mapped!AZ$2,'EUL_basis fr DEER'!$1:$1,0))</f>
        <v>Maintenance</v>
      </c>
      <c r="BA141" s="48" t="str" cm="1">
        <f t="array" ref="BA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(EUL_basis_Mapped!$BD141=EUL_basis[BldgLoc])*(EUL_basis_Mapped!$BP141=EUL_basis[HOU_cat]),0)+1,MATCH(EUL_basis_Mapped!BA$2,'EUL_basis fr DEER'!$1:$1,0))</f>
        <v>HeatReject</v>
      </c>
      <c r="BB141" s="48" t="str" cm="1">
        <f t="array" ref="BB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(EUL_basis_Mapped!$BD141=EUL_basis[BldgLoc])*(EUL_basis_Mapped!$BP141=EUL_basis[HOU_cat]),0)+1,MATCH(EUL_basis_Mapped!BB$2,'EUL_basis fr DEER'!$1:$1,0))</f>
        <v/>
      </c>
      <c r="BC141" s="48" t="s">
        <v>40</v>
      </c>
      <c r="BD141" s="48" t="s">
        <v>40</v>
      </c>
      <c r="BE141" s="46" t="str" cm="1">
        <f t="array" ref="BE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(EUL_basis_Mapped!$BD141=EUL_basis[BldgLoc])*(EUL_basis_Mapped!$BP141=EUL_basis[HOU_cat]),0)+1,MATCH(EUL_basis_Mapped!BE$2,'EUL_basis fr DEER'!$1:$1,0))</f>
        <v>rated years</v>
      </c>
      <c r="BF141" s="23" cm="1">
        <f t="array" ref="BF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(EUL_basis_Mapped!$BD141=EUL_basis[BldgLoc])*(EUL_basis_Mapped!$BP141=EUL_basis[HOU_cat]),0)+1,MATCH(EUL_basis_Mapped!BF$2,'EUL_basis fr DEER'!$1:$1,0))</f>
        <v>0</v>
      </c>
      <c r="BG141" s="23" cm="1">
        <f t="array" ref="BG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(EUL_basis_Mapped!$BD141=EUL_basis[BldgLoc])*(EUL_basis_Mapped!$BP141=EUL_basis[HOU_cat]),0)+1,MATCH(EUL_basis_Mapped!BG$2,'EUL_basis fr DEER'!$1:$1,0))</f>
        <v>0</v>
      </c>
      <c r="BH141" s="23" cm="1">
        <f t="array" ref="BH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(EUL_basis_Mapped!$BD141=EUL_basis[BldgLoc])*(EUL_basis_Mapped!$BP141=EUL_basis[HOU_cat]),0)+1,MATCH(EUL_basis_Mapped!BH$2,'EUL_basis fr DEER'!$1:$1,0))</f>
        <v>0</v>
      </c>
      <c r="BI141" s="25" cm="1">
        <f t="array" ref="BI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(EUL_basis_Mapped!$BD141=EUL_basis[BldgLoc])*(EUL_basis_Mapped!$BP141=EUL_basis[HOU_cat]),0)+1,MATCH(EUL_basis_Mapped!BI$2,'EUL_basis fr DEER'!$1:$1,0))</f>
        <v>0</v>
      </c>
      <c r="BJ141" s="25" cm="1">
        <f t="array" ref="BJ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(EUL_basis_Mapped!$BD141=EUL_basis[BldgLoc])*(EUL_basis_Mapped!$BP141=EUL_basis[HOU_cat]),0)+1,MATCH(EUL_basis_Mapped!BJ$2,'EUL_basis fr DEER'!$1:$1,0))</f>
        <v>3</v>
      </c>
      <c r="BK141" s="25" cm="1">
        <f t="array" ref="BK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(EUL_basis_Mapped!$BD141=EUL_basis[BldgLoc])*(EUL_basis_Mapped!$BP141=EUL_basis[HOU_cat]),0)+1,MATCH(EUL_basis_Mapped!BK$2,'EUL_basis fr DEER'!$1:$1,0))</f>
        <v>0</v>
      </c>
      <c r="BL141" s="46" t="str" cm="1">
        <f t="array" ref="BL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(EUL_basis_Mapped!$BD141=EUL_basis[BldgLoc])*(EUL_basis_Mapped!$BP141=EUL_basis[HOU_cat]),0)+1,MATCH(EUL_basis_Mapped!BL$2,'EUL_basis fr DEER'!$1:$1,0))</f>
        <v>Updated to indicate claim/filing status</v>
      </c>
      <c r="BM141" s="48" t="str" cm="1">
        <f t="array" ref="BM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(EUL_basis_Mapped!$BD141=EUL_basis[BldgLoc])*(EUL_basis_Mapped!$BP141=EUL_basis[HOU_cat]),0)+1,MATCH(EUL_basis_Mapped!BM$2,'EUL_basis fr DEER'!$1:$1,0))</f>
        <v>Standard</v>
      </c>
      <c r="BN141" s="24">
        <v>41413</v>
      </c>
      <c r="BO141" s="24" cm="1">
        <f t="array" ref="BO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(EUL_basis_Mapped!$BD141=EUL_basis[BldgLoc])*(EUL_basis_Mapped!$BP141=EUL_basis[HOU_cat]),0)+1,MATCH(EUL_basis_Mapped!BO$2,'EUL_basis fr DEER'!$1:$1,0))</f>
        <v>0</v>
      </c>
      <c r="BP141" s="48" t="s">
        <v>44</v>
      </c>
      <c r="BQ141" s="52" t="str" cm="1">
        <f t="array" ref="BQ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(EUL_basis_Mapped!$BD141=EUL_basis[BldgLoc])*(EUL_basis_Mapped!$BP141=EUL_basis[HOU_cat]),0)+1,MATCH(EUL_basis_Mapped!BQ$2,'EUL_basis fr DEER'!$1:$1,0))</f>
        <v>1</v>
      </c>
      <c r="BR141" s="52" t="str" cm="1">
        <f t="array" ref="BR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(EUL_basis_Mapped!$BD141=EUL_basis[BldgLoc])*(EUL_basis_Mapped!$BP141=EUL_basis[HOU_cat]),0)+1,MATCH(EUL_basis_Mapped!BR$2,'EUL_basis fr DEER'!$1:$1,0))</f>
        <v>1</v>
      </c>
      <c r="BS141" s="52" t="str" cm="1">
        <f t="array" ref="BS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(EUL_basis_Mapped!$BD141=EUL_basis[BldgLoc])*(EUL_basis_Mapped!$BP141=EUL_basis[HOU_cat]),0)+1,MATCH(EUL_basis_Mapped!BS$2,'EUL_basis fr DEER'!$1:$1,0))</f>
        <v>0</v>
      </c>
      <c r="BT141" s="48" t="str" cm="1">
        <f t="array" ref="BT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(EUL_basis_Mapped!$BD141=EUL_basis[BldgLoc])*(EUL_basis_Mapped!$BP141=EUL_basis[HOU_cat]),0)+1,MATCH(EUL_basis_Mapped!BT$2,'EUL_basis fr DEER'!$1:$1,0))</f>
        <v>Deemed Ex Ante Team</v>
      </c>
      <c r="BU141" s="24" cm="1">
        <f t="array" ref="BU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(EUL_basis_Mapped!$BD141=EUL_basis[BldgLoc])*(EUL_basis_Mapped!$BP141=EUL_basis[HOU_cat]),0)+1,MATCH(EUL_basis_Mapped!BU$2,'EUL_basis fr DEER'!$1:$1,0))</f>
        <v>0</v>
      </c>
      <c r="BV141" s="46" cm="1">
        <f t="array" ref="BV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(EUL_basis_Mapped!$BD141=EUL_basis[BldgLoc])*(EUL_basis_Mapped!$BP141=EUL_basis[HOU_cat]),0)+1,MATCH(EUL_basis_Mapped!BV$2,'EUL_basis fr DEER'!$1:$1,0))</f>
        <v>0</v>
      </c>
      <c r="BW141" s="48" cm="1">
        <f t="array" ref="BW141">INDEX(EUL_basis[#All],MATCH(1,(EUL_basis_Mapped!$AS141=EUL_basis[EUL_ID])*(EUL_basis_Mapped!$AU141=EUL_basis[Version])*(EUL_basis_Mapped!$BC141=EUL_basis[BldgType])*
(EUL_basis_Mapped!$BD141=EUL_basis[BldgLoc])*(EUL_basis_Mapped!$BP141=EUL_basis[HOU_cat]),0)+1,MATCH(EUL_basis_Mapped!BW$2,'EUL_basis fr DEER'!$1:$1,0))</f>
        <v>0</v>
      </c>
    </row>
    <row r="142" spans="1:75" ht="21" x14ac:dyDescent="0.15">
      <c r="A142" s="11"/>
      <c r="B142" s="12"/>
      <c r="C142" s="12"/>
      <c r="D142" s="12"/>
      <c r="E142" s="12">
        <v>1</v>
      </c>
      <c r="F142" s="12"/>
      <c r="G142" s="12"/>
      <c r="H142" s="13"/>
      <c r="I142" s="11">
        <f t="shared" si="36"/>
        <v>0</v>
      </c>
      <c r="J142" s="12">
        <f t="shared" si="36"/>
        <v>0</v>
      </c>
      <c r="K142" s="12">
        <f t="shared" si="36"/>
        <v>0</v>
      </c>
      <c r="L142" s="12">
        <f t="shared" si="36"/>
        <v>1</v>
      </c>
      <c r="M142" s="12">
        <f t="shared" si="36"/>
        <v>0</v>
      </c>
      <c r="N142" s="54">
        <f t="shared" si="36"/>
        <v>0</v>
      </c>
      <c r="O142" s="54">
        <f t="shared" si="36"/>
        <v>0</v>
      </c>
      <c r="P142" s="11">
        <f t="shared" si="29"/>
        <v>1</v>
      </c>
      <c r="Q142" s="16"/>
      <c r="R142" s="12">
        <f t="shared" si="35"/>
        <v>0</v>
      </c>
      <c r="S142" s="12">
        <f t="shared" si="35"/>
        <v>0</v>
      </c>
      <c r="T142" s="12">
        <f t="shared" si="35"/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>
        <f t="shared" si="30"/>
        <v>0</v>
      </c>
      <c r="AE142" s="54"/>
      <c r="AF142" s="54"/>
      <c r="AG142" s="54">
        <f t="shared" si="31"/>
        <v>0</v>
      </c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>
        <f t="shared" si="32"/>
        <v>0</v>
      </c>
      <c r="AS142" s="56" t="s">
        <v>386</v>
      </c>
      <c r="AT142" s="22" t="str" cm="1">
        <f t="array" ref="AT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(EUL_basis_Mapped!$BD142=EUL_basis[BldgLoc])*(EUL_basis_Mapped!$BP142=EUL_basis[HOU_cat]),0)+1,MATCH(EUL_basis_Mapped!AT$2,'EUL_basis fr DEER'!$1:$1,0))</f>
        <v>Clean Evaporator Coils</v>
      </c>
      <c r="AU142" s="22" t="s">
        <v>255</v>
      </c>
      <c r="AV142" s="22" t="str" cm="1">
        <f t="array" ref="AV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(EUL_basis_Mapped!$BD142=EUL_basis[BldgLoc])*(EUL_basis_Mapped!$BP142=EUL_basis[HOU_cat]),0)+1,MATCH(EUL_basis_Mapped!AV$2,'EUL_basis fr DEER'!$1:$1,0))</f>
        <v>IOU Workpaper</v>
      </c>
      <c r="AW142" s="24" cm="1">
        <f t="array" ref="AW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(EUL_basis_Mapped!$BD142=EUL_basis[BldgLoc])*(EUL_basis_Mapped!$BP142=EUL_basis[HOU_cat]),0)+1,MATCH(EUL_basis_Mapped!AW$2,'EUL_basis fr DEER'!$1:$1,0))</f>
        <v>44159.686687395835</v>
      </c>
      <c r="AX142" s="48" t="str" cm="1">
        <f t="array" ref="AX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(EUL_basis_Mapped!$BD142=EUL_basis[BldgLoc])*(EUL_basis_Mapped!$BP142=EUL_basis[HOU_cat]),0)+1,MATCH(EUL_basis_Mapped!AX$2,'EUL_basis fr DEER'!$1:$1,0))</f>
        <v>Com</v>
      </c>
      <c r="AY142" s="48" t="str" cm="1">
        <f t="array" ref="AY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(EUL_basis_Mapped!$BD142=EUL_basis[BldgLoc])*(EUL_basis_Mapped!$BP142=EUL_basis[HOU_cat]),0)+1,MATCH(EUL_basis_Mapped!AY$2,'EUL_basis fr DEER'!$1:$1,0))</f>
        <v>Service</v>
      </c>
      <c r="AZ142" s="48" t="str" cm="1">
        <f t="array" ref="AZ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(EUL_basis_Mapped!$BD142=EUL_basis[BldgLoc])*(EUL_basis_Mapped!$BP142=EUL_basis[HOU_cat]),0)+1,MATCH(EUL_basis_Mapped!AZ$2,'EUL_basis fr DEER'!$1:$1,0))</f>
        <v>Maintenance</v>
      </c>
      <c r="BA142" s="48" t="str" cm="1">
        <f t="array" ref="BA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(EUL_basis_Mapped!$BD142=EUL_basis[BldgLoc])*(EUL_basis_Mapped!$BP142=EUL_basis[HOU_cat]),0)+1,MATCH(EUL_basis_Mapped!BA$2,'EUL_basis fr DEER'!$1:$1,0))</f>
        <v/>
      </c>
      <c r="BB142" s="48" t="str" cm="1">
        <f t="array" ref="BB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(EUL_basis_Mapped!$BD142=EUL_basis[BldgLoc])*(EUL_basis_Mapped!$BP142=EUL_basis[HOU_cat]),0)+1,MATCH(EUL_basis_Mapped!BB$2,'EUL_basis fr DEER'!$1:$1,0))</f>
        <v/>
      </c>
      <c r="BC142" s="48" t="s">
        <v>40</v>
      </c>
      <c r="BD142" s="48" t="s">
        <v>40</v>
      </c>
      <c r="BE142" s="46" t="str" cm="1">
        <f t="array" ref="BE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(EUL_basis_Mapped!$BD142=EUL_basis[BldgLoc])*(EUL_basis_Mapped!$BP142=EUL_basis[HOU_cat]),0)+1,MATCH(EUL_basis_Mapped!BE$2,'EUL_basis fr DEER'!$1:$1,0))</f>
        <v>rated years</v>
      </c>
      <c r="BF142" s="23" cm="1">
        <f t="array" ref="BF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(EUL_basis_Mapped!$BD142=EUL_basis[BldgLoc])*(EUL_basis_Mapped!$BP142=EUL_basis[HOU_cat]),0)+1,MATCH(EUL_basis_Mapped!BF$2,'EUL_basis fr DEER'!$1:$1,0))</f>
        <v>0</v>
      </c>
      <c r="BG142" s="23" cm="1">
        <f t="array" ref="BG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(EUL_basis_Mapped!$BD142=EUL_basis[BldgLoc])*(EUL_basis_Mapped!$BP142=EUL_basis[HOU_cat]),0)+1,MATCH(EUL_basis_Mapped!BG$2,'EUL_basis fr DEER'!$1:$1,0))</f>
        <v>0</v>
      </c>
      <c r="BH142" s="23" cm="1">
        <f t="array" ref="BH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(EUL_basis_Mapped!$BD142=EUL_basis[BldgLoc])*(EUL_basis_Mapped!$BP142=EUL_basis[HOU_cat]),0)+1,MATCH(EUL_basis_Mapped!BH$2,'EUL_basis fr DEER'!$1:$1,0))</f>
        <v>0</v>
      </c>
      <c r="BI142" s="25" cm="1">
        <f t="array" ref="BI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(EUL_basis_Mapped!$BD142=EUL_basis[BldgLoc])*(EUL_basis_Mapped!$BP142=EUL_basis[HOU_cat]),0)+1,MATCH(EUL_basis_Mapped!BI$2,'EUL_basis fr DEER'!$1:$1,0))</f>
        <v>0</v>
      </c>
      <c r="BJ142" s="25" cm="1">
        <f t="array" ref="BJ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(EUL_basis_Mapped!$BD142=EUL_basis[BldgLoc])*(EUL_basis_Mapped!$BP142=EUL_basis[HOU_cat]),0)+1,MATCH(EUL_basis_Mapped!BJ$2,'EUL_basis fr DEER'!$1:$1,0))</f>
        <v>3</v>
      </c>
      <c r="BK142" s="25" cm="1">
        <f t="array" ref="BK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(EUL_basis_Mapped!$BD142=EUL_basis[BldgLoc])*(EUL_basis_Mapped!$BP142=EUL_basis[HOU_cat]),0)+1,MATCH(EUL_basis_Mapped!BK$2,'EUL_basis fr DEER'!$1:$1,0))</f>
        <v>0</v>
      </c>
      <c r="BL142" s="46" t="str" cm="1">
        <f t="array" ref="BL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(EUL_basis_Mapped!$BD142=EUL_basis[BldgLoc])*(EUL_basis_Mapped!$BP142=EUL_basis[HOU_cat]),0)+1,MATCH(EUL_basis_Mapped!BL$2,'EUL_basis fr DEER'!$1:$1,0))</f>
        <v>Updated to indicate claim/filing status</v>
      </c>
      <c r="BM142" s="48" t="str" cm="1">
        <f t="array" ref="BM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(EUL_basis_Mapped!$BD142=EUL_basis[BldgLoc])*(EUL_basis_Mapped!$BP142=EUL_basis[HOU_cat]),0)+1,MATCH(EUL_basis_Mapped!BM$2,'EUL_basis fr DEER'!$1:$1,0))</f>
        <v>Standard</v>
      </c>
      <c r="BN142" s="24">
        <v>41414</v>
      </c>
      <c r="BO142" s="24" cm="1">
        <f t="array" ref="BO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(EUL_basis_Mapped!$BD142=EUL_basis[BldgLoc])*(EUL_basis_Mapped!$BP142=EUL_basis[HOU_cat]),0)+1,MATCH(EUL_basis_Mapped!BO$2,'EUL_basis fr DEER'!$1:$1,0))</f>
        <v>0</v>
      </c>
      <c r="BP142" s="48" t="s">
        <v>44</v>
      </c>
      <c r="BQ142" s="52" t="str" cm="1">
        <f t="array" ref="BQ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(EUL_basis_Mapped!$BD142=EUL_basis[BldgLoc])*(EUL_basis_Mapped!$BP142=EUL_basis[HOU_cat]),0)+1,MATCH(EUL_basis_Mapped!BQ$2,'EUL_basis fr DEER'!$1:$1,0))</f>
        <v>1</v>
      </c>
      <c r="BR142" s="52" t="str" cm="1">
        <f t="array" ref="BR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(EUL_basis_Mapped!$BD142=EUL_basis[BldgLoc])*(EUL_basis_Mapped!$BP142=EUL_basis[HOU_cat]),0)+1,MATCH(EUL_basis_Mapped!BR$2,'EUL_basis fr DEER'!$1:$1,0))</f>
        <v>1</v>
      </c>
      <c r="BS142" s="52" t="str" cm="1">
        <f t="array" ref="BS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(EUL_basis_Mapped!$BD142=EUL_basis[BldgLoc])*(EUL_basis_Mapped!$BP142=EUL_basis[HOU_cat]),0)+1,MATCH(EUL_basis_Mapped!BS$2,'EUL_basis fr DEER'!$1:$1,0))</f>
        <v>0</v>
      </c>
      <c r="BT142" s="48" t="str" cm="1">
        <f t="array" ref="BT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(EUL_basis_Mapped!$BD142=EUL_basis[BldgLoc])*(EUL_basis_Mapped!$BP142=EUL_basis[HOU_cat]),0)+1,MATCH(EUL_basis_Mapped!BT$2,'EUL_basis fr DEER'!$1:$1,0))</f>
        <v>Deemed Ex Ante Team</v>
      </c>
      <c r="BU142" s="24" cm="1">
        <f t="array" ref="BU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(EUL_basis_Mapped!$BD142=EUL_basis[BldgLoc])*(EUL_basis_Mapped!$BP142=EUL_basis[HOU_cat]),0)+1,MATCH(EUL_basis_Mapped!BU$2,'EUL_basis fr DEER'!$1:$1,0))</f>
        <v>0</v>
      </c>
      <c r="BV142" s="46" cm="1">
        <f t="array" ref="BV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(EUL_basis_Mapped!$BD142=EUL_basis[BldgLoc])*(EUL_basis_Mapped!$BP142=EUL_basis[HOU_cat]),0)+1,MATCH(EUL_basis_Mapped!BV$2,'EUL_basis fr DEER'!$1:$1,0))</f>
        <v>0</v>
      </c>
      <c r="BW142" s="48" cm="1">
        <f t="array" ref="BW142">INDEX(EUL_basis[#All],MATCH(1,(EUL_basis_Mapped!$AS142=EUL_basis[EUL_ID])*(EUL_basis_Mapped!$AU142=EUL_basis[Version])*(EUL_basis_Mapped!$BC142=EUL_basis[BldgType])*
(EUL_basis_Mapped!$BD142=EUL_basis[BldgLoc])*(EUL_basis_Mapped!$BP142=EUL_basis[HOU_cat]),0)+1,MATCH(EUL_basis_Mapped!BW$2,'EUL_basis fr DEER'!$1:$1,0))</f>
        <v>0</v>
      </c>
    </row>
    <row r="143" spans="1:75" x14ac:dyDescent="0.15">
      <c r="A143" s="11"/>
      <c r="B143" s="12">
        <v>1</v>
      </c>
      <c r="C143" s="12"/>
      <c r="D143" s="12"/>
      <c r="E143" s="12"/>
      <c r="F143" s="12"/>
      <c r="G143" s="12">
        <v>1</v>
      </c>
      <c r="H143" s="13">
        <v>1</v>
      </c>
      <c r="I143" s="11">
        <f t="shared" si="36"/>
        <v>0</v>
      </c>
      <c r="J143" s="12">
        <f t="shared" si="36"/>
        <v>0</v>
      </c>
      <c r="K143" s="12">
        <f t="shared" si="36"/>
        <v>0</v>
      </c>
      <c r="L143" s="12">
        <f t="shared" si="36"/>
        <v>1</v>
      </c>
      <c r="M143" s="12">
        <f t="shared" si="36"/>
        <v>0</v>
      </c>
      <c r="N143" s="54">
        <f t="shared" si="36"/>
        <v>0</v>
      </c>
      <c r="O143" s="54">
        <f t="shared" si="36"/>
        <v>0</v>
      </c>
      <c r="P143" s="11">
        <f t="shared" si="29"/>
        <v>1</v>
      </c>
      <c r="Q143" s="16"/>
      <c r="R143" s="12">
        <f t="shared" si="35"/>
        <v>0</v>
      </c>
      <c r="S143" s="12">
        <f t="shared" si="35"/>
        <v>0</v>
      </c>
      <c r="T143" s="12">
        <f t="shared" si="35"/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>
        <f t="shared" si="30"/>
        <v>0</v>
      </c>
      <c r="AE143" s="54"/>
      <c r="AF143" s="54"/>
      <c r="AG143" s="54">
        <f t="shared" si="31"/>
        <v>0</v>
      </c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>
        <f t="shared" si="32"/>
        <v>0</v>
      </c>
      <c r="AS143" s="56" t="s">
        <v>388</v>
      </c>
      <c r="AT143" s="22" t="str" cm="1">
        <f t="array" ref="AT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(EUL_basis_Mapped!$BD143=EUL_basis[BldgLoc])*(EUL_basis_Mapped!$BP143=EUL_basis[HOU_cat]),0)+1,MATCH(EUL_basis_Mapped!AT$2,'EUL_basis fr DEER'!$1:$1,0))</f>
        <v>Cooling Tower for Packaged System</v>
      </c>
      <c r="AU143" s="22" t="s">
        <v>34</v>
      </c>
      <c r="AV143" s="22" t="str" cm="1">
        <f t="array" ref="AV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(EUL_basis_Mapped!$BD143=EUL_basis[BldgLoc])*(EUL_basis_Mapped!$BP143=EUL_basis[HOU_cat]),0)+1,MATCH(EUL_basis_Mapped!AV$2,'EUL_basis fr DEER'!$1:$1,0))</f>
        <v>D08 v2.05</v>
      </c>
      <c r="AW143" s="24" cm="1">
        <f t="array" ref="AW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(EUL_basis_Mapped!$BD143=EUL_basis[BldgLoc])*(EUL_basis_Mapped!$BP143=EUL_basis[HOU_cat]),0)+1,MATCH(EUL_basis_Mapped!AW$2,'EUL_basis fr DEER'!$1:$1,0))</f>
        <v>44159.686687395835</v>
      </c>
      <c r="AX143" s="48" t="str" cm="1">
        <f t="array" ref="AX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(EUL_basis_Mapped!$BD143=EUL_basis[BldgLoc])*(EUL_basis_Mapped!$BP143=EUL_basis[HOU_cat]),0)+1,MATCH(EUL_basis_Mapped!AX$2,'EUL_basis fr DEER'!$1:$1,0))</f>
        <v>Com</v>
      </c>
      <c r="AY143" s="48" t="str" cm="1">
        <f t="array" ref="AY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(EUL_basis_Mapped!$BD143=EUL_basis[BldgLoc])*(EUL_basis_Mapped!$BP143=EUL_basis[HOU_cat]),0)+1,MATCH(EUL_basis_Mapped!AY$2,'EUL_basis fr DEER'!$1:$1,0))</f>
        <v>HVAC</v>
      </c>
      <c r="AZ143" s="48" t="str" cm="1">
        <f t="array" ref="AZ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(EUL_basis_Mapped!$BD143=EUL_basis[BldgLoc])*(EUL_basis_Mapped!$BP143=EUL_basis[HOU_cat]),0)+1,MATCH(EUL_basis_Mapped!AZ$2,'EUL_basis fr DEER'!$1:$1,0))</f>
        <v>HtRej</v>
      </c>
      <c r="BA143" s="48" t="str" cm="1">
        <f t="array" ref="BA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(EUL_basis_Mapped!$BD143=EUL_basis[BldgLoc])*(EUL_basis_Mapped!$BP143=EUL_basis[HOU_cat]),0)+1,MATCH(EUL_basis_Mapped!BA$2,'EUL_basis fr DEER'!$1:$1,0))</f>
        <v>HeatReject</v>
      </c>
      <c r="BB143" s="48" t="str" cm="1">
        <f t="array" ref="BB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(EUL_basis_Mapped!$BD143=EUL_basis[BldgLoc])*(EUL_basis_Mapped!$BP143=EUL_basis[HOU_cat]),0)+1,MATCH(EUL_basis_Mapped!BB$2,'EUL_basis fr DEER'!$1:$1,0))</f>
        <v/>
      </c>
      <c r="BC143" s="48" t="s">
        <v>40</v>
      </c>
      <c r="BD143" s="48" t="s">
        <v>40</v>
      </c>
      <c r="BE143" s="46" t="str" cm="1">
        <f t="array" ref="BE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(EUL_basis_Mapped!$BD143=EUL_basis[BldgLoc])*(EUL_basis_Mapped!$BP143=EUL_basis[HOU_cat]),0)+1,MATCH(EUL_basis_Mapped!BE$2,'EUL_basis fr DEER'!$1:$1,0))</f>
        <v>rated years</v>
      </c>
      <c r="BF143" s="23" cm="1">
        <f t="array" ref="BF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(EUL_basis_Mapped!$BD143=EUL_basis[BldgLoc])*(EUL_basis_Mapped!$BP143=EUL_basis[HOU_cat]),0)+1,MATCH(EUL_basis_Mapped!BF$2,'EUL_basis fr DEER'!$1:$1,0))</f>
        <v>0</v>
      </c>
      <c r="BG143" s="23" cm="1">
        <f t="array" ref="BG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(EUL_basis_Mapped!$BD143=EUL_basis[BldgLoc])*(EUL_basis_Mapped!$BP143=EUL_basis[HOU_cat]),0)+1,MATCH(EUL_basis_Mapped!BG$2,'EUL_basis fr DEER'!$1:$1,0))</f>
        <v>0</v>
      </c>
      <c r="BH143" s="23" cm="1">
        <f t="array" ref="BH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(EUL_basis_Mapped!$BD143=EUL_basis[BldgLoc])*(EUL_basis_Mapped!$BP143=EUL_basis[HOU_cat]),0)+1,MATCH(EUL_basis_Mapped!BH$2,'EUL_basis fr DEER'!$1:$1,0))</f>
        <v>0</v>
      </c>
      <c r="BI143" s="25" cm="1">
        <f t="array" ref="BI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(EUL_basis_Mapped!$BD143=EUL_basis[BldgLoc])*(EUL_basis_Mapped!$BP143=EUL_basis[HOU_cat]),0)+1,MATCH(EUL_basis_Mapped!BI$2,'EUL_basis fr DEER'!$1:$1,0))</f>
        <v>0</v>
      </c>
      <c r="BJ143" s="25" cm="1">
        <f t="array" ref="BJ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(EUL_basis_Mapped!$BD143=EUL_basis[BldgLoc])*(EUL_basis_Mapped!$BP143=EUL_basis[HOU_cat]),0)+1,MATCH(EUL_basis_Mapped!BJ$2,'EUL_basis fr DEER'!$1:$1,0))</f>
        <v>15</v>
      </c>
      <c r="BK143" s="25" cm="1">
        <f t="array" ref="BK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(EUL_basis_Mapped!$BD143=EUL_basis[BldgLoc])*(EUL_basis_Mapped!$BP143=EUL_basis[HOU_cat]),0)+1,MATCH(EUL_basis_Mapped!BK$2,'EUL_basis fr DEER'!$1:$1,0))</f>
        <v>5</v>
      </c>
      <c r="BL143" s="46" t="str" cm="1">
        <f t="array" ref="BL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(EUL_basis_Mapped!$BD143=EUL_basis[BldgLoc])*(EUL_basis_Mapped!$BP143=EUL_basis[HOU_cat]),0)+1,MATCH(EUL_basis_Mapped!BL$2,'EUL_basis fr DEER'!$1:$1,0))</f>
        <v>Updated to indicate claim/filing status</v>
      </c>
      <c r="BM143" s="48" t="str" cm="1">
        <f t="array" ref="BM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(EUL_basis_Mapped!$BD143=EUL_basis[BldgLoc])*(EUL_basis_Mapped!$BP143=EUL_basis[HOU_cat]),0)+1,MATCH(EUL_basis_Mapped!BM$2,'EUL_basis fr DEER'!$1:$1,0))</f>
        <v>Standard</v>
      </c>
      <c r="BN143" s="24">
        <v>41415</v>
      </c>
      <c r="BO143" s="24" cm="1">
        <f t="array" ref="BO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(EUL_basis_Mapped!$BD143=EUL_basis[BldgLoc])*(EUL_basis_Mapped!$BP143=EUL_basis[HOU_cat]),0)+1,MATCH(EUL_basis_Mapped!BO$2,'EUL_basis fr DEER'!$1:$1,0))</f>
        <v>0</v>
      </c>
      <c r="BP143" s="48" t="s">
        <v>44</v>
      </c>
      <c r="BQ143" s="52" t="str" cm="1">
        <f t="array" ref="BQ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(EUL_basis_Mapped!$BD143=EUL_basis[BldgLoc])*(EUL_basis_Mapped!$BP143=EUL_basis[HOU_cat]),0)+1,MATCH(EUL_basis_Mapped!BQ$2,'EUL_basis fr DEER'!$1:$1,0))</f>
        <v>1</v>
      </c>
      <c r="BR143" s="52" t="str" cm="1">
        <f t="array" ref="BR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(EUL_basis_Mapped!$BD143=EUL_basis[BldgLoc])*(EUL_basis_Mapped!$BP143=EUL_basis[HOU_cat]),0)+1,MATCH(EUL_basis_Mapped!BR$2,'EUL_basis fr DEER'!$1:$1,0))</f>
        <v>1</v>
      </c>
      <c r="BS143" s="52" t="str" cm="1">
        <f t="array" ref="BS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(EUL_basis_Mapped!$BD143=EUL_basis[BldgLoc])*(EUL_basis_Mapped!$BP143=EUL_basis[HOU_cat]),0)+1,MATCH(EUL_basis_Mapped!BS$2,'EUL_basis fr DEER'!$1:$1,0))</f>
        <v>0</v>
      </c>
      <c r="BT143" s="48" t="str" cm="1">
        <f t="array" ref="BT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(EUL_basis_Mapped!$BD143=EUL_basis[BldgLoc])*(EUL_basis_Mapped!$BP143=EUL_basis[HOU_cat]),0)+1,MATCH(EUL_basis_Mapped!BT$2,'EUL_basis fr DEER'!$1:$1,0))</f>
        <v>Deemed Ex Ante Team</v>
      </c>
      <c r="BU143" s="24" cm="1">
        <f t="array" ref="BU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(EUL_basis_Mapped!$BD143=EUL_basis[BldgLoc])*(EUL_basis_Mapped!$BP143=EUL_basis[HOU_cat]),0)+1,MATCH(EUL_basis_Mapped!BU$2,'EUL_basis fr DEER'!$1:$1,0))</f>
        <v>0</v>
      </c>
      <c r="BV143" s="46" cm="1">
        <f t="array" ref="BV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(EUL_basis_Mapped!$BD143=EUL_basis[BldgLoc])*(EUL_basis_Mapped!$BP143=EUL_basis[HOU_cat]),0)+1,MATCH(EUL_basis_Mapped!BV$2,'EUL_basis fr DEER'!$1:$1,0))</f>
        <v>0</v>
      </c>
      <c r="BW143" s="48" cm="1">
        <f t="array" ref="BW143">INDEX(EUL_basis[#All],MATCH(1,(EUL_basis_Mapped!$AS143=EUL_basis[EUL_ID])*(EUL_basis_Mapped!$AU143=EUL_basis[Version])*(EUL_basis_Mapped!$BC143=EUL_basis[BldgType])*
(EUL_basis_Mapped!$BD143=EUL_basis[BldgLoc])*(EUL_basis_Mapped!$BP143=EUL_basis[HOU_cat]),0)+1,MATCH(EUL_basis_Mapped!BW$2,'EUL_basis fr DEER'!$1:$1,0))</f>
        <v>0</v>
      </c>
    </row>
    <row r="144" spans="1:75" x14ac:dyDescent="0.15">
      <c r="A144" s="11">
        <v>1</v>
      </c>
      <c r="B144" s="12"/>
      <c r="C144" s="12"/>
      <c r="D144" s="12"/>
      <c r="E144" s="12"/>
      <c r="F144" s="12"/>
      <c r="G144" s="12"/>
      <c r="H144" s="13"/>
      <c r="I144" s="11">
        <f t="shared" si="36"/>
        <v>0</v>
      </c>
      <c r="J144" s="12">
        <f t="shared" si="36"/>
        <v>0</v>
      </c>
      <c r="K144" s="12">
        <f t="shared" si="36"/>
        <v>0</v>
      </c>
      <c r="L144" s="12">
        <f t="shared" si="36"/>
        <v>1</v>
      </c>
      <c r="M144" s="12">
        <f t="shared" si="36"/>
        <v>0</v>
      </c>
      <c r="N144" s="54">
        <f t="shared" si="36"/>
        <v>0</v>
      </c>
      <c r="O144" s="54">
        <f t="shared" si="36"/>
        <v>0</v>
      </c>
      <c r="P144" s="11">
        <f t="shared" ref="P144:P175" si="37">IF($BC144=P$2,1,0)</f>
        <v>1</v>
      </c>
      <c r="Q144" s="16"/>
      <c r="R144" s="12">
        <f t="shared" si="35"/>
        <v>0</v>
      </c>
      <c r="S144" s="12">
        <f t="shared" si="35"/>
        <v>0</v>
      </c>
      <c r="T144" s="12">
        <f t="shared" si="35"/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>
        <f t="shared" ref="AD144:AD175" si="38">IF($BC144=AD$2,1,0)</f>
        <v>0</v>
      </c>
      <c r="AE144" s="54"/>
      <c r="AF144" s="54"/>
      <c r="AG144" s="54">
        <f t="shared" ref="AG144:AG175" si="39">IF($BC144=AG$2,1,0)</f>
        <v>0</v>
      </c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>
        <f t="shared" ref="AR144:AR175" si="40">IF($BC144=AR$2,1,0)</f>
        <v>0</v>
      </c>
      <c r="AS144" s="56" t="s">
        <v>391</v>
      </c>
      <c r="AT144" s="22" t="str" cm="1">
        <f t="array" ref="AT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(EUL_basis_Mapped!$BD144=EUL_basis[BldgLoc])*(EUL_basis_Mapped!$BP144=EUL_basis[HOU_cat]),0)+1,MATCH(EUL_basis_Mapped!AT$2,'EUL_basis fr DEER'!$1:$1,0))</f>
        <v>Duct Insulation Material</v>
      </c>
      <c r="AU144" s="22" t="s">
        <v>34</v>
      </c>
      <c r="AV144" s="22" t="str" cm="1">
        <f t="array" ref="AV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(EUL_basis_Mapped!$BD144=EUL_basis[BldgLoc])*(EUL_basis_Mapped!$BP144=EUL_basis[HOU_cat]),0)+1,MATCH(EUL_basis_Mapped!AV$2,'EUL_basis fr DEER'!$1:$1,0))</f>
        <v>D08 v2.05</v>
      </c>
      <c r="AW144" s="24" cm="1">
        <f t="array" ref="AW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(EUL_basis_Mapped!$BD144=EUL_basis[BldgLoc])*(EUL_basis_Mapped!$BP144=EUL_basis[HOU_cat]),0)+1,MATCH(EUL_basis_Mapped!AW$2,'EUL_basis fr DEER'!$1:$1,0))</f>
        <v>44159.686687395835</v>
      </c>
      <c r="AX144" s="48" t="str" cm="1">
        <f t="array" ref="AX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(EUL_basis_Mapped!$BD144=EUL_basis[BldgLoc])*(EUL_basis_Mapped!$BP144=EUL_basis[HOU_cat]),0)+1,MATCH(EUL_basis_Mapped!AX$2,'EUL_basis fr DEER'!$1:$1,0))</f>
        <v>Com</v>
      </c>
      <c r="AY144" s="48" t="str" cm="1">
        <f t="array" ref="AY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(EUL_basis_Mapped!$BD144=EUL_basis[BldgLoc])*(EUL_basis_Mapped!$BP144=EUL_basis[HOU_cat]),0)+1,MATCH(EUL_basis_Mapped!AY$2,'EUL_basis fr DEER'!$1:$1,0))</f>
        <v>HVAC</v>
      </c>
      <c r="AZ144" s="48" t="str" cm="1">
        <f t="array" ref="AZ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(EUL_basis_Mapped!$BD144=EUL_basis[BldgLoc])*(EUL_basis_Mapped!$BP144=EUL_basis[HOU_cat]),0)+1,MATCH(EUL_basis_Mapped!AZ$2,'EUL_basis fr DEER'!$1:$1,0))</f>
        <v>VentAirDist</v>
      </c>
      <c r="BA144" s="48" t="str" cm="1">
        <f t="array" ref="BA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(EUL_basis_Mapped!$BD144=EUL_basis[BldgLoc])*(EUL_basis_Mapped!$BP144=EUL_basis[HOU_cat]),0)+1,MATCH(EUL_basis_Mapped!BA$2,'EUL_basis fr DEER'!$1:$1,0))</f>
        <v>HV_AirDist</v>
      </c>
      <c r="BB144" s="48" t="str" cm="1">
        <f t="array" ref="BB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(EUL_basis_Mapped!$BD144=EUL_basis[BldgLoc])*(EUL_basis_Mapped!$BP144=EUL_basis[HOU_cat]),0)+1,MATCH(EUL_basis_Mapped!BB$2,'EUL_basis fr DEER'!$1:$1,0))</f>
        <v>DuctInsC</v>
      </c>
      <c r="BC144" s="48" t="s">
        <v>40</v>
      </c>
      <c r="BD144" s="48" t="s">
        <v>40</v>
      </c>
      <c r="BE144" s="46" t="str" cm="1">
        <f t="array" ref="BE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(EUL_basis_Mapped!$BD144=EUL_basis[BldgLoc])*(EUL_basis_Mapped!$BP144=EUL_basis[HOU_cat]),0)+1,MATCH(EUL_basis_Mapped!BE$2,'EUL_basis fr DEER'!$1:$1,0))</f>
        <v>rated years</v>
      </c>
      <c r="BF144" s="23" cm="1">
        <f t="array" ref="BF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(EUL_basis_Mapped!$BD144=EUL_basis[BldgLoc])*(EUL_basis_Mapped!$BP144=EUL_basis[HOU_cat]),0)+1,MATCH(EUL_basis_Mapped!BF$2,'EUL_basis fr DEER'!$1:$1,0))</f>
        <v>0</v>
      </c>
      <c r="BG144" s="23" cm="1">
        <f t="array" ref="BG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(EUL_basis_Mapped!$BD144=EUL_basis[BldgLoc])*(EUL_basis_Mapped!$BP144=EUL_basis[HOU_cat]),0)+1,MATCH(EUL_basis_Mapped!BG$2,'EUL_basis fr DEER'!$1:$1,0))</f>
        <v>0</v>
      </c>
      <c r="BH144" s="23" cm="1">
        <f t="array" ref="BH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(EUL_basis_Mapped!$BD144=EUL_basis[BldgLoc])*(EUL_basis_Mapped!$BP144=EUL_basis[HOU_cat]),0)+1,MATCH(EUL_basis_Mapped!BH$2,'EUL_basis fr DEER'!$1:$1,0))</f>
        <v>0</v>
      </c>
      <c r="BI144" s="25" cm="1">
        <f t="array" ref="BI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(EUL_basis_Mapped!$BD144=EUL_basis[BldgLoc])*(EUL_basis_Mapped!$BP144=EUL_basis[HOU_cat]),0)+1,MATCH(EUL_basis_Mapped!BI$2,'EUL_basis fr DEER'!$1:$1,0))</f>
        <v>0</v>
      </c>
      <c r="BJ144" s="25" cm="1">
        <f t="array" ref="BJ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(EUL_basis_Mapped!$BD144=EUL_basis[BldgLoc])*(EUL_basis_Mapped!$BP144=EUL_basis[HOU_cat]),0)+1,MATCH(EUL_basis_Mapped!BJ$2,'EUL_basis fr DEER'!$1:$1,0))</f>
        <v>20</v>
      </c>
      <c r="BK144" s="25" cm="1">
        <f t="array" ref="BK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(EUL_basis_Mapped!$BD144=EUL_basis[BldgLoc])*(EUL_basis_Mapped!$BP144=EUL_basis[HOU_cat]),0)+1,MATCH(EUL_basis_Mapped!BK$2,'EUL_basis fr DEER'!$1:$1,0))</f>
        <v>6.7</v>
      </c>
      <c r="BL144" s="46" t="str" cm="1">
        <f t="array" ref="BL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(EUL_basis_Mapped!$BD144=EUL_basis[BldgLoc])*(EUL_basis_Mapped!$BP144=EUL_basis[HOU_cat]),0)+1,MATCH(EUL_basis_Mapped!BL$2,'EUL_basis fr DEER'!$1:$1,0))</f>
        <v>Updated to indicate claim/filing status</v>
      </c>
      <c r="BM144" s="48" t="str" cm="1">
        <f t="array" ref="BM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(EUL_basis_Mapped!$BD144=EUL_basis[BldgLoc])*(EUL_basis_Mapped!$BP144=EUL_basis[HOU_cat]),0)+1,MATCH(EUL_basis_Mapped!BM$2,'EUL_basis fr DEER'!$1:$1,0))</f>
        <v>Standard</v>
      </c>
      <c r="BN144" s="24">
        <v>41416</v>
      </c>
      <c r="BO144" s="24" cm="1">
        <f t="array" ref="BO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(EUL_basis_Mapped!$BD144=EUL_basis[BldgLoc])*(EUL_basis_Mapped!$BP144=EUL_basis[HOU_cat]),0)+1,MATCH(EUL_basis_Mapped!BO$2,'EUL_basis fr DEER'!$1:$1,0))</f>
        <v>0</v>
      </c>
      <c r="BP144" s="48" t="s">
        <v>44</v>
      </c>
      <c r="BQ144" s="52" t="str" cm="1">
        <f t="array" ref="BQ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(EUL_basis_Mapped!$BD144=EUL_basis[BldgLoc])*(EUL_basis_Mapped!$BP144=EUL_basis[HOU_cat]),0)+1,MATCH(EUL_basis_Mapped!BQ$2,'EUL_basis fr DEER'!$1:$1,0))</f>
        <v>1</v>
      </c>
      <c r="BR144" s="52" t="str" cm="1">
        <f t="array" ref="BR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(EUL_basis_Mapped!$BD144=EUL_basis[BldgLoc])*(EUL_basis_Mapped!$BP144=EUL_basis[HOU_cat]),0)+1,MATCH(EUL_basis_Mapped!BR$2,'EUL_basis fr DEER'!$1:$1,0))</f>
        <v>1</v>
      </c>
      <c r="BS144" s="52" t="str" cm="1">
        <f t="array" ref="BS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(EUL_basis_Mapped!$BD144=EUL_basis[BldgLoc])*(EUL_basis_Mapped!$BP144=EUL_basis[HOU_cat]),0)+1,MATCH(EUL_basis_Mapped!BS$2,'EUL_basis fr DEER'!$1:$1,0))</f>
        <v>0</v>
      </c>
      <c r="BT144" s="48" t="str" cm="1">
        <f t="array" ref="BT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(EUL_basis_Mapped!$BD144=EUL_basis[BldgLoc])*(EUL_basis_Mapped!$BP144=EUL_basis[HOU_cat]),0)+1,MATCH(EUL_basis_Mapped!BT$2,'EUL_basis fr DEER'!$1:$1,0))</f>
        <v>Deemed Ex Ante Team</v>
      </c>
      <c r="BU144" s="24" cm="1">
        <f t="array" ref="BU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(EUL_basis_Mapped!$BD144=EUL_basis[BldgLoc])*(EUL_basis_Mapped!$BP144=EUL_basis[HOU_cat]),0)+1,MATCH(EUL_basis_Mapped!BU$2,'EUL_basis fr DEER'!$1:$1,0))</f>
        <v>0</v>
      </c>
      <c r="BV144" s="46" cm="1">
        <f t="array" ref="BV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(EUL_basis_Mapped!$BD144=EUL_basis[BldgLoc])*(EUL_basis_Mapped!$BP144=EUL_basis[HOU_cat]),0)+1,MATCH(EUL_basis_Mapped!BV$2,'EUL_basis fr DEER'!$1:$1,0))</f>
        <v>0</v>
      </c>
      <c r="BW144" s="48" cm="1">
        <f t="array" ref="BW144">INDEX(EUL_basis[#All],MATCH(1,(EUL_basis_Mapped!$AS144=EUL_basis[EUL_ID])*(EUL_basis_Mapped!$AU144=EUL_basis[Version])*(EUL_basis_Mapped!$BC144=EUL_basis[BldgType])*
(EUL_basis_Mapped!$BD144=EUL_basis[BldgLoc])*(EUL_basis_Mapped!$BP144=EUL_basis[HOU_cat]),0)+1,MATCH(EUL_basis_Mapped!BW$2,'EUL_basis fr DEER'!$1:$1,0))</f>
        <v>0</v>
      </c>
    </row>
    <row r="145" spans="1:75" ht="21" x14ac:dyDescent="0.15">
      <c r="A145" s="11"/>
      <c r="B145" s="12"/>
      <c r="C145" s="12"/>
      <c r="D145" s="12"/>
      <c r="E145" s="12">
        <v>1</v>
      </c>
      <c r="F145" s="12"/>
      <c r="G145" s="12"/>
      <c r="H145" s="13"/>
      <c r="I145" s="11">
        <f t="shared" si="36"/>
        <v>0</v>
      </c>
      <c r="J145" s="12">
        <f t="shared" si="36"/>
        <v>0</v>
      </c>
      <c r="K145" s="12">
        <f t="shared" si="36"/>
        <v>0</v>
      </c>
      <c r="L145" s="12">
        <f t="shared" si="36"/>
        <v>1</v>
      </c>
      <c r="M145" s="12">
        <f t="shared" si="36"/>
        <v>0</v>
      </c>
      <c r="N145" s="54">
        <f t="shared" si="36"/>
        <v>0</v>
      </c>
      <c r="O145" s="54">
        <f t="shared" si="36"/>
        <v>0</v>
      </c>
      <c r="P145" s="11">
        <f t="shared" si="37"/>
        <v>1</v>
      </c>
      <c r="Q145" s="16"/>
      <c r="R145" s="12">
        <f t="shared" si="35"/>
        <v>0</v>
      </c>
      <c r="S145" s="12">
        <f t="shared" si="35"/>
        <v>0</v>
      </c>
      <c r="T145" s="12">
        <f t="shared" si="35"/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>
        <f t="shared" si="38"/>
        <v>0</v>
      </c>
      <c r="AE145" s="54"/>
      <c r="AF145" s="54"/>
      <c r="AG145" s="54">
        <f t="shared" si="39"/>
        <v>0</v>
      </c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>
        <f t="shared" si="40"/>
        <v>0</v>
      </c>
      <c r="AS145" s="56" t="s">
        <v>394</v>
      </c>
      <c r="AT145" s="22" t="str" cm="1">
        <f t="array" ref="AT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(EUL_basis_Mapped!$BD145=EUL_basis[BldgLoc])*(EUL_basis_Mapped!$BP145=EUL_basis[HOU_cat]),0)+1,MATCH(EUL_basis_Mapped!AT$2,'EUL_basis fr DEER'!$1:$1,0))</f>
        <v>Duct Sealing - Single Zone Package System</v>
      </c>
      <c r="AU145" s="22" t="s">
        <v>106</v>
      </c>
      <c r="AV145" s="22" t="str" cm="1">
        <f t="array" ref="AV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(EUL_basis_Mapped!$BD145=EUL_basis[BldgLoc])*(EUL_basis_Mapped!$BP145=EUL_basis[HOU_cat]),0)+1,MATCH(EUL_basis_Mapped!AV$2,'EUL_basis fr DEER'!$1:$1,0))</f>
        <v>D20 v1</v>
      </c>
      <c r="AW145" s="24" cm="1">
        <f t="array" ref="AW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(EUL_basis_Mapped!$BD145=EUL_basis[BldgLoc])*(EUL_basis_Mapped!$BP145=EUL_basis[HOU_cat]),0)+1,MATCH(EUL_basis_Mapped!AW$2,'EUL_basis fr DEER'!$1:$1,0))</f>
        <v>44159.686687395835</v>
      </c>
      <c r="AX145" s="48" t="str" cm="1">
        <f t="array" ref="AX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(EUL_basis_Mapped!$BD145=EUL_basis[BldgLoc])*(EUL_basis_Mapped!$BP145=EUL_basis[HOU_cat]),0)+1,MATCH(EUL_basis_Mapped!AX$2,'EUL_basis fr DEER'!$1:$1,0))</f>
        <v>Com</v>
      </c>
      <c r="AY145" s="48" t="str" cm="1">
        <f t="array" ref="AY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(EUL_basis_Mapped!$BD145=EUL_basis[BldgLoc])*(EUL_basis_Mapped!$BP145=EUL_basis[HOU_cat]),0)+1,MATCH(EUL_basis_Mapped!AY$2,'EUL_basis fr DEER'!$1:$1,0))</f>
        <v>HVAC</v>
      </c>
      <c r="AZ145" s="48" t="str" cm="1">
        <f t="array" ref="AZ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(EUL_basis_Mapped!$BD145=EUL_basis[BldgLoc])*(EUL_basis_Mapped!$BP145=EUL_basis[HOU_cat]),0)+1,MATCH(EUL_basis_Mapped!AZ$2,'EUL_basis fr DEER'!$1:$1,0))</f>
        <v>VentAirDist</v>
      </c>
      <c r="BA145" s="48" t="str" cm="1">
        <f t="array" ref="BA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(EUL_basis_Mapped!$BD145=EUL_basis[BldgLoc])*(EUL_basis_Mapped!$BP145=EUL_basis[HOU_cat]),0)+1,MATCH(EUL_basis_Mapped!BA$2,'EUL_basis fr DEER'!$1:$1,0))</f>
        <v>HV_AirDist</v>
      </c>
      <c r="BB145" s="48" t="str" cm="1">
        <f t="array" ref="BB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(EUL_basis_Mapped!$BD145=EUL_basis[BldgLoc])*(EUL_basis_Mapped!$BP145=EUL_basis[HOU_cat]),0)+1,MATCH(EUL_basis_Mapped!BB$2,'EUL_basis fr DEER'!$1:$1,0))</f>
        <v>DuctSysC</v>
      </c>
      <c r="BC145" s="48" t="s">
        <v>40</v>
      </c>
      <c r="BD145" s="48" t="s">
        <v>40</v>
      </c>
      <c r="BE145" s="46" t="str" cm="1">
        <f t="array" ref="BE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(EUL_basis_Mapped!$BD145=EUL_basis[BldgLoc])*(EUL_basis_Mapped!$BP145=EUL_basis[HOU_cat]),0)+1,MATCH(EUL_basis_Mapped!BE$2,'EUL_basis fr DEER'!$1:$1,0))</f>
        <v>rated years</v>
      </c>
      <c r="BF145" s="23" cm="1">
        <f t="array" ref="BF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(EUL_basis_Mapped!$BD145=EUL_basis[BldgLoc])*(EUL_basis_Mapped!$BP145=EUL_basis[HOU_cat]),0)+1,MATCH(EUL_basis_Mapped!BF$2,'EUL_basis fr DEER'!$1:$1,0))</f>
        <v>0</v>
      </c>
      <c r="BG145" s="23" cm="1">
        <f t="array" ref="BG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(EUL_basis_Mapped!$BD145=EUL_basis[BldgLoc])*(EUL_basis_Mapped!$BP145=EUL_basis[HOU_cat]),0)+1,MATCH(EUL_basis_Mapped!BG$2,'EUL_basis fr DEER'!$1:$1,0))</f>
        <v>0</v>
      </c>
      <c r="BH145" s="23" cm="1">
        <f t="array" ref="BH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(EUL_basis_Mapped!$BD145=EUL_basis[BldgLoc])*(EUL_basis_Mapped!$BP145=EUL_basis[HOU_cat]),0)+1,MATCH(EUL_basis_Mapped!BH$2,'EUL_basis fr DEER'!$1:$1,0))</f>
        <v>0</v>
      </c>
      <c r="BI145" s="25" cm="1">
        <f t="array" ref="BI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(EUL_basis_Mapped!$BD145=EUL_basis[BldgLoc])*(EUL_basis_Mapped!$BP145=EUL_basis[HOU_cat]),0)+1,MATCH(EUL_basis_Mapped!BI$2,'EUL_basis fr DEER'!$1:$1,0))</f>
        <v>0</v>
      </c>
      <c r="BJ145" s="25" cm="1">
        <f t="array" ref="BJ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(EUL_basis_Mapped!$BD145=EUL_basis[BldgLoc])*(EUL_basis_Mapped!$BP145=EUL_basis[HOU_cat]),0)+1,MATCH(EUL_basis_Mapped!BJ$2,'EUL_basis fr DEER'!$1:$1,0))</f>
        <v>3</v>
      </c>
      <c r="BK145" s="25" cm="1">
        <f t="array" ref="BK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(EUL_basis_Mapped!$BD145=EUL_basis[BldgLoc])*(EUL_basis_Mapped!$BP145=EUL_basis[HOU_cat]),0)+1,MATCH(EUL_basis_Mapped!BK$2,'EUL_basis fr DEER'!$1:$1,0))</f>
        <v>0</v>
      </c>
      <c r="BL145" s="46" t="str" cm="1">
        <f t="array" ref="BL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(EUL_basis_Mapped!$BD145=EUL_basis[BldgLoc])*(EUL_basis_Mapped!$BP145=EUL_basis[HOU_cat]),0)+1,MATCH(EUL_basis_Mapped!BL$2,'EUL_basis fr DEER'!$1:$1,0))</f>
        <v>Updated to indicate claim/filing status</v>
      </c>
      <c r="BM145" s="48" t="str" cm="1">
        <f t="array" ref="BM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(EUL_basis_Mapped!$BD145=EUL_basis[BldgLoc])*(EUL_basis_Mapped!$BP145=EUL_basis[HOU_cat]),0)+1,MATCH(EUL_basis_Mapped!BM$2,'EUL_basis fr DEER'!$1:$1,0))</f>
        <v>Standard</v>
      </c>
      <c r="BN145" s="24">
        <v>41417</v>
      </c>
      <c r="BO145" s="24" cm="1">
        <f t="array" ref="BO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(EUL_basis_Mapped!$BD145=EUL_basis[BldgLoc])*(EUL_basis_Mapped!$BP145=EUL_basis[HOU_cat]),0)+1,MATCH(EUL_basis_Mapped!BO$2,'EUL_basis fr DEER'!$1:$1,0))</f>
        <v>0</v>
      </c>
      <c r="BP145" s="48" t="s">
        <v>44</v>
      </c>
      <c r="BQ145" s="52" t="str" cm="1">
        <f t="array" ref="BQ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(EUL_basis_Mapped!$BD145=EUL_basis[BldgLoc])*(EUL_basis_Mapped!$BP145=EUL_basis[HOU_cat]),0)+1,MATCH(EUL_basis_Mapped!BQ$2,'EUL_basis fr DEER'!$1:$1,0))</f>
        <v>1</v>
      </c>
      <c r="BR145" s="52" t="str" cm="1">
        <f t="array" ref="BR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(EUL_basis_Mapped!$BD145=EUL_basis[BldgLoc])*(EUL_basis_Mapped!$BP145=EUL_basis[HOU_cat]),0)+1,MATCH(EUL_basis_Mapped!BR$2,'EUL_basis fr DEER'!$1:$1,0))</f>
        <v>1</v>
      </c>
      <c r="BS145" s="52" t="str" cm="1">
        <f t="array" ref="BS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(EUL_basis_Mapped!$BD145=EUL_basis[BldgLoc])*(EUL_basis_Mapped!$BP145=EUL_basis[HOU_cat]),0)+1,MATCH(EUL_basis_Mapped!BS$2,'EUL_basis fr DEER'!$1:$1,0))</f>
        <v>0</v>
      </c>
      <c r="BT145" s="48" t="str" cm="1">
        <f t="array" ref="BT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(EUL_basis_Mapped!$BD145=EUL_basis[BldgLoc])*(EUL_basis_Mapped!$BP145=EUL_basis[HOU_cat]),0)+1,MATCH(EUL_basis_Mapped!BT$2,'EUL_basis fr DEER'!$1:$1,0))</f>
        <v>Deemed Ex Ante Team</v>
      </c>
      <c r="BU145" s="24" cm="1">
        <f t="array" ref="BU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(EUL_basis_Mapped!$BD145=EUL_basis[BldgLoc])*(EUL_basis_Mapped!$BP145=EUL_basis[HOU_cat]),0)+1,MATCH(EUL_basis_Mapped!BU$2,'EUL_basis fr DEER'!$1:$1,0))</f>
        <v>0</v>
      </c>
      <c r="BV145" s="46" cm="1">
        <f t="array" ref="BV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(EUL_basis_Mapped!$BD145=EUL_basis[BldgLoc])*(EUL_basis_Mapped!$BP145=EUL_basis[HOU_cat]),0)+1,MATCH(EUL_basis_Mapped!BV$2,'EUL_basis fr DEER'!$1:$1,0))</f>
        <v>0</v>
      </c>
      <c r="BW145" s="48" cm="1">
        <f t="array" ref="BW145">INDEX(EUL_basis[#All],MATCH(1,(EUL_basis_Mapped!$AS145=EUL_basis[EUL_ID])*(EUL_basis_Mapped!$AU145=EUL_basis[Version])*(EUL_basis_Mapped!$BC145=EUL_basis[BldgType])*
(EUL_basis_Mapped!$BD145=EUL_basis[BldgLoc])*(EUL_basis_Mapped!$BP145=EUL_basis[HOU_cat]),0)+1,MATCH(EUL_basis_Mapped!BW$2,'EUL_basis fr DEER'!$1:$1,0))</f>
        <v>0</v>
      </c>
    </row>
    <row r="146" spans="1:75" ht="21" x14ac:dyDescent="0.15">
      <c r="A146" s="11"/>
      <c r="B146" s="12"/>
      <c r="C146" s="12"/>
      <c r="D146" s="12"/>
      <c r="E146" s="12">
        <v>1</v>
      </c>
      <c r="F146" s="12"/>
      <c r="G146" s="12"/>
      <c r="H146" s="13"/>
      <c r="I146" s="11">
        <f t="shared" si="36"/>
        <v>0</v>
      </c>
      <c r="J146" s="12">
        <f t="shared" si="36"/>
        <v>0</v>
      </c>
      <c r="K146" s="12">
        <f t="shared" si="36"/>
        <v>0</v>
      </c>
      <c r="L146" s="12">
        <f t="shared" si="36"/>
        <v>1</v>
      </c>
      <c r="M146" s="12">
        <f t="shared" si="36"/>
        <v>0</v>
      </c>
      <c r="N146" s="54">
        <f t="shared" si="36"/>
        <v>0</v>
      </c>
      <c r="O146" s="54">
        <f t="shared" si="36"/>
        <v>0</v>
      </c>
      <c r="P146" s="11">
        <f t="shared" si="37"/>
        <v>1</v>
      </c>
      <c r="Q146" s="16"/>
      <c r="R146" s="12">
        <f t="shared" si="35"/>
        <v>0</v>
      </c>
      <c r="S146" s="12">
        <f t="shared" si="35"/>
        <v>0</v>
      </c>
      <c r="T146" s="12">
        <f t="shared" si="35"/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>
        <f t="shared" si="38"/>
        <v>0</v>
      </c>
      <c r="AE146" s="54"/>
      <c r="AF146" s="54"/>
      <c r="AG146" s="54">
        <f t="shared" si="39"/>
        <v>0</v>
      </c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>
        <f t="shared" si="40"/>
        <v>0</v>
      </c>
      <c r="AS146" s="56" t="s">
        <v>394</v>
      </c>
      <c r="AT146" s="22" t="str" cm="1">
        <f t="array" ref="AT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(EUL_basis_Mapped!$BD146=EUL_basis[BldgLoc])*(EUL_basis_Mapped!$BP146=EUL_basis[HOU_cat]),0)+1,MATCH(EUL_basis_Mapped!AT$2,'EUL_basis fr DEER'!$1:$1,0))</f>
        <v>Duct Sealing - Single Zone Package System</v>
      </c>
      <c r="AU146" s="22" t="s">
        <v>34</v>
      </c>
      <c r="AV146" s="22" t="str" cm="1">
        <f t="array" ref="AV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(EUL_basis_Mapped!$BD146=EUL_basis[BldgLoc])*(EUL_basis_Mapped!$BP146=EUL_basis[HOU_cat]),0)+1,MATCH(EUL_basis_Mapped!AV$2,'EUL_basis fr DEER'!$1:$1,0))</f>
        <v>D08 v2.05</v>
      </c>
      <c r="AW146" s="24" cm="1">
        <f t="array" ref="AW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(EUL_basis_Mapped!$BD146=EUL_basis[BldgLoc])*(EUL_basis_Mapped!$BP146=EUL_basis[HOU_cat]),0)+1,MATCH(EUL_basis_Mapped!AW$2,'EUL_basis fr DEER'!$1:$1,0))</f>
        <v>44159.686687395835</v>
      </c>
      <c r="AX146" s="48" t="str" cm="1">
        <f t="array" ref="AX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(EUL_basis_Mapped!$BD146=EUL_basis[BldgLoc])*(EUL_basis_Mapped!$BP146=EUL_basis[HOU_cat]),0)+1,MATCH(EUL_basis_Mapped!AX$2,'EUL_basis fr DEER'!$1:$1,0))</f>
        <v>Com</v>
      </c>
      <c r="AY146" s="48" t="str" cm="1">
        <f t="array" ref="AY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(EUL_basis_Mapped!$BD146=EUL_basis[BldgLoc])*(EUL_basis_Mapped!$BP146=EUL_basis[HOU_cat]),0)+1,MATCH(EUL_basis_Mapped!AY$2,'EUL_basis fr DEER'!$1:$1,0))</f>
        <v>HVAC</v>
      </c>
      <c r="AZ146" s="48" t="str" cm="1">
        <f t="array" ref="AZ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(EUL_basis_Mapped!$BD146=EUL_basis[BldgLoc])*(EUL_basis_Mapped!$BP146=EUL_basis[HOU_cat]),0)+1,MATCH(EUL_basis_Mapped!AZ$2,'EUL_basis fr DEER'!$1:$1,0))</f>
        <v>VentAirDist</v>
      </c>
      <c r="BA146" s="48" t="str" cm="1">
        <f t="array" ref="BA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(EUL_basis_Mapped!$BD146=EUL_basis[BldgLoc])*(EUL_basis_Mapped!$BP146=EUL_basis[HOU_cat]),0)+1,MATCH(EUL_basis_Mapped!BA$2,'EUL_basis fr DEER'!$1:$1,0))</f>
        <v>HV_AirDist</v>
      </c>
      <c r="BB146" s="48" t="str" cm="1">
        <f t="array" ref="BB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(EUL_basis_Mapped!$BD146=EUL_basis[BldgLoc])*(EUL_basis_Mapped!$BP146=EUL_basis[HOU_cat]),0)+1,MATCH(EUL_basis_Mapped!BB$2,'EUL_basis fr DEER'!$1:$1,0))</f>
        <v>DuctSysC</v>
      </c>
      <c r="BC146" s="48" t="s">
        <v>40</v>
      </c>
      <c r="BD146" s="48" t="s">
        <v>40</v>
      </c>
      <c r="BE146" s="46" t="str" cm="1">
        <f t="array" ref="BE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(EUL_basis_Mapped!$BD146=EUL_basis[BldgLoc])*(EUL_basis_Mapped!$BP146=EUL_basis[HOU_cat]),0)+1,MATCH(EUL_basis_Mapped!BE$2,'EUL_basis fr DEER'!$1:$1,0))</f>
        <v>rated years</v>
      </c>
      <c r="BF146" s="23" cm="1">
        <f t="array" ref="BF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(EUL_basis_Mapped!$BD146=EUL_basis[BldgLoc])*(EUL_basis_Mapped!$BP146=EUL_basis[HOU_cat]),0)+1,MATCH(EUL_basis_Mapped!BF$2,'EUL_basis fr DEER'!$1:$1,0))</f>
        <v>0</v>
      </c>
      <c r="BG146" s="23" cm="1">
        <f t="array" ref="BG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(EUL_basis_Mapped!$BD146=EUL_basis[BldgLoc])*(EUL_basis_Mapped!$BP146=EUL_basis[HOU_cat]),0)+1,MATCH(EUL_basis_Mapped!BG$2,'EUL_basis fr DEER'!$1:$1,0))</f>
        <v>0</v>
      </c>
      <c r="BH146" s="23" cm="1">
        <f t="array" ref="BH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(EUL_basis_Mapped!$BD146=EUL_basis[BldgLoc])*(EUL_basis_Mapped!$BP146=EUL_basis[HOU_cat]),0)+1,MATCH(EUL_basis_Mapped!BH$2,'EUL_basis fr DEER'!$1:$1,0))</f>
        <v>0</v>
      </c>
      <c r="BI146" s="25" cm="1">
        <f t="array" ref="BI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(EUL_basis_Mapped!$BD146=EUL_basis[BldgLoc])*(EUL_basis_Mapped!$BP146=EUL_basis[HOU_cat]),0)+1,MATCH(EUL_basis_Mapped!BI$2,'EUL_basis fr DEER'!$1:$1,0))</f>
        <v>0</v>
      </c>
      <c r="BJ146" s="25" cm="1">
        <f t="array" ref="BJ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(EUL_basis_Mapped!$BD146=EUL_basis[BldgLoc])*(EUL_basis_Mapped!$BP146=EUL_basis[HOU_cat]),0)+1,MATCH(EUL_basis_Mapped!BJ$2,'EUL_basis fr DEER'!$1:$1,0))</f>
        <v>18</v>
      </c>
      <c r="BK146" s="25" cm="1">
        <f t="array" ref="BK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(EUL_basis_Mapped!$BD146=EUL_basis[BldgLoc])*(EUL_basis_Mapped!$BP146=EUL_basis[HOU_cat]),0)+1,MATCH(EUL_basis_Mapped!BK$2,'EUL_basis fr DEER'!$1:$1,0))</f>
        <v>6</v>
      </c>
      <c r="BL146" s="46" t="str" cm="1">
        <f t="array" ref="BL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(EUL_basis_Mapped!$BD146=EUL_basis[BldgLoc])*(EUL_basis_Mapped!$BP146=EUL_basis[HOU_cat]),0)+1,MATCH(EUL_basis_Mapped!BL$2,'EUL_basis fr DEER'!$1:$1,0))</f>
        <v>Updated to indicate claim/filing status</v>
      </c>
      <c r="BM146" s="48" t="str" cm="1">
        <f t="array" ref="BM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(EUL_basis_Mapped!$BD146=EUL_basis[BldgLoc])*(EUL_basis_Mapped!$BP146=EUL_basis[HOU_cat]),0)+1,MATCH(EUL_basis_Mapped!BM$2,'EUL_basis fr DEER'!$1:$1,0))</f>
        <v>Standard</v>
      </c>
      <c r="BN146" s="24">
        <v>41418</v>
      </c>
      <c r="BO146" s="24" cm="1">
        <f t="array" ref="BO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(EUL_basis_Mapped!$BD146=EUL_basis[BldgLoc])*(EUL_basis_Mapped!$BP146=EUL_basis[HOU_cat]),0)+1,MATCH(EUL_basis_Mapped!BO$2,'EUL_basis fr DEER'!$1:$1,0))</f>
        <v>42735</v>
      </c>
      <c r="BP146" s="48" t="s">
        <v>44</v>
      </c>
      <c r="BQ146" s="52" t="str" cm="1">
        <f t="array" ref="BQ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(EUL_basis_Mapped!$BD146=EUL_basis[BldgLoc])*(EUL_basis_Mapped!$BP146=EUL_basis[HOU_cat]),0)+1,MATCH(EUL_basis_Mapped!BQ$2,'EUL_basis fr DEER'!$1:$1,0))</f>
        <v>1</v>
      </c>
      <c r="BR146" s="52" t="str" cm="1">
        <f t="array" ref="BR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(EUL_basis_Mapped!$BD146=EUL_basis[BldgLoc])*(EUL_basis_Mapped!$BP146=EUL_basis[HOU_cat]),0)+1,MATCH(EUL_basis_Mapped!BR$2,'EUL_basis fr DEER'!$1:$1,0))</f>
        <v>1</v>
      </c>
      <c r="BS146" s="52" t="str" cm="1">
        <f t="array" ref="BS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(EUL_basis_Mapped!$BD146=EUL_basis[BldgLoc])*(EUL_basis_Mapped!$BP146=EUL_basis[HOU_cat]),0)+1,MATCH(EUL_basis_Mapped!BS$2,'EUL_basis fr DEER'!$1:$1,0))</f>
        <v>0</v>
      </c>
      <c r="BT146" s="48" t="str" cm="1">
        <f t="array" ref="BT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(EUL_basis_Mapped!$BD146=EUL_basis[BldgLoc])*(EUL_basis_Mapped!$BP146=EUL_basis[HOU_cat]),0)+1,MATCH(EUL_basis_Mapped!BT$2,'EUL_basis fr DEER'!$1:$1,0))</f>
        <v>Deemed Ex Ante Team</v>
      </c>
      <c r="BU146" s="24" cm="1">
        <f t="array" ref="BU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(EUL_basis_Mapped!$BD146=EUL_basis[BldgLoc])*(EUL_basis_Mapped!$BP146=EUL_basis[HOU_cat]),0)+1,MATCH(EUL_basis_Mapped!BU$2,'EUL_basis fr DEER'!$1:$1,0))</f>
        <v>0</v>
      </c>
      <c r="BV146" s="46" cm="1">
        <f t="array" ref="BV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(EUL_basis_Mapped!$BD146=EUL_basis[BldgLoc])*(EUL_basis_Mapped!$BP146=EUL_basis[HOU_cat]),0)+1,MATCH(EUL_basis_Mapped!BV$2,'EUL_basis fr DEER'!$1:$1,0))</f>
        <v>0</v>
      </c>
      <c r="BW146" s="48" cm="1">
        <f t="array" ref="BW146">INDEX(EUL_basis[#All],MATCH(1,(EUL_basis_Mapped!$AS146=EUL_basis[EUL_ID])*(EUL_basis_Mapped!$AU146=EUL_basis[Version])*(EUL_basis_Mapped!$BC146=EUL_basis[BldgType])*
(EUL_basis_Mapped!$BD146=EUL_basis[BldgLoc])*(EUL_basis_Mapped!$BP146=EUL_basis[HOU_cat]),0)+1,MATCH(EUL_basis_Mapped!BW$2,'EUL_basis fr DEER'!$1:$1,0))</f>
        <v>0</v>
      </c>
    </row>
    <row r="147" spans="1:75" ht="31.5" x14ac:dyDescent="0.15">
      <c r="A147" s="11"/>
      <c r="B147" s="12"/>
      <c r="C147" s="12"/>
      <c r="D147" s="12"/>
      <c r="E147" s="12"/>
      <c r="F147" s="12">
        <v>1</v>
      </c>
      <c r="G147" s="12"/>
      <c r="H147" s="13"/>
      <c r="I147" s="11">
        <f t="shared" si="36"/>
        <v>0</v>
      </c>
      <c r="J147" s="12">
        <f t="shared" si="36"/>
        <v>0</v>
      </c>
      <c r="K147" s="12">
        <f t="shared" si="36"/>
        <v>0</v>
      </c>
      <c r="L147" s="12">
        <f t="shared" si="36"/>
        <v>1</v>
      </c>
      <c r="M147" s="12">
        <f t="shared" si="36"/>
        <v>0</v>
      </c>
      <c r="N147" s="54">
        <f t="shared" si="36"/>
        <v>0</v>
      </c>
      <c r="O147" s="54">
        <f t="shared" si="36"/>
        <v>0</v>
      </c>
      <c r="P147" s="11">
        <f t="shared" si="37"/>
        <v>1</v>
      </c>
      <c r="Q147" s="16"/>
      <c r="R147" s="12">
        <f t="shared" si="35"/>
        <v>0</v>
      </c>
      <c r="S147" s="12">
        <f t="shared" si="35"/>
        <v>0</v>
      </c>
      <c r="T147" s="12">
        <f t="shared" si="35"/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>
        <f t="shared" si="38"/>
        <v>0</v>
      </c>
      <c r="AE147" s="54"/>
      <c r="AF147" s="54"/>
      <c r="AG147" s="54">
        <f t="shared" si="39"/>
        <v>0</v>
      </c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>
        <f t="shared" si="40"/>
        <v>0</v>
      </c>
      <c r="AS147" s="58" t="s">
        <v>397</v>
      </c>
      <c r="AT147" s="22" t="str" cm="1">
        <f t="array" ref="AT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(EUL_basis_Mapped!$BD147=EUL_basis[BldgLoc])*(EUL_basis_Mapped!$BP147=EUL_basis[HOU_cat]),0)+1,MATCH(EUL_basis_Mapped!AT$2,'EUL_basis fr DEER'!$1:$1,0))</f>
        <v>Duct sealing for MAT=Building Weatherization - Single Zone Package System</v>
      </c>
      <c r="AU147" s="22" t="s">
        <v>225</v>
      </c>
      <c r="AV147" s="22" t="str" cm="1">
        <f t="array" ref="AV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(EUL_basis_Mapped!$BD147=EUL_basis[BldgLoc])*(EUL_basis_Mapped!$BP147=EUL_basis[HOU_cat]),0)+1,MATCH(EUL_basis_Mapped!AV$2,'EUL_basis fr DEER'!$1:$1,0))</f>
        <v>D22 v1</v>
      </c>
      <c r="AW147" s="24" cm="1">
        <f t="array" ref="AW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(EUL_basis_Mapped!$BD147=EUL_basis[BldgLoc])*(EUL_basis_Mapped!$BP147=EUL_basis[HOU_cat]),0)+1,MATCH(EUL_basis_Mapped!AW$2,'EUL_basis fr DEER'!$1:$1,0))</f>
        <v>44159.686687395835</v>
      </c>
      <c r="AX147" s="48" t="str" cm="1">
        <f t="array" ref="AX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(EUL_basis_Mapped!$BD147=EUL_basis[BldgLoc])*(EUL_basis_Mapped!$BP147=EUL_basis[HOU_cat]),0)+1,MATCH(EUL_basis_Mapped!AX$2,'EUL_basis fr DEER'!$1:$1,0))</f>
        <v>Com</v>
      </c>
      <c r="AY147" s="48" t="str" cm="1">
        <f t="array" ref="AY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(EUL_basis_Mapped!$BD147=EUL_basis[BldgLoc])*(EUL_basis_Mapped!$BP147=EUL_basis[HOU_cat]),0)+1,MATCH(EUL_basis_Mapped!AY$2,'EUL_basis fr DEER'!$1:$1,0))</f>
        <v>HVAC</v>
      </c>
      <c r="AZ147" s="48" t="str" cm="1">
        <f t="array" ref="AZ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(EUL_basis_Mapped!$BD147=EUL_basis[BldgLoc])*(EUL_basis_Mapped!$BP147=EUL_basis[HOU_cat]),0)+1,MATCH(EUL_basis_Mapped!AZ$2,'EUL_basis fr DEER'!$1:$1,0))</f>
        <v>VentAirDist</v>
      </c>
      <c r="BA147" s="48" t="str" cm="1">
        <f t="array" ref="BA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(EUL_basis_Mapped!$BD147=EUL_basis[BldgLoc])*(EUL_basis_Mapped!$BP147=EUL_basis[HOU_cat]),0)+1,MATCH(EUL_basis_Mapped!BA$2,'EUL_basis fr DEER'!$1:$1,0))</f>
        <v>HV_AirDist</v>
      </c>
      <c r="BB147" s="48" t="str" cm="1">
        <f t="array" ref="BB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(EUL_basis_Mapped!$BD147=EUL_basis[BldgLoc])*(EUL_basis_Mapped!$BP147=EUL_basis[HOU_cat]),0)+1,MATCH(EUL_basis_Mapped!BB$2,'EUL_basis fr DEER'!$1:$1,0))</f>
        <v>DuctSysC</v>
      </c>
      <c r="BC147" s="48" t="s">
        <v>40</v>
      </c>
      <c r="BD147" s="48" t="s">
        <v>40</v>
      </c>
      <c r="BE147" s="46" t="str" cm="1">
        <f t="array" ref="BE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(EUL_basis_Mapped!$BD147=EUL_basis[BldgLoc])*(EUL_basis_Mapped!$BP147=EUL_basis[HOU_cat]),0)+1,MATCH(EUL_basis_Mapped!BE$2,'EUL_basis fr DEER'!$1:$1,0))</f>
        <v>rated years</v>
      </c>
      <c r="BF147" s="23" cm="1">
        <f t="array" ref="BF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(EUL_basis_Mapped!$BD147=EUL_basis[BldgLoc])*(EUL_basis_Mapped!$BP147=EUL_basis[HOU_cat]),0)+1,MATCH(EUL_basis_Mapped!BF$2,'EUL_basis fr DEER'!$1:$1,0))</f>
        <v>0</v>
      </c>
      <c r="BG147" s="23" cm="1">
        <f t="array" ref="BG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(EUL_basis_Mapped!$BD147=EUL_basis[BldgLoc])*(EUL_basis_Mapped!$BP147=EUL_basis[HOU_cat]),0)+1,MATCH(EUL_basis_Mapped!BG$2,'EUL_basis fr DEER'!$1:$1,0))</f>
        <v>0</v>
      </c>
      <c r="BH147" s="23" cm="1">
        <f t="array" ref="BH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(EUL_basis_Mapped!$BD147=EUL_basis[BldgLoc])*(EUL_basis_Mapped!$BP147=EUL_basis[HOU_cat]),0)+1,MATCH(EUL_basis_Mapped!BH$2,'EUL_basis fr DEER'!$1:$1,0))</f>
        <v>0</v>
      </c>
      <c r="BI147" s="25" cm="1">
        <f t="array" ref="BI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(EUL_basis_Mapped!$BD147=EUL_basis[BldgLoc])*(EUL_basis_Mapped!$BP147=EUL_basis[HOU_cat]),0)+1,MATCH(EUL_basis_Mapped!BI$2,'EUL_basis fr DEER'!$1:$1,0))</f>
        <v>0</v>
      </c>
      <c r="BJ147" s="25" cm="1">
        <f t="array" ref="BJ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(EUL_basis_Mapped!$BD147=EUL_basis[BldgLoc])*(EUL_basis_Mapped!$BP147=EUL_basis[HOU_cat]),0)+1,MATCH(EUL_basis_Mapped!BJ$2,'EUL_basis fr DEER'!$1:$1,0))</f>
        <v>18</v>
      </c>
      <c r="BK147" s="25" cm="1">
        <f t="array" ref="BK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(EUL_basis_Mapped!$BD147=EUL_basis[BldgLoc])*(EUL_basis_Mapped!$BP147=EUL_basis[HOU_cat]),0)+1,MATCH(EUL_basis_Mapped!BK$2,'EUL_basis fr DEER'!$1:$1,0))</f>
        <v>6</v>
      </c>
      <c r="BL147" s="46" t="str" cm="1">
        <f t="array" ref="BL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(EUL_basis_Mapped!$BD147=EUL_basis[BldgLoc])*(EUL_basis_Mapped!$BP147=EUL_basis[HOU_cat]),0)+1,MATCH(EUL_basis_Mapped!BL$2,'EUL_basis fr DEER'!$1:$1,0))</f>
        <v>Updated to indicate claim/filing status</v>
      </c>
      <c r="BM147" s="48" t="str" cm="1">
        <f t="array" ref="BM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(EUL_basis_Mapped!$BD147=EUL_basis[BldgLoc])*(EUL_basis_Mapped!$BP147=EUL_basis[HOU_cat]),0)+1,MATCH(EUL_basis_Mapped!BM$2,'EUL_basis fr DEER'!$1:$1,0))</f>
        <v>Proposed</v>
      </c>
      <c r="BN147" s="24">
        <v>41419</v>
      </c>
      <c r="BO147" s="24" cm="1">
        <f t="array" ref="BO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(EUL_basis_Mapped!$BD147=EUL_basis[BldgLoc])*(EUL_basis_Mapped!$BP147=EUL_basis[HOU_cat]),0)+1,MATCH(EUL_basis_Mapped!BO$2,'EUL_basis fr DEER'!$1:$1,0))</f>
        <v>0</v>
      </c>
      <c r="BP147" s="48" t="s">
        <v>44</v>
      </c>
      <c r="BQ147" s="52" t="str" cm="1">
        <f t="array" ref="BQ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(EUL_basis_Mapped!$BD147=EUL_basis[BldgLoc])*(EUL_basis_Mapped!$BP147=EUL_basis[HOU_cat]),0)+1,MATCH(EUL_basis_Mapped!BQ$2,'EUL_basis fr DEER'!$1:$1,0))</f>
        <v>1</v>
      </c>
      <c r="BR147" s="52" t="str" cm="1">
        <f t="array" ref="BR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(EUL_basis_Mapped!$BD147=EUL_basis[BldgLoc])*(EUL_basis_Mapped!$BP147=EUL_basis[HOU_cat]),0)+1,MATCH(EUL_basis_Mapped!BR$2,'EUL_basis fr DEER'!$1:$1,0))</f>
        <v>1</v>
      </c>
      <c r="BS147" s="52" t="str" cm="1">
        <f t="array" ref="BS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(EUL_basis_Mapped!$BD147=EUL_basis[BldgLoc])*(EUL_basis_Mapped!$BP147=EUL_basis[HOU_cat]),0)+1,MATCH(EUL_basis_Mapped!BS$2,'EUL_basis fr DEER'!$1:$1,0))</f>
        <v>0</v>
      </c>
      <c r="BT147" s="48" t="str" cm="1">
        <f t="array" ref="BT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(EUL_basis_Mapped!$BD147=EUL_basis[BldgLoc])*(EUL_basis_Mapped!$BP147=EUL_basis[HOU_cat]),0)+1,MATCH(EUL_basis_Mapped!BT$2,'EUL_basis fr DEER'!$1:$1,0))</f>
        <v>Deemed Ex Ante Team</v>
      </c>
      <c r="BU147" s="24" cm="1">
        <f t="array" ref="BU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(EUL_basis_Mapped!$BD147=EUL_basis[BldgLoc])*(EUL_basis_Mapped!$BP147=EUL_basis[HOU_cat]),0)+1,MATCH(EUL_basis_Mapped!BU$2,'EUL_basis fr DEER'!$1:$1,0))</f>
        <v>0</v>
      </c>
      <c r="BV147" s="46" cm="1">
        <f t="array" ref="BV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(EUL_basis_Mapped!$BD147=EUL_basis[BldgLoc])*(EUL_basis_Mapped!$BP147=EUL_basis[HOU_cat]),0)+1,MATCH(EUL_basis_Mapped!BV$2,'EUL_basis fr DEER'!$1:$1,0))</f>
        <v>0</v>
      </c>
      <c r="BW147" s="48" cm="1">
        <f t="array" ref="BW147">INDEX(EUL_basis[#All],MATCH(1,(EUL_basis_Mapped!$AS147=EUL_basis[EUL_ID])*(EUL_basis_Mapped!$AU147=EUL_basis[Version])*(EUL_basis_Mapped!$BC147=EUL_basis[BldgType])*
(EUL_basis_Mapped!$BD147=EUL_basis[BldgLoc])*(EUL_basis_Mapped!$BP147=EUL_basis[HOU_cat]),0)+1,MATCH(EUL_basis_Mapped!BW$2,'EUL_basis fr DEER'!$1:$1,0))</f>
        <v>0</v>
      </c>
    </row>
    <row r="148" spans="1:75" x14ac:dyDescent="0.15">
      <c r="A148" s="11">
        <v>1</v>
      </c>
      <c r="B148" s="12"/>
      <c r="C148" s="12"/>
      <c r="D148" s="12"/>
      <c r="E148" s="12"/>
      <c r="F148" s="12"/>
      <c r="G148" s="12"/>
      <c r="H148" s="13"/>
      <c r="I148" s="11">
        <f t="shared" ref="I148:O157" si="41">IF($AX148=I$2,1,0)</f>
        <v>0</v>
      </c>
      <c r="J148" s="12">
        <f t="shared" si="41"/>
        <v>0</v>
      </c>
      <c r="K148" s="12">
        <f t="shared" si="41"/>
        <v>0</v>
      </c>
      <c r="L148" s="12">
        <f t="shared" si="41"/>
        <v>1</v>
      </c>
      <c r="M148" s="12">
        <f t="shared" si="41"/>
        <v>0</v>
      </c>
      <c r="N148" s="54">
        <f t="shared" si="41"/>
        <v>0</v>
      </c>
      <c r="O148" s="54">
        <f t="shared" si="41"/>
        <v>0</v>
      </c>
      <c r="P148" s="11">
        <f t="shared" si="37"/>
        <v>1</v>
      </c>
      <c r="Q148" s="16"/>
      <c r="R148" s="12">
        <f t="shared" ref="R148:T167" si="42">IF($BC148=R$2,1,0)</f>
        <v>0</v>
      </c>
      <c r="S148" s="12">
        <f t="shared" si="42"/>
        <v>0</v>
      </c>
      <c r="T148" s="12">
        <f t="shared" si="42"/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>
        <f t="shared" si="38"/>
        <v>0</v>
      </c>
      <c r="AE148" s="54"/>
      <c r="AF148" s="54"/>
      <c r="AG148" s="54">
        <f t="shared" si="39"/>
        <v>0</v>
      </c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>
        <f t="shared" si="40"/>
        <v>0</v>
      </c>
      <c r="AS148" s="56" t="s">
        <v>400</v>
      </c>
      <c r="AT148" s="22" t="str" cm="1">
        <f t="array" ref="AT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(EUL_basis_Mapped!$BD148=EUL_basis[BldgLoc])*(EUL_basis_Mapped!$BP148=EUL_basis[HOU_cat]),0)+1,MATCH(EUL_basis_Mapped!AT$2,'EUL_basis fr DEER'!$1:$1,0))</f>
        <v>Energy Management System</v>
      </c>
      <c r="AU148" s="22" t="s">
        <v>34</v>
      </c>
      <c r="AV148" s="22" t="str" cm="1">
        <f t="array" ref="AV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(EUL_basis_Mapped!$BD148=EUL_basis[BldgLoc])*(EUL_basis_Mapped!$BP148=EUL_basis[HOU_cat]),0)+1,MATCH(EUL_basis_Mapped!AV$2,'EUL_basis fr DEER'!$1:$1,0))</f>
        <v>D08 v2.05</v>
      </c>
      <c r="AW148" s="24" cm="1">
        <f t="array" ref="AW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(EUL_basis_Mapped!$BD148=EUL_basis[BldgLoc])*(EUL_basis_Mapped!$BP148=EUL_basis[HOU_cat]),0)+1,MATCH(EUL_basis_Mapped!AW$2,'EUL_basis fr DEER'!$1:$1,0))</f>
        <v>44159.686687395835</v>
      </c>
      <c r="AX148" s="48" t="str" cm="1">
        <f t="array" ref="AX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(EUL_basis_Mapped!$BD148=EUL_basis[BldgLoc])*(EUL_basis_Mapped!$BP148=EUL_basis[HOU_cat]),0)+1,MATCH(EUL_basis_Mapped!AX$2,'EUL_basis fr DEER'!$1:$1,0))</f>
        <v>Com</v>
      </c>
      <c r="AY148" s="48" t="str" cm="1">
        <f t="array" ref="AY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(EUL_basis_Mapped!$BD148=EUL_basis[BldgLoc])*(EUL_basis_Mapped!$BP148=EUL_basis[HOU_cat]),0)+1,MATCH(EUL_basis_Mapped!AY$2,'EUL_basis fr DEER'!$1:$1,0))</f>
        <v>HVAC</v>
      </c>
      <c r="AZ148" s="48" t="str" cm="1">
        <f t="array" ref="AZ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(EUL_basis_Mapped!$BD148=EUL_basis[BldgLoc])*(EUL_basis_Mapped!$BP148=EUL_basis[HOU_cat]),0)+1,MATCH(EUL_basis_Mapped!AZ$2,'EUL_basis fr DEER'!$1:$1,0))</f>
        <v>EnvCtrl</v>
      </c>
      <c r="BA148" s="48" t="str" cm="1">
        <f t="array" ref="BA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(EUL_basis_Mapped!$BD148=EUL_basis[BldgLoc])*(EUL_basis_Mapped!$BP148=EUL_basis[HOU_cat]),0)+1,MATCH(EUL_basis_Mapped!BA$2,'EUL_basis fr DEER'!$1:$1,0))</f>
        <v>HV_Tech</v>
      </c>
      <c r="BB148" s="48" t="str" cm="1">
        <f t="array" ref="BB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(EUL_basis_Mapped!$BD148=EUL_basis[BldgLoc])*(EUL_basis_Mapped!$BP148=EUL_basis[HOU_cat]),0)+1,MATCH(EUL_basis_Mapped!BB$2,'EUL_basis fr DEER'!$1:$1,0))</f>
        <v>EMS</v>
      </c>
      <c r="BC148" s="48" t="s">
        <v>40</v>
      </c>
      <c r="BD148" s="48" t="s">
        <v>40</v>
      </c>
      <c r="BE148" s="46" t="str" cm="1">
        <f t="array" ref="BE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(EUL_basis_Mapped!$BD148=EUL_basis[BldgLoc])*(EUL_basis_Mapped!$BP148=EUL_basis[HOU_cat]),0)+1,MATCH(EUL_basis_Mapped!BE$2,'EUL_basis fr DEER'!$1:$1,0))</f>
        <v>rated years</v>
      </c>
      <c r="BF148" s="23" cm="1">
        <f t="array" ref="BF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(EUL_basis_Mapped!$BD148=EUL_basis[BldgLoc])*(EUL_basis_Mapped!$BP148=EUL_basis[HOU_cat]),0)+1,MATCH(EUL_basis_Mapped!BF$2,'EUL_basis fr DEER'!$1:$1,0))</f>
        <v>0</v>
      </c>
      <c r="BG148" s="23" cm="1">
        <f t="array" ref="BG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(EUL_basis_Mapped!$BD148=EUL_basis[BldgLoc])*(EUL_basis_Mapped!$BP148=EUL_basis[HOU_cat]),0)+1,MATCH(EUL_basis_Mapped!BG$2,'EUL_basis fr DEER'!$1:$1,0))</f>
        <v>0</v>
      </c>
      <c r="BH148" s="23" cm="1">
        <f t="array" ref="BH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(EUL_basis_Mapped!$BD148=EUL_basis[BldgLoc])*(EUL_basis_Mapped!$BP148=EUL_basis[HOU_cat]),0)+1,MATCH(EUL_basis_Mapped!BH$2,'EUL_basis fr DEER'!$1:$1,0))</f>
        <v>0</v>
      </c>
      <c r="BI148" s="25" cm="1">
        <f t="array" ref="BI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(EUL_basis_Mapped!$BD148=EUL_basis[BldgLoc])*(EUL_basis_Mapped!$BP148=EUL_basis[HOU_cat]),0)+1,MATCH(EUL_basis_Mapped!BI$2,'EUL_basis fr DEER'!$1:$1,0))</f>
        <v>0</v>
      </c>
      <c r="BJ148" s="25" cm="1">
        <f t="array" ref="BJ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(EUL_basis_Mapped!$BD148=EUL_basis[BldgLoc])*(EUL_basis_Mapped!$BP148=EUL_basis[HOU_cat]),0)+1,MATCH(EUL_basis_Mapped!BJ$2,'EUL_basis fr DEER'!$1:$1,0))</f>
        <v>15</v>
      </c>
      <c r="BK148" s="25" cm="1">
        <f t="array" ref="BK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(EUL_basis_Mapped!$BD148=EUL_basis[BldgLoc])*(EUL_basis_Mapped!$BP148=EUL_basis[HOU_cat]),0)+1,MATCH(EUL_basis_Mapped!BK$2,'EUL_basis fr DEER'!$1:$1,0))</f>
        <v>5</v>
      </c>
      <c r="BL148" s="46" t="str" cm="1">
        <f t="array" ref="BL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(EUL_basis_Mapped!$BD148=EUL_basis[BldgLoc])*(EUL_basis_Mapped!$BP148=EUL_basis[HOU_cat]),0)+1,MATCH(EUL_basis_Mapped!BL$2,'EUL_basis fr DEER'!$1:$1,0))</f>
        <v>Updated to indicate claim/filing status</v>
      </c>
      <c r="BM148" s="48" t="str" cm="1">
        <f t="array" ref="BM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(EUL_basis_Mapped!$BD148=EUL_basis[BldgLoc])*(EUL_basis_Mapped!$BP148=EUL_basis[HOU_cat]),0)+1,MATCH(EUL_basis_Mapped!BM$2,'EUL_basis fr DEER'!$1:$1,0))</f>
        <v>Standard</v>
      </c>
      <c r="BN148" s="24">
        <v>41420</v>
      </c>
      <c r="BO148" s="24" cm="1">
        <f t="array" ref="BO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(EUL_basis_Mapped!$BD148=EUL_basis[BldgLoc])*(EUL_basis_Mapped!$BP148=EUL_basis[HOU_cat]),0)+1,MATCH(EUL_basis_Mapped!BO$2,'EUL_basis fr DEER'!$1:$1,0))</f>
        <v>0</v>
      </c>
      <c r="BP148" s="48" t="s">
        <v>44</v>
      </c>
      <c r="BQ148" s="52" t="str" cm="1">
        <f t="array" ref="BQ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(EUL_basis_Mapped!$BD148=EUL_basis[BldgLoc])*(EUL_basis_Mapped!$BP148=EUL_basis[HOU_cat]),0)+1,MATCH(EUL_basis_Mapped!BQ$2,'EUL_basis fr DEER'!$1:$1,0))</f>
        <v>1</v>
      </c>
      <c r="BR148" s="52" t="str" cm="1">
        <f t="array" ref="BR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(EUL_basis_Mapped!$BD148=EUL_basis[BldgLoc])*(EUL_basis_Mapped!$BP148=EUL_basis[HOU_cat]),0)+1,MATCH(EUL_basis_Mapped!BR$2,'EUL_basis fr DEER'!$1:$1,0))</f>
        <v>1</v>
      </c>
      <c r="BS148" s="52" t="str" cm="1">
        <f t="array" ref="BS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(EUL_basis_Mapped!$BD148=EUL_basis[BldgLoc])*(EUL_basis_Mapped!$BP148=EUL_basis[HOU_cat]),0)+1,MATCH(EUL_basis_Mapped!BS$2,'EUL_basis fr DEER'!$1:$1,0))</f>
        <v>0</v>
      </c>
      <c r="BT148" s="48" t="str" cm="1">
        <f t="array" ref="BT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(EUL_basis_Mapped!$BD148=EUL_basis[BldgLoc])*(EUL_basis_Mapped!$BP148=EUL_basis[HOU_cat]),0)+1,MATCH(EUL_basis_Mapped!BT$2,'EUL_basis fr DEER'!$1:$1,0))</f>
        <v>Deemed Ex Ante Team</v>
      </c>
      <c r="BU148" s="24" cm="1">
        <f t="array" ref="BU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(EUL_basis_Mapped!$BD148=EUL_basis[BldgLoc])*(EUL_basis_Mapped!$BP148=EUL_basis[HOU_cat]),0)+1,MATCH(EUL_basis_Mapped!BU$2,'EUL_basis fr DEER'!$1:$1,0))</f>
        <v>0</v>
      </c>
      <c r="BV148" s="46" cm="1">
        <f t="array" ref="BV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(EUL_basis_Mapped!$BD148=EUL_basis[BldgLoc])*(EUL_basis_Mapped!$BP148=EUL_basis[HOU_cat]),0)+1,MATCH(EUL_basis_Mapped!BV$2,'EUL_basis fr DEER'!$1:$1,0))</f>
        <v>0</v>
      </c>
      <c r="BW148" s="48" cm="1">
        <f t="array" ref="BW148">INDEX(EUL_basis[#All],MATCH(1,(EUL_basis_Mapped!$AS148=EUL_basis[EUL_ID])*(EUL_basis_Mapped!$AU148=EUL_basis[Version])*(EUL_basis_Mapped!$BC148=EUL_basis[BldgType])*
(EUL_basis_Mapped!$BD148=EUL_basis[BldgLoc])*(EUL_basis_Mapped!$BP148=EUL_basis[HOU_cat]),0)+1,MATCH(EUL_basis_Mapped!BW$2,'EUL_basis fr DEER'!$1:$1,0))</f>
        <v>0</v>
      </c>
    </row>
    <row r="149" spans="1:75" ht="21" x14ac:dyDescent="0.15">
      <c r="A149" s="11"/>
      <c r="B149" s="12">
        <v>1</v>
      </c>
      <c r="C149" s="12"/>
      <c r="D149" s="12"/>
      <c r="E149" s="12"/>
      <c r="F149" s="12"/>
      <c r="G149" s="12">
        <v>1</v>
      </c>
      <c r="H149" s="13">
        <v>1</v>
      </c>
      <c r="I149" s="11">
        <f t="shared" si="41"/>
        <v>0</v>
      </c>
      <c r="J149" s="12">
        <f t="shared" si="41"/>
        <v>0</v>
      </c>
      <c r="K149" s="12">
        <f t="shared" si="41"/>
        <v>0</v>
      </c>
      <c r="L149" s="12">
        <f t="shared" si="41"/>
        <v>1</v>
      </c>
      <c r="M149" s="12">
        <f t="shared" si="41"/>
        <v>0</v>
      </c>
      <c r="N149" s="54">
        <f t="shared" si="41"/>
        <v>0</v>
      </c>
      <c r="O149" s="54">
        <f t="shared" si="41"/>
        <v>0</v>
      </c>
      <c r="P149" s="11">
        <f t="shared" si="37"/>
        <v>1</v>
      </c>
      <c r="Q149" s="16"/>
      <c r="R149" s="12">
        <f t="shared" si="42"/>
        <v>0</v>
      </c>
      <c r="S149" s="12">
        <f t="shared" si="42"/>
        <v>0</v>
      </c>
      <c r="T149" s="12">
        <f t="shared" si="42"/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>
        <f t="shared" si="38"/>
        <v>0</v>
      </c>
      <c r="AE149" s="54"/>
      <c r="AF149" s="54"/>
      <c r="AG149" s="54">
        <f t="shared" si="39"/>
        <v>0</v>
      </c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>
        <f t="shared" si="40"/>
        <v>0</v>
      </c>
      <c r="AS149" s="56" t="s">
        <v>405</v>
      </c>
      <c r="AT149" s="22" t="str" cm="1">
        <f t="array" ref="AT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(EUL_basis_Mapped!$BD149=EUL_basis[BldgLoc])*(EUL_basis_Mapped!$BP149=EUL_basis[HOU_cat]),0)+1,MATCH(EUL_basis_Mapped!AT$2,'EUL_basis fr DEER'!$1:$1,0))</f>
        <v>Air Conditioners (evaporatively-cooled, split and unitary)</v>
      </c>
      <c r="AU149" s="22" t="s">
        <v>34</v>
      </c>
      <c r="AV149" s="22" t="str" cm="1">
        <f t="array" ref="AV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(EUL_basis_Mapped!$BD149=EUL_basis[BldgLoc])*(EUL_basis_Mapped!$BP149=EUL_basis[HOU_cat]),0)+1,MATCH(EUL_basis_Mapped!AV$2,'EUL_basis fr DEER'!$1:$1,0))</f>
        <v>D08 v2.05</v>
      </c>
      <c r="AW149" s="24" cm="1">
        <f t="array" ref="AW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(EUL_basis_Mapped!$BD149=EUL_basis[BldgLoc])*(EUL_basis_Mapped!$BP149=EUL_basis[HOU_cat]),0)+1,MATCH(EUL_basis_Mapped!AW$2,'EUL_basis fr DEER'!$1:$1,0))</f>
        <v>44159.686687395835</v>
      </c>
      <c r="AX149" s="48" t="str" cm="1">
        <f t="array" ref="AX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(EUL_basis_Mapped!$BD149=EUL_basis[BldgLoc])*(EUL_basis_Mapped!$BP149=EUL_basis[HOU_cat]),0)+1,MATCH(EUL_basis_Mapped!AX$2,'EUL_basis fr DEER'!$1:$1,0))</f>
        <v>Com</v>
      </c>
      <c r="AY149" s="48" t="str" cm="1">
        <f t="array" ref="AY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(EUL_basis_Mapped!$BD149=EUL_basis[BldgLoc])*(EUL_basis_Mapped!$BP149=EUL_basis[HOU_cat]),0)+1,MATCH(EUL_basis_Mapped!AY$2,'EUL_basis fr DEER'!$1:$1,0))</f>
        <v>HVAC</v>
      </c>
      <c r="AZ149" s="48" t="str" cm="1">
        <f t="array" ref="AZ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(EUL_basis_Mapped!$BD149=EUL_basis[BldgLoc])*(EUL_basis_Mapped!$BP149=EUL_basis[HOU_cat]),0)+1,MATCH(EUL_basis_Mapped!AZ$2,'EUL_basis fr DEER'!$1:$1,0))</f>
        <v>SpaceCool</v>
      </c>
      <c r="BA149" s="48" t="str" cm="1">
        <f t="array" ref="BA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(EUL_basis_Mapped!$BD149=EUL_basis[BldgLoc])*(EUL_basis_Mapped!$BP149=EUL_basis[HOU_cat]),0)+1,MATCH(EUL_basis_Mapped!BA$2,'EUL_basis fr DEER'!$1:$1,0))</f>
        <v>dxAC_equip</v>
      </c>
      <c r="BB149" s="48" t="str" cm="1">
        <f t="array" ref="BB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(EUL_basis_Mapped!$BD149=EUL_basis[BldgLoc])*(EUL_basis_Mapped!$BP149=EUL_basis[HOU_cat]),0)+1,MATCH(EUL_basis_Mapped!BB$2,'EUL_basis fr DEER'!$1:$1,0))</f>
        <v/>
      </c>
      <c r="BC149" s="48" t="s">
        <v>40</v>
      </c>
      <c r="BD149" s="48" t="s">
        <v>40</v>
      </c>
      <c r="BE149" s="46" t="str" cm="1">
        <f t="array" ref="BE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(EUL_basis_Mapped!$BD149=EUL_basis[BldgLoc])*(EUL_basis_Mapped!$BP149=EUL_basis[HOU_cat]),0)+1,MATCH(EUL_basis_Mapped!BE$2,'EUL_basis fr DEER'!$1:$1,0))</f>
        <v>rated years</v>
      </c>
      <c r="BF149" s="23" cm="1">
        <f t="array" ref="BF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(EUL_basis_Mapped!$BD149=EUL_basis[BldgLoc])*(EUL_basis_Mapped!$BP149=EUL_basis[HOU_cat]),0)+1,MATCH(EUL_basis_Mapped!BF$2,'EUL_basis fr DEER'!$1:$1,0))</f>
        <v>0</v>
      </c>
      <c r="BG149" s="23" cm="1">
        <f t="array" ref="BG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(EUL_basis_Mapped!$BD149=EUL_basis[BldgLoc])*(EUL_basis_Mapped!$BP149=EUL_basis[HOU_cat]),0)+1,MATCH(EUL_basis_Mapped!BG$2,'EUL_basis fr DEER'!$1:$1,0))</f>
        <v>0</v>
      </c>
      <c r="BH149" s="23" cm="1">
        <f t="array" ref="BH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(EUL_basis_Mapped!$BD149=EUL_basis[BldgLoc])*(EUL_basis_Mapped!$BP149=EUL_basis[HOU_cat]),0)+1,MATCH(EUL_basis_Mapped!BH$2,'EUL_basis fr DEER'!$1:$1,0))</f>
        <v>0</v>
      </c>
      <c r="BI149" s="25" cm="1">
        <f t="array" ref="BI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(EUL_basis_Mapped!$BD149=EUL_basis[BldgLoc])*(EUL_basis_Mapped!$BP149=EUL_basis[HOU_cat]),0)+1,MATCH(EUL_basis_Mapped!BI$2,'EUL_basis fr DEER'!$1:$1,0))</f>
        <v>0</v>
      </c>
      <c r="BJ149" s="25" cm="1">
        <f t="array" ref="BJ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(EUL_basis_Mapped!$BD149=EUL_basis[BldgLoc])*(EUL_basis_Mapped!$BP149=EUL_basis[HOU_cat]),0)+1,MATCH(EUL_basis_Mapped!BJ$2,'EUL_basis fr DEER'!$1:$1,0))</f>
        <v>15</v>
      </c>
      <c r="BK149" s="25" cm="1">
        <f t="array" ref="BK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(EUL_basis_Mapped!$BD149=EUL_basis[BldgLoc])*(EUL_basis_Mapped!$BP149=EUL_basis[HOU_cat]),0)+1,MATCH(EUL_basis_Mapped!BK$2,'EUL_basis fr DEER'!$1:$1,0))</f>
        <v>5</v>
      </c>
      <c r="BL149" s="46" t="str" cm="1">
        <f t="array" ref="BL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(EUL_basis_Mapped!$BD149=EUL_basis[BldgLoc])*(EUL_basis_Mapped!$BP149=EUL_basis[HOU_cat]),0)+1,MATCH(EUL_basis_Mapped!BL$2,'EUL_basis fr DEER'!$1:$1,0))</f>
        <v>Updated to indicate claim/filing status</v>
      </c>
      <c r="BM149" s="48" t="str" cm="1">
        <f t="array" ref="BM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(EUL_basis_Mapped!$BD149=EUL_basis[BldgLoc])*(EUL_basis_Mapped!$BP149=EUL_basis[HOU_cat]),0)+1,MATCH(EUL_basis_Mapped!BM$2,'EUL_basis fr DEER'!$1:$1,0))</f>
        <v>Standard</v>
      </c>
      <c r="BN149" s="24">
        <v>41421</v>
      </c>
      <c r="BO149" s="24" cm="1">
        <f t="array" ref="BO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(EUL_basis_Mapped!$BD149=EUL_basis[BldgLoc])*(EUL_basis_Mapped!$BP149=EUL_basis[HOU_cat]),0)+1,MATCH(EUL_basis_Mapped!BO$2,'EUL_basis fr DEER'!$1:$1,0))</f>
        <v>0</v>
      </c>
      <c r="BP149" s="48" t="s">
        <v>44</v>
      </c>
      <c r="BQ149" s="52" t="str" cm="1">
        <f t="array" ref="BQ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(EUL_basis_Mapped!$BD149=EUL_basis[BldgLoc])*(EUL_basis_Mapped!$BP149=EUL_basis[HOU_cat]),0)+1,MATCH(EUL_basis_Mapped!BQ$2,'EUL_basis fr DEER'!$1:$1,0))</f>
        <v>1</v>
      </c>
      <c r="BR149" s="52" t="str" cm="1">
        <f t="array" ref="BR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(EUL_basis_Mapped!$BD149=EUL_basis[BldgLoc])*(EUL_basis_Mapped!$BP149=EUL_basis[HOU_cat]),0)+1,MATCH(EUL_basis_Mapped!BR$2,'EUL_basis fr DEER'!$1:$1,0))</f>
        <v>1</v>
      </c>
      <c r="BS149" s="52" t="str" cm="1">
        <f t="array" ref="BS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(EUL_basis_Mapped!$BD149=EUL_basis[BldgLoc])*(EUL_basis_Mapped!$BP149=EUL_basis[HOU_cat]),0)+1,MATCH(EUL_basis_Mapped!BS$2,'EUL_basis fr DEER'!$1:$1,0))</f>
        <v>0</v>
      </c>
      <c r="BT149" s="48" t="str" cm="1">
        <f t="array" ref="BT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(EUL_basis_Mapped!$BD149=EUL_basis[BldgLoc])*(EUL_basis_Mapped!$BP149=EUL_basis[HOU_cat]),0)+1,MATCH(EUL_basis_Mapped!BT$2,'EUL_basis fr DEER'!$1:$1,0))</f>
        <v>Deemed Ex Ante Team</v>
      </c>
      <c r="BU149" s="24" cm="1">
        <f t="array" ref="BU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(EUL_basis_Mapped!$BD149=EUL_basis[BldgLoc])*(EUL_basis_Mapped!$BP149=EUL_basis[HOU_cat]),0)+1,MATCH(EUL_basis_Mapped!BU$2,'EUL_basis fr DEER'!$1:$1,0))</f>
        <v>0</v>
      </c>
      <c r="BV149" s="46" cm="1">
        <f t="array" ref="BV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(EUL_basis_Mapped!$BD149=EUL_basis[BldgLoc])*(EUL_basis_Mapped!$BP149=EUL_basis[HOU_cat]),0)+1,MATCH(EUL_basis_Mapped!BV$2,'EUL_basis fr DEER'!$1:$1,0))</f>
        <v>0</v>
      </c>
      <c r="BW149" s="48" cm="1">
        <f t="array" ref="BW149">INDEX(EUL_basis[#All],MATCH(1,(EUL_basis_Mapped!$AS149=EUL_basis[EUL_ID])*(EUL_basis_Mapped!$AU149=EUL_basis[Version])*(EUL_basis_Mapped!$BC149=EUL_basis[BldgType])*
(EUL_basis_Mapped!$BD149=EUL_basis[BldgLoc])*(EUL_basis_Mapped!$BP149=EUL_basis[HOU_cat]),0)+1,MATCH(EUL_basis_Mapped!BW$2,'EUL_basis fr DEER'!$1:$1,0))</f>
        <v>0</v>
      </c>
    </row>
    <row r="150" spans="1:75" x14ac:dyDescent="0.15">
      <c r="A150" s="11"/>
      <c r="B150" s="12">
        <v>1</v>
      </c>
      <c r="C150" s="12"/>
      <c r="D150" s="12"/>
      <c r="E150" s="12"/>
      <c r="F150" s="12"/>
      <c r="G150" s="12">
        <v>1</v>
      </c>
      <c r="H150" s="13">
        <v>1</v>
      </c>
      <c r="I150" s="11">
        <f t="shared" si="41"/>
        <v>0</v>
      </c>
      <c r="J150" s="12">
        <f t="shared" si="41"/>
        <v>0</v>
      </c>
      <c r="K150" s="12">
        <f t="shared" si="41"/>
        <v>0</v>
      </c>
      <c r="L150" s="12">
        <f t="shared" si="41"/>
        <v>1</v>
      </c>
      <c r="M150" s="12">
        <f t="shared" si="41"/>
        <v>0</v>
      </c>
      <c r="N150" s="54">
        <f t="shared" si="41"/>
        <v>0</v>
      </c>
      <c r="O150" s="54">
        <f t="shared" si="41"/>
        <v>0</v>
      </c>
      <c r="P150" s="11">
        <f t="shared" si="37"/>
        <v>1</v>
      </c>
      <c r="Q150" s="16"/>
      <c r="R150" s="12">
        <f t="shared" si="42"/>
        <v>0</v>
      </c>
      <c r="S150" s="12">
        <f t="shared" si="42"/>
        <v>0</v>
      </c>
      <c r="T150" s="12">
        <f t="shared" si="42"/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>
        <f t="shared" si="38"/>
        <v>0</v>
      </c>
      <c r="AE150" s="54"/>
      <c r="AF150" s="54"/>
      <c r="AG150" s="54">
        <f t="shared" si="39"/>
        <v>0</v>
      </c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>
        <f t="shared" si="40"/>
        <v>0</v>
      </c>
      <c r="AS150" s="56" t="s">
        <v>407</v>
      </c>
      <c r="AT150" s="22" t="str" cm="1">
        <f t="array" ref="AT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(EUL_basis_Mapped!$BD150=EUL_basis[BldgLoc])*(EUL_basis_Mapped!$BP150=EUL_basis[HOU_cat]),0)+1,MATCH(EUL_basis_Mapped!AT$2,'EUL_basis fr DEER'!$1:$1,0))</f>
        <v>Evap Cool  Indirect</v>
      </c>
      <c r="AU150" s="22" t="s">
        <v>34</v>
      </c>
      <c r="AV150" s="22" t="str" cm="1">
        <f t="array" ref="AV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(EUL_basis_Mapped!$BD150=EUL_basis[BldgLoc])*(EUL_basis_Mapped!$BP150=EUL_basis[HOU_cat]),0)+1,MATCH(EUL_basis_Mapped!AV$2,'EUL_basis fr DEER'!$1:$1,0))</f>
        <v>D08 v2.05</v>
      </c>
      <c r="AW150" s="24" cm="1">
        <f t="array" ref="AW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(EUL_basis_Mapped!$BD150=EUL_basis[BldgLoc])*(EUL_basis_Mapped!$BP150=EUL_basis[HOU_cat]),0)+1,MATCH(EUL_basis_Mapped!AW$2,'EUL_basis fr DEER'!$1:$1,0))</f>
        <v>44159.686687395835</v>
      </c>
      <c r="AX150" s="48" t="str" cm="1">
        <f t="array" ref="AX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(EUL_basis_Mapped!$BD150=EUL_basis[BldgLoc])*(EUL_basis_Mapped!$BP150=EUL_basis[HOU_cat]),0)+1,MATCH(EUL_basis_Mapped!AX$2,'EUL_basis fr DEER'!$1:$1,0))</f>
        <v>Com</v>
      </c>
      <c r="AY150" s="48" t="str" cm="1">
        <f t="array" ref="AY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(EUL_basis_Mapped!$BD150=EUL_basis[BldgLoc])*(EUL_basis_Mapped!$BP150=EUL_basis[HOU_cat]),0)+1,MATCH(EUL_basis_Mapped!AY$2,'EUL_basis fr DEER'!$1:$1,0))</f>
        <v>HVAC</v>
      </c>
      <c r="AZ150" s="48" t="str" cm="1">
        <f t="array" ref="AZ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(EUL_basis_Mapped!$BD150=EUL_basis[BldgLoc])*(EUL_basis_Mapped!$BP150=EUL_basis[HOU_cat]),0)+1,MATCH(EUL_basis_Mapped!AZ$2,'EUL_basis fr DEER'!$1:$1,0))</f>
        <v>SpaceCool</v>
      </c>
      <c r="BA150" s="48" t="str" cm="1">
        <f t="array" ref="BA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(EUL_basis_Mapped!$BD150=EUL_basis[BldgLoc])*(EUL_basis_Mapped!$BP150=EUL_basis[HOU_cat]),0)+1,MATCH(EUL_basis_Mapped!BA$2,'EUL_basis fr DEER'!$1:$1,0))</f>
        <v>EvapCool_eq</v>
      </c>
      <c r="BB150" s="48" t="str" cm="1">
        <f t="array" ref="BB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(EUL_basis_Mapped!$BD150=EUL_basis[BldgLoc])*(EUL_basis_Mapped!$BP150=EUL_basis[HOU_cat]),0)+1,MATCH(EUL_basis_Mapped!BB$2,'EUL_basis fr DEER'!$1:$1,0))</f>
        <v>ComEvap</v>
      </c>
      <c r="BC150" s="48" t="s">
        <v>40</v>
      </c>
      <c r="BD150" s="48" t="s">
        <v>40</v>
      </c>
      <c r="BE150" s="46" t="str" cm="1">
        <f t="array" ref="BE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(EUL_basis_Mapped!$BD150=EUL_basis[BldgLoc])*(EUL_basis_Mapped!$BP150=EUL_basis[HOU_cat]),0)+1,MATCH(EUL_basis_Mapped!BE$2,'EUL_basis fr DEER'!$1:$1,0))</f>
        <v>rated years</v>
      </c>
      <c r="BF150" s="23" cm="1">
        <f t="array" ref="BF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(EUL_basis_Mapped!$BD150=EUL_basis[BldgLoc])*(EUL_basis_Mapped!$BP150=EUL_basis[HOU_cat]),0)+1,MATCH(EUL_basis_Mapped!BF$2,'EUL_basis fr DEER'!$1:$1,0))</f>
        <v>0</v>
      </c>
      <c r="BG150" s="23" cm="1">
        <f t="array" ref="BG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(EUL_basis_Mapped!$BD150=EUL_basis[BldgLoc])*(EUL_basis_Mapped!$BP150=EUL_basis[HOU_cat]),0)+1,MATCH(EUL_basis_Mapped!BG$2,'EUL_basis fr DEER'!$1:$1,0))</f>
        <v>0</v>
      </c>
      <c r="BH150" s="23" cm="1">
        <f t="array" ref="BH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(EUL_basis_Mapped!$BD150=EUL_basis[BldgLoc])*(EUL_basis_Mapped!$BP150=EUL_basis[HOU_cat]),0)+1,MATCH(EUL_basis_Mapped!BH$2,'EUL_basis fr DEER'!$1:$1,0))</f>
        <v>0</v>
      </c>
      <c r="BI150" s="25" cm="1">
        <f t="array" ref="BI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(EUL_basis_Mapped!$BD150=EUL_basis[BldgLoc])*(EUL_basis_Mapped!$BP150=EUL_basis[HOU_cat]),0)+1,MATCH(EUL_basis_Mapped!BI$2,'EUL_basis fr DEER'!$1:$1,0))</f>
        <v>0</v>
      </c>
      <c r="BJ150" s="25" cm="1">
        <f t="array" ref="BJ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(EUL_basis_Mapped!$BD150=EUL_basis[BldgLoc])*(EUL_basis_Mapped!$BP150=EUL_basis[HOU_cat]),0)+1,MATCH(EUL_basis_Mapped!BJ$2,'EUL_basis fr DEER'!$1:$1,0))</f>
        <v>15</v>
      </c>
      <c r="BK150" s="25" cm="1">
        <f t="array" ref="BK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(EUL_basis_Mapped!$BD150=EUL_basis[BldgLoc])*(EUL_basis_Mapped!$BP150=EUL_basis[HOU_cat]),0)+1,MATCH(EUL_basis_Mapped!BK$2,'EUL_basis fr DEER'!$1:$1,0))</f>
        <v>5</v>
      </c>
      <c r="BL150" s="46" t="str" cm="1">
        <f t="array" ref="BL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(EUL_basis_Mapped!$BD150=EUL_basis[BldgLoc])*(EUL_basis_Mapped!$BP150=EUL_basis[HOU_cat]),0)+1,MATCH(EUL_basis_Mapped!BL$2,'EUL_basis fr DEER'!$1:$1,0))</f>
        <v>Updated to indicate claim/filing status</v>
      </c>
      <c r="BM150" s="48" t="str" cm="1">
        <f t="array" ref="BM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(EUL_basis_Mapped!$BD150=EUL_basis[BldgLoc])*(EUL_basis_Mapped!$BP150=EUL_basis[HOU_cat]),0)+1,MATCH(EUL_basis_Mapped!BM$2,'EUL_basis fr DEER'!$1:$1,0))</f>
        <v>Standard</v>
      </c>
      <c r="BN150" s="24">
        <v>41422</v>
      </c>
      <c r="BO150" s="24" cm="1">
        <f t="array" ref="BO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(EUL_basis_Mapped!$BD150=EUL_basis[BldgLoc])*(EUL_basis_Mapped!$BP150=EUL_basis[HOU_cat]),0)+1,MATCH(EUL_basis_Mapped!BO$2,'EUL_basis fr DEER'!$1:$1,0))</f>
        <v>0</v>
      </c>
      <c r="BP150" s="48" t="s">
        <v>44</v>
      </c>
      <c r="BQ150" s="52" t="str" cm="1">
        <f t="array" ref="BQ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(EUL_basis_Mapped!$BD150=EUL_basis[BldgLoc])*(EUL_basis_Mapped!$BP150=EUL_basis[HOU_cat]),0)+1,MATCH(EUL_basis_Mapped!BQ$2,'EUL_basis fr DEER'!$1:$1,0))</f>
        <v>1</v>
      </c>
      <c r="BR150" s="52" t="str" cm="1">
        <f t="array" ref="BR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(EUL_basis_Mapped!$BD150=EUL_basis[BldgLoc])*(EUL_basis_Mapped!$BP150=EUL_basis[HOU_cat]),0)+1,MATCH(EUL_basis_Mapped!BR$2,'EUL_basis fr DEER'!$1:$1,0))</f>
        <v>1</v>
      </c>
      <c r="BS150" s="52" t="str" cm="1">
        <f t="array" ref="BS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(EUL_basis_Mapped!$BD150=EUL_basis[BldgLoc])*(EUL_basis_Mapped!$BP150=EUL_basis[HOU_cat]),0)+1,MATCH(EUL_basis_Mapped!BS$2,'EUL_basis fr DEER'!$1:$1,0))</f>
        <v>0</v>
      </c>
      <c r="BT150" s="48" t="str" cm="1">
        <f t="array" ref="BT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(EUL_basis_Mapped!$BD150=EUL_basis[BldgLoc])*(EUL_basis_Mapped!$BP150=EUL_basis[HOU_cat]),0)+1,MATCH(EUL_basis_Mapped!BT$2,'EUL_basis fr DEER'!$1:$1,0))</f>
        <v>Deemed Ex Ante Team</v>
      </c>
      <c r="BU150" s="24" cm="1">
        <f t="array" ref="BU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(EUL_basis_Mapped!$BD150=EUL_basis[BldgLoc])*(EUL_basis_Mapped!$BP150=EUL_basis[HOU_cat]),0)+1,MATCH(EUL_basis_Mapped!BU$2,'EUL_basis fr DEER'!$1:$1,0))</f>
        <v>0</v>
      </c>
      <c r="BV150" s="46" cm="1">
        <f t="array" ref="BV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(EUL_basis_Mapped!$BD150=EUL_basis[BldgLoc])*(EUL_basis_Mapped!$BP150=EUL_basis[HOU_cat]),0)+1,MATCH(EUL_basis_Mapped!BV$2,'EUL_basis fr DEER'!$1:$1,0))</f>
        <v>0</v>
      </c>
      <c r="BW150" s="48" cm="1">
        <f t="array" ref="BW150">INDEX(EUL_basis[#All],MATCH(1,(EUL_basis_Mapped!$AS150=EUL_basis[EUL_ID])*(EUL_basis_Mapped!$AU150=EUL_basis[Version])*(EUL_basis_Mapped!$BC150=EUL_basis[BldgType])*
(EUL_basis_Mapped!$BD150=EUL_basis[BldgLoc])*(EUL_basis_Mapped!$BP150=EUL_basis[HOU_cat]),0)+1,MATCH(EUL_basis_Mapped!BW$2,'EUL_basis fr DEER'!$1:$1,0))</f>
        <v>0</v>
      </c>
    </row>
    <row r="151" spans="1:75" x14ac:dyDescent="0.15">
      <c r="A151" s="11"/>
      <c r="B151" s="12">
        <v>1</v>
      </c>
      <c r="C151" s="12"/>
      <c r="D151" s="12"/>
      <c r="E151" s="12"/>
      <c r="F151" s="12"/>
      <c r="G151" s="12">
        <v>1</v>
      </c>
      <c r="H151" s="13">
        <v>1</v>
      </c>
      <c r="I151" s="11">
        <f t="shared" si="41"/>
        <v>0</v>
      </c>
      <c r="J151" s="12">
        <f t="shared" si="41"/>
        <v>0</v>
      </c>
      <c r="K151" s="12">
        <f t="shared" si="41"/>
        <v>0</v>
      </c>
      <c r="L151" s="12">
        <f t="shared" si="41"/>
        <v>1</v>
      </c>
      <c r="M151" s="12">
        <f t="shared" si="41"/>
        <v>0</v>
      </c>
      <c r="N151" s="54">
        <f t="shared" si="41"/>
        <v>0</v>
      </c>
      <c r="O151" s="54">
        <f t="shared" si="41"/>
        <v>0</v>
      </c>
      <c r="P151" s="11">
        <f t="shared" si="37"/>
        <v>1</v>
      </c>
      <c r="Q151" s="16"/>
      <c r="R151" s="12">
        <f t="shared" si="42"/>
        <v>0</v>
      </c>
      <c r="S151" s="12">
        <f t="shared" si="42"/>
        <v>0</v>
      </c>
      <c r="T151" s="12">
        <f t="shared" si="42"/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>
        <f t="shared" si="38"/>
        <v>0</v>
      </c>
      <c r="AE151" s="54"/>
      <c r="AF151" s="54"/>
      <c r="AG151" s="54">
        <f t="shared" si="39"/>
        <v>0</v>
      </c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>
        <f t="shared" si="40"/>
        <v>0</v>
      </c>
      <c r="AS151" s="56" t="s">
        <v>411</v>
      </c>
      <c r="AT151" s="22" t="str" cm="1">
        <f t="array" ref="AT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(EUL_basis_Mapped!$BD151=EUL_basis[BldgLoc])*(EUL_basis_Mapped!$BP151=EUL_basis[HOU_cat]),0)+1,MATCH(EUL_basis_Mapped!AT$2,'EUL_basis fr DEER'!$1:$1,0))</f>
        <v>Fan Powered Mixing Boxes</v>
      </c>
      <c r="AU151" s="22" t="s">
        <v>34</v>
      </c>
      <c r="AV151" s="22" t="str" cm="1">
        <f t="array" ref="AV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(EUL_basis_Mapped!$BD151=EUL_basis[BldgLoc])*(EUL_basis_Mapped!$BP151=EUL_basis[HOU_cat]),0)+1,MATCH(EUL_basis_Mapped!AV$2,'EUL_basis fr DEER'!$1:$1,0))</f>
        <v>D08 v2.05</v>
      </c>
      <c r="AW151" s="24" cm="1">
        <f t="array" ref="AW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(EUL_basis_Mapped!$BD151=EUL_basis[BldgLoc])*(EUL_basis_Mapped!$BP151=EUL_basis[HOU_cat]),0)+1,MATCH(EUL_basis_Mapped!AW$2,'EUL_basis fr DEER'!$1:$1,0))</f>
        <v>44159.686687395835</v>
      </c>
      <c r="AX151" s="48" t="str" cm="1">
        <f t="array" ref="AX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(EUL_basis_Mapped!$BD151=EUL_basis[BldgLoc])*(EUL_basis_Mapped!$BP151=EUL_basis[HOU_cat]),0)+1,MATCH(EUL_basis_Mapped!AX$2,'EUL_basis fr DEER'!$1:$1,0))</f>
        <v>Com</v>
      </c>
      <c r="AY151" s="48" t="str" cm="1">
        <f t="array" ref="AY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(EUL_basis_Mapped!$BD151=EUL_basis[BldgLoc])*(EUL_basis_Mapped!$BP151=EUL_basis[HOU_cat]),0)+1,MATCH(EUL_basis_Mapped!AY$2,'EUL_basis fr DEER'!$1:$1,0))</f>
        <v>HVAC</v>
      </c>
      <c r="AZ151" s="48" t="str" cm="1">
        <f t="array" ref="AZ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(EUL_basis_Mapped!$BD151=EUL_basis[BldgLoc])*(EUL_basis_Mapped!$BP151=EUL_basis[HOU_cat]),0)+1,MATCH(EUL_basis_Mapped!AZ$2,'EUL_basis fr DEER'!$1:$1,0))</f>
        <v>VentAirDist</v>
      </c>
      <c r="BA151" s="48" t="str" cm="1">
        <f t="array" ref="BA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(EUL_basis_Mapped!$BD151=EUL_basis[BldgLoc])*(EUL_basis_Mapped!$BP151=EUL_basis[HOU_cat]),0)+1,MATCH(EUL_basis_Mapped!BA$2,'EUL_basis fr DEER'!$1:$1,0))</f>
        <v>HV_AirDist</v>
      </c>
      <c r="BB151" s="48" t="str" cm="1">
        <f t="array" ref="BB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(EUL_basis_Mapped!$BD151=EUL_basis[BldgLoc])*(EUL_basis_Mapped!$BP151=EUL_basis[HOU_cat]),0)+1,MATCH(EUL_basis_Mapped!BB$2,'EUL_basis fr DEER'!$1:$1,0))</f>
        <v/>
      </c>
      <c r="BC151" s="48" t="s">
        <v>40</v>
      </c>
      <c r="BD151" s="48" t="s">
        <v>40</v>
      </c>
      <c r="BE151" s="46" t="str" cm="1">
        <f t="array" ref="BE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(EUL_basis_Mapped!$BD151=EUL_basis[BldgLoc])*(EUL_basis_Mapped!$BP151=EUL_basis[HOU_cat]),0)+1,MATCH(EUL_basis_Mapped!BE$2,'EUL_basis fr DEER'!$1:$1,0))</f>
        <v>rated years</v>
      </c>
      <c r="BF151" s="23" cm="1">
        <f t="array" ref="BF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(EUL_basis_Mapped!$BD151=EUL_basis[BldgLoc])*(EUL_basis_Mapped!$BP151=EUL_basis[HOU_cat]),0)+1,MATCH(EUL_basis_Mapped!BF$2,'EUL_basis fr DEER'!$1:$1,0))</f>
        <v>0</v>
      </c>
      <c r="BG151" s="23" cm="1">
        <f t="array" ref="BG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(EUL_basis_Mapped!$BD151=EUL_basis[BldgLoc])*(EUL_basis_Mapped!$BP151=EUL_basis[HOU_cat]),0)+1,MATCH(EUL_basis_Mapped!BG$2,'EUL_basis fr DEER'!$1:$1,0))</f>
        <v>0</v>
      </c>
      <c r="BH151" s="23" cm="1">
        <f t="array" ref="BH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(EUL_basis_Mapped!$BD151=EUL_basis[BldgLoc])*(EUL_basis_Mapped!$BP151=EUL_basis[HOU_cat]),0)+1,MATCH(EUL_basis_Mapped!BH$2,'EUL_basis fr DEER'!$1:$1,0))</f>
        <v>0</v>
      </c>
      <c r="BI151" s="25" cm="1">
        <f t="array" ref="BI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(EUL_basis_Mapped!$BD151=EUL_basis[BldgLoc])*(EUL_basis_Mapped!$BP151=EUL_basis[HOU_cat]),0)+1,MATCH(EUL_basis_Mapped!BI$2,'EUL_basis fr DEER'!$1:$1,0))</f>
        <v>0</v>
      </c>
      <c r="BJ151" s="25" cm="1">
        <f t="array" ref="BJ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(EUL_basis_Mapped!$BD151=EUL_basis[BldgLoc])*(EUL_basis_Mapped!$BP151=EUL_basis[HOU_cat]),0)+1,MATCH(EUL_basis_Mapped!BJ$2,'EUL_basis fr DEER'!$1:$1,0))</f>
        <v>10</v>
      </c>
      <c r="BK151" s="25" cm="1">
        <f t="array" ref="BK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(EUL_basis_Mapped!$BD151=EUL_basis[BldgLoc])*(EUL_basis_Mapped!$BP151=EUL_basis[HOU_cat]),0)+1,MATCH(EUL_basis_Mapped!BK$2,'EUL_basis fr DEER'!$1:$1,0))</f>
        <v>3.3</v>
      </c>
      <c r="BL151" s="46" t="str" cm="1">
        <f t="array" ref="BL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(EUL_basis_Mapped!$BD151=EUL_basis[BldgLoc])*(EUL_basis_Mapped!$BP151=EUL_basis[HOU_cat]),0)+1,MATCH(EUL_basis_Mapped!BL$2,'EUL_basis fr DEER'!$1:$1,0))</f>
        <v>Updated to indicate claim/filing status</v>
      </c>
      <c r="BM151" s="48" t="str" cm="1">
        <f t="array" ref="BM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(EUL_basis_Mapped!$BD151=EUL_basis[BldgLoc])*(EUL_basis_Mapped!$BP151=EUL_basis[HOU_cat]),0)+1,MATCH(EUL_basis_Mapped!BM$2,'EUL_basis fr DEER'!$1:$1,0))</f>
        <v>Standard</v>
      </c>
      <c r="BN151" s="24">
        <v>41423</v>
      </c>
      <c r="BO151" s="24" cm="1">
        <f t="array" ref="BO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(EUL_basis_Mapped!$BD151=EUL_basis[BldgLoc])*(EUL_basis_Mapped!$BP151=EUL_basis[HOU_cat]),0)+1,MATCH(EUL_basis_Mapped!BO$2,'EUL_basis fr DEER'!$1:$1,0))</f>
        <v>0</v>
      </c>
      <c r="BP151" s="48" t="s">
        <v>44</v>
      </c>
      <c r="BQ151" s="52" t="str" cm="1">
        <f t="array" ref="BQ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(EUL_basis_Mapped!$BD151=EUL_basis[BldgLoc])*(EUL_basis_Mapped!$BP151=EUL_basis[HOU_cat]),0)+1,MATCH(EUL_basis_Mapped!BQ$2,'EUL_basis fr DEER'!$1:$1,0))</f>
        <v>1</v>
      </c>
      <c r="BR151" s="52" t="str" cm="1">
        <f t="array" ref="BR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(EUL_basis_Mapped!$BD151=EUL_basis[BldgLoc])*(EUL_basis_Mapped!$BP151=EUL_basis[HOU_cat]),0)+1,MATCH(EUL_basis_Mapped!BR$2,'EUL_basis fr DEER'!$1:$1,0))</f>
        <v>1</v>
      </c>
      <c r="BS151" s="52" t="str" cm="1">
        <f t="array" ref="BS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(EUL_basis_Mapped!$BD151=EUL_basis[BldgLoc])*(EUL_basis_Mapped!$BP151=EUL_basis[HOU_cat]),0)+1,MATCH(EUL_basis_Mapped!BS$2,'EUL_basis fr DEER'!$1:$1,0))</f>
        <v>0</v>
      </c>
      <c r="BT151" s="48" t="str" cm="1">
        <f t="array" ref="BT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(EUL_basis_Mapped!$BD151=EUL_basis[BldgLoc])*(EUL_basis_Mapped!$BP151=EUL_basis[HOU_cat]),0)+1,MATCH(EUL_basis_Mapped!BT$2,'EUL_basis fr DEER'!$1:$1,0))</f>
        <v>Deemed Ex Ante Team</v>
      </c>
      <c r="BU151" s="24" cm="1">
        <f t="array" ref="BU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(EUL_basis_Mapped!$BD151=EUL_basis[BldgLoc])*(EUL_basis_Mapped!$BP151=EUL_basis[HOU_cat]),0)+1,MATCH(EUL_basis_Mapped!BU$2,'EUL_basis fr DEER'!$1:$1,0))</f>
        <v>0</v>
      </c>
      <c r="BV151" s="46" cm="1">
        <f t="array" ref="BV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(EUL_basis_Mapped!$BD151=EUL_basis[BldgLoc])*(EUL_basis_Mapped!$BP151=EUL_basis[HOU_cat]),0)+1,MATCH(EUL_basis_Mapped!BV$2,'EUL_basis fr DEER'!$1:$1,0))</f>
        <v>0</v>
      </c>
      <c r="BW151" s="48" cm="1">
        <f t="array" ref="BW151">INDEX(EUL_basis[#All],MATCH(1,(EUL_basis_Mapped!$AS151=EUL_basis[EUL_ID])*(EUL_basis_Mapped!$AU151=EUL_basis[Version])*(EUL_basis_Mapped!$BC151=EUL_basis[BldgType])*
(EUL_basis_Mapped!$BD151=EUL_basis[BldgLoc])*(EUL_basis_Mapped!$BP151=EUL_basis[HOU_cat]),0)+1,MATCH(EUL_basis_Mapped!BW$2,'EUL_basis fr DEER'!$1:$1,0))</f>
        <v>0</v>
      </c>
    </row>
    <row r="152" spans="1:75" ht="21" x14ac:dyDescent="0.15">
      <c r="A152" s="11">
        <v>1</v>
      </c>
      <c r="B152" s="12"/>
      <c r="C152" s="12"/>
      <c r="D152" s="12"/>
      <c r="E152" s="12"/>
      <c r="F152" s="12"/>
      <c r="G152" s="12"/>
      <c r="H152" s="13"/>
      <c r="I152" s="11">
        <f t="shared" si="41"/>
        <v>0</v>
      </c>
      <c r="J152" s="12">
        <f t="shared" si="41"/>
        <v>0</v>
      </c>
      <c r="K152" s="12">
        <f t="shared" si="41"/>
        <v>0</v>
      </c>
      <c r="L152" s="12">
        <f t="shared" si="41"/>
        <v>0</v>
      </c>
      <c r="M152" s="12">
        <f t="shared" si="41"/>
        <v>0</v>
      </c>
      <c r="N152" s="54">
        <f t="shared" si="41"/>
        <v>0</v>
      </c>
      <c r="O152" s="54">
        <f t="shared" si="41"/>
        <v>1</v>
      </c>
      <c r="P152" s="11">
        <f t="shared" si="37"/>
        <v>1</v>
      </c>
      <c r="Q152" s="16"/>
      <c r="R152" s="12">
        <f t="shared" si="42"/>
        <v>0</v>
      </c>
      <c r="S152" s="12">
        <f t="shared" si="42"/>
        <v>0</v>
      </c>
      <c r="T152" s="12">
        <f t="shared" si="42"/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>
        <f t="shared" si="38"/>
        <v>0</v>
      </c>
      <c r="AE152" s="54"/>
      <c r="AF152" s="54"/>
      <c r="AG152" s="54">
        <f t="shared" si="39"/>
        <v>0</v>
      </c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>
        <f t="shared" si="40"/>
        <v>0</v>
      </c>
      <c r="AS152" s="56" t="s">
        <v>413</v>
      </c>
      <c r="AT152" s="22" t="str" cm="1">
        <f t="array" ref="AT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(EUL_basis_Mapped!$BD152=EUL_basis[BldgLoc])*(EUL_basis_Mapped!$BP152=EUL_basis[HOU_cat]),0)+1,MATCH(EUL_basis_Mapped!AT$2,'EUL_basis fr DEER'!$1:$1,0))</f>
        <v>Air Filter Alarm</v>
      </c>
      <c r="AU152" s="22" t="s">
        <v>34</v>
      </c>
      <c r="AV152" s="22" t="str" cm="1">
        <f t="array" ref="AV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(EUL_basis_Mapped!$BD152=EUL_basis[BldgLoc])*(EUL_basis_Mapped!$BP152=EUL_basis[HOU_cat]),0)+1,MATCH(EUL_basis_Mapped!AV$2,'EUL_basis fr DEER'!$1:$1,0))</f>
        <v>PA workpaper</v>
      </c>
      <c r="AW152" s="24" cm="1">
        <f t="array" ref="AW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(EUL_basis_Mapped!$BD152=EUL_basis[BldgLoc])*(EUL_basis_Mapped!$BP152=EUL_basis[HOU_cat]),0)+1,MATCH(EUL_basis_Mapped!AW$2,'EUL_basis fr DEER'!$1:$1,0))</f>
        <v>44159.686687395835</v>
      </c>
      <c r="AX152" s="48" t="str" cm="1">
        <f t="array" ref="AX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(EUL_basis_Mapped!$BD152=EUL_basis[BldgLoc])*(EUL_basis_Mapped!$BP152=EUL_basis[HOU_cat]),0)+1,MATCH(EUL_basis_Mapped!AX$2,'EUL_basis fr DEER'!$1:$1,0))</f>
        <v>Res</v>
      </c>
      <c r="AY152" s="48" t="str" cm="1">
        <f t="array" ref="AY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(EUL_basis_Mapped!$BD152=EUL_basis[BldgLoc])*(EUL_basis_Mapped!$BP152=EUL_basis[HOU_cat]),0)+1,MATCH(EUL_basis_Mapped!AY$2,'EUL_basis fr DEER'!$1:$1,0))</f>
        <v>HVAC</v>
      </c>
      <c r="AZ152" s="48" t="str" cm="1">
        <f t="array" ref="AZ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(EUL_basis_Mapped!$BD152=EUL_basis[BldgLoc])*(EUL_basis_Mapped!$BP152=EUL_basis[HOU_cat]),0)+1,MATCH(EUL_basis_Mapped!AZ$2,'EUL_basis fr DEER'!$1:$1,0))</f>
        <v>VentAirDist</v>
      </c>
      <c r="BA152" s="48" t="str" cm="1">
        <f t="array" ref="BA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(EUL_basis_Mapped!$BD152=EUL_basis[BldgLoc])*(EUL_basis_Mapped!$BP152=EUL_basis[HOU_cat]),0)+1,MATCH(EUL_basis_Mapped!BA$2,'EUL_basis fr DEER'!$1:$1,0))</f>
        <v/>
      </c>
      <c r="BB152" s="48" t="str" cm="1">
        <f t="array" ref="BB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(EUL_basis_Mapped!$BD152=EUL_basis[BldgLoc])*(EUL_basis_Mapped!$BP152=EUL_basis[HOU_cat]),0)+1,MATCH(EUL_basis_Mapped!BB$2,'EUL_basis fr DEER'!$1:$1,0))</f>
        <v/>
      </c>
      <c r="BC152" s="48" t="s">
        <v>40</v>
      </c>
      <c r="BD152" s="48" t="s">
        <v>40</v>
      </c>
      <c r="BE152" s="46" t="str" cm="1">
        <f t="array" ref="BE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(EUL_basis_Mapped!$BD152=EUL_basis[BldgLoc])*(EUL_basis_Mapped!$BP152=EUL_basis[HOU_cat]),0)+1,MATCH(EUL_basis_Mapped!BE$2,'EUL_basis fr DEER'!$1:$1,0))</f>
        <v>evaluated years</v>
      </c>
      <c r="BF152" s="23" cm="1">
        <f t="array" ref="BF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(EUL_basis_Mapped!$BD152=EUL_basis[BldgLoc])*(EUL_basis_Mapped!$BP152=EUL_basis[HOU_cat]),0)+1,MATCH(EUL_basis_Mapped!BF$2,'EUL_basis fr DEER'!$1:$1,0))</f>
        <v>0</v>
      </c>
      <c r="BG152" s="23" cm="1">
        <f t="array" ref="BG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(EUL_basis_Mapped!$BD152=EUL_basis[BldgLoc])*(EUL_basis_Mapped!$BP152=EUL_basis[HOU_cat]),0)+1,MATCH(EUL_basis_Mapped!BG$2,'EUL_basis fr DEER'!$1:$1,0))</f>
        <v>0</v>
      </c>
      <c r="BH152" s="23" cm="1">
        <f t="array" ref="BH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(EUL_basis_Mapped!$BD152=EUL_basis[BldgLoc])*(EUL_basis_Mapped!$BP152=EUL_basis[HOU_cat]),0)+1,MATCH(EUL_basis_Mapped!BH$2,'EUL_basis fr DEER'!$1:$1,0))</f>
        <v>0</v>
      </c>
      <c r="BI152" s="25" cm="1">
        <f t="array" ref="BI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(EUL_basis_Mapped!$BD152=EUL_basis[BldgLoc])*(EUL_basis_Mapped!$BP152=EUL_basis[HOU_cat]),0)+1,MATCH(EUL_basis_Mapped!BI$2,'EUL_basis fr DEER'!$1:$1,0))</f>
        <v>0</v>
      </c>
      <c r="BJ152" s="25" cm="1">
        <f t="array" ref="BJ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(EUL_basis_Mapped!$BD152=EUL_basis[BldgLoc])*(EUL_basis_Mapped!$BP152=EUL_basis[HOU_cat]),0)+1,MATCH(EUL_basis_Mapped!BJ$2,'EUL_basis fr DEER'!$1:$1,0))</f>
        <v>5</v>
      </c>
      <c r="BK152" s="25" cm="1">
        <f t="array" ref="BK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(EUL_basis_Mapped!$BD152=EUL_basis[BldgLoc])*(EUL_basis_Mapped!$BP152=EUL_basis[HOU_cat]),0)+1,MATCH(EUL_basis_Mapped!BK$2,'EUL_basis fr DEER'!$1:$1,0))</f>
        <v>1.67</v>
      </c>
      <c r="BL152" s="46" t="str" cm="1">
        <f t="array" ref="BL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(EUL_basis_Mapped!$BD152=EUL_basis[BldgLoc])*(EUL_basis_Mapped!$BP152=EUL_basis[HOU_cat]),0)+1,MATCH(EUL_basis_Mapped!BL$2,'EUL_basis fr DEER'!$1:$1,0))</f>
        <v>Updated to indicate claim/filing status</v>
      </c>
      <c r="BM152" s="48" t="str" cm="1">
        <f t="array" ref="BM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(EUL_basis_Mapped!$BD152=EUL_basis[BldgLoc])*(EUL_basis_Mapped!$BP152=EUL_basis[HOU_cat]),0)+1,MATCH(EUL_basis_Mapped!BM$2,'EUL_basis fr DEER'!$1:$1,0))</f>
        <v>Available</v>
      </c>
      <c r="BN152" s="24">
        <v>41424</v>
      </c>
      <c r="BO152" s="24" cm="1">
        <f t="array" ref="BO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(EUL_basis_Mapped!$BD152=EUL_basis[BldgLoc])*(EUL_basis_Mapped!$BP152=EUL_basis[HOU_cat]),0)+1,MATCH(EUL_basis_Mapped!BO$2,'EUL_basis fr DEER'!$1:$1,0))</f>
        <v>0</v>
      </c>
      <c r="BP152" s="48" t="s">
        <v>44</v>
      </c>
      <c r="BQ152" s="52" t="str" cm="1">
        <f t="array" ref="BQ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(EUL_basis_Mapped!$BD152=EUL_basis[BldgLoc])*(EUL_basis_Mapped!$BP152=EUL_basis[HOU_cat]),0)+1,MATCH(EUL_basis_Mapped!BQ$2,'EUL_basis fr DEER'!$1:$1,0))</f>
        <v>1</v>
      </c>
      <c r="BR152" s="52" t="str" cm="1">
        <f t="array" ref="BR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(EUL_basis_Mapped!$BD152=EUL_basis[BldgLoc])*(EUL_basis_Mapped!$BP152=EUL_basis[HOU_cat]),0)+1,MATCH(EUL_basis_Mapped!BR$2,'EUL_basis fr DEER'!$1:$1,0))</f>
        <v>1</v>
      </c>
      <c r="BS152" s="52" t="str" cm="1">
        <f t="array" ref="BS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(EUL_basis_Mapped!$BD152=EUL_basis[BldgLoc])*(EUL_basis_Mapped!$BP152=EUL_basis[HOU_cat]),0)+1,MATCH(EUL_basis_Mapped!BS$2,'EUL_basis fr DEER'!$1:$1,0))</f>
        <v>0</v>
      </c>
      <c r="BT152" s="48" t="str" cm="1">
        <f t="array" ref="BT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(EUL_basis_Mapped!$BD152=EUL_basis[BldgLoc])*(EUL_basis_Mapped!$BP152=EUL_basis[HOU_cat]),0)+1,MATCH(EUL_basis_Mapped!BT$2,'EUL_basis fr DEER'!$1:$1,0))</f>
        <v>Deemed Ex Ante Team</v>
      </c>
      <c r="BU152" s="24" cm="1">
        <f t="array" ref="BU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(EUL_basis_Mapped!$BD152=EUL_basis[BldgLoc])*(EUL_basis_Mapped!$BP152=EUL_basis[HOU_cat]),0)+1,MATCH(EUL_basis_Mapped!BU$2,'EUL_basis fr DEER'!$1:$1,0))</f>
        <v>0</v>
      </c>
      <c r="BV152" s="46" cm="1">
        <f t="array" ref="BV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(EUL_basis_Mapped!$BD152=EUL_basis[BldgLoc])*(EUL_basis_Mapped!$BP152=EUL_basis[HOU_cat]),0)+1,MATCH(EUL_basis_Mapped!BV$2,'EUL_basis fr DEER'!$1:$1,0))</f>
        <v>0</v>
      </c>
      <c r="BW152" s="48" cm="1">
        <f t="array" ref="BW152">INDEX(EUL_basis[#All],MATCH(1,(EUL_basis_Mapped!$AS152=EUL_basis[EUL_ID])*(EUL_basis_Mapped!$AU152=EUL_basis[Version])*(EUL_basis_Mapped!$BC152=EUL_basis[BldgType])*
(EUL_basis_Mapped!$BD152=EUL_basis[BldgLoc])*(EUL_basis_Mapped!$BP152=EUL_basis[HOU_cat]),0)+1,MATCH(EUL_basis_Mapped!BW$2,'EUL_basis fr DEER'!$1:$1,0))</f>
        <v>0</v>
      </c>
    </row>
    <row r="153" spans="1:75" x14ac:dyDescent="0.15">
      <c r="A153" s="11"/>
      <c r="B153" s="12">
        <v>1</v>
      </c>
      <c r="C153" s="12"/>
      <c r="D153" s="12"/>
      <c r="E153" s="12"/>
      <c r="F153" s="12"/>
      <c r="G153" s="12">
        <v>1</v>
      </c>
      <c r="H153" s="13">
        <v>1</v>
      </c>
      <c r="I153" s="11">
        <f t="shared" si="41"/>
        <v>0</v>
      </c>
      <c r="J153" s="12">
        <f t="shared" si="41"/>
        <v>0</v>
      </c>
      <c r="K153" s="12">
        <f t="shared" si="41"/>
        <v>0</v>
      </c>
      <c r="L153" s="12">
        <f t="shared" si="41"/>
        <v>1</v>
      </c>
      <c r="M153" s="12">
        <f t="shared" si="41"/>
        <v>0</v>
      </c>
      <c r="N153" s="54">
        <f t="shared" si="41"/>
        <v>0</v>
      </c>
      <c r="O153" s="54">
        <f t="shared" si="41"/>
        <v>0</v>
      </c>
      <c r="P153" s="11">
        <f t="shared" si="37"/>
        <v>1</v>
      </c>
      <c r="Q153" s="16"/>
      <c r="R153" s="12">
        <f t="shared" si="42"/>
        <v>0</v>
      </c>
      <c r="S153" s="12">
        <f t="shared" si="42"/>
        <v>0</v>
      </c>
      <c r="T153" s="12">
        <f t="shared" si="42"/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>
        <f t="shared" si="38"/>
        <v>0</v>
      </c>
      <c r="AE153" s="54"/>
      <c r="AF153" s="54"/>
      <c r="AG153" s="54">
        <f t="shared" si="39"/>
        <v>0</v>
      </c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>
        <f t="shared" si="40"/>
        <v>0</v>
      </c>
      <c r="AS153" s="56" t="s">
        <v>415</v>
      </c>
      <c r="AT153" s="22" t="str" cm="1">
        <f t="array" ref="AT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(EUL_basis_Mapped!$BD153=EUL_basis[BldgLoc])*(EUL_basis_Mapped!$BP153=EUL_basis[HOU_cat]),0)+1,MATCH(EUL_basis_Mapped!AT$2,'EUL_basis fr DEER'!$1:$1,0))</f>
        <v>High Efficiency Furnace</v>
      </c>
      <c r="AU153" s="22" t="s">
        <v>34</v>
      </c>
      <c r="AV153" s="22" t="str" cm="1">
        <f t="array" ref="AV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(EUL_basis_Mapped!$BD153=EUL_basis[BldgLoc])*(EUL_basis_Mapped!$BP153=EUL_basis[HOU_cat]),0)+1,MATCH(EUL_basis_Mapped!AV$2,'EUL_basis fr DEER'!$1:$1,0))</f>
        <v>D08 v2.05</v>
      </c>
      <c r="AW153" s="24" cm="1">
        <f t="array" ref="AW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(EUL_basis_Mapped!$BD153=EUL_basis[BldgLoc])*(EUL_basis_Mapped!$BP153=EUL_basis[HOU_cat]),0)+1,MATCH(EUL_basis_Mapped!AW$2,'EUL_basis fr DEER'!$1:$1,0))</f>
        <v>44159.686687395835</v>
      </c>
      <c r="AX153" s="48" t="str" cm="1">
        <f t="array" ref="AX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(EUL_basis_Mapped!$BD153=EUL_basis[BldgLoc])*(EUL_basis_Mapped!$BP153=EUL_basis[HOU_cat]),0)+1,MATCH(EUL_basis_Mapped!AX$2,'EUL_basis fr DEER'!$1:$1,0))</f>
        <v>Com</v>
      </c>
      <c r="AY153" s="48" t="str" cm="1">
        <f t="array" ref="AY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(EUL_basis_Mapped!$BD153=EUL_basis[BldgLoc])*(EUL_basis_Mapped!$BP153=EUL_basis[HOU_cat]),0)+1,MATCH(EUL_basis_Mapped!AY$2,'EUL_basis fr DEER'!$1:$1,0))</f>
        <v>HVAC</v>
      </c>
      <c r="AZ153" s="48" t="str" cm="1">
        <f t="array" ref="AZ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(EUL_basis_Mapped!$BD153=EUL_basis[BldgLoc])*(EUL_basis_Mapped!$BP153=EUL_basis[HOU_cat]),0)+1,MATCH(EUL_basis_Mapped!AZ$2,'EUL_basis fr DEER'!$1:$1,0))</f>
        <v>SpaceHeat</v>
      </c>
      <c r="BA153" s="48" t="str" cm="1">
        <f t="array" ref="BA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(EUL_basis_Mapped!$BD153=EUL_basis[BldgLoc])*(EUL_basis_Mapped!$BP153=EUL_basis[HOU_cat]),0)+1,MATCH(EUL_basis_Mapped!BA$2,'EUL_basis fr DEER'!$1:$1,0))</f>
        <v>SpaceHtg_eq</v>
      </c>
      <c r="BB153" s="48" t="str" cm="1">
        <f t="array" ref="BB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(EUL_basis_Mapped!$BD153=EUL_basis[BldgLoc])*(EUL_basis_Mapped!$BP153=EUL_basis[HOU_cat]),0)+1,MATCH(EUL_basis_Mapped!BB$2,'EUL_basis fr DEER'!$1:$1,0))</f>
        <v>GasFurnace</v>
      </c>
      <c r="BC153" s="48" t="s">
        <v>40</v>
      </c>
      <c r="BD153" s="48" t="s">
        <v>40</v>
      </c>
      <c r="BE153" s="46" t="str" cm="1">
        <f t="array" ref="BE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(EUL_basis_Mapped!$BD153=EUL_basis[BldgLoc])*(EUL_basis_Mapped!$BP153=EUL_basis[HOU_cat]),0)+1,MATCH(EUL_basis_Mapped!BE$2,'EUL_basis fr DEER'!$1:$1,0))</f>
        <v>rated years</v>
      </c>
      <c r="BF153" s="23" cm="1">
        <f t="array" ref="BF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(EUL_basis_Mapped!$BD153=EUL_basis[BldgLoc])*(EUL_basis_Mapped!$BP153=EUL_basis[HOU_cat]),0)+1,MATCH(EUL_basis_Mapped!BF$2,'EUL_basis fr DEER'!$1:$1,0))</f>
        <v>0</v>
      </c>
      <c r="BG153" s="23" cm="1">
        <f t="array" ref="BG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(EUL_basis_Mapped!$BD153=EUL_basis[BldgLoc])*(EUL_basis_Mapped!$BP153=EUL_basis[HOU_cat]),0)+1,MATCH(EUL_basis_Mapped!BG$2,'EUL_basis fr DEER'!$1:$1,0))</f>
        <v>0</v>
      </c>
      <c r="BH153" s="23" cm="1">
        <f t="array" ref="BH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(EUL_basis_Mapped!$BD153=EUL_basis[BldgLoc])*(EUL_basis_Mapped!$BP153=EUL_basis[HOU_cat]),0)+1,MATCH(EUL_basis_Mapped!BH$2,'EUL_basis fr DEER'!$1:$1,0))</f>
        <v>0</v>
      </c>
      <c r="BI153" s="25" cm="1">
        <f t="array" ref="BI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(EUL_basis_Mapped!$BD153=EUL_basis[BldgLoc])*(EUL_basis_Mapped!$BP153=EUL_basis[HOU_cat]),0)+1,MATCH(EUL_basis_Mapped!BI$2,'EUL_basis fr DEER'!$1:$1,0))</f>
        <v>0</v>
      </c>
      <c r="BJ153" s="25" cm="1">
        <f t="array" ref="BJ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(EUL_basis_Mapped!$BD153=EUL_basis[BldgLoc])*(EUL_basis_Mapped!$BP153=EUL_basis[HOU_cat]),0)+1,MATCH(EUL_basis_Mapped!BJ$2,'EUL_basis fr DEER'!$1:$1,0))</f>
        <v>20</v>
      </c>
      <c r="BK153" s="25" cm="1">
        <f t="array" ref="BK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(EUL_basis_Mapped!$BD153=EUL_basis[BldgLoc])*(EUL_basis_Mapped!$BP153=EUL_basis[HOU_cat]),0)+1,MATCH(EUL_basis_Mapped!BK$2,'EUL_basis fr DEER'!$1:$1,0))</f>
        <v>6.7</v>
      </c>
      <c r="BL153" s="46" t="str" cm="1">
        <f t="array" ref="BL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(EUL_basis_Mapped!$BD153=EUL_basis[BldgLoc])*(EUL_basis_Mapped!$BP153=EUL_basis[HOU_cat]),0)+1,MATCH(EUL_basis_Mapped!BL$2,'EUL_basis fr DEER'!$1:$1,0))</f>
        <v>Updated to indicate claim/filing status</v>
      </c>
      <c r="BM153" s="48" t="str" cm="1">
        <f t="array" ref="BM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(EUL_basis_Mapped!$BD153=EUL_basis[BldgLoc])*(EUL_basis_Mapped!$BP153=EUL_basis[HOU_cat]),0)+1,MATCH(EUL_basis_Mapped!BM$2,'EUL_basis fr DEER'!$1:$1,0))</f>
        <v>Standard</v>
      </c>
      <c r="BN153" s="24">
        <v>41425</v>
      </c>
      <c r="BO153" s="24" cm="1">
        <f t="array" ref="BO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(EUL_basis_Mapped!$BD153=EUL_basis[BldgLoc])*(EUL_basis_Mapped!$BP153=EUL_basis[HOU_cat]),0)+1,MATCH(EUL_basis_Mapped!BO$2,'EUL_basis fr DEER'!$1:$1,0))</f>
        <v>0</v>
      </c>
      <c r="BP153" s="48" t="s">
        <v>44</v>
      </c>
      <c r="BQ153" s="52" t="str" cm="1">
        <f t="array" ref="BQ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(EUL_basis_Mapped!$BD153=EUL_basis[BldgLoc])*(EUL_basis_Mapped!$BP153=EUL_basis[HOU_cat]),0)+1,MATCH(EUL_basis_Mapped!BQ$2,'EUL_basis fr DEER'!$1:$1,0))</f>
        <v>1</v>
      </c>
      <c r="BR153" s="52" t="str" cm="1">
        <f t="array" ref="BR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(EUL_basis_Mapped!$BD153=EUL_basis[BldgLoc])*(EUL_basis_Mapped!$BP153=EUL_basis[HOU_cat]),0)+1,MATCH(EUL_basis_Mapped!BR$2,'EUL_basis fr DEER'!$1:$1,0))</f>
        <v>1</v>
      </c>
      <c r="BS153" s="52" t="str" cm="1">
        <f t="array" ref="BS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(EUL_basis_Mapped!$BD153=EUL_basis[BldgLoc])*(EUL_basis_Mapped!$BP153=EUL_basis[HOU_cat]),0)+1,MATCH(EUL_basis_Mapped!BS$2,'EUL_basis fr DEER'!$1:$1,0))</f>
        <v>0</v>
      </c>
      <c r="BT153" s="48" t="str" cm="1">
        <f t="array" ref="BT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(EUL_basis_Mapped!$BD153=EUL_basis[BldgLoc])*(EUL_basis_Mapped!$BP153=EUL_basis[HOU_cat]),0)+1,MATCH(EUL_basis_Mapped!BT$2,'EUL_basis fr DEER'!$1:$1,0))</f>
        <v>Deemed Ex Ante Team</v>
      </c>
      <c r="BU153" s="24" cm="1">
        <f t="array" ref="BU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(EUL_basis_Mapped!$BD153=EUL_basis[BldgLoc])*(EUL_basis_Mapped!$BP153=EUL_basis[HOU_cat]),0)+1,MATCH(EUL_basis_Mapped!BU$2,'EUL_basis fr DEER'!$1:$1,0))</f>
        <v>0</v>
      </c>
      <c r="BV153" s="46" cm="1">
        <f t="array" ref="BV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(EUL_basis_Mapped!$BD153=EUL_basis[BldgLoc])*(EUL_basis_Mapped!$BP153=EUL_basis[HOU_cat]),0)+1,MATCH(EUL_basis_Mapped!BV$2,'EUL_basis fr DEER'!$1:$1,0))</f>
        <v>0</v>
      </c>
      <c r="BW153" s="48" cm="1">
        <f t="array" ref="BW153">INDEX(EUL_basis[#All],MATCH(1,(EUL_basis_Mapped!$AS153=EUL_basis[EUL_ID])*(EUL_basis_Mapped!$AU153=EUL_basis[Version])*(EUL_basis_Mapped!$BC153=EUL_basis[BldgType])*
(EUL_basis_Mapped!$BD153=EUL_basis[BldgLoc])*(EUL_basis_Mapped!$BP153=EUL_basis[HOU_cat]),0)+1,MATCH(EUL_basis_Mapped!BW$2,'EUL_basis fr DEER'!$1:$1,0))</f>
        <v>0</v>
      </c>
    </row>
    <row r="154" spans="1:75" x14ac:dyDescent="0.15">
      <c r="A154" s="11">
        <v>1</v>
      </c>
      <c r="B154" s="12"/>
      <c r="C154" s="12"/>
      <c r="D154" s="12"/>
      <c r="E154" s="12"/>
      <c r="F154" s="12"/>
      <c r="G154" s="12"/>
      <c r="H154" s="13"/>
      <c r="I154" s="11">
        <f t="shared" si="41"/>
        <v>0</v>
      </c>
      <c r="J154" s="12">
        <f t="shared" si="41"/>
        <v>0</v>
      </c>
      <c r="K154" s="12">
        <f t="shared" si="41"/>
        <v>0</v>
      </c>
      <c r="L154" s="12">
        <f t="shared" si="41"/>
        <v>1</v>
      </c>
      <c r="M154" s="12">
        <f t="shared" si="41"/>
        <v>0</v>
      </c>
      <c r="N154" s="54">
        <f t="shared" si="41"/>
        <v>0</v>
      </c>
      <c r="O154" s="54">
        <f t="shared" si="41"/>
        <v>0</v>
      </c>
      <c r="P154" s="11">
        <f t="shared" si="37"/>
        <v>1</v>
      </c>
      <c r="Q154" s="16"/>
      <c r="R154" s="12">
        <f t="shared" si="42"/>
        <v>0</v>
      </c>
      <c r="S154" s="12">
        <f t="shared" si="42"/>
        <v>0</v>
      </c>
      <c r="T154" s="12">
        <f t="shared" si="42"/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>
        <f t="shared" si="38"/>
        <v>0</v>
      </c>
      <c r="AE154" s="54"/>
      <c r="AF154" s="54"/>
      <c r="AG154" s="54">
        <f t="shared" si="39"/>
        <v>0</v>
      </c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>
        <f t="shared" si="40"/>
        <v>0</v>
      </c>
      <c r="AS154" s="56" t="s">
        <v>418</v>
      </c>
      <c r="AT154" s="22" t="str" cm="1">
        <f t="array" ref="AT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(EUL_basis_Mapped!$BD154=EUL_basis[BldgLoc])*(EUL_basis_Mapped!$BP154=EUL_basis[HOU_cat]),0)+1,MATCH(EUL_basis_Mapped!AT$2,'EUL_basis fr DEER'!$1:$1,0))</f>
        <v>Hydronic Heat Pump Var Flow Valve</v>
      </c>
      <c r="AU154" s="22" t="s">
        <v>34</v>
      </c>
      <c r="AV154" s="22" t="str" cm="1">
        <f t="array" ref="AV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(EUL_basis_Mapped!$BD154=EUL_basis[BldgLoc])*(EUL_basis_Mapped!$BP154=EUL_basis[HOU_cat]),0)+1,MATCH(EUL_basis_Mapped!AV$2,'EUL_basis fr DEER'!$1:$1,0))</f>
        <v>D08 v2.05</v>
      </c>
      <c r="AW154" s="24" cm="1">
        <f t="array" ref="AW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(EUL_basis_Mapped!$BD154=EUL_basis[BldgLoc])*(EUL_basis_Mapped!$BP154=EUL_basis[HOU_cat]),0)+1,MATCH(EUL_basis_Mapped!AW$2,'EUL_basis fr DEER'!$1:$1,0))</f>
        <v>44159.686687395835</v>
      </c>
      <c r="AX154" s="48" t="str" cm="1">
        <f t="array" ref="AX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(EUL_basis_Mapped!$BD154=EUL_basis[BldgLoc])*(EUL_basis_Mapped!$BP154=EUL_basis[HOU_cat]),0)+1,MATCH(EUL_basis_Mapped!AX$2,'EUL_basis fr DEER'!$1:$1,0))</f>
        <v>Com</v>
      </c>
      <c r="AY154" s="48" t="str" cm="1">
        <f t="array" ref="AY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(EUL_basis_Mapped!$BD154=EUL_basis[BldgLoc])*(EUL_basis_Mapped!$BP154=EUL_basis[HOU_cat]),0)+1,MATCH(EUL_basis_Mapped!AY$2,'EUL_basis fr DEER'!$1:$1,0))</f>
        <v>HVAC</v>
      </c>
      <c r="AZ154" s="48" t="str" cm="1">
        <f t="array" ref="AZ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(EUL_basis_Mapped!$BD154=EUL_basis[BldgLoc])*(EUL_basis_Mapped!$BP154=EUL_basis[HOU_cat]),0)+1,MATCH(EUL_basis_Mapped!AZ$2,'EUL_basis fr DEER'!$1:$1,0))</f>
        <v>SpaceCool</v>
      </c>
      <c r="BA154" s="48" t="str" cm="1">
        <f t="array" ref="BA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(EUL_basis_Mapped!$BD154=EUL_basis[BldgLoc])*(EUL_basis_Mapped!$BP154=EUL_basis[HOU_cat]),0)+1,MATCH(EUL_basis_Mapped!BA$2,'EUL_basis fr DEER'!$1:$1,0))</f>
        <v>dxHP_equip</v>
      </c>
      <c r="BB154" s="48" t="str" cm="1">
        <f t="array" ref="BB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(EUL_basis_Mapped!$BD154=EUL_basis[BldgLoc])*(EUL_basis_Mapped!$BP154=EUL_basis[HOU_cat]),0)+1,MATCH(EUL_basis_Mapped!BB$2,'EUL_basis fr DEER'!$1:$1,0))</f>
        <v/>
      </c>
      <c r="BC154" s="48" t="s">
        <v>40</v>
      </c>
      <c r="BD154" s="48" t="s">
        <v>40</v>
      </c>
      <c r="BE154" s="46" t="str" cm="1">
        <f t="array" ref="BE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(EUL_basis_Mapped!$BD154=EUL_basis[BldgLoc])*(EUL_basis_Mapped!$BP154=EUL_basis[HOU_cat]),0)+1,MATCH(EUL_basis_Mapped!BE$2,'EUL_basis fr DEER'!$1:$1,0))</f>
        <v>rated years</v>
      </c>
      <c r="BF154" s="23" cm="1">
        <f t="array" ref="BF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(EUL_basis_Mapped!$BD154=EUL_basis[BldgLoc])*(EUL_basis_Mapped!$BP154=EUL_basis[HOU_cat]),0)+1,MATCH(EUL_basis_Mapped!BF$2,'EUL_basis fr DEER'!$1:$1,0))</f>
        <v>0</v>
      </c>
      <c r="BG154" s="23" cm="1">
        <f t="array" ref="BG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(EUL_basis_Mapped!$BD154=EUL_basis[BldgLoc])*(EUL_basis_Mapped!$BP154=EUL_basis[HOU_cat]),0)+1,MATCH(EUL_basis_Mapped!BG$2,'EUL_basis fr DEER'!$1:$1,0))</f>
        <v>0</v>
      </c>
      <c r="BH154" s="23" cm="1">
        <f t="array" ref="BH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(EUL_basis_Mapped!$BD154=EUL_basis[BldgLoc])*(EUL_basis_Mapped!$BP154=EUL_basis[HOU_cat]),0)+1,MATCH(EUL_basis_Mapped!BH$2,'EUL_basis fr DEER'!$1:$1,0))</f>
        <v>0</v>
      </c>
      <c r="BI154" s="25" cm="1">
        <f t="array" ref="BI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(EUL_basis_Mapped!$BD154=EUL_basis[BldgLoc])*(EUL_basis_Mapped!$BP154=EUL_basis[HOU_cat]),0)+1,MATCH(EUL_basis_Mapped!BI$2,'EUL_basis fr DEER'!$1:$1,0))</f>
        <v>0</v>
      </c>
      <c r="BJ154" s="25" cm="1">
        <f t="array" ref="BJ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(EUL_basis_Mapped!$BD154=EUL_basis[BldgLoc])*(EUL_basis_Mapped!$BP154=EUL_basis[HOU_cat]),0)+1,MATCH(EUL_basis_Mapped!BJ$2,'EUL_basis fr DEER'!$1:$1,0))</f>
        <v>10</v>
      </c>
      <c r="BK154" s="25" cm="1">
        <f t="array" ref="BK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(EUL_basis_Mapped!$BD154=EUL_basis[BldgLoc])*(EUL_basis_Mapped!$BP154=EUL_basis[HOU_cat]),0)+1,MATCH(EUL_basis_Mapped!BK$2,'EUL_basis fr DEER'!$1:$1,0))</f>
        <v>3.3</v>
      </c>
      <c r="BL154" s="46" t="str" cm="1">
        <f t="array" ref="BL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(EUL_basis_Mapped!$BD154=EUL_basis[BldgLoc])*(EUL_basis_Mapped!$BP154=EUL_basis[HOU_cat]),0)+1,MATCH(EUL_basis_Mapped!BL$2,'EUL_basis fr DEER'!$1:$1,0))</f>
        <v>Updated to indicate claim/filing status</v>
      </c>
      <c r="BM154" s="48" t="str" cm="1">
        <f t="array" ref="BM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(EUL_basis_Mapped!$BD154=EUL_basis[BldgLoc])*(EUL_basis_Mapped!$BP154=EUL_basis[HOU_cat]),0)+1,MATCH(EUL_basis_Mapped!BM$2,'EUL_basis fr DEER'!$1:$1,0))</f>
        <v>Standard</v>
      </c>
      <c r="BN154" s="24">
        <v>41426</v>
      </c>
      <c r="BO154" s="24" cm="1">
        <f t="array" ref="BO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(EUL_basis_Mapped!$BD154=EUL_basis[BldgLoc])*(EUL_basis_Mapped!$BP154=EUL_basis[HOU_cat]),0)+1,MATCH(EUL_basis_Mapped!BO$2,'EUL_basis fr DEER'!$1:$1,0))</f>
        <v>0</v>
      </c>
      <c r="BP154" s="48" t="s">
        <v>44</v>
      </c>
      <c r="BQ154" s="52" t="str" cm="1">
        <f t="array" ref="BQ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(EUL_basis_Mapped!$BD154=EUL_basis[BldgLoc])*(EUL_basis_Mapped!$BP154=EUL_basis[HOU_cat]),0)+1,MATCH(EUL_basis_Mapped!BQ$2,'EUL_basis fr DEER'!$1:$1,0))</f>
        <v>1</v>
      </c>
      <c r="BR154" s="52" t="str" cm="1">
        <f t="array" ref="BR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(EUL_basis_Mapped!$BD154=EUL_basis[BldgLoc])*(EUL_basis_Mapped!$BP154=EUL_basis[HOU_cat]),0)+1,MATCH(EUL_basis_Mapped!BR$2,'EUL_basis fr DEER'!$1:$1,0))</f>
        <v>1</v>
      </c>
      <c r="BS154" s="52" t="str" cm="1">
        <f t="array" ref="BS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(EUL_basis_Mapped!$BD154=EUL_basis[BldgLoc])*(EUL_basis_Mapped!$BP154=EUL_basis[HOU_cat]),0)+1,MATCH(EUL_basis_Mapped!BS$2,'EUL_basis fr DEER'!$1:$1,0))</f>
        <v>0</v>
      </c>
      <c r="BT154" s="48" t="str" cm="1">
        <f t="array" ref="BT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(EUL_basis_Mapped!$BD154=EUL_basis[BldgLoc])*(EUL_basis_Mapped!$BP154=EUL_basis[HOU_cat]),0)+1,MATCH(EUL_basis_Mapped!BT$2,'EUL_basis fr DEER'!$1:$1,0))</f>
        <v>Deemed Ex Ante Team</v>
      </c>
      <c r="BU154" s="24" cm="1">
        <f t="array" ref="BU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(EUL_basis_Mapped!$BD154=EUL_basis[BldgLoc])*(EUL_basis_Mapped!$BP154=EUL_basis[HOU_cat]),0)+1,MATCH(EUL_basis_Mapped!BU$2,'EUL_basis fr DEER'!$1:$1,0))</f>
        <v>0</v>
      </c>
      <c r="BV154" s="46" cm="1">
        <f t="array" ref="BV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(EUL_basis_Mapped!$BD154=EUL_basis[BldgLoc])*(EUL_basis_Mapped!$BP154=EUL_basis[HOU_cat]),0)+1,MATCH(EUL_basis_Mapped!BV$2,'EUL_basis fr DEER'!$1:$1,0))</f>
        <v>0</v>
      </c>
      <c r="BW154" s="48" cm="1">
        <f t="array" ref="BW154">INDEX(EUL_basis[#All],MATCH(1,(EUL_basis_Mapped!$AS154=EUL_basis[EUL_ID])*(EUL_basis_Mapped!$AU154=EUL_basis[Version])*(EUL_basis_Mapped!$BC154=EUL_basis[BldgType])*
(EUL_basis_Mapped!$BD154=EUL_basis[BldgLoc])*(EUL_basis_Mapped!$BP154=EUL_basis[HOU_cat]),0)+1,MATCH(EUL_basis_Mapped!BW$2,'EUL_basis fr DEER'!$1:$1,0))</f>
        <v>0</v>
      </c>
    </row>
    <row r="155" spans="1:75" x14ac:dyDescent="0.15">
      <c r="A155" s="11">
        <v>1</v>
      </c>
      <c r="B155" s="12"/>
      <c r="C155" s="12"/>
      <c r="D155" s="12"/>
      <c r="E155" s="12"/>
      <c r="F155" s="12"/>
      <c r="G155" s="12"/>
      <c r="H155" s="13"/>
      <c r="I155" s="11">
        <f t="shared" si="41"/>
        <v>0</v>
      </c>
      <c r="J155" s="12">
        <f t="shared" si="41"/>
        <v>0</v>
      </c>
      <c r="K155" s="12">
        <f t="shared" si="41"/>
        <v>0</v>
      </c>
      <c r="L155" s="12">
        <f t="shared" si="41"/>
        <v>1</v>
      </c>
      <c r="M155" s="12">
        <f t="shared" si="41"/>
        <v>0</v>
      </c>
      <c r="N155" s="54">
        <f t="shared" si="41"/>
        <v>0</v>
      </c>
      <c r="O155" s="54">
        <f t="shared" si="41"/>
        <v>0</v>
      </c>
      <c r="P155" s="11">
        <f t="shared" si="37"/>
        <v>1</v>
      </c>
      <c r="Q155" s="16"/>
      <c r="R155" s="12">
        <f t="shared" si="42"/>
        <v>0</v>
      </c>
      <c r="S155" s="12">
        <f t="shared" si="42"/>
        <v>0</v>
      </c>
      <c r="T155" s="12">
        <f t="shared" si="42"/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>
        <f t="shared" si="38"/>
        <v>0</v>
      </c>
      <c r="AE155" s="54"/>
      <c r="AF155" s="54"/>
      <c r="AG155" s="54">
        <f t="shared" si="39"/>
        <v>0</v>
      </c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>
        <f t="shared" si="40"/>
        <v>0</v>
      </c>
      <c r="AS155" s="56" t="s">
        <v>420</v>
      </c>
      <c r="AT155" s="22" t="str" cm="1">
        <f t="array" ref="AT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(EUL_basis_Mapped!$BD155=EUL_basis[BldgLoc])*(EUL_basis_Mapped!$BP155=EUL_basis[HOU_cat]),0)+1,MATCH(EUL_basis_Mapped!AT$2,'EUL_basis fr DEER'!$1:$1,0))</f>
        <v>Setback Programmable Thermostats</v>
      </c>
      <c r="AU155" s="22" t="s">
        <v>34</v>
      </c>
      <c r="AV155" s="22" t="str" cm="1">
        <f t="array" ref="AV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(EUL_basis_Mapped!$BD155=EUL_basis[BldgLoc])*(EUL_basis_Mapped!$BP155=EUL_basis[HOU_cat]),0)+1,MATCH(EUL_basis_Mapped!AV$2,'EUL_basis fr DEER'!$1:$1,0))</f>
        <v>D08 v2.05</v>
      </c>
      <c r="AW155" s="24" cm="1">
        <f t="array" ref="AW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(EUL_basis_Mapped!$BD155=EUL_basis[BldgLoc])*(EUL_basis_Mapped!$BP155=EUL_basis[HOU_cat]),0)+1,MATCH(EUL_basis_Mapped!AW$2,'EUL_basis fr DEER'!$1:$1,0))</f>
        <v>44159.686687395835</v>
      </c>
      <c r="AX155" s="48" t="str" cm="1">
        <f t="array" ref="AX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(EUL_basis_Mapped!$BD155=EUL_basis[BldgLoc])*(EUL_basis_Mapped!$BP155=EUL_basis[HOU_cat]),0)+1,MATCH(EUL_basis_Mapped!AX$2,'EUL_basis fr DEER'!$1:$1,0))</f>
        <v>Com</v>
      </c>
      <c r="AY155" s="48" t="str" cm="1">
        <f t="array" ref="AY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(EUL_basis_Mapped!$BD155=EUL_basis[BldgLoc])*(EUL_basis_Mapped!$BP155=EUL_basis[HOU_cat]),0)+1,MATCH(EUL_basis_Mapped!AY$2,'EUL_basis fr DEER'!$1:$1,0))</f>
        <v>HVAC</v>
      </c>
      <c r="AZ155" s="48" t="str" cm="1">
        <f t="array" ref="AZ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(EUL_basis_Mapped!$BD155=EUL_basis[BldgLoc])*(EUL_basis_Mapped!$BP155=EUL_basis[HOU_cat]),0)+1,MATCH(EUL_basis_Mapped!AZ$2,'EUL_basis fr DEER'!$1:$1,0))</f>
        <v>EnvCtrl</v>
      </c>
      <c r="BA155" s="48" t="str" cm="1">
        <f t="array" ref="BA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(EUL_basis_Mapped!$BD155=EUL_basis[BldgLoc])*(EUL_basis_Mapped!$BP155=EUL_basis[HOU_cat]),0)+1,MATCH(EUL_basis_Mapped!BA$2,'EUL_basis fr DEER'!$1:$1,0))</f>
        <v>HV_Tech</v>
      </c>
      <c r="BB155" s="48" t="str" cm="1">
        <f t="array" ref="BB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(EUL_basis_Mapped!$BD155=EUL_basis[BldgLoc])*(EUL_basis_Mapped!$BP155=EUL_basis[HOU_cat]),0)+1,MATCH(EUL_basis_Mapped!BB$2,'EUL_basis fr DEER'!$1:$1,0))</f>
        <v>Tstat</v>
      </c>
      <c r="BC155" s="48" t="s">
        <v>40</v>
      </c>
      <c r="BD155" s="48" t="s">
        <v>40</v>
      </c>
      <c r="BE155" s="46" t="str" cm="1">
        <f t="array" ref="BE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(EUL_basis_Mapped!$BD155=EUL_basis[BldgLoc])*(EUL_basis_Mapped!$BP155=EUL_basis[HOU_cat]),0)+1,MATCH(EUL_basis_Mapped!BE$2,'EUL_basis fr DEER'!$1:$1,0))</f>
        <v>rated years</v>
      </c>
      <c r="BF155" s="23" cm="1">
        <f t="array" ref="BF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(EUL_basis_Mapped!$BD155=EUL_basis[BldgLoc])*(EUL_basis_Mapped!$BP155=EUL_basis[HOU_cat]),0)+1,MATCH(EUL_basis_Mapped!BF$2,'EUL_basis fr DEER'!$1:$1,0))</f>
        <v>0</v>
      </c>
      <c r="BG155" s="23" cm="1">
        <f t="array" ref="BG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(EUL_basis_Mapped!$BD155=EUL_basis[BldgLoc])*(EUL_basis_Mapped!$BP155=EUL_basis[HOU_cat]),0)+1,MATCH(EUL_basis_Mapped!BG$2,'EUL_basis fr DEER'!$1:$1,0))</f>
        <v>0</v>
      </c>
      <c r="BH155" s="23" cm="1">
        <f t="array" ref="BH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(EUL_basis_Mapped!$BD155=EUL_basis[BldgLoc])*(EUL_basis_Mapped!$BP155=EUL_basis[HOU_cat]),0)+1,MATCH(EUL_basis_Mapped!BH$2,'EUL_basis fr DEER'!$1:$1,0))</f>
        <v>0</v>
      </c>
      <c r="BI155" s="25" cm="1">
        <f t="array" ref="BI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(EUL_basis_Mapped!$BD155=EUL_basis[BldgLoc])*(EUL_basis_Mapped!$BP155=EUL_basis[HOU_cat]),0)+1,MATCH(EUL_basis_Mapped!BI$2,'EUL_basis fr DEER'!$1:$1,0))</f>
        <v>0</v>
      </c>
      <c r="BJ155" s="25" cm="1">
        <f t="array" ref="BJ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(EUL_basis_Mapped!$BD155=EUL_basis[BldgLoc])*(EUL_basis_Mapped!$BP155=EUL_basis[HOU_cat]),0)+1,MATCH(EUL_basis_Mapped!BJ$2,'EUL_basis fr DEER'!$1:$1,0))</f>
        <v>11</v>
      </c>
      <c r="BK155" s="25" cm="1">
        <f t="array" ref="BK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(EUL_basis_Mapped!$BD155=EUL_basis[BldgLoc])*(EUL_basis_Mapped!$BP155=EUL_basis[HOU_cat]),0)+1,MATCH(EUL_basis_Mapped!BK$2,'EUL_basis fr DEER'!$1:$1,0))</f>
        <v>3.7</v>
      </c>
      <c r="BL155" s="46" t="str" cm="1">
        <f t="array" ref="BL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(EUL_basis_Mapped!$BD155=EUL_basis[BldgLoc])*(EUL_basis_Mapped!$BP155=EUL_basis[HOU_cat]),0)+1,MATCH(EUL_basis_Mapped!BL$2,'EUL_basis fr DEER'!$1:$1,0))</f>
        <v>Updated to indicate claim/filing status</v>
      </c>
      <c r="BM155" s="48" t="str" cm="1">
        <f t="array" ref="BM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(EUL_basis_Mapped!$BD155=EUL_basis[BldgLoc])*(EUL_basis_Mapped!$BP155=EUL_basis[HOU_cat]),0)+1,MATCH(EUL_basis_Mapped!BM$2,'EUL_basis fr DEER'!$1:$1,0))</f>
        <v>Standard</v>
      </c>
      <c r="BN155" s="24">
        <v>41427</v>
      </c>
      <c r="BO155" s="24" cm="1">
        <f t="array" ref="BO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(EUL_basis_Mapped!$BD155=EUL_basis[BldgLoc])*(EUL_basis_Mapped!$BP155=EUL_basis[HOU_cat]),0)+1,MATCH(EUL_basis_Mapped!BO$2,'EUL_basis fr DEER'!$1:$1,0))</f>
        <v>0</v>
      </c>
      <c r="BP155" s="48" t="s">
        <v>44</v>
      </c>
      <c r="BQ155" s="52" t="str" cm="1">
        <f t="array" ref="BQ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(EUL_basis_Mapped!$BD155=EUL_basis[BldgLoc])*(EUL_basis_Mapped!$BP155=EUL_basis[HOU_cat]),0)+1,MATCH(EUL_basis_Mapped!BQ$2,'EUL_basis fr DEER'!$1:$1,0))</f>
        <v>1</v>
      </c>
      <c r="BR155" s="52" t="str" cm="1">
        <f t="array" ref="BR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(EUL_basis_Mapped!$BD155=EUL_basis[BldgLoc])*(EUL_basis_Mapped!$BP155=EUL_basis[HOU_cat]),0)+1,MATCH(EUL_basis_Mapped!BR$2,'EUL_basis fr DEER'!$1:$1,0))</f>
        <v>1</v>
      </c>
      <c r="BS155" s="52" t="str" cm="1">
        <f t="array" ref="BS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(EUL_basis_Mapped!$BD155=EUL_basis[BldgLoc])*(EUL_basis_Mapped!$BP155=EUL_basis[HOU_cat]),0)+1,MATCH(EUL_basis_Mapped!BS$2,'EUL_basis fr DEER'!$1:$1,0))</f>
        <v>0</v>
      </c>
      <c r="BT155" s="48" t="str" cm="1">
        <f t="array" ref="BT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(EUL_basis_Mapped!$BD155=EUL_basis[BldgLoc])*(EUL_basis_Mapped!$BP155=EUL_basis[HOU_cat]),0)+1,MATCH(EUL_basis_Mapped!BT$2,'EUL_basis fr DEER'!$1:$1,0))</f>
        <v>Deemed Ex Ante Team</v>
      </c>
      <c r="BU155" s="24" cm="1">
        <f t="array" ref="BU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(EUL_basis_Mapped!$BD155=EUL_basis[BldgLoc])*(EUL_basis_Mapped!$BP155=EUL_basis[HOU_cat]),0)+1,MATCH(EUL_basis_Mapped!BU$2,'EUL_basis fr DEER'!$1:$1,0))</f>
        <v>0</v>
      </c>
      <c r="BV155" s="46" cm="1">
        <f t="array" ref="BV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(EUL_basis_Mapped!$BD155=EUL_basis[BldgLoc])*(EUL_basis_Mapped!$BP155=EUL_basis[HOU_cat]),0)+1,MATCH(EUL_basis_Mapped!BV$2,'EUL_basis fr DEER'!$1:$1,0))</f>
        <v>0</v>
      </c>
      <c r="BW155" s="48" cm="1">
        <f t="array" ref="BW155">INDEX(EUL_basis[#All],MATCH(1,(EUL_basis_Mapped!$AS155=EUL_basis[EUL_ID])*(EUL_basis_Mapped!$AU155=EUL_basis[Version])*(EUL_basis_Mapped!$BC155=EUL_basis[BldgType])*
(EUL_basis_Mapped!$BD155=EUL_basis[BldgLoc])*(EUL_basis_Mapped!$BP155=EUL_basis[HOU_cat]),0)+1,MATCH(EUL_basis_Mapped!BW$2,'EUL_basis fr DEER'!$1:$1,0))</f>
        <v>0</v>
      </c>
    </row>
    <row r="156" spans="1:75" x14ac:dyDescent="0.15">
      <c r="A156" s="11"/>
      <c r="B156" s="12">
        <v>1</v>
      </c>
      <c r="C156" s="12"/>
      <c r="D156" s="12"/>
      <c r="E156" s="12"/>
      <c r="F156" s="12"/>
      <c r="G156" s="12">
        <v>1</v>
      </c>
      <c r="H156" s="13">
        <v>1</v>
      </c>
      <c r="I156" s="11">
        <f t="shared" si="41"/>
        <v>0</v>
      </c>
      <c r="J156" s="12">
        <f t="shared" si="41"/>
        <v>0</v>
      </c>
      <c r="K156" s="12">
        <f t="shared" si="41"/>
        <v>0</v>
      </c>
      <c r="L156" s="12">
        <f t="shared" si="41"/>
        <v>1</v>
      </c>
      <c r="M156" s="12">
        <f t="shared" si="41"/>
        <v>0</v>
      </c>
      <c r="N156" s="54">
        <f t="shared" si="41"/>
        <v>0</v>
      </c>
      <c r="O156" s="54">
        <f t="shared" si="41"/>
        <v>0</v>
      </c>
      <c r="P156" s="11">
        <f t="shared" si="37"/>
        <v>1</v>
      </c>
      <c r="Q156" s="16"/>
      <c r="R156" s="12">
        <f t="shared" si="42"/>
        <v>0</v>
      </c>
      <c r="S156" s="12">
        <f t="shared" si="42"/>
        <v>0</v>
      </c>
      <c r="T156" s="12">
        <f t="shared" si="42"/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>
        <f t="shared" si="38"/>
        <v>0</v>
      </c>
      <c r="AE156" s="54"/>
      <c r="AF156" s="54"/>
      <c r="AG156" s="54">
        <f t="shared" si="39"/>
        <v>0</v>
      </c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>
        <f t="shared" si="40"/>
        <v>0</v>
      </c>
      <c r="AS156" s="56" t="s">
        <v>423</v>
      </c>
      <c r="AT156" s="22" t="str" cm="1">
        <f t="array" ref="AT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(EUL_basis_Mapped!$BD156=EUL_basis[BldgLoc])*(EUL_basis_Mapped!$BP156=EUL_basis[HOU_cat]),0)+1,MATCH(EUL_basis_Mapped!AT$2,'EUL_basis fr DEER'!$1:$1,0))</f>
        <v>Air Conditioners (packaged terminal AC)</v>
      </c>
      <c r="AU156" s="22" t="s">
        <v>34</v>
      </c>
      <c r="AV156" s="22" t="str" cm="1">
        <f t="array" ref="AV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(EUL_basis_Mapped!$BD156=EUL_basis[BldgLoc])*(EUL_basis_Mapped!$BP156=EUL_basis[HOU_cat]),0)+1,MATCH(EUL_basis_Mapped!AV$2,'EUL_basis fr DEER'!$1:$1,0))</f>
        <v>D08 v2.05</v>
      </c>
      <c r="AW156" s="24" cm="1">
        <f t="array" ref="AW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(EUL_basis_Mapped!$BD156=EUL_basis[BldgLoc])*(EUL_basis_Mapped!$BP156=EUL_basis[HOU_cat]),0)+1,MATCH(EUL_basis_Mapped!AW$2,'EUL_basis fr DEER'!$1:$1,0))</f>
        <v>44159.686687395835</v>
      </c>
      <c r="AX156" s="48" t="str" cm="1">
        <f t="array" ref="AX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(EUL_basis_Mapped!$BD156=EUL_basis[BldgLoc])*(EUL_basis_Mapped!$BP156=EUL_basis[HOU_cat]),0)+1,MATCH(EUL_basis_Mapped!AX$2,'EUL_basis fr DEER'!$1:$1,0))</f>
        <v>Com</v>
      </c>
      <c r="AY156" s="48" t="str" cm="1">
        <f t="array" ref="AY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(EUL_basis_Mapped!$BD156=EUL_basis[BldgLoc])*(EUL_basis_Mapped!$BP156=EUL_basis[HOU_cat]),0)+1,MATCH(EUL_basis_Mapped!AY$2,'EUL_basis fr DEER'!$1:$1,0))</f>
        <v>HVAC</v>
      </c>
      <c r="AZ156" s="48" t="str" cm="1">
        <f t="array" ref="AZ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(EUL_basis_Mapped!$BD156=EUL_basis[BldgLoc])*(EUL_basis_Mapped!$BP156=EUL_basis[HOU_cat]),0)+1,MATCH(EUL_basis_Mapped!AZ$2,'EUL_basis fr DEER'!$1:$1,0))</f>
        <v>SpaceCool</v>
      </c>
      <c r="BA156" s="48" t="str" cm="1">
        <f t="array" ref="BA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(EUL_basis_Mapped!$BD156=EUL_basis[BldgLoc])*(EUL_basis_Mapped!$BP156=EUL_basis[HOU_cat]),0)+1,MATCH(EUL_basis_Mapped!BA$2,'EUL_basis fr DEER'!$1:$1,0))</f>
        <v>dxAC_equip</v>
      </c>
      <c r="BB156" s="48" t="str" cm="1">
        <f t="array" ref="BB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(EUL_basis_Mapped!$BD156=EUL_basis[BldgLoc])*(EUL_basis_Mapped!$BP156=EUL_basis[HOU_cat]),0)+1,MATCH(EUL_basis_Mapped!BB$2,'EUL_basis fr DEER'!$1:$1,0))</f>
        <v/>
      </c>
      <c r="BC156" s="48" t="s">
        <v>40</v>
      </c>
      <c r="BD156" s="48" t="s">
        <v>40</v>
      </c>
      <c r="BE156" s="46" t="str" cm="1">
        <f t="array" ref="BE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(EUL_basis_Mapped!$BD156=EUL_basis[BldgLoc])*(EUL_basis_Mapped!$BP156=EUL_basis[HOU_cat]),0)+1,MATCH(EUL_basis_Mapped!BE$2,'EUL_basis fr DEER'!$1:$1,0))</f>
        <v>rated years</v>
      </c>
      <c r="BF156" s="23" cm="1">
        <f t="array" ref="BF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(EUL_basis_Mapped!$BD156=EUL_basis[BldgLoc])*(EUL_basis_Mapped!$BP156=EUL_basis[HOU_cat]),0)+1,MATCH(EUL_basis_Mapped!BF$2,'EUL_basis fr DEER'!$1:$1,0))</f>
        <v>0</v>
      </c>
      <c r="BG156" s="23" cm="1">
        <f t="array" ref="BG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(EUL_basis_Mapped!$BD156=EUL_basis[BldgLoc])*(EUL_basis_Mapped!$BP156=EUL_basis[HOU_cat]),0)+1,MATCH(EUL_basis_Mapped!BG$2,'EUL_basis fr DEER'!$1:$1,0))</f>
        <v>0</v>
      </c>
      <c r="BH156" s="23" cm="1">
        <f t="array" ref="BH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(EUL_basis_Mapped!$BD156=EUL_basis[BldgLoc])*(EUL_basis_Mapped!$BP156=EUL_basis[HOU_cat]),0)+1,MATCH(EUL_basis_Mapped!BH$2,'EUL_basis fr DEER'!$1:$1,0))</f>
        <v>0</v>
      </c>
      <c r="BI156" s="25" cm="1">
        <f t="array" ref="BI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(EUL_basis_Mapped!$BD156=EUL_basis[BldgLoc])*(EUL_basis_Mapped!$BP156=EUL_basis[HOU_cat]),0)+1,MATCH(EUL_basis_Mapped!BI$2,'EUL_basis fr DEER'!$1:$1,0))</f>
        <v>0</v>
      </c>
      <c r="BJ156" s="25" cm="1">
        <f t="array" ref="BJ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(EUL_basis_Mapped!$BD156=EUL_basis[BldgLoc])*(EUL_basis_Mapped!$BP156=EUL_basis[HOU_cat]),0)+1,MATCH(EUL_basis_Mapped!BJ$2,'EUL_basis fr DEER'!$1:$1,0))</f>
        <v>15</v>
      </c>
      <c r="BK156" s="25" cm="1">
        <f t="array" ref="BK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(EUL_basis_Mapped!$BD156=EUL_basis[BldgLoc])*(EUL_basis_Mapped!$BP156=EUL_basis[HOU_cat]),0)+1,MATCH(EUL_basis_Mapped!BK$2,'EUL_basis fr DEER'!$1:$1,0))</f>
        <v>5</v>
      </c>
      <c r="BL156" s="46" t="str" cm="1">
        <f t="array" ref="BL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(EUL_basis_Mapped!$BD156=EUL_basis[BldgLoc])*(EUL_basis_Mapped!$BP156=EUL_basis[HOU_cat]),0)+1,MATCH(EUL_basis_Mapped!BL$2,'EUL_basis fr DEER'!$1:$1,0))</f>
        <v>Updated to indicate claim/filing status</v>
      </c>
      <c r="BM156" s="48" t="str" cm="1">
        <f t="array" ref="BM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(EUL_basis_Mapped!$BD156=EUL_basis[BldgLoc])*(EUL_basis_Mapped!$BP156=EUL_basis[HOU_cat]),0)+1,MATCH(EUL_basis_Mapped!BM$2,'EUL_basis fr DEER'!$1:$1,0))</f>
        <v>Standard</v>
      </c>
      <c r="BN156" s="24">
        <v>41428</v>
      </c>
      <c r="BO156" s="24" cm="1">
        <f t="array" ref="BO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(EUL_basis_Mapped!$BD156=EUL_basis[BldgLoc])*(EUL_basis_Mapped!$BP156=EUL_basis[HOU_cat]),0)+1,MATCH(EUL_basis_Mapped!BO$2,'EUL_basis fr DEER'!$1:$1,0))</f>
        <v>0</v>
      </c>
      <c r="BP156" s="48" t="s">
        <v>44</v>
      </c>
      <c r="BQ156" s="52" t="str" cm="1">
        <f t="array" ref="BQ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(EUL_basis_Mapped!$BD156=EUL_basis[BldgLoc])*(EUL_basis_Mapped!$BP156=EUL_basis[HOU_cat]),0)+1,MATCH(EUL_basis_Mapped!BQ$2,'EUL_basis fr DEER'!$1:$1,0))</f>
        <v>1</v>
      </c>
      <c r="BR156" s="52" t="str" cm="1">
        <f t="array" ref="BR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(EUL_basis_Mapped!$BD156=EUL_basis[BldgLoc])*(EUL_basis_Mapped!$BP156=EUL_basis[HOU_cat]),0)+1,MATCH(EUL_basis_Mapped!BR$2,'EUL_basis fr DEER'!$1:$1,0))</f>
        <v>1</v>
      </c>
      <c r="BS156" s="52" t="str" cm="1">
        <f t="array" ref="BS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(EUL_basis_Mapped!$BD156=EUL_basis[BldgLoc])*(EUL_basis_Mapped!$BP156=EUL_basis[HOU_cat]),0)+1,MATCH(EUL_basis_Mapped!BS$2,'EUL_basis fr DEER'!$1:$1,0))</f>
        <v>0</v>
      </c>
      <c r="BT156" s="48" t="str" cm="1">
        <f t="array" ref="BT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(EUL_basis_Mapped!$BD156=EUL_basis[BldgLoc])*(EUL_basis_Mapped!$BP156=EUL_basis[HOU_cat]),0)+1,MATCH(EUL_basis_Mapped!BT$2,'EUL_basis fr DEER'!$1:$1,0))</f>
        <v>Deemed Ex Ante Team</v>
      </c>
      <c r="BU156" s="24" cm="1">
        <f t="array" ref="BU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(EUL_basis_Mapped!$BD156=EUL_basis[BldgLoc])*(EUL_basis_Mapped!$BP156=EUL_basis[HOU_cat]),0)+1,MATCH(EUL_basis_Mapped!BU$2,'EUL_basis fr DEER'!$1:$1,0))</f>
        <v>0</v>
      </c>
      <c r="BV156" s="46" cm="1">
        <f t="array" ref="BV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(EUL_basis_Mapped!$BD156=EUL_basis[BldgLoc])*(EUL_basis_Mapped!$BP156=EUL_basis[HOU_cat]),0)+1,MATCH(EUL_basis_Mapped!BV$2,'EUL_basis fr DEER'!$1:$1,0))</f>
        <v>0</v>
      </c>
      <c r="BW156" s="48" cm="1">
        <f t="array" ref="BW156">INDEX(EUL_basis[#All],MATCH(1,(EUL_basis_Mapped!$AS156=EUL_basis[EUL_ID])*(EUL_basis_Mapped!$AU156=EUL_basis[Version])*(EUL_basis_Mapped!$BC156=EUL_basis[BldgType])*
(EUL_basis_Mapped!$BD156=EUL_basis[BldgLoc])*(EUL_basis_Mapped!$BP156=EUL_basis[HOU_cat]),0)+1,MATCH(EUL_basis_Mapped!BW$2,'EUL_basis fr DEER'!$1:$1,0))</f>
        <v>0</v>
      </c>
    </row>
    <row r="157" spans="1:75" ht="21" x14ac:dyDescent="0.15">
      <c r="A157" s="11">
        <v>1</v>
      </c>
      <c r="B157" s="12"/>
      <c r="C157" s="12"/>
      <c r="D157" s="12"/>
      <c r="E157" s="12"/>
      <c r="F157" s="12"/>
      <c r="G157" s="12"/>
      <c r="H157" s="13"/>
      <c r="I157" s="11">
        <f t="shared" si="41"/>
        <v>0</v>
      </c>
      <c r="J157" s="12">
        <f t="shared" si="41"/>
        <v>0</v>
      </c>
      <c r="K157" s="12">
        <f t="shared" si="41"/>
        <v>0</v>
      </c>
      <c r="L157" s="12">
        <f t="shared" si="41"/>
        <v>1</v>
      </c>
      <c r="M157" s="12">
        <f t="shared" si="41"/>
        <v>0</v>
      </c>
      <c r="N157" s="54">
        <f t="shared" si="41"/>
        <v>0</v>
      </c>
      <c r="O157" s="54">
        <f t="shared" si="41"/>
        <v>0</v>
      </c>
      <c r="P157" s="11">
        <f t="shared" si="37"/>
        <v>0</v>
      </c>
      <c r="Q157" s="16"/>
      <c r="R157" s="12">
        <f t="shared" si="42"/>
        <v>0</v>
      </c>
      <c r="S157" s="12">
        <f t="shared" si="42"/>
        <v>0</v>
      </c>
      <c r="T157" s="12">
        <f t="shared" si="42"/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>
        <f t="shared" si="38"/>
        <v>1</v>
      </c>
      <c r="AE157" s="54"/>
      <c r="AF157" s="54"/>
      <c r="AG157" s="54">
        <f t="shared" si="39"/>
        <v>0</v>
      </c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>
        <f t="shared" si="40"/>
        <v>0</v>
      </c>
      <c r="AS157" s="56" t="s">
        <v>425</v>
      </c>
      <c r="AT157" s="22" t="str" cm="1">
        <f t="array" ref="AT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(EUL_basis_Mapped!$BD157=EUL_basis[BldgLoc])*(EUL_basis_Mapped!$BP157=EUL_basis[HOU_cat]),0)+1,MATCH(EUL_basis_Mapped!AT$2,'EUL_basis fr DEER'!$1:$1,0))</f>
        <v>Package Terminal AC - Controller</v>
      </c>
      <c r="AU157" s="22" t="s">
        <v>427</v>
      </c>
      <c r="AV157" s="22" t="str" cm="1">
        <f t="array" ref="AV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(EUL_basis_Mapped!$BD157=EUL_basis[BldgLoc])*(EUL_basis_Mapped!$BP157=EUL_basis[HOU_cat]),0)+1,MATCH(EUL_basis_Mapped!AV$2,'EUL_basis fr DEER'!$1:$1,0))</f>
        <v>IOU Workpaper</v>
      </c>
      <c r="AW157" s="24" cm="1">
        <f t="array" ref="AW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(EUL_basis_Mapped!$BD157=EUL_basis[BldgLoc])*(EUL_basis_Mapped!$BP157=EUL_basis[HOU_cat]),0)+1,MATCH(EUL_basis_Mapped!AW$2,'EUL_basis fr DEER'!$1:$1,0))</f>
        <v>44159.686687395835</v>
      </c>
      <c r="AX157" s="48" t="str" cm="1">
        <f t="array" ref="AX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(EUL_basis_Mapped!$BD157=EUL_basis[BldgLoc])*(EUL_basis_Mapped!$BP157=EUL_basis[HOU_cat]),0)+1,MATCH(EUL_basis_Mapped!AX$2,'EUL_basis fr DEER'!$1:$1,0))</f>
        <v>Com</v>
      </c>
      <c r="AY157" s="48" t="str" cm="1">
        <f t="array" ref="AY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(EUL_basis_Mapped!$BD157=EUL_basis[BldgLoc])*(EUL_basis_Mapped!$BP157=EUL_basis[HOU_cat]),0)+1,MATCH(EUL_basis_Mapped!AY$2,'EUL_basis fr DEER'!$1:$1,0))</f>
        <v>HVAC</v>
      </c>
      <c r="AZ157" s="48" t="str" cm="1">
        <f t="array" ref="AZ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(EUL_basis_Mapped!$BD157=EUL_basis[BldgLoc])*(EUL_basis_Mapped!$BP157=EUL_basis[HOU_cat]),0)+1,MATCH(EUL_basis_Mapped!AZ$2,'EUL_basis fr DEER'!$1:$1,0))</f>
        <v>SpaceCool</v>
      </c>
      <c r="BA157" s="48" t="str" cm="1">
        <f t="array" ref="BA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(EUL_basis_Mapped!$BD157=EUL_basis[BldgLoc])*(EUL_basis_Mapped!$BP157=EUL_basis[HOU_cat]),0)+1,MATCH(EUL_basis_Mapped!BA$2,'EUL_basis fr DEER'!$1:$1,0))</f>
        <v>HV_Tech</v>
      </c>
      <c r="BB157" s="48" t="str" cm="1">
        <f t="array" ref="BB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(EUL_basis_Mapped!$BD157=EUL_basis[BldgLoc])*(EUL_basis_Mapped!$BP157=EUL_basis[HOU_cat]),0)+1,MATCH(EUL_basis_Mapped!BB$2,'EUL_basis fr DEER'!$1:$1,0))</f>
        <v>TStat</v>
      </c>
      <c r="BC157" s="48" t="s">
        <v>430</v>
      </c>
      <c r="BD157" s="48" t="s">
        <v>40</v>
      </c>
      <c r="BE157" s="46" t="str" cm="1">
        <f t="array" ref="BE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(EUL_basis_Mapped!$BD157=EUL_basis[BldgLoc])*(EUL_basis_Mapped!$BP157=EUL_basis[HOU_cat]),0)+1,MATCH(EUL_basis_Mapped!BE$2,'EUL_basis fr DEER'!$1:$1,0))</f>
        <v>rated years</v>
      </c>
      <c r="BF157" s="23" cm="1">
        <f t="array" ref="BF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(EUL_basis_Mapped!$BD157=EUL_basis[BldgLoc])*(EUL_basis_Mapped!$BP157=EUL_basis[HOU_cat]),0)+1,MATCH(EUL_basis_Mapped!BF$2,'EUL_basis fr DEER'!$1:$1,0))</f>
        <v>0</v>
      </c>
      <c r="BG157" s="23" cm="1">
        <f t="array" ref="BG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(EUL_basis_Mapped!$BD157=EUL_basis[BldgLoc])*(EUL_basis_Mapped!$BP157=EUL_basis[HOU_cat]),0)+1,MATCH(EUL_basis_Mapped!BG$2,'EUL_basis fr DEER'!$1:$1,0))</f>
        <v>0</v>
      </c>
      <c r="BH157" s="23" cm="1">
        <f t="array" ref="BH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(EUL_basis_Mapped!$BD157=EUL_basis[BldgLoc])*(EUL_basis_Mapped!$BP157=EUL_basis[HOU_cat]),0)+1,MATCH(EUL_basis_Mapped!BH$2,'EUL_basis fr DEER'!$1:$1,0))</f>
        <v>0</v>
      </c>
      <c r="BI157" s="25" cm="1">
        <f t="array" ref="BI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(EUL_basis_Mapped!$BD157=EUL_basis[BldgLoc])*(EUL_basis_Mapped!$BP157=EUL_basis[HOU_cat]),0)+1,MATCH(EUL_basis_Mapped!BI$2,'EUL_basis fr DEER'!$1:$1,0))</f>
        <v>0</v>
      </c>
      <c r="BJ157" s="25" cm="1">
        <f t="array" ref="BJ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(EUL_basis_Mapped!$BD157=EUL_basis[BldgLoc])*(EUL_basis_Mapped!$BP157=EUL_basis[HOU_cat]),0)+1,MATCH(EUL_basis_Mapped!BJ$2,'EUL_basis fr DEER'!$1:$1,0))</f>
        <v>15</v>
      </c>
      <c r="BK157" s="25" cm="1">
        <f t="array" ref="BK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(EUL_basis_Mapped!$BD157=EUL_basis[BldgLoc])*(EUL_basis_Mapped!$BP157=EUL_basis[HOU_cat]),0)+1,MATCH(EUL_basis_Mapped!BK$2,'EUL_basis fr DEER'!$1:$1,0))</f>
        <v>5</v>
      </c>
      <c r="BL157" s="46" t="str" cm="1">
        <f t="array" ref="BL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(EUL_basis_Mapped!$BD157=EUL_basis[BldgLoc])*(EUL_basis_Mapped!$BP157=EUL_basis[HOU_cat]),0)+1,MATCH(EUL_basis_Mapped!BL$2,'EUL_basis fr DEER'!$1:$1,0))</f>
        <v>Updated to indicate claim/filing status</v>
      </c>
      <c r="BM157" s="48" t="str" cm="1">
        <f t="array" ref="BM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(EUL_basis_Mapped!$BD157=EUL_basis[BldgLoc])*(EUL_basis_Mapped!$BP157=EUL_basis[HOU_cat]),0)+1,MATCH(EUL_basis_Mapped!BM$2,'EUL_basis fr DEER'!$1:$1,0))</f>
        <v>Available</v>
      </c>
      <c r="BN157" s="24">
        <v>41429</v>
      </c>
      <c r="BO157" s="24" cm="1">
        <f t="array" ref="BO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(EUL_basis_Mapped!$BD157=EUL_basis[BldgLoc])*(EUL_basis_Mapped!$BP157=EUL_basis[HOU_cat]),0)+1,MATCH(EUL_basis_Mapped!BO$2,'EUL_basis fr DEER'!$1:$1,0))</f>
        <v>0</v>
      </c>
      <c r="BP157" s="48" t="s">
        <v>44</v>
      </c>
      <c r="BQ157" s="52" t="str" cm="1">
        <f t="array" ref="BQ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(EUL_basis_Mapped!$BD157=EUL_basis[BldgLoc])*(EUL_basis_Mapped!$BP157=EUL_basis[HOU_cat]),0)+1,MATCH(EUL_basis_Mapped!BQ$2,'EUL_basis fr DEER'!$1:$1,0))</f>
        <v>1</v>
      </c>
      <c r="BR157" s="52" t="str" cm="1">
        <f t="array" ref="BR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(EUL_basis_Mapped!$BD157=EUL_basis[BldgLoc])*(EUL_basis_Mapped!$BP157=EUL_basis[HOU_cat]),0)+1,MATCH(EUL_basis_Mapped!BR$2,'EUL_basis fr DEER'!$1:$1,0))</f>
        <v>1</v>
      </c>
      <c r="BS157" s="52" t="str" cm="1">
        <f t="array" ref="BS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(EUL_basis_Mapped!$BD157=EUL_basis[BldgLoc])*(EUL_basis_Mapped!$BP157=EUL_basis[HOU_cat]),0)+1,MATCH(EUL_basis_Mapped!BS$2,'EUL_basis fr DEER'!$1:$1,0))</f>
        <v>0</v>
      </c>
      <c r="BT157" s="48" t="str" cm="1">
        <f t="array" ref="BT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(EUL_basis_Mapped!$BD157=EUL_basis[BldgLoc])*(EUL_basis_Mapped!$BP157=EUL_basis[HOU_cat]),0)+1,MATCH(EUL_basis_Mapped!BT$2,'EUL_basis fr DEER'!$1:$1,0))</f>
        <v>Deemed Ex Ante Team</v>
      </c>
      <c r="BU157" s="24" cm="1">
        <f t="array" ref="BU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(EUL_basis_Mapped!$BD157=EUL_basis[BldgLoc])*(EUL_basis_Mapped!$BP157=EUL_basis[HOU_cat]),0)+1,MATCH(EUL_basis_Mapped!BU$2,'EUL_basis fr DEER'!$1:$1,0))</f>
        <v>0</v>
      </c>
      <c r="BV157" s="46" cm="1">
        <f t="array" ref="BV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(EUL_basis_Mapped!$BD157=EUL_basis[BldgLoc])*(EUL_basis_Mapped!$BP157=EUL_basis[HOU_cat]),0)+1,MATCH(EUL_basis_Mapped!BV$2,'EUL_basis fr DEER'!$1:$1,0))</f>
        <v>0</v>
      </c>
      <c r="BW157" s="48" cm="1">
        <f t="array" ref="BW157">INDEX(EUL_basis[#All],MATCH(1,(EUL_basis_Mapped!$AS157=EUL_basis[EUL_ID])*(EUL_basis_Mapped!$AU157=EUL_basis[Version])*(EUL_basis_Mapped!$BC157=EUL_basis[BldgType])*
(EUL_basis_Mapped!$BD157=EUL_basis[BldgLoc])*(EUL_basis_Mapped!$BP157=EUL_basis[HOU_cat]),0)+1,MATCH(EUL_basis_Mapped!BW$2,'EUL_basis fr DEER'!$1:$1,0))</f>
        <v>0</v>
      </c>
    </row>
    <row r="158" spans="1:75" ht="21" x14ac:dyDescent="0.15">
      <c r="A158" s="11">
        <v>1</v>
      </c>
      <c r="B158" s="12"/>
      <c r="C158" s="12"/>
      <c r="D158" s="12"/>
      <c r="E158" s="12"/>
      <c r="F158" s="12"/>
      <c r="G158" s="12"/>
      <c r="H158" s="13"/>
      <c r="I158" s="11">
        <f t="shared" ref="I158:O167" si="43">IF($AX158=I$2,1,0)</f>
        <v>0</v>
      </c>
      <c r="J158" s="12">
        <f t="shared" si="43"/>
        <v>0</v>
      </c>
      <c r="K158" s="12">
        <f t="shared" si="43"/>
        <v>0</v>
      </c>
      <c r="L158" s="12">
        <f t="shared" si="43"/>
        <v>1</v>
      </c>
      <c r="M158" s="12">
        <f t="shared" si="43"/>
        <v>0</v>
      </c>
      <c r="N158" s="54">
        <f t="shared" si="43"/>
        <v>0</v>
      </c>
      <c r="O158" s="54">
        <f t="shared" si="43"/>
        <v>0</v>
      </c>
      <c r="P158" s="11">
        <f t="shared" si="37"/>
        <v>0</v>
      </c>
      <c r="Q158" s="16"/>
      <c r="R158" s="12">
        <f t="shared" si="42"/>
        <v>0</v>
      </c>
      <c r="S158" s="12">
        <f t="shared" si="42"/>
        <v>0</v>
      </c>
      <c r="T158" s="12">
        <f t="shared" si="42"/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>
        <f t="shared" si="38"/>
        <v>0</v>
      </c>
      <c r="AE158" s="54"/>
      <c r="AF158" s="54"/>
      <c r="AG158" s="54">
        <f t="shared" si="39"/>
        <v>1</v>
      </c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>
        <f t="shared" si="40"/>
        <v>0</v>
      </c>
      <c r="AS158" s="56" t="s">
        <v>425</v>
      </c>
      <c r="AT158" s="22" t="str" cm="1">
        <f t="array" ref="AT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(EUL_basis_Mapped!$BD158=EUL_basis[BldgLoc])*(EUL_basis_Mapped!$BP158=EUL_basis[HOU_cat]),0)+1,MATCH(EUL_basis_Mapped!AT$2,'EUL_basis fr DEER'!$1:$1,0))</f>
        <v>Package Terminal AC - Controller</v>
      </c>
      <c r="AU158" s="22" t="s">
        <v>427</v>
      </c>
      <c r="AV158" s="22" t="str" cm="1">
        <f t="array" ref="AV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(EUL_basis_Mapped!$BD158=EUL_basis[BldgLoc])*(EUL_basis_Mapped!$BP158=EUL_basis[HOU_cat]),0)+1,MATCH(EUL_basis_Mapped!AV$2,'EUL_basis fr DEER'!$1:$1,0))</f>
        <v>IOU Workpaper</v>
      </c>
      <c r="AW158" s="24" cm="1">
        <f t="array" ref="AW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(EUL_basis_Mapped!$BD158=EUL_basis[BldgLoc])*(EUL_basis_Mapped!$BP158=EUL_basis[HOU_cat]),0)+1,MATCH(EUL_basis_Mapped!AW$2,'EUL_basis fr DEER'!$1:$1,0))</f>
        <v>44159.686687395835</v>
      </c>
      <c r="AX158" s="48" t="str" cm="1">
        <f t="array" ref="AX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(EUL_basis_Mapped!$BD158=EUL_basis[BldgLoc])*(EUL_basis_Mapped!$BP158=EUL_basis[HOU_cat]),0)+1,MATCH(EUL_basis_Mapped!AX$2,'EUL_basis fr DEER'!$1:$1,0))</f>
        <v>Com</v>
      </c>
      <c r="AY158" s="48" t="str" cm="1">
        <f t="array" ref="AY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(EUL_basis_Mapped!$BD158=EUL_basis[BldgLoc])*(EUL_basis_Mapped!$BP158=EUL_basis[HOU_cat]),0)+1,MATCH(EUL_basis_Mapped!AY$2,'EUL_basis fr DEER'!$1:$1,0))</f>
        <v>HVAC</v>
      </c>
      <c r="AZ158" s="48" t="str" cm="1">
        <f t="array" ref="AZ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(EUL_basis_Mapped!$BD158=EUL_basis[BldgLoc])*(EUL_basis_Mapped!$BP158=EUL_basis[HOU_cat]),0)+1,MATCH(EUL_basis_Mapped!AZ$2,'EUL_basis fr DEER'!$1:$1,0))</f>
        <v>SpaceCool</v>
      </c>
      <c r="BA158" s="48" t="str" cm="1">
        <f t="array" ref="BA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(EUL_basis_Mapped!$BD158=EUL_basis[BldgLoc])*(EUL_basis_Mapped!$BP158=EUL_basis[HOU_cat]),0)+1,MATCH(EUL_basis_Mapped!BA$2,'EUL_basis fr DEER'!$1:$1,0))</f>
        <v>HV_Tech</v>
      </c>
      <c r="BB158" s="48" t="str" cm="1">
        <f t="array" ref="BB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(EUL_basis_Mapped!$BD158=EUL_basis[BldgLoc])*(EUL_basis_Mapped!$BP158=EUL_basis[HOU_cat]),0)+1,MATCH(EUL_basis_Mapped!BB$2,'EUL_basis fr DEER'!$1:$1,0))</f>
        <v>TStat</v>
      </c>
      <c r="BC158" s="48" t="s">
        <v>431</v>
      </c>
      <c r="BD158" s="48" t="s">
        <v>40</v>
      </c>
      <c r="BE158" s="46" t="str" cm="1">
        <f t="array" ref="BE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(EUL_basis_Mapped!$BD158=EUL_basis[BldgLoc])*(EUL_basis_Mapped!$BP158=EUL_basis[HOU_cat]),0)+1,MATCH(EUL_basis_Mapped!BE$2,'EUL_basis fr DEER'!$1:$1,0))</f>
        <v>rated years</v>
      </c>
      <c r="BF158" s="23" cm="1">
        <f t="array" ref="BF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(EUL_basis_Mapped!$BD158=EUL_basis[BldgLoc])*(EUL_basis_Mapped!$BP158=EUL_basis[HOU_cat]),0)+1,MATCH(EUL_basis_Mapped!BF$2,'EUL_basis fr DEER'!$1:$1,0))</f>
        <v>0</v>
      </c>
      <c r="BG158" s="23" cm="1">
        <f t="array" ref="BG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(EUL_basis_Mapped!$BD158=EUL_basis[BldgLoc])*(EUL_basis_Mapped!$BP158=EUL_basis[HOU_cat]),0)+1,MATCH(EUL_basis_Mapped!BG$2,'EUL_basis fr DEER'!$1:$1,0))</f>
        <v>0</v>
      </c>
      <c r="BH158" s="23" cm="1">
        <f t="array" ref="BH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(EUL_basis_Mapped!$BD158=EUL_basis[BldgLoc])*(EUL_basis_Mapped!$BP158=EUL_basis[HOU_cat]),0)+1,MATCH(EUL_basis_Mapped!BH$2,'EUL_basis fr DEER'!$1:$1,0))</f>
        <v>0</v>
      </c>
      <c r="BI158" s="25" cm="1">
        <f t="array" ref="BI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(EUL_basis_Mapped!$BD158=EUL_basis[BldgLoc])*(EUL_basis_Mapped!$BP158=EUL_basis[HOU_cat]),0)+1,MATCH(EUL_basis_Mapped!BI$2,'EUL_basis fr DEER'!$1:$1,0))</f>
        <v>0</v>
      </c>
      <c r="BJ158" s="25" cm="1">
        <f t="array" ref="BJ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(EUL_basis_Mapped!$BD158=EUL_basis[BldgLoc])*(EUL_basis_Mapped!$BP158=EUL_basis[HOU_cat]),0)+1,MATCH(EUL_basis_Mapped!BJ$2,'EUL_basis fr DEER'!$1:$1,0))</f>
        <v>15</v>
      </c>
      <c r="BK158" s="25" cm="1">
        <f t="array" ref="BK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(EUL_basis_Mapped!$BD158=EUL_basis[BldgLoc])*(EUL_basis_Mapped!$BP158=EUL_basis[HOU_cat]),0)+1,MATCH(EUL_basis_Mapped!BK$2,'EUL_basis fr DEER'!$1:$1,0))</f>
        <v>5</v>
      </c>
      <c r="BL158" s="46" t="str" cm="1">
        <f t="array" ref="BL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(EUL_basis_Mapped!$BD158=EUL_basis[BldgLoc])*(EUL_basis_Mapped!$BP158=EUL_basis[HOU_cat]),0)+1,MATCH(EUL_basis_Mapped!BL$2,'EUL_basis fr DEER'!$1:$1,0))</f>
        <v>Updated to indicate claim/filing status</v>
      </c>
      <c r="BM158" s="48" t="str" cm="1">
        <f t="array" ref="BM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(EUL_basis_Mapped!$BD158=EUL_basis[BldgLoc])*(EUL_basis_Mapped!$BP158=EUL_basis[HOU_cat]),0)+1,MATCH(EUL_basis_Mapped!BM$2,'EUL_basis fr DEER'!$1:$1,0))</f>
        <v>Available</v>
      </c>
      <c r="BN158" s="24">
        <v>41430</v>
      </c>
      <c r="BO158" s="24" cm="1">
        <f t="array" ref="BO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(EUL_basis_Mapped!$BD158=EUL_basis[BldgLoc])*(EUL_basis_Mapped!$BP158=EUL_basis[HOU_cat]),0)+1,MATCH(EUL_basis_Mapped!BO$2,'EUL_basis fr DEER'!$1:$1,0))</f>
        <v>0</v>
      </c>
      <c r="BP158" s="48" t="s">
        <v>44</v>
      </c>
      <c r="BQ158" s="52" t="str" cm="1">
        <f t="array" ref="BQ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(EUL_basis_Mapped!$BD158=EUL_basis[BldgLoc])*(EUL_basis_Mapped!$BP158=EUL_basis[HOU_cat]),0)+1,MATCH(EUL_basis_Mapped!BQ$2,'EUL_basis fr DEER'!$1:$1,0))</f>
        <v>1</v>
      </c>
      <c r="BR158" s="52" t="str" cm="1">
        <f t="array" ref="BR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(EUL_basis_Mapped!$BD158=EUL_basis[BldgLoc])*(EUL_basis_Mapped!$BP158=EUL_basis[HOU_cat]),0)+1,MATCH(EUL_basis_Mapped!BR$2,'EUL_basis fr DEER'!$1:$1,0))</f>
        <v>1</v>
      </c>
      <c r="BS158" s="52" t="str" cm="1">
        <f t="array" ref="BS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(EUL_basis_Mapped!$BD158=EUL_basis[BldgLoc])*(EUL_basis_Mapped!$BP158=EUL_basis[HOU_cat]),0)+1,MATCH(EUL_basis_Mapped!BS$2,'EUL_basis fr DEER'!$1:$1,0))</f>
        <v>0</v>
      </c>
      <c r="BT158" s="48" t="str" cm="1">
        <f t="array" ref="BT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(EUL_basis_Mapped!$BD158=EUL_basis[BldgLoc])*(EUL_basis_Mapped!$BP158=EUL_basis[HOU_cat]),0)+1,MATCH(EUL_basis_Mapped!BT$2,'EUL_basis fr DEER'!$1:$1,0))</f>
        <v>Deemed Ex Ante Team</v>
      </c>
      <c r="BU158" s="24" cm="1">
        <f t="array" ref="BU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(EUL_basis_Mapped!$BD158=EUL_basis[BldgLoc])*(EUL_basis_Mapped!$BP158=EUL_basis[HOU_cat]),0)+1,MATCH(EUL_basis_Mapped!BU$2,'EUL_basis fr DEER'!$1:$1,0))</f>
        <v>0</v>
      </c>
      <c r="BV158" s="46" cm="1">
        <f t="array" ref="BV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(EUL_basis_Mapped!$BD158=EUL_basis[BldgLoc])*(EUL_basis_Mapped!$BP158=EUL_basis[HOU_cat]),0)+1,MATCH(EUL_basis_Mapped!BV$2,'EUL_basis fr DEER'!$1:$1,0))</f>
        <v>0</v>
      </c>
      <c r="BW158" s="48" cm="1">
        <f t="array" ref="BW158">INDEX(EUL_basis[#All],MATCH(1,(EUL_basis_Mapped!$AS158=EUL_basis[EUL_ID])*(EUL_basis_Mapped!$AU158=EUL_basis[Version])*(EUL_basis_Mapped!$BC158=EUL_basis[BldgType])*
(EUL_basis_Mapped!$BD158=EUL_basis[BldgLoc])*(EUL_basis_Mapped!$BP158=EUL_basis[HOU_cat]),0)+1,MATCH(EUL_basis_Mapped!BW$2,'EUL_basis fr DEER'!$1:$1,0))</f>
        <v>0</v>
      </c>
    </row>
    <row r="159" spans="1:75" ht="21" x14ac:dyDescent="0.15">
      <c r="A159" s="11">
        <v>1</v>
      </c>
      <c r="B159" s="12"/>
      <c r="C159" s="12"/>
      <c r="D159" s="12"/>
      <c r="E159" s="12"/>
      <c r="F159" s="12"/>
      <c r="G159" s="12"/>
      <c r="H159" s="13"/>
      <c r="I159" s="11">
        <f t="shared" si="43"/>
        <v>0</v>
      </c>
      <c r="J159" s="12">
        <f t="shared" si="43"/>
        <v>0</v>
      </c>
      <c r="K159" s="12">
        <f t="shared" si="43"/>
        <v>0</v>
      </c>
      <c r="L159" s="12">
        <f t="shared" si="43"/>
        <v>1</v>
      </c>
      <c r="M159" s="12">
        <f t="shared" si="43"/>
        <v>0</v>
      </c>
      <c r="N159" s="54">
        <f t="shared" si="43"/>
        <v>0</v>
      </c>
      <c r="O159" s="54">
        <f t="shared" si="43"/>
        <v>0</v>
      </c>
      <c r="P159" s="11">
        <f t="shared" si="37"/>
        <v>0</v>
      </c>
      <c r="Q159" s="16"/>
      <c r="R159" s="12">
        <f t="shared" si="42"/>
        <v>0</v>
      </c>
      <c r="S159" s="12">
        <f t="shared" si="42"/>
        <v>0</v>
      </c>
      <c r="T159" s="12">
        <f t="shared" si="42"/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>
        <f t="shared" si="38"/>
        <v>0</v>
      </c>
      <c r="AE159" s="54"/>
      <c r="AF159" s="54"/>
      <c r="AG159" s="54">
        <f t="shared" si="39"/>
        <v>0</v>
      </c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>
        <f t="shared" si="40"/>
        <v>1</v>
      </c>
      <c r="AS159" s="56" t="s">
        <v>425</v>
      </c>
      <c r="AT159" s="22" t="str" cm="1">
        <f t="array" ref="AT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(EUL_basis_Mapped!$BD159=EUL_basis[BldgLoc])*(EUL_basis_Mapped!$BP159=EUL_basis[HOU_cat]),0)+1,MATCH(EUL_basis_Mapped!AT$2,'EUL_basis fr DEER'!$1:$1,0))</f>
        <v>Package Terminal AC - Controller</v>
      </c>
      <c r="AU159" s="22" t="s">
        <v>427</v>
      </c>
      <c r="AV159" s="22" t="str" cm="1">
        <f t="array" ref="AV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(EUL_basis_Mapped!$BD159=EUL_basis[BldgLoc])*(EUL_basis_Mapped!$BP159=EUL_basis[HOU_cat]),0)+1,MATCH(EUL_basis_Mapped!AV$2,'EUL_basis fr DEER'!$1:$1,0))</f>
        <v>IOU Workpaper</v>
      </c>
      <c r="AW159" s="24" cm="1">
        <f t="array" ref="AW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(EUL_basis_Mapped!$BD159=EUL_basis[BldgLoc])*(EUL_basis_Mapped!$BP159=EUL_basis[HOU_cat]),0)+1,MATCH(EUL_basis_Mapped!AW$2,'EUL_basis fr DEER'!$1:$1,0))</f>
        <v>44159.686687395835</v>
      </c>
      <c r="AX159" s="48" t="str" cm="1">
        <f t="array" ref="AX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(EUL_basis_Mapped!$BD159=EUL_basis[BldgLoc])*(EUL_basis_Mapped!$BP159=EUL_basis[HOU_cat]),0)+1,MATCH(EUL_basis_Mapped!AX$2,'EUL_basis fr DEER'!$1:$1,0))</f>
        <v>Com</v>
      </c>
      <c r="AY159" s="48" t="str" cm="1">
        <f t="array" ref="AY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(EUL_basis_Mapped!$BD159=EUL_basis[BldgLoc])*(EUL_basis_Mapped!$BP159=EUL_basis[HOU_cat]),0)+1,MATCH(EUL_basis_Mapped!AY$2,'EUL_basis fr DEER'!$1:$1,0))</f>
        <v>HVAC</v>
      </c>
      <c r="AZ159" s="48" t="str" cm="1">
        <f t="array" ref="AZ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(EUL_basis_Mapped!$BD159=EUL_basis[BldgLoc])*(EUL_basis_Mapped!$BP159=EUL_basis[HOU_cat]),0)+1,MATCH(EUL_basis_Mapped!AZ$2,'EUL_basis fr DEER'!$1:$1,0))</f>
        <v>SpaceCool</v>
      </c>
      <c r="BA159" s="48" t="str" cm="1">
        <f t="array" ref="BA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(EUL_basis_Mapped!$BD159=EUL_basis[BldgLoc])*(EUL_basis_Mapped!$BP159=EUL_basis[HOU_cat]),0)+1,MATCH(EUL_basis_Mapped!BA$2,'EUL_basis fr DEER'!$1:$1,0))</f>
        <v>HV_Tech</v>
      </c>
      <c r="BB159" s="48" t="str" cm="1">
        <f t="array" ref="BB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(EUL_basis_Mapped!$BD159=EUL_basis[BldgLoc])*(EUL_basis_Mapped!$BP159=EUL_basis[HOU_cat]),0)+1,MATCH(EUL_basis_Mapped!BB$2,'EUL_basis fr DEER'!$1:$1,0))</f>
        <v>TStat</v>
      </c>
      <c r="BC159" s="48" t="s">
        <v>429</v>
      </c>
      <c r="BD159" s="48" t="s">
        <v>40</v>
      </c>
      <c r="BE159" s="46" t="str" cm="1">
        <f t="array" ref="BE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(EUL_basis_Mapped!$BD159=EUL_basis[BldgLoc])*(EUL_basis_Mapped!$BP159=EUL_basis[HOU_cat]),0)+1,MATCH(EUL_basis_Mapped!BE$2,'EUL_basis fr DEER'!$1:$1,0))</f>
        <v>rated years</v>
      </c>
      <c r="BF159" s="23" cm="1">
        <f t="array" ref="BF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(EUL_basis_Mapped!$BD159=EUL_basis[BldgLoc])*(EUL_basis_Mapped!$BP159=EUL_basis[HOU_cat]),0)+1,MATCH(EUL_basis_Mapped!BF$2,'EUL_basis fr DEER'!$1:$1,0))</f>
        <v>0</v>
      </c>
      <c r="BG159" s="23" cm="1">
        <f t="array" ref="BG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(EUL_basis_Mapped!$BD159=EUL_basis[BldgLoc])*(EUL_basis_Mapped!$BP159=EUL_basis[HOU_cat]),0)+1,MATCH(EUL_basis_Mapped!BG$2,'EUL_basis fr DEER'!$1:$1,0))</f>
        <v>0</v>
      </c>
      <c r="BH159" s="23" cm="1">
        <f t="array" ref="BH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(EUL_basis_Mapped!$BD159=EUL_basis[BldgLoc])*(EUL_basis_Mapped!$BP159=EUL_basis[HOU_cat]),0)+1,MATCH(EUL_basis_Mapped!BH$2,'EUL_basis fr DEER'!$1:$1,0))</f>
        <v>0</v>
      </c>
      <c r="BI159" s="25" cm="1">
        <f t="array" ref="BI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(EUL_basis_Mapped!$BD159=EUL_basis[BldgLoc])*(EUL_basis_Mapped!$BP159=EUL_basis[HOU_cat]),0)+1,MATCH(EUL_basis_Mapped!BI$2,'EUL_basis fr DEER'!$1:$1,0))</f>
        <v>0</v>
      </c>
      <c r="BJ159" s="25" cm="1">
        <f t="array" ref="BJ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(EUL_basis_Mapped!$BD159=EUL_basis[BldgLoc])*(EUL_basis_Mapped!$BP159=EUL_basis[HOU_cat]),0)+1,MATCH(EUL_basis_Mapped!BJ$2,'EUL_basis fr DEER'!$1:$1,0))</f>
        <v>15</v>
      </c>
      <c r="BK159" s="25" cm="1">
        <f t="array" ref="BK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(EUL_basis_Mapped!$BD159=EUL_basis[BldgLoc])*(EUL_basis_Mapped!$BP159=EUL_basis[HOU_cat]),0)+1,MATCH(EUL_basis_Mapped!BK$2,'EUL_basis fr DEER'!$1:$1,0))</f>
        <v>5</v>
      </c>
      <c r="BL159" s="46" t="str" cm="1">
        <f t="array" ref="BL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(EUL_basis_Mapped!$BD159=EUL_basis[BldgLoc])*(EUL_basis_Mapped!$BP159=EUL_basis[HOU_cat]),0)+1,MATCH(EUL_basis_Mapped!BL$2,'EUL_basis fr DEER'!$1:$1,0))</f>
        <v>Updated to indicate claim/filing status</v>
      </c>
      <c r="BM159" s="48" t="str" cm="1">
        <f t="array" ref="BM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(EUL_basis_Mapped!$BD159=EUL_basis[BldgLoc])*(EUL_basis_Mapped!$BP159=EUL_basis[HOU_cat]),0)+1,MATCH(EUL_basis_Mapped!BM$2,'EUL_basis fr DEER'!$1:$1,0))</f>
        <v>Available</v>
      </c>
      <c r="BN159" s="24">
        <v>41431</v>
      </c>
      <c r="BO159" s="24" cm="1">
        <f t="array" ref="BO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(EUL_basis_Mapped!$BD159=EUL_basis[BldgLoc])*(EUL_basis_Mapped!$BP159=EUL_basis[HOU_cat]),0)+1,MATCH(EUL_basis_Mapped!BO$2,'EUL_basis fr DEER'!$1:$1,0))</f>
        <v>0</v>
      </c>
      <c r="BP159" s="48" t="s">
        <v>44</v>
      </c>
      <c r="BQ159" s="52" t="str" cm="1">
        <f t="array" ref="BQ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(EUL_basis_Mapped!$BD159=EUL_basis[BldgLoc])*(EUL_basis_Mapped!$BP159=EUL_basis[HOU_cat]),0)+1,MATCH(EUL_basis_Mapped!BQ$2,'EUL_basis fr DEER'!$1:$1,0))</f>
        <v>1</v>
      </c>
      <c r="BR159" s="52" t="str" cm="1">
        <f t="array" ref="BR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(EUL_basis_Mapped!$BD159=EUL_basis[BldgLoc])*(EUL_basis_Mapped!$BP159=EUL_basis[HOU_cat]),0)+1,MATCH(EUL_basis_Mapped!BR$2,'EUL_basis fr DEER'!$1:$1,0))</f>
        <v>1</v>
      </c>
      <c r="BS159" s="52" t="str" cm="1">
        <f t="array" ref="BS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(EUL_basis_Mapped!$BD159=EUL_basis[BldgLoc])*(EUL_basis_Mapped!$BP159=EUL_basis[HOU_cat]),0)+1,MATCH(EUL_basis_Mapped!BS$2,'EUL_basis fr DEER'!$1:$1,0))</f>
        <v>0</v>
      </c>
      <c r="BT159" s="48" t="str" cm="1">
        <f t="array" ref="BT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(EUL_basis_Mapped!$BD159=EUL_basis[BldgLoc])*(EUL_basis_Mapped!$BP159=EUL_basis[HOU_cat]),0)+1,MATCH(EUL_basis_Mapped!BT$2,'EUL_basis fr DEER'!$1:$1,0))</f>
        <v>Deemed Ex Ante Team</v>
      </c>
      <c r="BU159" s="24" cm="1">
        <f t="array" ref="BU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(EUL_basis_Mapped!$BD159=EUL_basis[BldgLoc])*(EUL_basis_Mapped!$BP159=EUL_basis[HOU_cat]),0)+1,MATCH(EUL_basis_Mapped!BU$2,'EUL_basis fr DEER'!$1:$1,0))</f>
        <v>0</v>
      </c>
      <c r="BV159" s="46" cm="1">
        <f t="array" ref="BV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(EUL_basis_Mapped!$BD159=EUL_basis[BldgLoc])*(EUL_basis_Mapped!$BP159=EUL_basis[HOU_cat]),0)+1,MATCH(EUL_basis_Mapped!BV$2,'EUL_basis fr DEER'!$1:$1,0))</f>
        <v>0</v>
      </c>
      <c r="BW159" s="48" cm="1">
        <f t="array" ref="BW159">INDEX(EUL_basis[#All],MATCH(1,(EUL_basis_Mapped!$AS159=EUL_basis[EUL_ID])*(EUL_basis_Mapped!$AU159=EUL_basis[Version])*(EUL_basis_Mapped!$BC159=EUL_basis[BldgType])*
(EUL_basis_Mapped!$BD159=EUL_basis[BldgLoc])*(EUL_basis_Mapped!$BP159=EUL_basis[HOU_cat]),0)+1,MATCH(EUL_basis_Mapped!BW$2,'EUL_basis fr DEER'!$1:$1,0))</f>
        <v>0</v>
      </c>
    </row>
    <row r="160" spans="1:75" x14ac:dyDescent="0.15">
      <c r="A160" s="11"/>
      <c r="B160" s="12">
        <v>1</v>
      </c>
      <c r="C160" s="12"/>
      <c r="D160" s="12"/>
      <c r="E160" s="12"/>
      <c r="F160" s="12"/>
      <c r="G160" s="12">
        <v>1</v>
      </c>
      <c r="H160" s="13">
        <v>1</v>
      </c>
      <c r="I160" s="11">
        <f t="shared" si="43"/>
        <v>0</v>
      </c>
      <c r="J160" s="12">
        <f t="shared" si="43"/>
        <v>0</v>
      </c>
      <c r="K160" s="12">
        <f t="shared" si="43"/>
        <v>0</v>
      </c>
      <c r="L160" s="12">
        <f t="shared" si="43"/>
        <v>1</v>
      </c>
      <c r="M160" s="12">
        <f t="shared" si="43"/>
        <v>0</v>
      </c>
      <c r="N160" s="54">
        <f t="shared" si="43"/>
        <v>0</v>
      </c>
      <c r="O160" s="54">
        <f t="shared" si="43"/>
        <v>0</v>
      </c>
      <c r="P160" s="11">
        <f t="shared" si="37"/>
        <v>1</v>
      </c>
      <c r="Q160" s="16"/>
      <c r="R160" s="12">
        <f t="shared" si="42"/>
        <v>0</v>
      </c>
      <c r="S160" s="12">
        <f t="shared" si="42"/>
        <v>0</v>
      </c>
      <c r="T160" s="12">
        <f t="shared" si="42"/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>
        <f t="shared" si="38"/>
        <v>0</v>
      </c>
      <c r="AE160" s="54"/>
      <c r="AF160" s="54"/>
      <c r="AG160" s="54">
        <f t="shared" si="39"/>
        <v>0</v>
      </c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>
        <f t="shared" si="40"/>
        <v>0</v>
      </c>
      <c r="AS160" s="56" t="s">
        <v>432</v>
      </c>
      <c r="AT160" s="22" t="str" cm="1">
        <f t="array" ref="AT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(EUL_basis_Mapped!$BD160=EUL_basis[BldgLoc])*(EUL_basis_Mapped!$BP160=EUL_basis[HOU_cat]),0)+1,MATCH(EUL_basis_Mapped!AT$2,'EUL_basis fr DEER'!$1:$1,0))</f>
        <v>Heat Pumps (packaged terminal)</v>
      </c>
      <c r="AU160" s="22" t="s">
        <v>34</v>
      </c>
      <c r="AV160" s="22" t="str" cm="1">
        <f t="array" ref="AV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(EUL_basis_Mapped!$BD160=EUL_basis[BldgLoc])*(EUL_basis_Mapped!$BP160=EUL_basis[HOU_cat]),0)+1,MATCH(EUL_basis_Mapped!AV$2,'EUL_basis fr DEER'!$1:$1,0))</f>
        <v>D08 v2.05</v>
      </c>
      <c r="AW160" s="24" cm="1">
        <f t="array" ref="AW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(EUL_basis_Mapped!$BD160=EUL_basis[BldgLoc])*(EUL_basis_Mapped!$BP160=EUL_basis[HOU_cat]),0)+1,MATCH(EUL_basis_Mapped!AW$2,'EUL_basis fr DEER'!$1:$1,0))</f>
        <v>44159.686687395835</v>
      </c>
      <c r="AX160" s="48" t="str" cm="1">
        <f t="array" ref="AX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(EUL_basis_Mapped!$BD160=EUL_basis[BldgLoc])*(EUL_basis_Mapped!$BP160=EUL_basis[HOU_cat]),0)+1,MATCH(EUL_basis_Mapped!AX$2,'EUL_basis fr DEER'!$1:$1,0))</f>
        <v>Com</v>
      </c>
      <c r="AY160" s="48" t="str" cm="1">
        <f t="array" ref="AY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(EUL_basis_Mapped!$BD160=EUL_basis[BldgLoc])*(EUL_basis_Mapped!$BP160=EUL_basis[HOU_cat]),0)+1,MATCH(EUL_basis_Mapped!AY$2,'EUL_basis fr DEER'!$1:$1,0))</f>
        <v>HVAC</v>
      </c>
      <c r="AZ160" s="48" t="str" cm="1">
        <f t="array" ref="AZ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(EUL_basis_Mapped!$BD160=EUL_basis[BldgLoc])*(EUL_basis_Mapped!$BP160=EUL_basis[HOU_cat]),0)+1,MATCH(EUL_basis_Mapped!AZ$2,'EUL_basis fr DEER'!$1:$1,0))</f>
        <v>HeatCool</v>
      </c>
      <c r="BA160" s="48" t="str" cm="1">
        <f t="array" ref="BA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(EUL_basis_Mapped!$BD160=EUL_basis[BldgLoc])*(EUL_basis_Mapped!$BP160=EUL_basis[HOU_cat]),0)+1,MATCH(EUL_basis_Mapped!BA$2,'EUL_basis fr DEER'!$1:$1,0))</f>
        <v>dxHP_equip</v>
      </c>
      <c r="BB160" s="48" t="str" cm="1">
        <f t="array" ref="BB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(EUL_basis_Mapped!$BD160=EUL_basis[BldgLoc])*(EUL_basis_Mapped!$BP160=EUL_basis[HOU_cat]),0)+1,MATCH(EUL_basis_Mapped!BB$2,'EUL_basis fr DEER'!$1:$1,0))</f>
        <v/>
      </c>
      <c r="BC160" s="48" t="s">
        <v>40</v>
      </c>
      <c r="BD160" s="48" t="s">
        <v>40</v>
      </c>
      <c r="BE160" s="46" t="str" cm="1">
        <f t="array" ref="BE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(EUL_basis_Mapped!$BD160=EUL_basis[BldgLoc])*(EUL_basis_Mapped!$BP160=EUL_basis[HOU_cat]),0)+1,MATCH(EUL_basis_Mapped!BE$2,'EUL_basis fr DEER'!$1:$1,0))</f>
        <v>rated years</v>
      </c>
      <c r="BF160" s="23" cm="1">
        <f t="array" ref="BF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(EUL_basis_Mapped!$BD160=EUL_basis[BldgLoc])*(EUL_basis_Mapped!$BP160=EUL_basis[HOU_cat]),0)+1,MATCH(EUL_basis_Mapped!BF$2,'EUL_basis fr DEER'!$1:$1,0))</f>
        <v>0</v>
      </c>
      <c r="BG160" s="23" cm="1">
        <f t="array" ref="BG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(EUL_basis_Mapped!$BD160=EUL_basis[BldgLoc])*(EUL_basis_Mapped!$BP160=EUL_basis[HOU_cat]),0)+1,MATCH(EUL_basis_Mapped!BG$2,'EUL_basis fr DEER'!$1:$1,0))</f>
        <v>0</v>
      </c>
      <c r="BH160" s="23" cm="1">
        <f t="array" ref="BH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(EUL_basis_Mapped!$BD160=EUL_basis[BldgLoc])*(EUL_basis_Mapped!$BP160=EUL_basis[HOU_cat]),0)+1,MATCH(EUL_basis_Mapped!BH$2,'EUL_basis fr DEER'!$1:$1,0))</f>
        <v>0</v>
      </c>
      <c r="BI160" s="25" cm="1">
        <f t="array" ref="BI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(EUL_basis_Mapped!$BD160=EUL_basis[BldgLoc])*(EUL_basis_Mapped!$BP160=EUL_basis[HOU_cat]),0)+1,MATCH(EUL_basis_Mapped!BI$2,'EUL_basis fr DEER'!$1:$1,0))</f>
        <v>0</v>
      </c>
      <c r="BJ160" s="25" cm="1">
        <f t="array" ref="BJ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(EUL_basis_Mapped!$BD160=EUL_basis[BldgLoc])*(EUL_basis_Mapped!$BP160=EUL_basis[HOU_cat]),0)+1,MATCH(EUL_basis_Mapped!BJ$2,'EUL_basis fr DEER'!$1:$1,0))</f>
        <v>15</v>
      </c>
      <c r="BK160" s="25" cm="1">
        <f t="array" ref="BK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(EUL_basis_Mapped!$BD160=EUL_basis[BldgLoc])*(EUL_basis_Mapped!$BP160=EUL_basis[HOU_cat]),0)+1,MATCH(EUL_basis_Mapped!BK$2,'EUL_basis fr DEER'!$1:$1,0))</f>
        <v>5</v>
      </c>
      <c r="BL160" s="46" t="str" cm="1">
        <f t="array" ref="BL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(EUL_basis_Mapped!$BD160=EUL_basis[BldgLoc])*(EUL_basis_Mapped!$BP160=EUL_basis[HOU_cat]),0)+1,MATCH(EUL_basis_Mapped!BL$2,'EUL_basis fr DEER'!$1:$1,0))</f>
        <v>Updated to indicate claim/filing status</v>
      </c>
      <c r="BM160" s="48" t="str" cm="1">
        <f t="array" ref="BM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(EUL_basis_Mapped!$BD160=EUL_basis[BldgLoc])*(EUL_basis_Mapped!$BP160=EUL_basis[HOU_cat]),0)+1,MATCH(EUL_basis_Mapped!BM$2,'EUL_basis fr DEER'!$1:$1,0))</f>
        <v>Standard</v>
      </c>
      <c r="BN160" s="24">
        <v>41432</v>
      </c>
      <c r="BO160" s="24" cm="1">
        <f t="array" ref="BO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(EUL_basis_Mapped!$BD160=EUL_basis[BldgLoc])*(EUL_basis_Mapped!$BP160=EUL_basis[HOU_cat]),0)+1,MATCH(EUL_basis_Mapped!BO$2,'EUL_basis fr DEER'!$1:$1,0))</f>
        <v>0</v>
      </c>
      <c r="BP160" s="48" t="s">
        <v>44</v>
      </c>
      <c r="BQ160" s="52" t="str" cm="1">
        <f t="array" ref="BQ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(EUL_basis_Mapped!$BD160=EUL_basis[BldgLoc])*(EUL_basis_Mapped!$BP160=EUL_basis[HOU_cat]),0)+1,MATCH(EUL_basis_Mapped!BQ$2,'EUL_basis fr DEER'!$1:$1,0))</f>
        <v>1</v>
      </c>
      <c r="BR160" s="52" t="str" cm="1">
        <f t="array" ref="BR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(EUL_basis_Mapped!$BD160=EUL_basis[BldgLoc])*(EUL_basis_Mapped!$BP160=EUL_basis[HOU_cat]),0)+1,MATCH(EUL_basis_Mapped!BR$2,'EUL_basis fr DEER'!$1:$1,0))</f>
        <v>1</v>
      </c>
      <c r="BS160" s="52" t="str" cm="1">
        <f t="array" ref="BS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(EUL_basis_Mapped!$BD160=EUL_basis[BldgLoc])*(EUL_basis_Mapped!$BP160=EUL_basis[HOU_cat]),0)+1,MATCH(EUL_basis_Mapped!BS$2,'EUL_basis fr DEER'!$1:$1,0))</f>
        <v>0</v>
      </c>
      <c r="BT160" s="48" t="str" cm="1">
        <f t="array" ref="BT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(EUL_basis_Mapped!$BD160=EUL_basis[BldgLoc])*(EUL_basis_Mapped!$BP160=EUL_basis[HOU_cat]),0)+1,MATCH(EUL_basis_Mapped!BT$2,'EUL_basis fr DEER'!$1:$1,0))</f>
        <v>Deemed Ex Ante Team</v>
      </c>
      <c r="BU160" s="24" cm="1">
        <f t="array" ref="BU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(EUL_basis_Mapped!$BD160=EUL_basis[BldgLoc])*(EUL_basis_Mapped!$BP160=EUL_basis[HOU_cat]),0)+1,MATCH(EUL_basis_Mapped!BU$2,'EUL_basis fr DEER'!$1:$1,0))</f>
        <v>0</v>
      </c>
      <c r="BV160" s="46" cm="1">
        <f t="array" ref="BV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(EUL_basis_Mapped!$BD160=EUL_basis[BldgLoc])*(EUL_basis_Mapped!$BP160=EUL_basis[HOU_cat]),0)+1,MATCH(EUL_basis_Mapped!BV$2,'EUL_basis fr DEER'!$1:$1,0))</f>
        <v>0</v>
      </c>
      <c r="BW160" s="48" cm="1">
        <f t="array" ref="BW160">INDEX(EUL_basis[#All],MATCH(1,(EUL_basis_Mapped!$AS160=EUL_basis[EUL_ID])*(EUL_basis_Mapped!$AU160=EUL_basis[Version])*(EUL_basis_Mapped!$BC160=EUL_basis[BldgType])*
(EUL_basis_Mapped!$BD160=EUL_basis[BldgLoc])*(EUL_basis_Mapped!$BP160=EUL_basis[HOU_cat]),0)+1,MATCH(EUL_basis_Mapped!BW$2,'EUL_basis fr DEER'!$1:$1,0))</f>
        <v>0</v>
      </c>
    </row>
    <row r="161" spans="1:75" x14ac:dyDescent="0.15">
      <c r="A161" s="11"/>
      <c r="B161" s="12"/>
      <c r="C161" s="12"/>
      <c r="D161" s="12"/>
      <c r="E161" s="12">
        <v>1</v>
      </c>
      <c r="F161" s="12"/>
      <c r="G161" s="12"/>
      <c r="H161" s="13"/>
      <c r="I161" s="11">
        <f t="shared" si="43"/>
        <v>0</v>
      </c>
      <c r="J161" s="12">
        <f t="shared" si="43"/>
        <v>1</v>
      </c>
      <c r="K161" s="12">
        <f t="shared" si="43"/>
        <v>0</v>
      </c>
      <c r="L161" s="12">
        <f t="shared" si="43"/>
        <v>0</v>
      </c>
      <c r="M161" s="12">
        <f t="shared" si="43"/>
        <v>0</v>
      </c>
      <c r="N161" s="54">
        <f t="shared" si="43"/>
        <v>0</v>
      </c>
      <c r="O161" s="54">
        <f t="shared" si="43"/>
        <v>0</v>
      </c>
      <c r="P161" s="11">
        <f t="shared" si="37"/>
        <v>1</v>
      </c>
      <c r="Q161" s="16"/>
      <c r="R161" s="12">
        <f t="shared" si="42"/>
        <v>0</v>
      </c>
      <c r="S161" s="12">
        <f t="shared" si="42"/>
        <v>0</v>
      </c>
      <c r="T161" s="12">
        <f t="shared" si="42"/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>
        <f t="shared" si="38"/>
        <v>0</v>
      </c>
      <c r="AE161" s="54"/>
      <c r="AF161" s="54"/>
      <c r="AG161" s="54">
        <f t="shared" si="39"/>
        <v>0</v>
      </c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>
        <f t="shared" si="40"/>
        <v>0</v>
      </c>
      <c r="AS161" s="56" t="s">
        <v>434</v>
      </c>
      <c r="AT161" s="22" t="str" cm="1">
        <f t="array" ref="AT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(EUL_basis_Mapped!$BD161=EUL_basis[BldgLoc])*(EUL_basis_Mapped!$BP161=EUL_basis[HOU_cat]),0)+1,MATCH(EUL_basis_Mapped!AT$2,'EUL_basis fr DEER'!$1:$1,0))</f>
        <v>Quality Maintenance</v>
      </c>
      <c r="AU161" s="22" t="s">
        <v>106</v>
      </c>
      <c r="AV161" s="22" t="str" cm="1">
        <f t="array" ref="AV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(EUL_basis_Mapped!$BD161=EUL_basis[BldgLoc])*(EUL_basis_Mapped!$BP161=EUL_basis[HOU_cat]),0)+1,MATCH(EUL_basis_Mapped!AV$2,'EUL_basis fr DEER'!$1:$1,0))</f>
        <v>D20 v1</v>
      </c>
      <c r="AW161" s="24" cm="1">
        <f t="array" ref="AW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(EUL_basis_Mapped!$BD161=EUL_basis[BldgLoc])*(EUL_basis_Mapped!$BP161=EUL_basis[HOU_cat]),0)+1,MATCH(EUL_basis_Mapped!AW$2,'EUL_basis fr DEER'!$1:$1,0))</f>
        <v>44364.524290648151</v>
      </c>
      <c r="AX161" s="48" t="str" cm="1">
        <f t="array" ref="AX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(EUL_basis_Mapped!$BD161=EUL_basis[BldgLoc])*(EUL_basis_Mapped!$BP161=EUL_basis[HOU_cat]),0)+1,MATCH(EUL_basis_Mapped!AX$2,'EUL_basis fr DEER'!$1:$1,0))</f>
        <v>Any</v>
      </c>
      <c r="AY161" s="48" t="str" cm="1">
        <f t="array" ref="AY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(EUL_basis_Mapped!$BD161=EUL_basis[BldgLoc])*(EUL_basis_Mapped!$BP161=EUL_basis[HOU_cat]),0)+1,MATCH(EUL_basis_Mapped!AY$2,'EUL_basis fr DEER'!$1:$1,0))</f>
        <v>HVAC</v>
      </c>
      <c r="AZ161" s="48" t="str" cm="1">
        <f t="array" ref="AZ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(EUL_basis_Mapped!$BD161=EUL_basis[BldgLoc])*(EUL_basis_Mapped!$BP161=EUL_basis[HOU_cat]),0)+1,MATCH(EUL_basis_Mapped!AZ$2,'EUL_basis fr DEER'!$1:$1,0))</f>
        <v>SpaceCool</v>
      </c>
      <c r="BA161" s="48" t="str" cm="1">
        <f t="array" ref="BA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(EUL_basis_Mapped!$BD161=EUL_basis[BldgLoc])*(EUL_basis_Mapped!$BP161=EUL_basis[HOU_cat]),0)+1,MATCH(EUL_basis_Mapped!BA$2,'EUL_basis fr DEER'!$1:$1,0))</f>
        <v>HV_Tech</v>
      </c>
      <c r="BB161" s="48" t="str" cm="1">
        <f t="array" ref="BB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(EUL_basis_Mapped!$BD161=EUL_basis[BldgLoc])*(EUL_basis_Mapped!$BP161=EUL_basis[HOU_cat]),0)+1,MATCH(EUL_basis_Mapped!BB$2,'EUL_basis fr DEER'!$1:$1,0))</f>
        <v>pkgEER</v>
      </c>
      <c r="BC161" s="48" t="s">
        <v>40</v>
      </c>
      <c r="BD161" s="48" t="s">
        <v>40</v>
      </c>
      <c r="BE161" s="46" t="str" cm="1">
        <f t="array" ref="BE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(EUL_basis_Mapped!$BD161=EUL_basis[BldgLoc])*(EUL_basis_Mapped!$BP161=EUL_basis[HOU_cat]),0)+1,MATCH(EUL_basis_Mapped!BE$2,'EUL_basis fr DEER'!$1:$1,0))</f>
        <v>rated years</v>
      </c>
      <c r="BF161" s="23" cm="1">
        <f t="array" ref="BF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(EUL_basis_Mapped!$BD161=EUL_basis[BldgLoc])*(EUL_basis_Mapped!$BP161=EUL_basis[HOU_cat]),0)+1,MATCH(EUL_basis_Mapped!BF$2,'EUL_basis fr DEER'!$1:$1,0))</f>
        <v>3</v>
      </c>
      <c r="BG161" s="23" cm="1">
        <f t="array" ref="BG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(EUL_basis_Mapped!$BD161=EUL_basis[BldgLoc])*(EUL_basis_Mapped!$BP161=EUL_basis[HOU_cat]),0)+1,MATCH(EUL_basis_Mapped!BG$2,'EUL_basis fr DEER'!$1:$1,0))</f>
        <v>0</v>
      </c>
      <c r="BH161" s="23" cm="1">
        <f t="array" ref="BH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(EUL_basis_Mapped!$BD161=EUL_basis[BldgLoc])*(EUL_basis_Mapped!$BP161=EUL_basis[HOU_cat]),0)+1,MATCH(EUL_basis_Mapped!BH$2,'EUL_basis fr DEER'!$1:$1,0))</f>
        <v>0</v>
      </c>
      <c r="BI161" s="25" cm="1">
        <f t="array" ref="BI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(EUL_basis_Mapped!$BD161=EUL_basis[BldgLoc])*(EUL_basis_Mapped!$BP161=EUL_basis[HOU_cat]),0)+1,MATCH(EUL_basis_Mapped!BI$2,'EUL_basis fr DEER'!$1:$1,0))</f>
        <v>0</v>
      </c>
      <c r="BJ161" s="25" cm="1">
        <f t="array" ref="BJ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(EUL_basis_Mapped!$BD161=EUL_basis[BldgLoc])*(EUL_basis_Mapped!$BP161=EUL_basis[HOU_cat]),0)+1,MATCH(EUL_basis_Mapped!BJ$2,'EUL_basis fr DEER'!$1:$1,0))</f>
        <v>3</v>
      </c>
      <c r="BK161" s="25" cm="1">
        <f t="array" ref="BK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(EUL_basis_Mapped!$BD161=EUL_basis[BldgLoc])*(EUL_basis_Mapped!$BP161=EUL_basis[HOU_cat]),0)+1,MATCH(EUL_basis_Mapped!BK$2,'EUL_basis fr DEER'!$1:$1,0))</f>
        <v>0</v>
      </c>
      <c r="BL161" s="46" t="str" cm="1">
        <f t="array" ref="BL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(EUL_basis_Mapped!$BD161=EUL_basis[BldgLoc])*(EUL_basis_Mapped!$BP161=EUL_basis[HOU_cat]),0)+1,MATCH(EUL_basis_Mapped!BL$2,'EUL_basis fr DEER'!$1:$1,0))</f>
        <v>Updated Sector from All to Any</v>
      </c>
      <c r="BM161" s="48" t="str" cm="1">
        <f t="array" ref="BM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(EUL_basis_Mapped!$BD161=EUL_basis[BldgLoc])*(EUL_basis_Mapped!$BP161=EUL_basis[HOU_cat]),0)+1,MATCH(EUL_basis_Mapped!BM$2,'EUL_basis fr DEER'!$1:$1,0))</f>
        <v>Available</v>
      </c>
      <c r="BN161" s="24">
        <v>41433</v>
      </c>
      <c r="BO161" s="24" cm="1">
        <f t="array" ref="BO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(EUL_basis_Mapped!$BD161=EUL_basis[BldgLoc])*(EUL_basis_Mapped!$BP161=EUL_basis[HOU_cat]),0)+1,MATCH(EUL_basis_Mapped!BO$2,'EUL_basis fr DEER'!$1:$1,0))</f>
        <v>0</v>
      </c>
      <c r="BP161" s="48" t="s">
        <v>44</v>
      </c>
      <c r="BQ161" s="52" t="str" cm="1">
        <f t="array" ref="BQ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(EUL_basis_Mapped!$BD161=EUL_basis[BldgLoc])*(EUL_basis_Mapped!$BP161=EUL_basis[HOU_cat]),0)+1,MATCH(EUL_basis_Mapped!BQ$2,'EUL_basis fr DEER'!$1:$1,0))</f>
        <v>1</v>
      </c>
      <c r="BR161" s="52" t="str" cm="1">
        <f t="array" ref="BR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(EUL_basis_Mapped!$BD161=EUL_basis[BldgLoc])*(EUL_basis_Mapped!$BP161=EUL_basis[HOU_cat]),0)+1,MATCH(EUL_basis_Mapped!BR$2,'EUL_basis fr DEER'!$1:$1,0))</f>
        <v>1</v>
      </c>
      <c r="BS161" s="52" t="str" cm="1">
        <f t="array" ref="BS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(EUL_basis_Mapped!$BD161=EUL_basis[BldgLoc])*(EUL_basis_Mapped!$BP161=EUL_basis[HOU_cat]),0)+1,MATCH(EUL_basis_Mapped!BS$2,'EUL_basis fr DEER'!$1:$1,0))</f>
        <v>0</v>
      </c>
      <c r="BT161" s="48" t="str" cm="1">
        <f t="array" ref="BT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(EUL_basis_Mapped!$BD161=EUL_basis[BldgLoc])*(EUL_basis_Mapped!$BP161=EUL_basis[HOU_cat]),0)+1,MATCH(EUL_basis_Mapped!BT$2,'EUL_basis fr DEER'!$1:$1,0))</f>
        <v>Deemed Ex Ante Team</v>
      </c>
      <c r="BU161" s="24" cm="1">
        <f t="array" ref="BU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(EUL_basis_Mapped!$BD161=EUL_basis[BldgLoc])*(EUL_basis_Mapped!$BP161=EUL_basis[HOU_cat]),0)+1,MATCH(EUL_basis_Mapped!BU$2,'EUL_basis fr DEER'!$1:$1,0))</f>
        <v>0</v>
      </c>
      <c r="BV161" s="46" cm="1">
        <f t="array" ref="BV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(EUL_basis_Mapped!$BD161=EUL_basis[BldgLoc])*(EUL_basis_Mapped!$BP161=EUL_basis[HOU_cat]),0)+1,MATCH(EUL_basis_Mapped!BV$2,'EUL_basis fr DEER'!$1:$1,0))</f>
        <v>0</v>
      </c>
      <c r="BW161" s="48" cm="1">
        <f t="array" ref="BW161">INDEX(EUL_basis[#All],MATCH(1,(EUL_basis_Mapped!$AS161=EUL_basis[EUL_ID])*(EUL_basis_Mapped!$AU161=EUL_basis[Version])*(EUL_basis_Mapped!$BC161=EUL_basis[BldgType])*
(EUL_basis_Mapped!$BD161=EUL_basis[BldgLoc])*(EUL_basis_Mapped!$BP161=EUL_basis[HOU_cat]),0)+1,MATCH(EUL_basis_Mapped!BW$2,'EUL_basis fr DEER'!$1:$1,0))</f>
        <v>0</v>
      </c>
    </row>
    <row r="162" spans="1:75" ht="21" x14ac:dyDescent="0.15">
      <c r="A162" s="11"/>
      <c r="B162" s="12"/>
      <c r="C162" s="12"/>
      <c r="D162" s="12"/>
      <c r="E162" s="12">
        <v>1</v>
      </c>
      <c r="F162" s="12"/>
      <c r="G162" s="12"/>
      <c r="H162" s="13"/>
      <c r="I162" s="11">
        <f t="shared" si="43"/>
        <v>0</v>
      </c>
      <c r="J162" s="12">
        <f t="shared" si="43"/>
        <v>0</v>
      </c>
      <c r="K162" s="12">
        <f t="shared" si="43"/>
        <v>1</v>
      </c>
      <c r="L162" s="12">
        <f t="shared" si="43"/>
        <v>0</v>
      </c>
      <c r="M162" s="12">
        <f t="shared" si="43"/>
        <v>0</v>
      </c>
      <c r="N162" s="54">
        <f t="shared" si="43"/>
        <v>0</v>
      </c>
      <c r="O162" s="54">
        <f t="shared" si="43"/>
        <v>0</v>
      </c>
      <c r="P162" s="11">
        <f t="shared" si="37"/>
        <v>1</v>
      </c>
      <c r="Q162" s="16"/>
      <c r="R162" s="12">
        <f t="shared" si="42"/>
        <v>0</v>
      </c>
      <c r="S162" s="12">
        <f t="shared" si="42"/>
        <v>0</v>
      </c>
      <c r="T162" s="12">
        <f t="shared" si="42"/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>
        <f t="shared" si="38"/>
        <v>0</v>
      </c>
      <c r="AE162" s="54"/>
      <c r="AF162" s="54"/>
      <c r="AG162" s="54">
        <f t="shared" si="39"/>
        <v>0</v>
      </c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>
        <f t="shared" si="40"/>
        <v>0</v>
      </c>
      <c r="AS162" s="56" t="s">
        <v>434</v>
      </c>
      <c r="AT162" s="22" t="str" cm="1">
        <f t="array" ref="AT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(EUL_basis_Mapped!$BD162=EUL_basis[BldgLoc])*(EUL_basis_Mapped!$BP162=EUL_basis[HOU_cat]),0)+1,MATCH(EUL_basis_Mapped!AT$2,'EUL_basis fr DEER'!$1:$1,0))</f>
        <v>Quality Maintenance</v>
      </c>
      <c r="AU162" s="22" t="s">
        <v>34</v>
      </c>
      <c r="AV162" s="22" t="str" cm="1">
        <f t="array" ref="AV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(EUL_basis_Mapped!$BD162=EUL_basis[BldgLoc])*(EUL_basis_Mapped!$BP162=EUL_basis[HOU_cat]),0)+1,MATCH(EUL_basis_Mapped!AV$2,'EUL_basis fr DEER'!$1:$1,0))</f>
        <v>PA workpaper</v>
      </c>
      <c r="AW162" s="24" cm="1">
        <f t="array" ref="AW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(EUL_basis_Mapped!$BD162=EUL_basis[BldgLoc])*(EUL_basis_Mapped!$BP162=EUL_basis[HOU_cat]),0)+1,MATCH(EUL_basis_Mapped!AW$2,'EUL_basis fr DEER'!$1:$1,0))</f>
        <v>44159.686687395835</v>
      </c>
      <c r="AX162" s="48" t="str" cm="1">
        <f t="array" ref="AX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(EUL_basis_Mapped!$BD162=EUL_basis[BldgLoc])*(EUL_basis_Mapped!$BP162=EUL_basis[HOU_cat]),0)+1,MATCH(EUL_basis_Mapped!AX$2,'EUL_basis fr DEER'!$1:$1,0))</f>
        <v>CC</v>
      </c>
      <c r="AY162" s="48" t="str" cm="1">
        <f t="array" ref="AY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(EUL_basis_Mapped!$BD162=EUL_basis[BldgLoc])*(EUL_basis_Mapped!$BP162=EUL_basis[HOU_cat]),0)+1,MATCH(EUL_basis_Mapped!AY$2,'EUL_basis fr DEER'!$1:$1,0))</f>
        <v>HVAC</v>
      </c>
      <c r="AZ162" s="48" t="str" cm="1">
        <f t="array" ref="AZ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(EUL_basis_Mapped!$BD162=EUL_basis[BldgLoc])*(EUL_basis_Mapped!$BP162=EUL_basis[HOU_cat]),0)+1,MATCH(EUL_basis_Mapped!AZ$2,'EUL_basis fr DEER'!$1:$1,0))</f>
        <v>SpaceCool</v>
      </c>
      <c r="BA162" s="48" t="str" cm="1">
        <f t="array" ref="BA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(EUL_basis_Mapped!$BD162=EUL_basis[BldgLoc])*(EUL_basis_Mapped!$BP162=EUL_basis[HOU_cat]),0)+1,MATCH(EUL_basis_Mapped!BA$2,'EUL_basis fr DEER'!$1:$1,0))</f>
        <v>HV_Tech</v>
      </c>
      <c r="BB162" s="48" t="str" cm="1">
        <f t="array" ref="BB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(EUL_basis_Mapped!$BD162=EUL_basis[BldgLoc])*(EUL_basis_Mapped!$BP162=EUL_basis[HOU_cat]),0)+1,MATCH(EUL_basis_Mapped!BB$2,'EUL_basis fr DEER'!$1:$1,0))</f>
        <v>pkgEER</v>
      </c>
      <c r="BC162" s="48" t="s">
        <v>40</v>
      </c>
      <c r="BD162" s="48" t="s">
        <v>40</v>
      </c>
      <c r="BE162" s="46" t="str" cm="1">
        <f t="array" ref="BE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(EUL_basis_Mapped!$BD162=EUL_basis[BldgLoc])*(EUL_basis_Mapped!$BP162=EUL_basis[HOU_cat]),0)+1,MATCH(EUL_basis_Mapped!BE$2,'EUL_basis fr DEER'!$1:$1,0))</f>
        <v>rated years</v>
      </c>
      <c r="BF162" s="23" cm="1">
        <f t="array" ref="BF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(EUL_basis_Mapped!$BD162=EUL_basis[BldgLoc])*(EUL_basis_Mapped!$BP162=EUL_basis[HOU_cat]),0)+1,MATCH(EUL_basis_Mapped!BF$2,'EUL_basis fr DEER'!$1:$1,0))</f>
        <v>3</v>
      </c>
      <c r="BG162" s="23" cm="1">
        <f t="array" ref="BG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(EUL_basis_Mapped!$BD162=EUL_basis[BldgLoc])*(EUL_basis_Mapped!$BP162=EUL_basis[HOU_cat]),0)+1,MATCH(EUL_basis_Mapped!BG$2,'EUL_basis fr DEER'!$1:$1,0))</f>
        <v>0</v>
      </c>
      <c r="BH162" s="23" cm="1">
        <f t="array" ref="BH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(EUL_basis_Mapped!$BD162=EUL_basis[BldgLoc])*(EUL_basis_Mapped!$BP162=EUL_basis[HOU_cat]),0)+1,MATCH(EUL_basis_Mapped!BH$2,'EUL_basis fr DEER'!$1:$1,0))</f>
        <v>0</v>
      </c>
      <c r="BI162" s="25" cm="1">
        <f t="array" ref="BI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(EUL_basis_Mapped!$BD162=EUL_basis[BldgLoc])*(EUL_basis_Mapped!$BP162=EUL_basis[HOU_cat]),0)+1,MATCH(EUL_basis_Mapped!BI$2,'EUL_basis fr DEER'!$1:$1,0))</f>
        <v>0</v>
      </c>
      <c r="BJ162" s="25" cm="1">
        <f t="array" ref="BJ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(EUL_basis_Mapped!$BD162=EUL_basis[BldgLoc])*(EUL_basis_Mapped!$BP162=EUL_basis[HOU_cat]),0)+1,MATCH(EUL_basis_Mapped!BJ$2,'EUL_basis fr DEER'!$1:$1,0))</f>
        <v>3</v>
      </c>
      <c r="BK162" s="25" cm="1">
        <f t="array" ref="BK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(EUL_basis_Mapped!$BD162=EUL_basis[BldgLoc])*(EUL_basis_Mapped!$BP162=EUL_basis[HOU_cat]),0)+1,MATCH(EUL_basis_Mapped!BK$2,'EUL_basis fr DEER'!$1:$1,0))</f>
        <v>3</v>
      </c>
      <c r="BL162" s="46" t="str" cm="1">
        <f t="array" ref="BL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(EUL_basis_Mapped!$BD162=EUL_basis[BldgLoc])*(EUL_basis_Mapped!$BP162=EUL_basis[HOU_cat]),0)+1,MATCH(EUL_basis_Mapped!BL$2,'EUL_basis fr DEER'!$1:$1,0))</f>
        <v>Updated to indicate claim/filing status</v>
      </c>
      <c r="BM162" s="48" t="str" cm="1">
        <f t="array" ref="BM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(EUL_basis_Mapped!$BD162=EUL_basis[BldgLoc])*(EUL_basis_Mapped!$BP162=EUL_basis[HOU_cat]),0)+1,MATCH(EUL_basis_Mapped!BM$2,'EUL_basis fr DEER'!$1:$1,0))</f>
        <v>Available</v>
      </c>
      <c r="BN162" s="24">
        <v>41434</v>
      </c>
      <c r="BO162" s="24" cm="1">
        <f t="array" ref="BO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(EUL_basis_Mapped!$BD162=EUL_basis[BldgLoc])*(EUL_basis_Mapped!$BP162=EUL_basis[HOU_cat]),0)+1,MATCH(EUL_basis_Mapped!BO$2,'EUL_basis fr DEER'!$1:$1,0))</f>
        <v>42735</v>
      </c>
      <c r="BP162" s="48" t="s">
        <v>44</v>
      </c>
      <c r="BQ162" s="52" t="str" cm="1">
        <f t="array" ref="BQ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(EUL_basis_Mapped!$BD162=EUL_basis[BldgLoc])*(EUL_basis_Mapped!$BP162=EUL_basis[HOU_cat]),0)+1,MATCH(EUL_basis_Mapped!BQ$2,'EUL_basis fr DEER'!$1:$1,0))</f>
        <v>1</v>
      </c>
      <c r="BR162" s="52" t="str" cm="1">
        <f t="array" ref="BR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(EUL_basis_Mapped!$BD162=EUL_basis[BldgLoc])*(EUL_basis_Mapped!$BP162=EUL_basis[HOU_cat]),0)+1,MATCH(EUL_basis_Mapped!BR$2,'EUL_basis fr DEER'!$1:$1,0))</f>
        <v>1</v>
      </c>
      <c r="BS162" s="52" t="str" cm="1">
        <f t="array" ref="BS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(EUL_basis_Mapped!$BD162=EUL_basis[BldgLoc])*(EUL_basis_Mapped!$BP162=EUL_basis[HOU_cat]),0)+1,MATCH(EUL_basis_Mapped!BS$2,'EUL_basis fr DEER'!$1:$1,0))</f>
        <v>0</v>
      </c>
      <c r="BT162" s="48" t="str" cm="1">
        <f t="array" ref="BT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(EUL_basis_Mapped!$BD162=EUL_basis[BldgLoc])*(EUL_basis_Mapped!$BP162=EUL_basis[HOU_cat]),0)+1,MATCH(EUL_basis_Mapped!BT$2,'EUL_basis fr DEER'!$1:$1,0))</f>
        <v>Deemed Ex Ante Team</v>
      </c>
      <c r="BU162" s="24" cm="1">
        <f t="array" ref="BU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(EUL_basis_Mapped!$BD162=EUL_basis[BldgLoc])*(EUL_basis_Mapped!$BP162=EUL_basis[HOU_cat]),0)+1,MATCH(EUL_basis_Mapped!BU$2,'EUL_basis fr DEER'!$1:$1,0))</f>
        <v>0</v>
      </c>
      <c r="BV162" s="46" cm="1">
        <f t="array" ref="BV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(EUL_basis_Mapped!$BD162=EUL_basis[BldgLoc])*(EUL_basis_Mapped!$BP162=EUL_basis[HOU_cat]),0)+1,MATCH(EUL_basis_Mapped!BV$2,'EUL_basis fr DEER'!$1:$1,0))</f>
        <v>0</v>
      </c>
      <c r="BW162" s="48" cm="1">
        <f t="array" ref="BW162">INDEX(EUL_basis[#All],MATCH(1,(EUL_basis_Mapped!$AS162=EUL_basis[EUL_ID])*(EUL_basis_Mapped!$AU162=EUL_basis[Version])*(EUL_basis_Mapped!$BC162=EUL_basis[BldgType])*
(EUL_basis_Mapped!$BD162=EUL_basis[BldgLoc])*(EUL_basis_Mapped!$BP162=EUL_basis[HOU_cat]),0)+1,MATCH(EUL_basis_Mapped!BW$2,'EUL_basis fr DEER'!$1:$1,0))</f>
        <v>0</v>
      </c>
    </row>
    <row r="163" spans="1:75" x14ac:dyDescent="0.15">
      <c r="A163" s="11"/>
      <c r="B163" s="12"/>
      <c r="C163" s="12"/>
      <c r="D163" s="12">
        <v>1</v>
      </c>
      <c r="E163" s="12"/>
      <c r="F163" s="12"/>
      <c r="G163" s="12"/>
      <c r="H163" s="13"/>
      <c r="I163" s="11">
        <f t="shared" si="43"/>
        <v>0</v>
      </c>
      <c r="J163" s="12">
        <f t="shared" si="43"/>
        <v>0</v>
      </c>
      <c r="K163" s="12">
        <f t="shared" si="43"/>
        <v>0</v>
      </c>
      <c r="L163" s="12">
        <f t="shared" si="43"/>
        <v>1</v>
      </c>
      <c r="M163" s="12">
        <f t="shared" si="43"/>
        <v>0</v>
      </c>
      <c r="N163" s="54">
        <f t="shared" si="43"/>
        <v>0</v>
      </c>
      <c r="O163" s="54">
        <f t="shared" si="43"/>
        <v>0</v>
      </c>
      <c r="P163" s="11">
        <f t="shared" si="37"/>
        <v>1</v>
      </c>
      <c r="Q163" s="16"/>
      <c r="R163" s="12">
        <f t="shared" si="42"/>
        <v>0</v>
      </c>
      <c r="S163" s="12">
        <f t="shared" si="42"/>
        <v>0</v>
      </c>
      <c r="T163" s="12">
        <f t="shared" si="42"/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>
        <f t="shared" si="38"/>
        <v>0</v>
      </c>
      <c r="AE163" s="54"/>
      <c r="AF163" s="54"/>
      <c r="AG163" s="54">
        <f t="shared" si="39"/>
        <v>0</v>
      </c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>
        <f t="shared" si="40"/>
        <v>0</v>
      </c>
      <c r="AS163" s="56" t="s">
        <v>437</v>
      </c>
      <c r="AT163" s="22" t="str" cm="1">
        <f t="array" ref="AT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(EUL_basis_Mapped!$BD163=EUL_basis[BldgLoc])*(EUL_basis_Mapped!$BP163=EUL_basis[HOU_cat]),0)+1,MATCH(EUL_basis_Mapped!AT$2,'EUL_basis fr DEER'!$1:$1,0))</f>
        <v>Reducing Overventilation</v>
      </c>
      <c r="AU163" s="22" t="s">
        <v>34</v>
      </c>
      <c r="AV163" s="22" t="str" cm="1">
        <f t="array" ref="AV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(EUL_basis_Mapped!$BD163=EUL_basis[BldgLoc])*(EUL_basis_Mapped!$BP163=EUL_basis[HOU_cat]),0)+1,MATCH(EUL_basis_Mapped!AV$2,'EUL_basis fr DEER'!$1:$1,0))</f>
        <v>D08 v2.05</v>
      </c>
      <c r="AW163" s="24" cm="1">
        <f t="array" ref="AW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(EUL_basis_Mapped!$BD163=EUL_basis[BldgLoc])*(EUL_basis_Mapped!$BP163=EUL_basis[HOU_cat]),0)+1,MATCH(EUL_basis_Mapped!AW$2,'EUL_basis fr DEER'!$1:$1,0))</f>
        <v>44159.686687395835</v>
      </c>
      <c r="AX163" s="48" t="str" cm="1">
        <f t="array" ref="AX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(EUL_basis_Mapped!$BD163=EUL_basis[BldgLoc])*(EUL_basis_Mapped!$BP163=EUL_basis[HOU_cat]),0)+1,MATCH(EUL_basis_Mapped!AX$2,'EUL_basis fr DEER'!$1:$1,0))</f>
        <v>Com</v>
      </c>
      <c r="AY163" s="48" t="str" cm="1">
        <f t="array" ref="AY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(EUL_basis_Mapped!$BD163=EUL_basis[BldgLoc])*(EUL_basis_Mapped!$BP163=EUL_basis[HOU_cat]),0)+1,MATCH(EUL_basis_Mapped!AY$2,'EUL_basis fr DEER'!$1:$1,0))</f>
        <v>HVAC</v>
      </c>
      <c r="AZ163" s="48" t="str" cm="1">
        <f t="array" ref="AZ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(EUL_basis_Mapped!$BD163=EUL_basis[BldgLoc])*(EUL_basis_Mapped!$BP163=EUL_basis[HOU_cat]),0)+1,MATCH(EUL_basis_Mapped!AZ$2,'EUL_basis fr DEER'!$1:$1,0))</f>
        <v>VentAirDist</v>
      </c>
      <c r="BA163" s="48" t="str" cm="1">
        <f t="array" ref="BA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(EUL_basis_Mapped!$BD163=EUL_basis[BldgLoc])*(EUL_basis_Mapped!$BP163=EUL_basis[HOU_cat]),0)+1,MATCH(EUL_basis_Mapped!BA$2,'EUL_basis fr DEER'!$1:$1,0))</f>
        <v>HV_AirDist</v>
      </c>
      <c r="BB163" s="48" t="str" cm="1">
        <f t="array" ref="BB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(EUL_basis_Mapped!$BD163=EUL_basis[BldgLoc])*(EUL_basis_Mapped!$BP163=EUL_basis[HOU_cat]),0)+1,MATCH(EUL_basis_Mapped!BB$2,'EUL_basis fr DEER'!$1:$1,0))</f>
        <v/>
      </c>
      <c r="BC163" s="48" t="s">
        <v>40</v>
      </c>
      <c r="BD163" s="48" t="s">
        <v>40</v>
      </c>
      <c r="BE163" s="46" t="str" cm="1">
        <f t="array" ref="BE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(EUL_basis_Mapped!$BD163=EUL_basis[BldgLoc])*(EUL_basis_Mapped!$BP163=EUL_basis[HOU_cat]),0)+1,MATCH(EUL_basis_Mapped!BE$2,'EUL_basis fr DEER'!$1:$1,0))</f>
        <v>rated years</v>
      </c>
      <c r="BF163" s="23" cm="1">
        <f t="array" ref="BF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(EUL_basis_Mapped!$BD163=EUL_basis[BldgLoc])*(EUL_basis_Mapped!$BP163=EUL_basis[HOU_cat]),0)+1,MATCH(EUL_basis_Mapped!BF$2,'EUL_basis fr DEER'!$1:$1,0))</f>
        <v>0</v>
      </c>
      <c r="BG163" s="23" cm="1">
        <f t="array" ref="BG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(EUL_basis_Mapped!$BD163=EUL_basis[BldgLoc])*(EUL_basis_Mapped!$BP163=EUL_basis[HOU_cat]),0)+1,MATCH(EUL_basis_Mapped!BG$2,'EUL_basis fr DEER'!$1:$1,0))</f>
        <v>0</v>
      </c>
      <c r="BH163" s="23" cm="1">
        <f t="array" ref="BH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(EUL_basis_Mapped!$BD163=EUL_basis[BldgLoc])*(EUL_basis_Mapped!$BP163=EUL_basis[HOU_cat]),0)+1,MATCH(EUL_basis_Mapped!BH$2,'EUL_basis fr DEER'!$1:$1,0))</f>
        <v>0</v>
      </c>
      <c r="BI163" s="25" cm="1">
        <f t="array" ref="BI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(EUL_basis_Mapped!$BD163=EUL_basis[BldgLoc])*(EUL_basis_Mapped!$BP163=EUL_basis[HOU_cat]),0)+1,MATCH(EUL_basis_Mapped!BI$2,'EUL_basis fr DEER'!$1:$1,0))</f>
        <v>0</v>
      </c>
      <c r="BJ163" s="25" cm="1">
        <f t="array" ref="BJ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(EUL_basis_Mapped!$BD163=EUL_basis[BldgLoc])*(EUL_basis_Mapped!$BP163=EUL_basis[HOU_cat]),0)+1,MATCH(EUL_basis_Mapped!BJ$2,'EUL_basis fr DEER'!$1:$1,0))</f>
        <v>10</v>
      </c>
      <c r="BK163" s="25" cm="1">
        <f t="array" ref="BK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(EUL_basis_Mapped!$BD163=EUL_basis[BldgLoc])*(EUL_basis_Mapped!$BP163=EUL_basis[HOU_cat]),0)+1,MATCH(EUL_basis_Mapped!BK$2,'EUL_basis fr DEER'!$1:$1,0))</f>
        <v>3.3</v>
      </c>
      <c r="BL163" s="46" t="str" cm="1">
        <f t="array" ref="BL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(EUL_basis_Mapped!$BD163=EUL_basis[BldgLoc])*(EUL_basis_Mapped!$BP163=EUL_basis[HOU_cat]),0)+1,MATCH(EUL_basis_Mapped!BL$2,'EUL_basis fr DEER'!$1:$1,0))</f>
        <v>Updated to indicate claim/filing status</v>
      </c>
      <c r="BM163" s="48" t="str" cm="1">
        <f t="array" ref="BM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(EUL_basis_Mapped!$BD163=EUL_basis[BldgLoc])*(EUL_basis_Mapped!$BP163=EUL_basis[HOU_cat]),0)+1,MATCH(EUL_basis_Mapped!BM$2,'EUL_basis fr DEER'!$1:$1,0))</f>
        <v>Standard</v>
      </c>
      <c r="BN163" s="24">
        <v>41435</v>
      </c>
      <c r="BO163" s="24" cm="1">
        <f t="array" ref="BO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(EUL_basis_Mapped!$BD163=EUL_basis[BldgLoc])*(EUL_basis_Mapped!$BP163=EUL_basis[HOU_cat]),0)+1,MATCH(EUL_basis_Mapped!BO$2,'EUL_basis fr DEER'!$1:$1,0))</f>
        <v>0</v>
      </c>
      <c r="BP163" s="48" t="s">
        <v>44</v>
      </c>
      <c r="BQ163" s="52" t="str" cm="1">
        <f t="array" ref="BQ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(EUL_basis_Mapped!$BD163=EUL_basis[BldgLoc])*(EUL_basis_Mapped!$BP163=EUL_basis[HOU_cat]),0)+1,MATCH(EUL_basis_Mapped!BQ$2,'EUL_basis fr DEER'!$1:$1,0))</f>
        <v>1</v>
      </c>
      <c r="BR163" s="52" t="str" cm="1">
        <f t="array" ref="BR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(EUL_basis_Mapped!$BD163=EUL_basis[BldgLoc])*(EUL_basis_Mapped!$BP163=EUL_basis[HOU_cat]),0)+1,MATCH(EUL_basis_Mapped!BR$2,'EUL_basis fr DEER'!$1:$1,0))</f>
        <v>1</v>
      </c>
      <c r="BS163" s="52" t="str" cm="1">
        <f t="array" ref="BS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(EUL_basis_Mapped!$BD163=EUL_basis[BldgLoc])*(EUL_basis_Mapped!$BP163=EUL_basis[HOU_cat]),0)+1,MATCH(EUL_basis_Mapped!BS$2,'EUL_basis fr DEER'!$1:$1,0))</f>
        <v>0</v>
      </c>
      <c r="BT163" s="48" t="str" cm="1">
        <f t="array" ref="BT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(EUL_basis_Mapped!$BD163=EUL_basis[BldgLoc])*(EUL_basis_Mapped!$BP163=EUL_basis[HOU_cat]),0)+1,MATCH(EUL_basis_Mapped!BT$2,'EUL_basis fr DEER'!$1:$1,0))</f>
        <v>Deemed Ex Ante Team</v>
      </c>
      <c r="BU163" s="24" cm="1">
        <f t="array" ref="BU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(EUL_basis_Mapped!$BD163=EUL_basis[BldgLoc])*(EUL_basis_Mapped!$BP163=EUL_basis[HOU_cat]),0)+1,MATCH(EUL_basis_Mapped!BU$2,'EUL_basis fr DEER'!$1:$1,0))</f>
        <v>0</v>
      </c>
      <c r="BV163" s="46" cm="1">
        <f t="array" ref="BV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(EUL_basis_Mapped!$BD163=EUL_basis[BldgLoc])*(EUL_basis_Mapped!$BP163=EUL_basis[HOU_cat]),0)+1,MATCH(EUL_basis_Mapped!BV$2,'EUL_basis fr DEER'!$1:$1,0))</f>
        <v>0</v>
      </c>
      <c r="BW163" s="48" cm="1">
        <f t="array" ref="BW163">INDEX(EUL_basis[#All],MATCH(1,(EUL_basis_Mapped!$AS163=EUL_basis[EUL_ID])*(EUL_basis_Mapped!$AU163=EUL_basis[Version])*(EUL_basis_Mapped!$BC163=EUL_basis[BldgType])*
(EUL_basis_Mapped!$BD163=EUL_basis[BldgLoc])*(EUL_basis_Mapped!$BP163=EUL_basis[HOU_cat]),0)+1,MATCH(EUL_basis_Mapped!BW$2,'EUL_basis fr DEER'!$1:$1,0))</f>
        <v>0</v>
      </c>
    </row>
    <row r="164" spans="1:75" x14ac:dyDescent="0.15">
      <c r="A164" s="11"/>
      <c r="B164" s="12"/>
      <c r="C164" s="12"/>
      <c r="D164" s="12"/>
      <c r="E164" s="12">
        <v>1</v>
      </c>
      <c r="F164" s="12"/>
      <c r="G164" s="12"/>
      <c r="H164" s="13"/>
      <c r="I164" s="11">
        <f t="shared" si="43"/>
        <v>0</v>
      </c>
      <c r="J164" s="12">
        <f t="shared" si="43"/>
        <v>0</v>
      </c>
      <c r="K164" s="12">
        <f t="shared" si="43"/>
        <v>0</v>
      </c>
      <c r="L164" s="12">
        <f t="shared" si="43"/>
        <v>1</v>
      </c>
      <c r="M164" s="12">
        <f t="shared" si="43"/>
        <v>0</v>
      </c>
      <c r="N164" s="54">
        <f t="shared" si="43"/>
        <v>0</v>
      </c>
      <c r="O164" s="54">
        <f t="shared" si="43"/>
        <v>0</v>
      </c>
      <c r="P164" s="11">
        <f t="shared" si="37"/>
        <v>1</v>
      </c>
      <c r="Q164" s="16"/>
      <c r="R164" s="12">
        <f t="shared" si="42"/>
        <v>0</v>
      </c>
      <c r="S164" s="12">
        <f t="shared" si="42"/>
        <v>0</v>
      </c>
      <c r="T164" s="12">
        <f t="shared" si="42"/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>
        <f t="shared" si="38"/>
        <v>0</v>
      </c>
      <c r="AE164" s="54"/>
      <c r="AF164" s="54"/>
      <c r="AG164" s="54">
        <f t="shared" si="39"/>
        <v>0</v>
      </c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>
        <f t="shared" si="40"/>
        <v>0</v>
      </c>
      <c r="AS164" s="56" t="s">
        <v>439</v>
      </c>
      <c r="AT164" s="22" t="str" cm="1">
        <f t="array" ref="AT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(EUL_basis_Mapped!$BD164=EUL_basis[BldgLoc])*(EUL_basis_Mapped!$BP164=EUL_basis[HOU_cat]),0)+1,MATCH(EUL_basis_Mapped!AT$2,'EUL_basis fr DEER'!$1:$1,0))</f>
        <v>Refrigerant Charge - Commercial</v>
      </c>
      <c r="AU164" s="22" t="s">
        <v>106</v>
      </c>
      <c r="AV164" s="22" t="str" cm="1">
        <f t="array" ref="AV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(EUL_basis_Mapped!$BD164=EUL_basis[BldgLoc])*(EUL_basis_Mapped!$BP164=EUL_basis[HOU_cat]),0)+1,MATCH(EUL_basis_Mapped!AV$2,'EUL_basis fr DEER'!$1:$1,0))</f>
        <v>D20 v1</v>
      </c>
      <c r="AW164" s="24" cm="1">
        <f t="array" ref="AW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(EUL_basis_Mapped!$BD164=EUL_basis[BldgLoc])*(EUL_basis_Mapped!$BP164=EUL_basis[HOU_cat]),0)+1,MATCH(EUL_basis_Mapped!AW$2,'EUL_basis fr DEER'!$1:$1,0))</f>
        <v>44159.686687395835</v>
      </c>
      <c r="AX164" s="48" t="str" cm="1">
        <f t="array" ref="AX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(EUL_basis_Mapped!$BD164=EUL_basis[BldgLoc])*(EUL_basis_Mapped!$BP164=EUL_basis[HOU_cat]),0)+1,MATCH(EUL_basis_Mapped!AX$2,'EUL_basis fr DEER'!$1:$1,0))</f>
        <v>Com</v>
      </c>
      <c r="AY164" s="48" t="str" cm="1">
        <f t="array" ref="AY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(EUL_basis_Mapped!$BD164=EUL_basis[BldgLoc])*(EUL_basis_Mapped!$BP164=EUL_basis[HOU_cat]),0)+1,MATCH(EUL_basis_Mapped!AY$2,'EUL_basis fr DEER'!$1:$1,0))</f>
        <v>HVAC</v>
      </c>
      <c r="AZ164" s="48" t="str" cm="1">
        <f t="array" ref="AZ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(EUL_basis_Mapped!$BD164=EUL_basis[BldgLoc])*(EUL_basis_Mapped!$BP164=EUL_basis[HOU_cat]),0)+1,MATCH(EUL_basis_Mapped!AZ$2,'EUL_basis fr DEER'!$1:$1,0))</f>
        <v>HeatCool</v>
      </c>
      <c r="BA164" s="48" t="str" cm="1">
        <f t="array" ref="BA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(EUL_basis_Mapped!$BD164=EUL_basis[BldgLoc])*(EUL_basis_Mapped!$BP164=EUL_basis[HOU_cat]),0)+1,MATCH(EUL_basis_Mapped!BA$2,'EUL_basis fr DEER'!$1:$1,0))</f>
        <v>dxAC_equip</v>
      </c>
      <c r="BB164" s="48" t="str" cm="1">
        <f t="array" ref="BB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(EUL_basis_Mapped!$BD164=EUL_basis[BldgLoc])*(EUL_basis_Mapped!$BP164=EUL_basis[HOU_cat]),0)+1,MATCH(EUL_basis_Mapped!BB$2,'EUL_basis fr DEER'!$1:$1,0))</f>
        <v>refrig</v>
      </c>
      <c r="BC164" s="48" t="s">
        <v>40</v>
      </c>
      <c r="BD164" s="48" t="s">
        <v>40</v>
      </c>
      <c r="BE164" s="46" t="str" cm="1">
        <f t="array" ref="BE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(EUL_basis_Mapped!$BD164=EUL_basis[BldgLoc])*(EUL_basis_Mapped!$BP164=EUL_basis[HOU_cat]),0)+1,MATCH(EUL_basis_Mapped!BE$2,'EUL_basis fr DEER'!$1:$1,0))</f>
        <v>rated years</v>
      </c>
      <c r="BF164" s="23" cm="1">
        <f t="array" ref="BF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(EUL_basis_Mapped!$BD164=EUL_basis[BldgLoc])*(EUL_basis_Mapped!$BP164=EUL_basis[HOU_cat]),0)+1,MATCH(EUL_basis_Mapped!BF$2,'EUL_basis fr DEER'!$1:$1,0))</f>
        <v>0</v>
      </c>
      <c r="BG164" s="23" cm="1">
        <f t="array" ref="BG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(EUL_basis_Mapped!$BD164=EUL_basis[BldgLoc])*(EUL_basis_Mapped!$BP164=EUL_basis[HOU_cat]),0)+1,MATCH(EUL_basis_Mapped!BG$2,'EUL_basis fr DEER'!$1:$1,0))</f>
        <v>0</v>
      </c>
      <c r="BH164" s="23" cm="1">
        <f t="array" ref="BH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(EUL_basis_Mapped!$BD164=EUL_basis[BldgLoc])*(EUL_basis_Mapped!$BP164=EUL_basis[HOU_cat]),0)+1,MATCH(EUL_basis_Mapped!BH$2,'EUL_basis fr DEER'!$1:$1,0))</f>
        <v>0</v>
      </c>
      <c r="BI164" s="25" cm="1">
        <f t="array" ref="BI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(EUL_basis_Mapped!$BD164=EUL_basis[BldgLoc])*(EUL_basis_Mapped!$BP164=EUL_basis[HOU_cat]),0)+1,MATCH(EUL_basis_Mapped!BI$2,'EUL_basis fr DEER'!$1:$1,0))</f>
        <v>0</v>
      </c>
      <c r="BJ164" s="25" cm="1">
        <f t="array" ref="BJ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(EUL_basis_Mapped!$BD164=EUL_basis[BldgLoc])*(EUL_basis_Mapped!$BP164=EUL_basis[HOU_cat]),0)+1,MATCH(EUL_basis_Mapped!BJ$2,'EUL_basis fr DEER'!$1:$1,0))</f>
        <v>3</v>
      </c>
      <c r="BK164" s="25" cm="1">
        <f t="array" ref="BK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(EUL_basis_Mapped!$BD164=EUL_basis[BldgLoc])*(EUL_basis_Mapped!$BP164=EUL_basis[HOU_cat]),0)+1,MATCH(EUL_basis_Mapped!BK$2,'EUL_basis fr DEER'!$1:$1,0))</f>
        <v>0</v>
      </c>
      <c r="BL164" s="46" t="str" cm="1">
        <f t="array" ref="BL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(EUL_basis_Mapped!$BD164=EUL_basis[BldgLoc])*(EUL_basis_Mapped!$BP164=EUL_basis[HOU_cat]),0)+1,MATCH(EUL_basis_Mapped!BL$2,'EUL_basis fr DEER'!$1:$1,0))</f>
        <v>Updated to indicate claim/filing status</v>
      </c>
      <c r="BM164" s="48" t="str" cm="1">
        <f t="array" ref="BM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(EUL_basis_Mapped!$BD164=EUL_basis[BldgLoc])*(EUL_basis_Mapped!$BP164=EUL_basis[HOU_cat]),0)+1,MATCH(EUL_basis_Mapped!BM$2,'EUL_basis fr DEER'!$1:$1,0))</f>
        <v>Standard</v>
      </c>
      <c r="BN164" s="24">
        <v>41436</v>
      </c>
      <c r="BO164" s="24" cm="1">
        <f t="array" ref="BO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(EUL_basis_Mapped!$BD164=EUL_basis[BldgLoc])*(EUL_basis_Mapped!$BP164=EUL_basis[HOU_cat]),0)+1,MATCH(EUL_basis_Mapped!BO$2,'EUL_basis fr DEER'!$1:$1,0))</f>
        <v>0</v>
      </c>
      <c r="BP164" s="48" t="s">
        <v>44</v>
      </c>
      <c r="BQ164" s="52" t="str" cm="1">
        <f t="array" ref="BQ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(EUL_basis_Mapped!$BD164=EUL_basis[BldgLoc])*(EUL_basis_Mapped!$BP164=EUL_basis[HOU_cat]),0)+1,MATCH(EUL_basis_Mapped!BQ$2,'EUL_basis fr DEER'!$1:$1,0))</f>
        <v>1</v>
      </c>
      <c r="BR164" s="52" t="str" cm="1">
        <f t="array" ref="BR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(EUL_basis_Mapped!$BD164=EUL_basis[BldgLoc])*(EUL_basis_Mapped!$BP164=EUL_basis[HOU_cat]),0)+1,MATCH(EUL_basis_Mapped!BR$2,'EUL_basis fr DEER'!$1:$1,0))</f>
        <v>1</v>
      </c>
      <c r="BS164" s="52" t="str" cm="1">
        <f t="array" ref="BS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(EUL_basis_Mapped!$BD164=EUL_basis[BldgLoc])*(EUL_basis_Mapped!$BP164=EUL_basis[HOU_cat]),0)+1,MATCH(EUL_basis_Mapped!BS$2,'EUL_basis fr DEER'!$1:$1,0))</f>
        <v>0</v>
      </c>
      <c r="BT164" s="48" t="str" cm="1">
        <f t="array" ref="BT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(EUL_basis_Mapped!$BD164=EUL_basis[BldgLoc])*(EUL_basis_Mapped!$BP164=EUL_basis[HOU_cat]),0)+1,MATCH(EUL_basis_Mapped!BT$2,'EUL_basis fr DEER'!$1:$1,0))</f>
        <v>Deemed Ex Ante Team</v>
      </c>
      <c r="BU164" s="24" cm="1">
        <f t="array" ref="BU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(EUL_basis_Mapped!$BD164=EUL_basis[BldgLoc])*(EUL_basis_Mapped!$BP164=EUL_basis[HOU_cat]),0)+1,MATCH(EUL_basis_Mapped!BU$2,'EUL_basis fr DEER'!$1:$1,0))</f>
        <v>0</v>
      </c>
      <c r="BV164" s="46" cm="1">
        <f t="array" ref="BV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(EUL_basis_Mapped!$BD164=EUL_basis[BldgLoc])*(EUL_basis_Mapped!$BP164=EUL_basis[HOU_cat]),0)+1,MATCH(EUL_basis_Mapped!BV$2,'EUL_basis fr DEER'!$1:$1,0))</f>
        <v>0</v>
      </c>
      <c r="BW164" s="48" cm="1">
        <f t="array" ref="BW164">INDEX(EUL_basis[#All],MATCH(1,(EUL_basis_Mapped!$AS164=EUL_basis[EUL_ID])*(EUL_basis_Mapped!$AU164=EUL_basis[Version])*(EUL_basis_Mapped!$BC164=EUL_basis[BldgType])*
(EUL_basis_Mapped!$BD164=EUL_basis[BldgLoc])*(EUL_basis_Mapped!$BP164=EUL_basis[HOU_cat]),0)+1,MATCH(EUL_basis_Mapped!BW$2,'EUL_basis fr DEER'!$1:$1,0))</f>
        <v>0</v>
      </c>
    </row>
    <row r="165" spans="1:75" x14ac:dyDescent="0.15">
      <c r="A165" s="11"/>
      <c r="B165" s="12"/>
      <c r="C165" s="12"/>
      <c r="D165" s="12"/>
      <c r="E165" s="12">
        <v>1</v>
      </c>
      <c r="F165" s="12"/>
      <c r="G165" s="12"/>
      <c r="H165" s="13"/>
      <c r="I165" s="11">
        <f t="shared" si="43"/>
        <v>0</v>
      </c>
      <c r="J165" s="12">
        <f t="shared" si="43"/>
        <v>0</v>
      </c>
      <c r="K165" s="12">
        <f t="shared" si="43"/>
        <v>0</v>
      </c>
      <c r="L165" s="12">
        <f t="shared" si="43"/>
        <v>1</v>
      </c>
      <c r="M165" s="12">
        <f t="shared" si="43"/>
        <v>0</v>
      </c>
      <c r="N165" s="54">
        <f t="shared" si="43"/>
        <v>0</v>
      </c>
      <c r="O165" s="54">
        <f t="shared" si="43"/>
        <v>0</v>
      </c>
      <c r="P165" s="11">
        <f t="shared" si="37"/>
        <v>1</v>
      </c>
      <c r="Q165" s="16"/>
      <c r="R165" s="12">
        <f t="shared" si="42"/>
        <v>0</v>
      </c>
      <c r="S165" s="12">
        <f t="shared" si="42"/>
        <v>0</v>
      </c>
      <c r="T165" s="12">
        <f t="shared" si="42"/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>
        <f t="shared" si="38"/>
        <v>0</v>
      </c>
      <c r="AE165" s="54"/>
      <c r="AF165" s="54"/>
      <c r="AG165" s="54">
        <f t="shared" si="39"/>
        <v>0</v>
      </c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>
        <f t="shared" si="40"/>
        <v>0</v>
      </c>
      <c r="AS165" s="56" t="s">
        <v>439</v>
      </c>
      <c r="AT165" s="22" t="str" cm="1">
        <f t="array" ref="AT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(EUL_basis_Mapped!$BD165=EUL_basis[BldgLoc])*(EUL_basis_Mapped!$BP165=EUL_basis[HOU_cat]),0)+1,MATCH(EUL_basis_Mapped!AT$2,'EUL_basis fr DEER'!$1:$1,0))</f>
        <v>Refrigerant Charge - Commercial</v>
      </c>
      <c r="AU165" s="22" t="s">
        <v>34</v>
      </c>
      <c r="AV165" s="22" t="str" cm="1">
        <f t="array" ref="AV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(EUL_basis_Mapped!$BD165=EUL_basis[BldgLoc])*(EUL_basis_Mapped!$BP165=EUL_basis[HOU_cat]),0)+1,MATCH(EUL_basis_Mapped!AV$2,'EUL_basis fr DEER'!$1:$1,0))</f>
        <v>D08 v2.05</v>
      </c>
      <c r="AW165" s="24" cm="1">
        <f t="array" ref="AW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(EUL_basis_Mapped!$BD165=EUL_basis[BldgLoc])*(EUL_basis_Mapped!$BP165=EUL_basis[HOU_cat]),0)+1,MATCH(EUL_basis_Mapped!AW$2,'EUL_basis fr DEER'!$1:$1,0))</f>
        <v>44159.686687395835</v>
      </c>
      <c r="AX165" s="48" t="str" cm="1">
        <f t="array" ref="AX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(EUL_basis_Mapped!$BD165=EUL_basis[BldgLoc])*(EUL_basis_Mapped!$BP165=EUL_basis[HOU_cat]),0)+1,MATCH(EUL_basis_Mapped!AX$2,'EUL_basis fr DEER'!$1:$1,0))</f>
        <v>Com</v>
      </c>
      <c r="AY165" s="48" t="str" cm="1">
        <f t="array" ref="AY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(EUL_basis_Mapped!$BD165=EUL_basis[BldgLoc])*(EUL_basis_Mapped!$BP165=EUL_basis[HOU_cat]),0)+1,MATCH(EUL_basis_Mapped!AY$2,'EUL_basis fr DEER'!$1:$1,0))</f>
        <v>HVAC</v>
      </c>
      <c r="AZ165" s="48" t="str" cm="1">
        <f t="array" ref="AZ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(EUL_basis_Mapped!$BD165=EUL_basis[BldgLoc])*(EUL_basis_Mapped!$BP165=EUL_basis[HOU_cat]),0)+1,MATCH(EUL_basis_Mapped!AZ$2,'EUL_basis fr DEER'!$1:$1,0))</f>
        <v>HeatCool</v>
      </c>
      <c r="BA165" s="48" t="str" cm="1">
        <f t="array" ref="BA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(EUL_basis_Mapped!$BD165=EUL_basis[BldgLoc])*(EUL_basis_Mapped!$BP165=EUL_basis[HOU_cat]),0)+1,MATCH(EUL_basis_Mapped!BA$2,'EUL_basis fr DEER'!$1:$1,0))</f>
        <v>dxAC_equip</v>
      </c>
      <c r="BB165" s="48" t="str" cm="1">
        <f t="array" ref="BB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(EUL_basis_Mapped!$BD165=EUL_basis[BldgLoc])*(EUL_basis_Mapped!$BP165=EUL_basis[HOU_cat]),0)+1,MATCH(EUL_basis_Mapped!BB$2,'EUL_basis fr DEER'!$1:$1,0))</f>
        <v>refrig</v>
      </c>
      <c r="BC165" s="48" t="s">
        <v>40</v>
      </c>
      <c r="BD165" s="48" t="s">
        <v>40</v>
      </c>
      <c r="BE165" s="46" t="str" cm="1">
        <f t="array" ref="BE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(EUL_basis_Mapped!$BD165=EUL_basis[BldgLoc])*(EUL_basis_Mapped!$BP165=EUL_basis[HOU_cat]),0)+1,MATCH(EUL_basis_Mapped!BE$2,'EUL_basis fr DEER'!$1:$1,0))</f>
        <v>rated years</v>
      </c>
      <c r="BF165" s="23" cm="1">
        <f t="array" ref="BF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(EUL_basis_Mapped!$BD165=EUL_basis[BldgLoc])*(EUL_basis_Mapped!$BP165=EUL_basis[HOU_cat]),0)+1,MATCH(EUL_basis_Mapped!BF$2,'EUL_basis fr DEER'!$1:$1,0))</f>
        <v>0</v>
      </c>
      <c r="BG165" s="23" cm="1">
        <f t="array" ref="BG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(EUL_basis_Mapped!$BD165=EUL_basis[BldgLoc])*(EUL_basis_Mapped!$BP165=EUL_basis[HOU_cat]),0)+1,MATCH(EUL_basis_Mapped!BG$2,'EUL_basis fr DEER'!$1:$1,0))</f>
        <v>0</v>
      </c>
      <c r="BH165" s="23" cm="1">
        <f t="array" ref="BH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(EUL_basis_Mapped!$BD165=EUL_basis[BldgLoc])*(EUL_basis_Mapped!$BP165=EUL_basis[HOU_cat]),0)+1,MATCH(EUL_basis_Mapped!BH$2,'EUL_basis fr DEER'!$1:$1,0))</f>
        <v>0</v>
      </c>
      <c r="BI165" s="25" cm="1">
        <f t="array" ref="BI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(EUL_basis_Mapped!$BD165=EUL_basis[BldgLoc])*(EUL_basis_Mapped!$BP165=EUL_basis[HOU_cat]),0)+1,MATCH(EUL_basis_Mapped!BI$2,'EUL_basis fr DEER'!$1:$1,0))</f>
        <v>0</v>
      </c>
      <c r="BJ165" s="25" cm="1">
        <f t="array" ref="BJ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(EUL_basis_Mapped!$BD165=EUL_basis[BldgLoc])*(EUL_basis_Mapped!$BP165=EUL_basis[HOU_cat]),0)+1,MATCH(EUL_basis_Mapped!BJ$2,'EUL_basis fr DEER'!$1:$1,0))</f>
        <v>10</v>
      </c>
      <c r="BK165" s="25" cm="1">
        <f t="array" ref="BK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(EUL_basis_Mapped!$BD165=EUL_basis[BldgLoc])*(EUL_basis_Mapped!$BP165=EUL_basis[HOU_cat]),0)+1,MATCH(EUL_basis_Mapped!BK$2,'EUL_basis fr DEER'!$1:$1,0))</f>
        <v>3.3</v>
      </c>
      <c r="BL165" s="46" t="str" cm="1">
        <f t="array" ref="BL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(EUL_basis_Mapped!$BD165=EUL_basis[BldgLoc])*(EUL_basis_Mapped!$BP165=EUL_basis[HOU_cat]),0)+1,MATCH(EUL_basis_Mapped!BL$2,'EUL_basis fr DEER'!$1:$1,0))</f>
        <v>Updated to indicate claim/filing status</v>
      </c>
      <c r="BM165" s="48" t="str" cm="1">
        <f t="array" ref="BM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(EUL_basis_Mapped!$BD165=EUL_basis[BldgLoc])*(EUL_basis_Mapped!$BP165=EUL_basis[HOU_cat]),0)+1,MATCH(EUL_basis_Mapped!BM$2,'EUL_basis fr DEER'!$1:$1,0))</f>
        <v>Standard</v>
      </c>
      <c r="BN165" s="24">
        <v>41437</v>
      </c>
      <c r="BO165" s="24" cm="1">
        <f t="array" ref="BO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(EUL_basis_Mapped!$BD165=EUL_basis[BldgLoc])*(EUL_basis_Mapped!$BP165=EUL_basis[HOU_cat]),0)+1,MATCH(EUL_basis_Mapped!BO$2,'EUL_basis fr DEER'!$1:$1,0))</f>
        <v>42735</v>
      </c>
      <c r="BP165" s="48" t="s">
        <v>44</v>
      </c>
      <c r="BQ165" s="52" t="str" cm="1">
        <f t="array" ref="BQ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(EUL_basis_Mapped!$BD165=EUL_basis[BldgLoc])*(EUL_basis_Mapped!$BP165=EUL_basis[HOU_cat]),0)+1,MATCH(EUL_basis_Mapped!BQ$2,'EUL_basis fr DEER'!$1:$1,0))</f>
        <v>1</v>
      </c>
      <c r="BR165" s="52" t="str" cm="1">
        <f t="array" ref="BR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(EUL_basis_Mapped!$BD165=EUL_basis[BldgLoc])*(EUL_basis_Mapped!$BP165=EUL_basis[HOU_cat]),0)+1,MATCH(EUL_basis_Mapped!BR$2,'EUL_basis fr DEER'!$1:$1,0))</f>
        <v>1</v>
      </c>
      <c r="BS165" s="52" t="str" cm="1">
        <f t="array" ref="BS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(EUL_basis_Mapped!$BD165=EUL_basis[BldgLoc])*(EUL_basis_Mapped!$BP165=EUL_basis[HOU_cat]),0)+1,MATCH(EUL_basis_Mapped!BS$2,'EUL_basis fr DEER'!$1:$1,0))</f>
        <v>0</v>
      </c>
      <c r="BT165" s="48" t="str" cm="1">
        <f t="array" ref="BT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(EUL_basis_Mapped!$BD165=EUL_basis[BldgLoc])*(EUL_basis_Mapped!$BP165=EUL_basis[HOU_cat]),0)+1,MATCH(EUL_basis_Mapped!BT$2,'EUL_basis fr DEER'!$1:$1,0))</f>
        <v>Deemed Ex Ante Team</v>
      </c>
      <c r="BU165" s="24" cm="1">
        <f t="array" ref="BU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(EUL_basis_Mapped!$BD165=EUL_basis[BldgLoc])*(EUL_basis_Mapped!$BP165=EUL_basis[HOU_cat]),0)+1,MATCH(EUL_basis_Mapped!BU$2,'EUL_basis fr DEER'!$1:$1,0))</f>
        <v>0</v>
      </c>
      <c r="BV165" s="46" cm="1">
        <f t="array" ref="BV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(EUL_basis_Mapped!$BD165=EUL_basis[BldgLoc])*(EUL_basis_Mapped!$BP165=EUL_basis[HOU_cat]),0)+1,MATCH(EUL_basis_Mapped!BV$2,'EUL_basis fr DEER'!$1:$1,0))</f>
        <v>0</v>
      </c>
      <c r="BW165" s="48" cm="1">
        <f t="array" ref="BW165">INDEX(EUL_basis[#All],MATCH(1,(EUL_basis_Mapped!$AS165=EUL_basis[EUL_ID])*(EUL_basis_Mapped!$AU165=EUL_basis[Version])*(EUL_basis_Mapped!$BC165=EUL_basis[BldgType])*
(EUL_basis_Mapped!$BD165=EUL_basis[BldgLoc])*(EUL_basis_Mapped!$BP165=EUL_basis[HOU_cat]),0)+1,MATCH(EUL_basis_Mapped!BW$2,'EUL_basis fr DEER'!$1:$1,0))</f>
        <v>0</v>
      </c>
    </row>
    <row r="166" spans="1:75" x14ac:dyDescent="0.15">
      <c r="A166" s="11"/>
      <c r="B166" s="12"/>
      <c r="C166" s="12"/>
      <c r="D166" s="12"/>
      <c r="E166" s="12">
        <v>1</v>
      </c>
      <c r="F166" s="12"/>
      <c r="G166" s="12"/>
      <c r="H166" s="13"/>
      <c r="I166" s="11">
        <f t="shared" si="43"/>
        <v>0</v>
      </c>
      <c r="J166" s="12">
        <f t="shared" si="43"/>
        <v>0</v>
      </c>
      <c r="K166" s="12">
        <f t="shared" si="43"/>
        <v>0</v>
      </c>
      <c r="L166" s="12">
        <f t="shared" si="43"/>
        <v>1</v>
      </c>
      <c r="M166" s="12">
        <f t="shared" si="43"/>
        <v>0</v>
      </c>
      <c r="N166" s="54">
        <f t="shared" si="43"/>
        <v>0</v>
      </c>
      <c r="O166" s="54">
        <f t="shared" si="43"/>
        <v>0</v>
      </c>
      <c r="P166" s="11">
        <f t="shared" si="37"/>
        <v>1</v>
      </c>
      <c r="Q166" s="16"/>
      <c r="R166" s="12">
        <f t="shared" si="42"/>
        <v>0</v>
      </c>
      <c r="S166" s="12">
        <f t="shared" si="42"/>
        <v>0</v>
      </c>
      <c r="T166" s="12">
        <f t="shared" si="42"/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>
        <f t="shared" si="38"/>
        <v>0</v>
      </c>
      <c r="AE166" s="54"/>
      <c r="AF166" s="54"/>
      <c r="AG166" s="54">
        <f t="shared" si="39"/>
        <v>0</v>
      </c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>
        <f t="shared" si="40"/>
        <v>0</v>
      </c>
      <c r="AS166" s="56" t="s">
        <v>442</v>
      </c>
      <c r="AT166" s="22" t="str" cm="1">
        <f t="array" ref="AT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(EUL_basis_Mapped!$BD166=EUL_basis[BldgLoc])*(EUL_basis_Mapped!$BP166=EUL_basis[HOU_cat]),0)+1,MATCH(EUL_basis_Mapped!AT$2,'EUL_basis fr DEER'!$1:$1,0))</f>
        <v>Repair Economizer</v>
      </c>
      <c r="AU166" s="22" t="s">
        <v>106</v>
      </c>
      <c r="AV166" s="22" t="str" cm="1">
        <f t="array" ref="AV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(EUL_basis_Mapped!$BD166=EUL_basis[BldgLoc])*(EUL_basis_Mapped!$BP166=EUL_basis[HOU_cat]),0)+1,MATCH(EUL_basis_Mapped!AV$2,'EUL_basis fr DEER'!$1:$1,0))</f>
        <v>D20 v1</v>
      </c>
      <c r="AW166" s="24" cm="1">
        <f t="array" ref="AW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(EUL_basis_Mapped!$BD166=EUL_basis[BldgLoc])*(EUL_basis_Mapped!$BP166=EUL_basis[HOU_cat]),0)+1,MATCH(EUL_basis_Mapped!AW$2,'EUL_basis fr DEER'!$1:$1,0))</f>
        <v>44159.686687395835</v>
      </c>
      <c r="AX166" s="48" t="str" cm="1">
        <f t="array" ref="AX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(EUL_basis_Mapped!$BD166=EUL_basis[BldgLoc])*(EUL_basis_Mapped!$BP166=EUL_basis[HOU_cat]),0)+1,MATCH(EUL_basis_Mapped!AX$2,'EUL_basis fr DEER'!$1:$1,0))</f>
        <v>Com</v>
      </c>
      <c r="AY166" s="48" t="str" cm="1">
        <f t="array" ref="AY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(EUL_basis_Mapped!$BD166=EUL_basis[BldgLoc])*(EUL_basis_Mapped!$BP166=EUL_basis[HOU_cat]),0)+1,MATCH(EUL_basis_Mapped!AY$2,'EUL_basis fr DEER'!$1:$1,0))</f>
        <v>HVAC</v>
      </c>
      <c r="AZ166" s="48" t="str" cm="1">
        <f t="array" ref="AZ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(EUL_basis_Mapped!$BD166=EUL_basis[BldgLoc])*(EUL_basis_Mapped!$BP166=EUL_basis[HOU_cat]),0)+1,MATCH(EUL_basis_Mapped!AZ$2,'EUL_basis fr DEER'!$1:$1,0))</f>
        <v>SpaceCool</v>
      </c>
      <c r="BA166" s="48" t="str" cm="1">
        <f t="array" ref="BA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(EUL_basis_Mapped!$BD166=EUL_basis[BldgLoc])*(EUL_basis_Mapped!$BP166=EUL_basis[HOU_cat]),0)+1,MATCH(EUL_basis_Mapped!BA$2,'EUL_basis fr DEER'!$1:$1,0))</f>
        <v>HV_AirDist</v>
      </c>
      <c r="BB166" s="48" t="str" cm="1">
        <f t="array" ref="BB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(EUL_basis_Mapped!$BD166=EUL_basis[BldgLoc])*(EUL_basis_Mapped!$BP166=EUL_basis[HOU_cat]),0)+1,MATCH(EUL_basis_Mapped!BB$2,'EUL_basis fr DEER'!$1:$1,0))</f>
        <v>AirEcono</v>
      </c>
      <c r="BC166" s="48" t="s">
        <v>40</v>
      </c>
      <c r="BD166" s="48" t="s">
        <v>40</v>
      </c>
      <c r="BE166" s="46" t="str" cm="1">
        <f t="array" ref="BE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(EUL_basis_Mapped!$BD166=EUL_basis[BldgLoc])*(EUL_basis_Mapped!$BP166=EUL_basis[HOU_cat]),0)+1,MATCH(EUL_basis_Mapped!BE$2,'EUL_basis fr DEER'!$1:$1,0))</f>
        <v>rated years</v>
      </c>
      <c r="BF166" s="23" cm="1">
        <f t="array" ref="BF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(EUL_basis_Mapped!$BD166=EUL_basis[BldgLoc])*(EUL_basis_Mapped!$BP166=EUL_basis[HOU_cat]),0)+1,MATCH(EUL_basis_Mapped!BF$2,'EUL_basis fr DEER'!$1:$1,0))</f>
        <v>0</v>
      </c>
      <c r="BG166" s="23" cm="1">
        <f t="array" ref="BG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(EUL_basis_Mapped!$BD166=EUL_basis[BldgLoc])*(EUL_basis_Mapped!$BP166=EUL_basis[HOU_cat]),0)+1,MATCH(EUL_basis_Mapped!BG$2,'EUL_basis fr DEER'!$1:$1,0))</f>
        <v>0</v>
      </c>
      <c r="BH166" s="23" cm="1">
        <f t="array" ref="BH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(EUL_basis_Mapped!$BD166=EUL_basis[BldgLoc])*(EUL_basis_Mapped!$BP166=EUL_basis[HOU_cat]),0)+1,MATCH(EUL_basis_Mapped!BH$2,'EUL_basis fr DEER'!$1:$1,0))</f>
        <v>0</v>
      </c>
      <c r="BI166" s="25" cm="1">
        <f t="array" ref="BI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(EUL_basis_Mapped!$BD166=EUL_basis[BldgLoc])*(EUL_basis_Mapped!$BP166=EUL_basis[HOU_cat]),0)+1,MATCH(EUL_basis_Mapped!BI$2,'EUL_basis fr DEER'!$1:$1,0))</f>
        <v>0</v>
      </c>
      <c r="BJ166" s="25" cm="1">
        <f t="array" ref="BJ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(EUL_basis_Mapped!$BD166=EUL_basis[BldgLoc])*(EUL_basis_Mapped!$BP166=EUL_basis[HOU_cat]),0)+1,MATCH(EUL_basis_Mapped!BJ$2,'EUL_basis fr DEER'!$1:$1,0))</f>
        <v>3</v>
      </c>
      <c r="BK166" s="25" cm="1">
        <f t="array" ref="BK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(EUL_basis_Mapped!$BD166=EUL_basis[BldgLoc])*(EUL_basis_Mapped!$BP166=EUL_basis[HOU_cat]),0)+1,MATCH(EUL_basis_Mapped!BK$2,'EUL_basis fr DEER'!$1:$1,0))</f>
        <v>0</v>
      </c>
      <c r="BL166" s="46" t="str" cm="1">
        <f t="array" ref="BL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(EUL_basis_Mapped!$BD166=EUL_basis[BldgLoc])*(EUL_basis_Mapped!$BP166=EUL_basis[HOU_cat]),0)+1,MATCH(EUL_basis_Mapped!BL$2,'EUL_basis fr DEER'!$1:$1,0))</f>
        <v>Updated to indicate claim/filing status</v>
      </c>
      <c r="BM166" s="48" t="str" cm="1">
        <f t="array" ref="BM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(EUL_basis_Mapped!$BD166=EUL_basis[BldgLoc])*(EUL_basis_Mapped!$BP166=EUL_basis[HOU_cat]),0)+1,MATCH(EUL_basis_Mapped!BM$2,'EUL_basis fr DEER'!$1:$1,0))</f>
        <v>Standard</v>
      </c>
      <c r="BN166" s="24">
        <v>41438</v>
      </c>
      <c r="BO166" s="24" cm="1">
        <f t="array" ref="BO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(EUL_basis_Mapped!$BD166=EUL_basis[BldgLoc])*(EUL_basis_Mapped!$BP166=EUL_basis[HOU_cat]),0)+1,MATCH(EUL_basis_Mapped!BO$2,'EUL_basis fr DEER'!$1:$1,0))</f>
        <v>0</v>
      </c>
      <c r="BP166" s="48" t="s">
        <v>44</v>
      </c>
      <c r="BQ166" s="52" t="str" cm="1">
        <f t="array" ref="BQ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(EUL_basis_Mapped!$BD166=EUL_basis[BldgLoc])*(EUL_basis_Mapped!$BP166=EUL_basis[HOU_cat]),0)+1,MATCH(EUL_basis_Mapped!BQ$2,'EUL_basis fr DEER'!$1:$1,0))</f>
        <v>1</v>
      </c>
      <c r="BR166" s="52" t="str" cm="1">
        <f t="array" ref="BR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(EUL_basis_Mapped!$BD166=EUL_basis[BldgLoc])*(EUL_basis_Mapped!$BP166=EUL_basis[HOU_cat]),0)+1,MATCH(EUL_basis_Mapped!BR$2,'EUL_basis fr DEER'!$1:$1,0))</f>
        <v>1</v>
      </c>
      <c r="BS166" s="52" t="str" cm="1">
        <f t="array" ref="BS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(EUL_basis_Mapped!$BD166=EUL_basis[BldgLoc])*(EUL_basis_Mapped!$BP166=EUL_basis[HOU_cat]),0)+1,MATCH(EUL_basis_Mapped!BS$2,'EUL_basis fr DEER'!$1:$1,0))</f>
        <v>0</v>
      </c>
      <c r="BT166" s="48" t="str" cm="1">
        <f t="array" ref="BT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(EUL_basis_Mapped!$BD166=EUL_basis[BldgLoc])*(EUL_basis_Mapped!$BP166=EUL_basis[HOU_cat]),0)+1,MATCH(EUL_basis_Mapped!BT$2,'EUL_basis fr DEER'!$1:$1,0))</f>
        <v>Deemed Ex Ante Team</v>
      </c>
      <c r="BU166" s="24" cm="1">
        <f t="array" ref="BU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(EUL_basis_Mapped!$BD166=EUL_basis[BldgLoc])*(EUL_basis_Mapped!$BP166=EUL_basis[HOU_cat]),0)+1,MATCH(EUL_basis_Mapped!BU$2,'EUL_basis fr DEER'!$1:$1,0))</f>
        <v>0</v>
      </c>
      <c r="BV166" s="46" cm="1">
        <f t="array" ref="BV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(EUL_basis_Mapped!$BD166=EUL_basis[BldgLoc])*(EUL_basis_Mapped!$BP166=EUL_basis[HOU_cat]),0)+1,MATCH(EUL_basis_Mapped!BV$2,'EUL_basis fr DEER'!$1:$1,0))</f>
        <v>0</v>
      </c>
      <c r="BW166" s="48" cm="1">
        <f t="array" ref="BW166">INDEX(EUL_basis[#All],MATCH(1,(EUL_basis_Mapped!$AS166=EUL_basis[EUL_ID])*(EUL_basis_Mapped!$AU166=EUL_basis[Version])*(EUL_basis_Mapped!$BC166=EUL_basis[BldgType])*
(EUL_basis_Mapped!$BD166=EUL_basis[BldgLoc])*(EUL_basis_Mapped!$BP166=EUL_basis[HOU_cat]),0)+1,MATCH(EUL_basis_Mapped!BW$2,'EUL_basis fr DEER'!$1:$1,0))</f>
        <v>0</v>
      </c>
    </row>
    <row r="167" spans="1:75" x14ac:dyDescent="0.15">
      <c r="A167" s="11"/>
      <c r="B167" s="12"/>
      <c r="C167" s="12"/>
      <c r="D167" s="12"/>
      <c r="E167" s="12">
        <v>1</v>
      </c>
      <c r="F167" s="12"/>
      <c r="G167" s="12"/>
      <c r="H167" s="13"/>
      <c r="I167" s="11">
        <f t="shared" si="43"/>
        <v>0</v>
      </c>
      <c r="J167" s="12">
        <f t="shared" si="43"/>
        <v>0</v>
      </c>
      <c r="K167" s="12">
        <f t="shared" si="43"/>
        <v>0</v>
      </c>
      <c r="L167" s="12">
        <f t="shared" si="43"/>
        <v>1</v>
      </c>
      <c r="M167" s="12">
        <f t="shared" si="43"/>
        <v>0</v>
      </c>
      <c r="N167" s="54">
        <f t="shared" si="43"/>
        <v>0</v>
      </c>
      <c r="O167" s="54">
        <f t="shared" si="43"/>
        <v>0</v>
      </c>
      <c r="P167" s="11">
        <f t="shared" si="37"/>
        <v>1</v>
      </c>
      <c r="Q167" s="16"/>
      <c r="R167" s="12">
        <f t="shared" si="42"/>
        <v>0</v>
      </c>
      <c r="S167" s="12">
        <f t="shared" si="42"/>
        <v>0</v>
      </c>
      <c r="T167" s="12">
        <f t="shared" si="42"/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>
        <f t="shared" si="38"/>
        <v>0</v>
      </c>
      <c r="AE167" s="54"/>
      <c r="AF167" s="54"/>
      <c r="AG167" s="54">
        <f t="shared" si="39"/>
        <v>0</v>
      </c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>
        <f t="shared" si="40"/>
        <v>0</v>
      </c>
      <c r="AS167" s="56" t="s">
        <v>442</v>
      </c>
      <c r="AT167" s="22" t="str" cm="1">
        <f t="array" ref="AT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(EUL_basis_Mapped!$BD167=EUL_basis[BldgLoc])*(EUL_basis_Mapped!$BP167=EUL_basis[HOU_cat]),0)+1,MATCH(EUL_basis_Mapped!AT$2,'EUL_basis fr DEER'!$1:$1,0))</f>
        <v>Repair Economizer</v>
      </c>
      <c r="AU167" s="22" t="s">
        <v>34</v>
      </c>
      <c r="AV167" s="22" t="str" cm="1">
        <f t="array" ref="AV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(EUL_basis_Mapped!$BD167=EUL_basis[BldgLoc])*(EUL_basis_Mapped!$BP167=EUL_basis[HOU_cat]),0)+1,MATCH(EUL_basis_Mapped!AV$2,'EUL_basis fr DEER'!$1:$1,0))</f>
        <v>D08 v2.05</v>
      </c>
      <c r="AW167" s="24" cm="1">
        <f t="array" ref="AW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(EUL_basis_Mapped!$BD167=EUL_basis[BldgLoc])*(EUL_basis_Mapped!$BP167=EUL_basis[HOU_cat]),0)+1,MATCH(EUL_basis_Mapped!AW$2,'EUL_basis fr DEER'!$1:$1,0))</f>
        <v>44159.686687395835</v>
      </c>
      <c r="AX167" s="48" t="str" cm="1">
        <f t="array" ref="AX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(EUL_basis_Mapped!$BD167=EUL_basis[BldgLoc])*(EUL_basis_Mapped!$BP167=EUL_basis[HOU_cat]),0)+1,MATCH(EUL_basis_Mapped!AX$2,'EUL_basis fr DEER'!$1:$1,0))</f>
        <v>Com</v>
      </c>
      <c r="AY167" s="48" t="str" cm="1">
        <f t="array" ref="AY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(EUL_basis_Mapped!$BD167=EUL_basis[BldgLoc])*(EUL_basis_Mapped!$BP167=EUL_basis[HOU_cat]),0)+1,MATCH(EUL_basis_Mapped!AY$2,'EUL_basis fr DEER'!$1:$1,0))</f>
        <v>HVAC</v>
      </c>
      <c r="AZ167" s="48" t="str" cm="1">
        <f t="array" ref="AZ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(EUL_basis_Mapped!$BD167=EUL_basis[BldgLoc])*(EUL_basis_Mapped!$BP167=EUL_basis[HOU_cat]),0)+1,MATCH(EUL_basis_Mapped!AZ$2,'EUL_basis fr DEER'!$1:$1,0))</f>
        <v>SpaceCool</v>
      </c>
      <c r="BA167" s="48" t="str" cm="1">
        <f t="array" ref="BA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(EUL_basis_Mapped!$BD167=EUL_basis[BldgLoc])*(EUL_basis_Mapped!$BP167=EUL_basis[HOU_cat]),0)+1,MATCH(EUL_basis_Mapped!BA$2,'EUL_basis fr DEER'!$1:$1,0))</f>
        <v>HV_AirDist</v>
      </c>
      <c r="BB167" s="48" t="str" cm="1">
        <f t="array" ref="BB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(EUL_basis_Mapped!$BD167=EUL_basis[BldgLoc])*(EUL_basis_Mapped!$BP167=EUL_basis[HOU_cat]),0)+1,MATCH(EUL_basis_Mapped!BB$2,'EUL_basis fr DEER'!$1:$1,0))</f>
        <v>AirEcono</v>
      </c>
      <c r="BC167" s="48" t="s">
        <v>40</v>
      </c>
      <c r="BD167" s="48" t="s">
        <v>40</v>
      </c>
      <c r="BE167" s="46" t="str" cm="1">
        <f t="array" ref="BE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(EUL_basis_Mapped!$BD167=EUL_basis[BldgLoc])*(EUL_basis_Mapped!$BP167=EUL_basis[HOU_cat]),0)+1,MATCH(EUL_basis_Mapped!BE$2,'EUL_basis fr DEER'!$1:$1,0))</f>
        <v>rated years</v>
      </c>
      <c r="BF167" s="23" cm="1">
        <f t="array" ref="BF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(EUL_basis_Mapped!$BD167=EUL_basis[BldgLoc])*(EUL_basis_Mapped!$BP167=EUL_basis[HOU_cat]),0)+1,MATCH(EUL_basis_Mapped!BF$2,'EUL_basis fr DEER'!$1:$1,0))</f>
        <v>0</v>
      </c>
      <c r="BG167" s="23" cm="1">
        <f t="array" ref="BG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(EUL_basis_Mapped!$BD167=EUL_basis[BldgLoc])*(EUL_basis_Mapped!$BP167=EUL_basis[HOU_cat]),0)+1,MATCH(EUL_basis_Mapped!BG$2,'EUL_basis fr DEER'!$1:$1,0))</f>
        <v>0</v>
      </c>
      <c r="BH167" s="23" cm="1">
        <f t="array" ref="BH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(EUL_basis_Mapped!$BD167=EUL_basis[BldgLoc])*(EUL_basis_Mapped!$BP167=EUL_basis[HOU_cat]),0)+1,MATCH(EUL_basis_Mapped!BH$2,'EUL_basis fr DEER'!$1:$1,0))</f>
        <v>0</v>
      </c>
      <c r="BI167" s="25" cm="1">
        <f t="array" ref="BI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(EUL_basis_Mapped!$BD167=EUL_basis[BldgLoc])*(EUL_basis_Mapped!$BP167=EUL_basis[HOU_cat]),0)+1,MATCH(EUL_basis_Mapped!BI$2,'EUL_basis fr DEER'!$1:$1,0))</f>
        <v>0</v>
      </c>
      <c r="BJ167" s="25" cm="1">
        <f t="array" ref="BJ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(EUL_basis_Mapped!$BD167=EUL_basis[BldgLoc])*(EUL_basis_Mapped!$BP167=EUL_basis[HOU_cat]),0)+1,MATCH(EUL_basis_Mapped!BJ$2,'EUL_basis fr DEER'!$1:$1,0))</f>
        <v>5</v>
      </c>
      <c r="BK167" s="25" cm="1">
        <f t="array" ref="BK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(EUL_basis_Mapped!$BD167=EUL_basis[BldgLoc])*(EUL_basis_Mapped!$BP167=EUL_basis[HOU_cat]),0)+1,MATCH(EUL_basis_Mapped!BK$2,'EUL_basis fr DEER'!$1:$1,0))</f>
        <v>1.7</v>
      </c>
      <c r="BL167" s="46" t="str" cm="1">
        <f t="array" ref="BL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(EUL_basis_Mapped!$BD167=EUL_basis[BldgLoc])*(EUL_basis_Mapped!$BP167=EUL_basis[HOU_cat]),0)+1,MATCH(EUL_basis_Mapped!BL$2,'EUL_basis fr DEER'!$1:$1,0))</f>
        <v>Updated to indicate claim/filing status</v>
      </c>
      <c r="BM167" s="48" t="str" cm="1">
        <f t="array" ref="BM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(EUL_basis_Mapped!$BD167=EUL_basis[BldgLoc])*(EUL_basis_Mapped!$BP167=EUL_basis[HOU_cat]),0)+1,MATCH(EUL_basis_Mapped!BM$2,'EUL_basis fr DEER'!$1:$1,0))</f>
        <v>Standard</v>
      </c>
      <c r="BN167" s="24">
        <v>41439</v>
      </c>
      <c r="BO167" s="24" cm="1">
        <f t="array" ref="BO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(EUL_basis_Mapped!$BD167=EUL_basis[BldgLoc])*(EUL_basis_Mapped!$BP167=EUL_basis[HOU_cat]),0)+1,MATCH(EUL_basis_Mapped!BO$2,'EUL_basis fr DEER'!$1:$1,0))</f>
        <v>42735</v>
      </c>
      <c r="BP167" s="48" t="s">
        <v>44</v>
      </c>
      <c r="BQ167" s="52" t="str" cm="1">
        <f t="array" ref="BQ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(EUL_basis_Mapped!$BD167=EUL_basis[BldgLoc])*(EUL_basis_Mapped!$BP167=EUL_basis[HOU_cat]),0)+1,MATCH(EUL_basis_Mapped!BQ$2,'EUL_basis fr DEER'!$1:$1,0))</f>
        <v>1</v>
      </c>
      <c r="BR167" s="52" t="str" cm="1">
        <f t="array" ref="BR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(EUL_basis_Mapped!$BD167=EUL_basis[BldgLoc])*(EUL_basis_Mapped!$BP167=EUL_basis[HOU_cat]),0)+1,MATCH(EUL_basis_Mapped!BR$2,'EUL_basis fr DEER'!$1:$1,0))</f>
        <v>1</v>
      </c>
      <c r="BS167" s="52" t="str" cm="1">
        <f t="array" ref="BS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(EUL_basis_Mapped!$BD167=EUL_basis[BldgLoc])*(EUL_basis_Mapped!$BP167=EUL_basis[HOU_cat]),0)+1,MATCH(EUL_basis_Mapped!BS$2,'EUL_basis fr DEER'!$1:$1,0))</f>
        <v>0</v>
      </c>
      <c r="BT167" s="48" t="str" cm="1">
        <f t="array" ref="BT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(EUL_basis_Mapped!$BD167=EUL_basis[BldgLoc])*(EUL_basis_Mapped!$BP167=EUL_basis[HOU_cat]),0)+1,MATCH(EUL_basis_Mapped!BT$2,'EUL_basis fr DEER'!$1:$1,0))</f>
        <v>Deemed Ex Ante Team</v>
      </c>
      <c r="BU167" s="24" cm="1">
        <f t="array" ref="BU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(EUL_basis_Mapped!$BD167=EUL_basis[BldgLoc])*(EUL_basis_Mapped!$BP167=EUL_basis[HOU_cat]),0)+1,MATCH(EUL_basis_Mapped!BU$2,'EUL_basis fr DEER'!$1:$1,0))</f>
        <v>0</v>
      </c>
      <c r="BV167" s="46" cm="1">
        <f t="array" ref="BV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(EUL_basis_Mapped!$BD167=EUL_basis[BldgLoc])*(EUL_basis_Mapped!$BP167=EUL_basis[HOU_cat]),0)+1,MATCH(EUL_basis_Mapped!BV$2,'EUL_basis fr DEER'!$1:$1,0))</f>
        <v>0</v>
      </c>
      <c r="BW167" s="48" cm="1">
        <f t="array" ref="BW167">INDEX(EUL_basis[#All],MATCH(1,(EUL_basis_Mapped!$AS167=EUL_basis[EUL_ID])*(EUL_basis_Mapped!$AU167=EUL_basis[Version])*(EUL_basis_Mapped!$BC167=EUL_basis[BldgType])*
(EUL_basis_Mapped!$BD167=EUL_basis[BldgLoc])*(EUL_basis_Mapped!$BP167=EUL_basis[HOU_cat]),0)+1,MATCH(EUL_basis_Mapped!BW$2,'EUL_basis fr DEER'!$1:$1,0))</f>
        <v>0</v>
      </c>
    </row>
    <row r="168" spans="1:75" x14ac:dyDescent="0.15">
      <c r="A168" s="11"/>
      <c r="B168" s="12"/>
      <c r="C168" s="12"/>
      <c r="D168" s="12"/>
      <c r="E168" s="12">
        <v>1</v>
      </c>
      <c r="F168" s="12"/>
      <c r="G168" s="12"/>
      <c r="H168" s="13"/>
      <c r="I168" s="11">
        <f t="shared" ref="I168:O177" si="44">IF($AX168=I$2,1,0)</f>
        <v>0</v>
      </c>
      <c r="J168" s="12">
        <f t="shared" si="44"/>
        <v>0</v>
      </c>
      <c r="K168" s="12">
        <f t="shared" si="44"/>
        <v>0</v>
      </c>
      <c r="L168" s="12">
        <f t="shared" si="44"/>
        <v>1</v>
      </c>
      <c r="M168" s="12">
        <f t="shared" si="44"/>
        <v>0</v>
      </c>
      <c r="N168" s="54">
        <f t="shared" si="44"/>
        <v>0</v>
      </c>
      <c r="O168" s="54">
        <f t="shared" si="44"/>
        <v>0</v>
      </c>
      <c r="P168" s="11">
        <f t="shared" si="37"/>
        <v>1</v>
      </c>
      <c r="Q168" s="16"/>
      <c r="R168" s="12">
        <f t="shared" ref="R168:T187" si="45">IF($BC168=R$2,1,0)</f>
        <v>0</v>
      </c>
      <c r="S168" s="12">
        <f t="shared" si="45"/>
        <v>0</v>
      </c>
      <c r="T168" s="12">
        <f t="shared" si="45"/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>
        <f t="shared" si="38"/>
        <v>0</v>
      </c>
      <c r="AE168" s="54"/>
      <c r="AF168" s="54"/>
      <c r="AG168" s="54">
        <f t="shared" si="39"/>
        <v>0</v>
      </c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>
        <f t="shared" si="40"/>
        <v>0</v>
      </c>
      <c r="AS168" s="56" t="s">
        <v>445</v>
      </c>
      <c r="AT168" s="22" t="str" cm="1">
        <f t="array" ref="AT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(EUL_basis_Mapped!$BD168=EUL_basis[BldgLoc])*(EUL_basis_Mapped!$BP168=EUL_basis[HOU_cat]),0)+1,MATCH(EUL_basis_Mapped!AT$2,'EUL_basis fr DEER'!$1:$1,0))</f>
        <v>Water Loop Reset</v>
      </c>
      <c r="AU168" s="22" t="s">
        <v>34</v>
      </c>
      <c r="AV168" s="22" t="str" cm="1">
        <f t="array" ref="AV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(EUL_basis_Mapped!$BD168=EUL_basis[BldgLoc])*(EUL_basis_Mapped!$BP168=EUL_basis[HOU_cat]),0)+1,MATCH(EUL_basis_Mapped!AV$2,'EUL_basis fr DEER'!$1:$1,0))</f>
        <v>D08 v2.05</v>
      </c>
      <c r="AW168" s="24" cm="1">
        <f t="array" ref="AW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(EUL_basis_Mapped!$BD168=EUL_basis[BldgLoc])*(EUL_basis_Mapped!$BP168=EUL_basis[HOU_cat]),0)+1,MATCH(EUL_basis_Mapped!AW$2,'EUL_basis fr DEER'!$1:$1,0))</f>
        <v>44159.686687395835</v>
      </c>
      <c r="AX168" s="48" t="str" cm="1">
        <f t="array" ref="AX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(EUL_basis_Mapped!$BD168=EUL_basis[BldgLoc])*(EUL_basis_Mapped!$BP168=EUL_basis[HOU_cat]),0)+1,MATCH(EUL_basis_Mapped!AX$2,'EUL_basis fr DEER'!$1:$1,0))</f>
        <v>Com</v>
      </c>
      <c r="AY168" s="48" t="str" cm="1">
        <f t="array" ref="AY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(EUL_basis_Mapped!$BD168=EUL_basis[BldgLoc])*(EUL_basis_Mapped!$BP168=EUL_basis[HOU_cat]),0)+1,MATCH(EUL_basis_Mapped!AY$2,'EUL_basis fr DEER'!$1:$1,0))</f>
        <v>HVAC</v>
      </c>
      <c r="AZ168" s="48" t="str" cm="1">
        <f t="array" ref="AZ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(EUL_basis_Mapped!$BD168=EUL_basis[BldgLoc])*(EUL_basis_Mapped!$BP168=EUL_basis[HOU_cat]),0)+1,MATCH(EUL_basis_Mapped!AZ$2,'EUL_basis fr DEER'!$1:$1,0))</f>
        <v>EnvCtrl</v>
      </c>
      <c r="BA168" s="48" t="str" cm="1">
        <f t="array" ref="BA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(EUL_basis_Mapped!$BD168=EUL_basis[BldgLoc])*(EUL_basis_Mapped!$BP168=EUL_basis[HOU_cat]),0)+1,MATCH(EUL_basis_Mapped!BA$2,'EUL_basis fr DEER'!$1:$1,0))</f>
        <v>LiquidCirc</v>
      </c>
      <c r="BB168" s="48" t="str" cm="1">
        <f t="array" ref="BB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(EUL_basis_Mapped!$BD168=EUL_basis[BldgLoc])*(EUL_basis_Mapped!$BP168=EUL_basis[HOU_cat]),0)+1,MATCH(EUL_basis_Mapped!BB$2,'EUL_basis fr DEER'!$1:$1,0))</f>
        <v>TempReset</v>
      </c>
      <c r="BC168" s="48" t="s">
        <v>40</v>
      </c>
      <c r="BD168" s="48" t="s">
        <v>40</v>
      </c>
      <c r="BE168" s="46" t="str" cm="1">
        <f t="array" ref="BE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(EUL_basis_Mapped!$BD168=EUL_basis[BldgLoc])*(EUL_basis_Mapped!$BP168=EUL_basis[HOU_cat]),0)+1,MATCH(EUL_basis_Mapped!BE$2,'EUL_basis fr DEER'!$1:$1,0))</f>
        <v>rated years</v>
      </c>
      <c r="BF168" s="23" cm="1">
        <f t="array" ref="BF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(EUL_basis_Mapped!$BD168=EUL_basis[BldgLoc])*(EUL_basis_Mapped!$BP168=EUL_basis[HOU_cat]),0)+1,MATCH(EUL_basis_Mapped!BF$2,'EUL_basis fr DEER'!$1:$1,0))</f>
        <v>0</v>
      </c>
      <c r="BG168" s="23" cm="1">
        <f t="array" ref="BG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(EUL_basis_Mapped!$BD168=EUL_basis[BldgLoc])*(EUL_basis_Mapped!$BP168=EUL_basis[HOU_cat]),0)+1,MATCH(EUL_basis_Mapped!BG$2,'EUL_basis fr DEER'!$1:$1,0))</f>
        <v>0</v>
      </c>
      <c r="BH168" s="23" cm="1">
        <f t="array" ref="BH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(EUL_basis_Mapped!$BD168=EUL_basis[BldgLoc])*(EUL_basis_Mapped!$BP168=EUL_basis[HOU_cat]),0)+1,MATCH(EUL_basis_Mapped!BH$2,'EUL_basis fr DEER'!$1:$1,0))</f>
        <v>0</v>
      </c>
      <c r="BI168" s="25" cm="1">
        <f t="array" ref="BI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(EUL_basis_Mapped!$BD168=EUL_basis[BldgLoc])*(EUL_basis_Mapped!$BP168=EUL_basis[HOU_cat]),0)+1,MATCH(EUL_basis_Mapped!BI$2,'EUL_basis fr DEER'!$1:$1,0))</f>
        <v>0</v>
      </c>
      <c r="BJ168" s="25" cm="1">
        <f t="array" ref="BJ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(EUL_basis_Mapped!$BD168=EUL_basis[BldgLoc])*(EUL_basis_Mapped!$BP168=EUL_basis[HOU_cat]),0)+1,MATCH(EUL_basis_Mapped!BJ$2,'EUL_basis fr DEER'!$1:$1,0))</f>
        <v>10</v>
      </c>
      <c r="BK168" s="25" cm="1">
        <f t="array" ref="BK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(EUL_basis_Mapped!$BD168=EUL_basis[BldgLoc])*(EUL_basis_Mapped!$BP168=EUL_basis[HOU_cat]),0)+1,MATCH(EUL_basis_Mapped!BK$2,'EUL_basis fr DEER'!$1:$1,0))</f>
        <v>3.3</v>
      </c>
      <c r="BL168" s="46" t="str" cm="1">
        <f t="array" ref="BL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(EUL_basis_Mapped!$BD168=EUL_basis[BldgLoc])*(EUL_basis_Mapped!$BP168=EUL_basis[HOU_cat]),0)+1,MATCH(EUL_basis_Mapped!BL$2,'EUL_basis fr DEER'!$1:$1,0))</f>
        <v>Updated to indicate claim/filing status</v>
      </c>
      <c r="BM168" s="48" t="str" cm="1">
        <f t="array" ref="BM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(EUL_basis_Mapped!$BD168=EUL_basis[BldgLoc])*(EUL_basis_Mapped!$BP168=EUL_basis[HOU_cat]),0)+1,MATCH(EUL_basis_Mapped!BM$2,'EUL_basis fr DEER'!$1:$1,0))</f>
        <v>Standard</v>
      </c>
      <c r="BN168" s="24">
        <v>41440</v>
      </c>
      <c r="BO168" s="24" cm="1">
        <f t="array" ref="BO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(EUL_basis_Mapped!$BD168=EUL_basis[BldgLoc])*(EUL_basis_Mapped!$BP168=EUL_basis[HOU_cat]),0)+1,MATCH(EUL_basis_Mapped!BO$2,'EUL_basis fr DEER'!$1:$1,0))</f>
        <v>0</v>
      </c>
      <c r="BP168" s="48" t="s">
        <v>44</v>
      </c>
      <c r="BQ168" s="52" t="str" cm="1">
        <f t="array" ref="BQ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(EUL_basis_Mapped!$BD168=EUL_basis[BldgLoc])*(EUL_basis_Mapped!$BP168=EUL_basis[HOU_cat]),0)+1,MATCH(EUL_basis_Mapped!BQ$2,'EUL_basis fr DEER'!$1:$1,0))</f>
        <v>1</v>
      </c>
      <c r="BR168" s="52" t="str" cm="1">
        <f t="array" ref="BR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(EUL_basis_Mapped!$BD168=EUL_basis[BldgLoc])*(EUL_basis_Mapped!$BP168=EUL_basis[HOU_cat]),0)+1,MATCH(EUL_basis_Mapped!BR$2,'EUL_basis fr DEER'!$1:$1,0))</f>
        <v>1</v>
      </c>
      <c r="BS168" s="52" t="str" cm="1">
        <f t="array" ref="BS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(EUL_basis_Mapped!$BD168=EUL_basis[BldgLoc])*(EUL_basis_Mapped!$BP168=EUL_basis[HOU_cat]),0)+1,MATCH(EUL_basis_Mapped!BS$2,'EUL_basis fr DEER'!$1:$1,0))</f>
        <v>0</v>
      </c>
      <c r="BT168" s="48" t="str" cm="1">
        <f t="array" ref="BT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(EUL_basis_Mapped!$BD168=EUL_basis[BldgLoc])*(EUL_basis_Mapped!$BP168=EUL_basis[HOU_cat]),0)+1,MATCH(EUL_basis_Mapped!BT$2,'EUL_basis fr DEER'!$1:$1,0))</f>
        <v>Deemed Ex Ante Team</v>
      </c>
      <c r="BU168" s="24" cm="1">
        <f t="array" ref="BU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(EUL_basis_Mapped!$BD168=EUL_basis[BldgLoc])*(EUL_basis_Mapped!$BP168=EUL_basis[HOU_cat]),0)+1,MATCH(EUL_basis_Mapped!BU$2,'EUL_basis fr DEER'!$1:$1,0))</f>
        <v>0</v>
      </c>
      <c r="BV168" s="46" cm="1">
        <f t="array" ref="BV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(EUL_basis_Mapped!$BD168=EUL_basis[BldgLoc])*(EUL_basis_Mapped!$BP168=EUL_basis[HOU_cat]),0)+1,MATCH(EUL_basis_Mapped!BV$2,'EUL_basis fr DEER'!$1:$1,0))</f>
        <v>0</v>
      </c>
      <c r="BW168" s="48" cm="1">
        <f t="array" ref="BW168">INDEX(EUL_basis[#All],MATCH(1,(EUL_basis_Mapped!$AS168=EUL_basis[EUL_ID])*(EUL_basis_Mapped!$AU168=EUL_basis[Version])*(EUL_basis_Mapped!$BC168=EUL_basis[BldgType])*
(EUL_basis_Mapped!$BD168=EUL_basis[BldgLoc])*(EUL_basis_Mapped!$BP168=EUL_basis[HOU_cat]),0)+1,MATCH(EUL_basis_Mapped!BW$2,'EUL_basis fr DEER'!$1:$1,0))</f>
        <v>0</v>
      </c>
    </row>
    <row r="169" spans="1:75" x14ac:dyDescent="0.15">
      <c r="A169" s="11"/>
      <c r="B169" s="12">
        <v>1</v>
      </c>
      <c r="C169" s="12"/>
      <c r="D169" s="12"/>
      <c r="E169" s="12"/>
      <c r="F169" s="12"/>
      <c r="G169" s="12">
        <v>1</v>
      </c>
      <c r="H169" s="13">
        <v>1</v>
      </c>
      <c r="I169" s="11">
        <f t="shared" si="44"/>
        <v>0</v>
      </c>
      <c r="J169" s="12">
        <f t="shared" si="44"/>
        <v>0</v>
      </c>
      <c r="K169" s="12">
        <f t="shared" si="44"/>
        <v>0</v>
      </c>
      <c r="L169" s="12">
        <f t="shared" si="44"/>
        <v>1</v>
      </c>
      <c r="M169" s="12">
        <f t="shared" si="44"/>
        <v>0</v>
      </c>
      <c r="N169" s="54">
        <f t="shared" si="44"/>
        <v>0</v>
      </c>
      <c r="O169" s="54">
        <f t="shared" si="44"/>
        <v>0</v>
      </c>
      <c r="P169" s="11">
        <f t="shared" si="37"/>
        <v>1</v>
      </c>
      <c r="Q169" s="16"/>
      <c r="R169" s="12">
        <f t="shared" si="45"/>
        <v>0</v>
      </c>
      <c r="S169" s="12">
        <f t="shared" si="45"/>
        <v>0</v>
      </c>
      <c r="T169" s="12">
        <f t="shared" si="45"/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>
        <f t="shared" si="38"/>
        <v>0</v>
      </c>
      <c r="AE169" s="54"/>
      <c r="AF169" s="54"/>
      <c r="AG169" s="54">
        <f t="shared" si="39"/>
        <v>0</v>
      </c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>
        <f t="shared" si="40"/>
        <v>0</v>
      </c>
      <c r="AS169" s="56" t="s">
        <v>448</v>
      </c>
      <c r="AT169" s="22" t="str" cm="1">
        <f t="array" ref="AT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(EUL_basis_Mapped!$BD169=EUL_basis[BldgLoc])*(EUL_basis_Mapped!$BP169=EUL_basis[HOU_cat]),0)+1,MATCH(EUL_basis_Mapped!AT$2,'EUL_basis fr DEER'!$1:$1,0))</f>
        <v>Rotary Heat Recovery</v>
      </c>
      <c r="AU169" s="22" t="s">
        <v>34</v>
      </c>
      <c r="AV169" s="22" t="str" cm="1">
        <f t="array" ref="AV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(EUL_basis_Mapped!$BD169=EUL_basis[BldgLoc])*(EUL_basis_Mapped!$BP169=EUL_basis[HOU_cat]),0)+1,MATCH(EUL_basis_Mapped!AV$2,'EUL_basis fr DEER'!$1:$1,0))</f>
        <v>D08 v2.05</v>
      </c>
      <c r="AW169" s="24" cm="1">
        <f t="array" ref="AW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(EUL_basis_Mapped!$BD169=EUL_basis[BldgLoc])*(EUL_basis_Mapped!$BP169=EUL_basis[HOU_cat]),0)+1,MATCH(EUL_basis_Mapped!AW$2,'EUL_basis fr DEER'!$1:$1,0))</f>
        <v>44159.686687395835</v>
      </c>
      <c r="AX169" s="48" t="str" cm="1">
        <f t="array" ref="AX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(EUL_basis_Mapped!$BD169=EUL_basis[BldgLoc])*(EUL_basis_Mapped!$BP169=EUL_basis[HOU_cat]),0)+1,MATCH(EUL_basis_Mapped!AX$2,'EUL_basis fr DEER'!$1:$1,0))</f>
        <v>Com</v>
      </c>
      <c r="AY169" s="48" t="str" cm="1">
        <f t="array" ref="AY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(EUL_basis_Mapped!$BD169=EUL_basis[BldgLoc])*(EUL_basis_Mapped!$BP169=EUL_basis[HOU_cat]),0)+1,MATCH(EUL_basis_Mapped!AY$2,'EUL_basis fr DEER'!$1:$1,0))</f>
        <v>HVAC</v>
      </c>
      <c r="AZ169" s="48" t="str" cm="1">
        <f t="array" ref="AZ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(EUL_basis_Mapped!$BD169=EUL_basis[BldgLoc])*(EUL_basis_Mapped!$BP169=EUL_basis[HOU_cat]),0)+1,MATCH(EUL_basis_Mapped!AZ$2,'EUL_basis fr DEER'!$1:$1,0))</f>
        <v>HeatCool</v>
      </c>
      <c r="BA169" s="48" t="str" cm="1">
        <f t="array" ref="BA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(EUL_basis_Mapped!$BD169=EUL_basis[BldgLoc])*(EUL_basis_Mapped!$BP169=EUL_basis[HOU_cat]),0)+1,MATCH(EUL_basis_Mapped!BA$2,'EUL_basis fr DEER'!$1:$1,0))</f>
        <v>HV_AirDist</v>
      </c>
      <c r="BB169" s="48" t="str" cm="1">
        <f t="array" ref="BB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(EUL_basis_Mapped!$BD169=EUL_basis[BldgLoc])*(EUL_basis_Mapped!$BP169=EUL_basis[HOU_cat]),0)+1,MATCH(EUL_basis_Mapped!BB$2,'EUL_basis fr DEER'!$1:$1,0))</f>
        <v>HeatRecov</v>
      </c>
      <c r="BC169" s="48" t="s">
        <v>40</v>
      </c>
      <c r="BD169" s="48" t="s">
        <v>40</v>
      </c>
      <c r="BE169" s="46" t="str" cm="1">
        <f t="array" ref="BE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(EUL_basis_Mapped!$BD169=EUL_basis[BldgLoc])*(EUL_basis_Mapped!$BP169=EUL_basis[HOU_cat]),0)+1,MATCH(EUL_basis_Mapped!BE$2,'EUL_basis fr DEER'!$1:$1,0))</f>
        <v>rated years</v>
      </c>
      <c r="BF169" s="23" cm="1">
        <f t="array" ref="BF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(EUL_basis_Mapped!$BD169=EUL_basis[BldgLoc])*(EUL_basis_Mapped!$BP169=EUL_basis[HOU_cat]),0)+1,MATCH(EUL_basis_Mapped!BF$2,'EUL_basis fr DEER'!$1:$1,0))</f>
        <v>0</v>
      </c>
      <c r="BG169" s="23" cm="1">
        <f t="array" ref="BG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(EUL_basis_Mapped!$BD169=EUL_basis[BldgLoc])*(EUL_basis_Mapped!$BP169=EUL_basis[HOU_cat]),0)+1,MATCH(EUL_basis_Mapped!BG$2,'EUL_basis fr DEER'!$1:$1,0))</f>
        <v>0</v>
      </c>
      <c r="BH169" s="23" cm="1">
        <f t="array" ref="BH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(EUL_basis_Mapped!$BD169=EUL_basis[BldgLoc])*(EUL_basis_Mapped!$BP169=EUL_basis[HOU_cat]),0)+1,MATCH(EUL_basis_Mapped!BH$2,'EUL_basis fr DEER'!$1:$1,0))</f>
        <v>0</v>
      </c>
      <c r="BI169" s="25" cm="1">
        <f t="array" ref="BI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(EUL_basis_Mapped!$BD169=EUL_basis[BldgLoc])*(EUL_basis_Mapped!$BP169=EUL_basis[HOU_cat]),0)+1,MATCH(EUL_basis_Mapped!BI$2,'EUL_basis fr DEER'!$1:$1,0))</f>
        <v>0</v>
      </c>
      <c r="BJ169" s="25" cm="1">
        <f t="array" ref="BJ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(EUL_basis_Mapped!$BD169=EUL_basis[BldgLoc])*(EUL_basis_Mapped!$BP169=EUL_basis[HOU_cat]),0)+1,MATCH(EUL_basis_Mapped!BJ$2,'EUL_basis fr DEER'!$1:$1,0))</f>
        <v>14</v>
      </c>
      <c r="BK169" s="25" cm="1">
        <f t="array" ref="BK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(EUL_basis_Mapped!$BD169=EUL_basis[BldgLoc])*(EUL_basis_Mapped!$BP169=EUL_basis[HOU_cat]),0)+1,MATCH(EUL_basis_Mapped!BK$2,'EUL_basis fr DEER'!$1:$1,0))</f>
        <v>4.7</v>
      </c>
      <c r="BL169" s="46" t="str" cm="1">
        <f t="array" ref="BL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(EUL_basis_Mapped!$BD169=EUL_basis[BldgLoc])*(EUL_basis_Mapped!$BP169=EUL_basis[HOU_cat]),0)+1,MATCH(EUL_basis_Mapped!BL$2,'EUL_basis fr DEER'!$1:$1,0))</f>
        <v>Updated to indicate claim/filing status</v>
      </c>
      <c r="BM169" s="48" t="str" cm="1">
        <f t="array" ref="BM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(EUL_basis_Mapped!$BD169=EUL_basis[BldgLoc])*(EUL_basis_Mapped!$BP169=EUL_basis[HOU_cat]),0)+1,MATCH(EUL_basis_Mapped!BM$2,'EUL_basis fr DEER'!$1:$1,0))</f>
        <v>Standard</v>
      </c>
      <c r="BN169" s="24">
        <v>41441</v>
      </c>
      <c r="BO169" s="24" cm="1">
        <f t="array" ref="BO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(EUL_basis_Mapped!$BD169=EUL_basis[BldgLoc])*(EUL_basis_Mapped!$BP169=EUL_basis[HOU_cat]),0)+1,MATCH(EUL_basis_Mapped!BO$2,'EUL_basis fr DEER'!$1:$1,0))</f>
        <v>0</v>
      </c>
      <c r="BP169" s="48" t="s">
        <v>44</v>
      </c>
      <c r="BQ169" s="52" t="str" cm="1">
        <f t="array" ref="BQ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(EUL_basis_Mapped!$BD169=EUL_basis[BldgLoc])*(EUL_basis_Mapped!$BP169=EUL_basis[HOU_cat]),0)+1,MATCH(EUL_basis_Mapped!BQ$2,'EUL_basis fr DEER'!$1:$1,0))</f>
        <v>1</v>
      </c>
      <c r="BR169" s="52" t="str" cm="1">
        <f t="array" ref="BR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(EUL_basis_Mapped!$BD169=EUL_basis[BldgLoc])*(EUL_basis_Mapped!$BP169=EUL_basis[HOU_cat]),0)+1,MATCH(EUL_basis_Mapped!BR$2,'EUL_basis fr DEER'!$1:$1,0))</f>
        <v>1</v>
      </c>
      <c r="BS169" s="52" t="str" cm="1">
        <f t="array" ref="BS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(EUL_basis_Mapped!$BD169=EUL_basis[BldgLoc])*(EUL_basis_Mapped!$BP169=EUL_basis[HOU_cat]),0)+1,MATCH(EUL_basis_Mapped!BS$2,'EUL_basis fr DEER'!$1:$1,0))</f>
        <v>0</v>
      </c>
      <c r="BT169" s="48" t="str" cm="1">
        <f t="array" ref="BT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(EUL_basis_Mapped!$BD169=EUL_basis[BldgLoc])*(EUL_basis_Mapped!$BP169=EUL_basis[HOU_cat]),0)+1,MATCH(EUL_basis_Mapped!BT$2,'EUL_basis fr DEER'!$1:$1,0))</f>
        <v>Deemed Ex Ante Team</v>
      </c>
      <c r="BU169" s="24" cm="1">
        <f t="array" ref="BU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(EUL_basis_Mapped!$BD169=EUL_basis[BldgLoc])*(EUL_basis_Mapped!$BP169=EUL_basis[HOU_cat]),0)+1,MATCH(EUL_basis_Mapped!BU$2,'EUL_basis fr DEER'!$1:$1,0))</f>
        <v>0</v>
      </c>
      <c r="BV169" s="46" cm="1">
        <f t="array" ref="BV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(EUL_basis_Mapped!$BD169=EUL_basis[BldgLoc])*(EUL_basis_Mapped!$BP169=EUL_basis[HOU_cat]),0)+1,MATCH(EUL_basis_Mapped!BV$2,'EUL_basis fr DEER'!$1:$1,0))</f>
        <v>0</v>
      </c>
      <c r="BW169" s="48" cm="1">
        <f t="array" ref="BW169">INDEX(EUL_basis[#All],MATCH(1,(EUL_basis_Mapped!$AS169=EUL_basis[EUL_ID])*(EUL_basis_Mapped!$AU169=EUL_basis[Version])*(EUL_basis_Mapped!$BC169=EUL_basis[BldgType])*
(EUL_basis_Mapped!$BD169=EUL_basis[BldgLoc])*(EUL_basis_Mapped!$BP169=EUL_basis[HOU_cat]),0)+1,MATCH(EUL_basis_Mapped!BW$2,'EUL_basis fr DEER'!$1:$1,0))</f>
        <v>0</v>
      </c>
    </row>
    <row r="170" spans="1:75" x14ac:dyDescent="0.15">
      <c r="A170" s="11">
        <v>1</v>
      </c>
      <c r="B170" s="12"/>
      <c r="C170" s="12"/>
      <c r="D170" s="12"/>
      <c r="E170" s="12"/>
      <c r="F170" s="12"/>
      <c r="G170" s="12"/>
      <c r="H170" s="13"/>
      <c r="I170" s="11">
        <f t="shared" si="44"/>
        <v>0</v>
      </c>
      <c r="J170" s="12">
        <f t="shared" si="44"/>
        <v>0</v>
      </c>
      <c r="K170" s="12">
        <f t="shared" si="44"/>
        <v>0</v>
      </c>
      <c r="L170" s="12">
        <f t="shared" si="44"/>
        <v>1</v>
      </c>
      <c r="M170" s="12">
        <f t="shared" si="44"/>
        <v>0</v>
      </c>
      <c r="N170" s="54">
        <f t="shared" si="44"/>
        <v>0</v>
      </c>
      <c r="O170" s="54">
        <f t="shared" si="44"/>
        <v>0</v>
      </c>
      <c r="P170" s="11">
        <f t="shared" si="37"/>
        <v>1</v>
      </c>
      <c r="Q170" s="16"/>
      <c r="R170" s="12">
        <f t="shared" si="45"/>
        <v>0</v>
      </c>
      <c r="S170" s="12">
        <f t="shared" si="45"/>
        <v>0</v>
      </c>
      <c r="T170" s="12">
        <f t="shared" si="45"/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>
        <f t="shared" si="38"/>
        <v>0</v>
      </c>
      <c r="AE170" s="54"/>
      <c r="AF170" s="54"/>
      <c r="AG170" s="54">
        <f t="shared" si="39"/>
        <v>0</v>
      </c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>
        <f t="shared" si="40"/>
        <v>0</v>
      </c>
      <c r="AS170" s="56" t="s">
        <v>450</v>
      </c>
      <c r="AT170" s="22" t="str" cm="1">
        <f t="array" ref="AT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(EUL_basis_Mapped!$BD170=EUL_basis[BldgLoc])*(EUL_basis_Mapped!$BP170=EUL_basis[HOU_cat]),0)+1,MATCH(EUL_basis_Mapped!AT$2,'EUL_basis fr DEER'!$1:$1,0))</f>
        <v>Steam Traps - Space Heating</v>
      </c>
      <c r="AU170" s="22" t="s">
        <v>106</v>
      </c>
      <c r="AV170" s="22" t="str" cm="1">
        <f t="array" ref="AV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(EUL_basis_Mapped!$BD170=EUL_basis[BldgLoc])*(EUL_basis_Mapped!$BP170=EUL_basis[HOU_cat]),0)+1,MATCH(EUL_basis_Mapped!AV$2,'EUL_basis fr DEER'!$1:$1,0))</f>
        <v>D20 v1</v>
      </c>
      <c r="AW170" s="24" cm="1">
        <f t="array" ref="AW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(EUL_basis_Mapped!$BD170=EUL_basis[BldgLoc])*(EUL_basis_Mapped!$BP170=EUL_basis[HOU_cat]),0)+1,MATCH(EUL_basis_Mapped!AW$2,'EUL_basis fr DEER'!$1:$1,0))</f>
        <v>44159.686687395835</v>
      </c>
      <c r="AX170" s="48" t="str" cm="1">
        <f t="array" ref="AX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(EUL_basis_Mapped!$BD170=EUL_basis[BldgLoc])*(EUL_basis_Mapped!$BP170=EUL_basis[HOU_cat]),0)+1,MATCH(EUL_basis_Mapped!AX$2,'EUL_basis fr DEER'!$1:$1,0))</f>
        <v>Com</v>
      </c>
      <c r="AY170" s="48" t="str" cm="1">
        <f t="array" ref="AY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(EUL_basis_Mapped!$BD170=EUL_basis[BldgLoc])*(EUL_basis_Mapped!$BP170=EUL_basis[HOU_cat]),0)+1,MATCH(EUL_basis_Mapped!AY$2,'EUL_basis fr DEER'!$1:$1,0))</f>
        <v>HVAC</v>
      </c>
      <c r="AZ170" s="48" t="str" cm="1">
        <f t="array" ref="AZ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(EUL_basis_Mapped!$BD170=EUL_basis[BldgLoc])*(EUL_basis_Mapped!$BP170=EUL_basis[HOU_cat]),0)+1,MATCH(EUL_basis_Mapped!AZ$2,'EUL_basis fr DEER'!$1:$1,0))</f>
        <v>SpaceHeat</v>
      </c>
      <c r="BA170" s="48" t="str" cm="1">
        <f t="array" ref="BA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(EUL_basis_Mapped!$BD170=EUL_basis[BldgLoc])*(EUL_basis_Mapped!$BP170=EUL_basis[HOU_cat]),0)+1,MATCH(EUL_basis_Mapped!BA$2,'EUL_basis fr DEER'!$1:$1,0))</f>
        <v>SteamCirc</v>
      </c>
      <c r="BB170" s="48" t="str" cm="1">
        <f t="array" ref="BB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(EUL_basis_Mapped!$BD170=EUL_basis[BldgLoc])*(EUL_basis_Mapped!$BP170=EUL_basis[HOU_cat]),0)+1,MATCH(EUL_basis_Mapped!BB$2,'EUL_basis fr DEER'!$1:$1,0))</f>
        <v>SteamTrap</v>
      </c>
      <c r="BC170" s="48" t="s">
        <v>40</v>
      </c>
      <c r="BD170" s="48" t="s">
        <v>40</v>
      </c>
      <c r="BE170" s="46" t="str" cm="1">
        <f t="array" ref="BE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(EUL_basis_Mapped!$BD170=EUL_basis[BldgLoc])*(EUL_basis_Mapped!$BP170=EUL_basis[HOU_cat]),0)+1,MATCH(EUL_basis_Mapped!BE$2,'EUL_basis fr DEER'!$1:$1,0))</f>
        <v>rated years</v>
      </c>
      <c r="BF170" s="23" cm="1">
        <f t="array" ref="BF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(EUL_basis_Mapped!$BD170=EUL_basis[BldgLoc])*(EUL_basis_Mapped!$BP170=EUL_basis[HOU_cat]),0)+1,MATCH(EUL_basis_Mapped!BF$2,'EUL_basis fr DEER'!$1:$1,0))</f>
        <v>0</v>
      </c>
      <c r="BG170" s="23" cm="1">
        <f t="array" ref="BG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(EUL_basis_Mapped!$BD170=EUL_basis[BldgLoc])*(EUL_basis_Mapped!$BP170=EUL_basis[HOU_cat]),0)+1,MATCH(EUL_basis_Mapped!BG$2,'EUL_basis fr DEER'!$1:$1,0))</f>
        <v>0</v>
      </c>
      <c r="BH170" s="23" cm="1">
        <f t="array" ref="BH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(EUL_basis_Mapped!$BD170=EUL_basis[BldgLoc])*(EUL_basis_Mapped!$BP170=EUL_basis[HOU_cat]),0)+1,MATCH(EUL_basis_Mapped!BH$2,'EUL_basis fr DEER'!$1:$1,0))</f>
        <v>0</v>
      </c>
      <c r="BI170" s="25" cm="1">
        <f t="array" ref="BI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(EUL_basis_Mapped!$BD170=EUL_basis[BldgLoc])*(EUL_basis_Mapped!$BP170=EUL_basis[HOU_cat]),0)+1,MATCH(EUL_basis_Mapped!BI$2,'EUL_basis fr DEER'!$1:$1,0))</f>
        <v>0</v>
      </c>
      <c r="BJ170" s="25" cm="1">
        <f t="array" ref="BJ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(EUL_basis_Mapped!$BD170=EUL_basis[BldgLoc])*(EUL_basis_Mapped!$BP170=EUL_basis[HOU_cat]),0)+1,MATCH(EUL_basis_Mapped!BJ$2,'EUL_basis fr DEER'!$1:$1,0))</f>
        <v>3</v>
      </c>
      <c r="BK170" s="25" cm="1">
        <f t="array" ref="BK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(EUL_basis_Mapped!$BD170=EUL_basis[BldgLoc])*(EUL_basis_Mapped!$BP170=EUL_basis[HOU_cat]),0)+1,MATCH(EUL_basis_Mapped!BK$2,'EUL_basis fr DEER'!$1:$1,0))</f>
        <v>3</v>
      </c>
      <c r="BL170" s="46" t="str" cm="1">
        <f t="array" ref="BL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(EUL_basis_Mapped!$BD170=EUL_basis[BldgLoc])*(EUL_basis_Mapped!$BP170=EUL_basis[HOU_cat]),0)+1,MATCH(EUL_basis_Mapped!BL$2,'EUL_basis fr DEER'!$1:$1,0))</f>
        <v>Updated to indicate claim/filing status</v>
      </c>
      <c r="BM170" s="48" t="str" cm="1">
        <f t="array" ref="BM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(EUL_basis_Mapped!$BD170=EUL_basis[BldgLoc])*(EUL_basis_Mapped!$BP170=EUL_basis[HOU_cat]),0)+1,MATCH(EUL_basis_Mapped!BM$2,'EUL_basis fr DEER'!$1:$1,0))</f>
        <v>Standard</v>
      </c>
      <c r="BN170" s="24">
        <v>41442</v>
      </c>
      <c r="BO170" s="24" cm="1">
        <f t="array" ref="BO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(EUL_basis_Mapped!$BD170=EUL_basis[BldgLoc])*(EUL_basis_Mapped!$BP170=EUL_basis[HOU_cat]),0)+1,MATCH(EUL_basis_Mapped!BO$2,'EUL_basis fr DEER'!$1:$1,0))</f>
        <v>0</v>
      </c>
      <c r="BP170" s="48" t="s">
        <v>44</v>
      </c>
      <c r="BQ170" s="52" t="str" cm="1">
        <f t="array" ref="BQ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(EUL_basis_Mapped!$BD170=EUL_basis[BldgLoc])*(EUL_basis_Mapped!$BP170=EUL_basis[HOU_cat]),0)+1,MATCH(EUL_basis_Mapped!BQ$2,'EUL_basis fr DEER'!$1:$1,0))</f>
        <v>1</v>
      </c>
      <c r="BR170" s="52" t="str" cm="1">
        <f t="array" ref="BR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(EUL_basis_Mapped!$BD170=EUL_basis[BldgLoc])*(EUL_basis_Mapped!$BP170=EUL_basis[HOU_cat]),0)+1,MATCH(EUL_basis_Mapped!BR$2,'EUL_basis fr DEER'!$1:$1,0))</f>
        <v>1</v>
      </c>
      <c r="BS170" s="52" t="str" cm="1">
        <f t="array" ref="BS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(EUL_basis_Mapped!$BD170=EUL_basis[BldgLoc])*(EUL_basis_Mapped!$BP170=EUL_basis[HOU_cat]),0)+1,MATCH(EUL_basis_Mapped!BS$2,'EUL_basis fr DEER'!$1:$1,0))</f>
        <v>0</v>
      </c>
      <c r="BT170" s="48" t="str" cm="1">
        <f t="array" ref="BT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(EUL_basis_Mapped!$BD170=EUL_basis[BldgLoc])*(EUL_basis_Mapped!$BP170=EUL_basis[HOU_cat]),0)+1,MATCH(EUL_basis_Mapped!BT$2,'EUL_basis fr DEER'!$1:$1,0))</f>
        <v>Deemed Ex Ante Team</v>
      </c>
      <c r="BU170" s="24" cm="1">
        <f t="array" ref="BU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(EUL_basis_Mapped!$BD170=EUL_basis[BldgLoc])*(EUL_basis_Mapped!$BP170=EUL_basis[HOU_cat]),0)+1,MATCH(EUL_basis_Mapped!BU$2,'EUL_basis fr DEER'!$1:$1,0))</f>
        <v>0</v>
      </c>
      <c r="BV170" s="46" cm="1">
        <f t="array" ref="BV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(EUL_basis_Mapped!$BD170=EUL_basis[BldgLoc])*(EUL_basis_Mapped!$BP170=EUL_basis[HOU_cat]),0)+1,MATCH(EUL_basis_Mapped!BV$2,'EUL_basis fr DEER'!$1:$1,0))</f>
        <v>0</v>
      </c>
      <c r="BW170" s="48" cm="1">
        <f t="array" ref="BW170">INDEX(EUL_basis[#All],MATCH(1,(EUL_basis_Mapped!$AS170=EUL_basis[EUL_ID])*(EUL_basis_Mapped!$AU170=EUL_basis[Version])*(EUL_basis_Mapped!$BC170=EUL_basis[BldgType])*
(EUL_basis_Mapped!$BD170=EUL_basis[BldgLoc])*(EUL_basis_Mapped!$BP170=EUL_basis[HOU_cat]),0)+1,MATCH(EUL_basis_Mapped!BW$2,'EUL_basis fr DEER'!$1:$1,0))</f>
        <v>0</v>
      </c>
    </row>
    <row r="171" spans="1:75" x14ac:dyDescent="0.15">
      <c r="A171" s="11">
        <v>1</v>
      </c>
      <c r="B171" s="12"/>
      <c r="C171" s="12"/>
      <c r="D171" s="12"/>
      <c r="E171" s="12"/>
      <c r="F171" s="12"/>
      <c r="G171" s="12"/>
      <c r="H171" s="13"/>
      <c r="I171" s="11">
        <f t="shared" si="44"/>
        <v>0</v>
      </c>
      <c r="J171" s="12">
        <f t="shared" si="44"/>
        <v>0</v>
      </c>
      <c r="K171" s="12">
        <f t="shared" si="44"/>
        <v>0</v>
      </c>
      <c r="L171" s="12">
        <f t="shared" si="44"/>
        <v>1</v>
      </c>
      <c r="M171" s="12">
        <f t="shared" si="44"/>
        <v>0</v>
      </c>
      <c r="N171" s="54">
        <f t="shared" si="44"/>
        <v>0</v>
      </c>
      <c r="O171" s="54">
        <f t="shared" si="44"/>
        <v>0</v>
      </c>
      <c r="P171" s="11">
        <f t="shared" si="37"/>
        <v>1</v>
      </c>
      <c r="Q171" s="16"/>
      <c r="R171" s="12">
        <f t="shared" si="45"/>
        <v>0</v>
      </c>
      <c r="S171" s="12">
        <f t="shared" si="45"/>
        <v>0</v>
      </c>
      <c r="T171" s="12">
        <f t="shared" si="45"/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>
        <f t="shared" si="38"/>
        <v>0</v>
      </c>
      <c r="AE171" s="54"/>
      <c r="AF171" s="54"/>
      <c r="AG171" s="54">
        <f t="shared" si="39"/>
        <v>0</v>
      </c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>
        <f t="shared" si="40"/>
        <v>0</v>
      </c>
      <c r="AS171" s="56" t="s">
        <v>450</v>
      </c>
      <c r="AT171" s="22" t="str" cm="1">
        <f t="array" ref="AT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(EUL_basis_Mapped!$BD171=EUL_basis[BldgLoc])*(EUL_basis_Mapped!$BP171=EUL_basis[HOU_cat]),0)+1,MATCH(EUL_basis_Mapped!AT$2,'EUL_basis fr DEER'!$1:$1,0))</f>
        <v>Steam Traps - Space Heating</v>
      </c>
      <c r="AU171" s="22" t="s">
        <v>34</v>
      </c>
      <c r="AV171" s="22" t="str" cm="1">
        <f t="array" ref="AV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(EUL_basis_Mapped!$BD171=EUL_basis[BldgLoc])*(EUL_basis_Mapped!$BP171=EUL_basis[HOU_cat]),0)+1,MATCH(EUL_basis_Mapped!AV$2,'EUL_basis fr DEER'!$1:$1,0))</f>
        <v>D08 v2.05</v>
      </c>
      <c r="AW171" s="24" cm="1">
        <f t="array" ref="AW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(EUL_basis_Mapped!$BD171=EUL_basis[BldgLoc])*(EUL_basis_Mapped!$BP171=EUL_basis[HOU_cat]),0)+1,MATCH(EUL_basis_Mapped!AW$2,'EUL_basis fr DEER'!$1:$1,0))</f>
        <v>44159.686687395835</v>
      </c>
      <c r="AX171" s="48" t="str" cm="1">
        <f t="array" ref="AX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(EUL_basis_Mapped!$BD171=EUL_basis[BldgLoc])*(EUL_basis_Mapped!$BP171=EUL_basis[HOU_cat]),0)+1,MATCH(EUL_basis_Mapped!AX$2,'EUL_basis fr DEER'!$1:$1,0))</f>
        <v>Com</v>
      </c>
      <c r="AY171" s="48" t="str" cm="1">
        <f t="array" ref="AY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(EUL_basis_Mapped!$BD171=EUL_basis[BldgLoc])*(EUL_basis_Mapped!$BP171=EUL_basis[HOU_cat]),0)+1,MATCH(EUL_basis_Mapped!AY$2,'EUL_basis fr DEER'!$1:$1,0))</f>
        <v>HVAC</v>
      </c>
      <c r="AZ171" s="48" t="str" cm="1">
        <f t="array" ref="AZ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(EUL_basis_Mapped!$BD171=EUL_basis[BldgLoc])*(EUL_basis_Mapped!$BP171=EUL_basis[HOU_cat]),0)+1,MATCH(EUL_basis_Mapped!AZ$2,'EUL_basis fr DEER'!$1:$1,0))</f>
        <v>SpaceHeat</v>
      </c>
      <c r="BA171" s="48" t="str" cm="1">
        <f t="array" ref="BA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(EUL_basis_Mapped!$BD171=EUL_basis[BldgLoc])*(EUL_basis_Mapped!$BP171=EUL_basis[HOU_cat]),0)+1,MATCH(EUL_basis_Mapped!BA$2,'EUL_basis fr DEER'!$1:$1,0))</f>
        <v>SteamCirc</v>
      </c>
      <c r="BB171" s="48" t="str" cm="1">
        <f t="array" ref="BB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(EUL_basis_Mapped!$BD171=EUL_basis[BldgLoc])*(EUL_basis_Mapped!$BP171=EUL_basis[HOU_cat]),0)+1,MATCH(EUL_basis_Mapped!BB$2,'EUL_basis fr DEER'!$1:$1,0))</f>
        <v>SteamTrap</v>
      </c>
      <c r="BC171" s="48" t="s">
        <v>40</v>
      </c>
      <c r="BD171" s="48" t="s">
        <v>40</v>
      </c>
      <c r="BE171" s="46" t="str" cm="1">
        <f t="array" ref="BE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(EUL_basis_Mapped!$BD171=EUL_basis[BldgLoc])*(EUL_basis_Mapped!$BP171=EUL_basis[HOU_cat]),0)+1,MATCH(EUL_basis_Mapped!BE$2,'EUL_basis fr DEER'!$1:$1,0))</f>
        <v>rated years</v>
      </c>
      <c r="BF171" s="23" cm="1">
        <f t="array" ref="BF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(EUL_basis_Mapped!$BD171=EUL_basis[BldgLoc])*(EUL_basis_Mapped!$BP171=EUL_basis[HOU_cat]),0)+1,MATCH(EUL_basis_Mapped!BF$2,'EUL_basis fr DEER'!$1:$1,0))</f>
        <v>0</v>
      </c>
      <c r="BG171" s="23" cm="1">
        <f t="array" ref="BG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(EUL_basis_Mapped!$BD171=EUL_basis[BldgLoc])*(EUL_basis_Mapped!$BP171=EUL_basis[HOU_cat]),0)+1,MATCH(EUL_basis_Mapped!BG$2,'EUL_basis fr DEER'!$1:$1,0))</f>
        <v>0</v>
      </c>
      <c r="BH171" s="23" cm="1">
        <f t="array" ref="BH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(EUL_basis_Mapped!$BD171=EUL_basis[BldgLoc])*(EUL_basis_Mapped!$BP171=EUL_basis[HOU_cat]),0)+1,MATCH(EUL_basis_Mapped!BH$2,'EUL_basis fr DEER'!$1:$1,0))</f>
        <v>0</v>
      </c>
      <c r="BI171" s="25" cm="1">
        <f t="array" ref="BI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(EUL_basis_Mapped!$BD171=EUL_basis[BldgLoc])*(EUL_basis_Mapped!$BP171=EUL_basis[HOU_cat]),0)+1,MATCH(EUL_basis_Mapped!BI$2,'EUL_basis fr DEER'!$1:$1,0))</f>
        <v>0</v>
      </c>
      <c r="BJ171" s="25" cm="1">
        <f t="array" ref="BJ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(EUL_basis_Mapped!$BD171=EUL_basis[BldgLoc])*(EUL_basis_Mapped!$BP171=EUL_basis[HOU_cat]),0)+1,MATCH(EUL_basis_Mapped!BJ$2,'EUL_basis fr DEER'!$1:$1,0))</f>
        <v>6</v>
      </c>
      <c r="BK171" s="25" cm="1">
        <f t="array" ref="BK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(EUL_basis_Mapped!$BD171=EUL_basis[BldgLoc])*(EUL_basis_Mapped!$BP171=EUL_basis[HOU_cat]),0)+1,MATCH(EUL_basis_Mapped!BK$2,'EUL_basis fr DEER'!$1:$1,0))</f>
        <v>2</v>
      </c>
      <c r="BL171" s="46" t="str" cm="1">
        <f t="array" ref="BL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(EUL_basis_Mapped!$BD171=EUL_basis[BldgLoc])*(EUL_basis_Mapped!$BP171=EUL_basis[HOU_cat]),0)+1,MATCH(EUL_basis_Mapped!BL$2,'EUL_basis fr DEER'!$1:$1,0))</f>
        <v>Updated to indicate claim/filing status</v>
      </c>
      <c r="BM171" s="48" t="str" cm="1">
        <f t="array" ref="BM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(EUL_basis_Mapped!$BD171=EUL_basis[BldgLoc])*(EUL_basis_Mapped!$BP171=EUL_basis[HOU_cat]),0)+1,MATCH(EUL_basis_Mapped!BM$2,'EUL_basis fr DEER'!$1:$1,0))</f>
        <v>Standard</v>
      </c>
      <c r="BN171" s="24">
        <v>41443</v>
      </c>
      <c r="BO171" s="24" cm="1">
        <f t="array" ref="BO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(EUL_basis_Mapped!$BD171=EUL_basis[BldgLoc])*(EUL_basis_Mapped!$BP171=EUL_basis[HOU_cat]),0)+1,MATCH(EUL_basis_Mapped!BO$2,'EUL_basis fr DEER'!$1:$1,0))</f>
        <v>42735</v>
      </c>
      <c r="BP171" s="48" t="s">
        <v>44</v>
      </c>
      <c r="BQ171" s="52" t="str" cm="1">
        <f t="array" ref="BQ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(EUL_basis_Mapped!$BD171=EUL_basis[BldgLoc])*(EUL_basis_Mapped!$BP171=EUL_basis[HOU_cat]),0)+1,MATCH(EUL_basis_Mapped!BQ$2,'EUL_basis fr DEER'!$1:$1,0))</f>
        <v>1</v>
      </c>
      <c r="BR171" s="52" t="str" cm="1">
        <f t="array" ref="BR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(EUL_basis_Mapped!$BD171=EUL_basis[BldgLoc])*(EUL_basis_Mapped!$BP171=EUL_basis[HOU_cat]),0)+1,MATCH(EUL_basis_Mapped!BR$2,'EUL_basis fr DEER'!$1:$1,0))</f>
        <v>1</v>
      </c>
      <c r="BS171" s="52" t="str" cm="1">
        <f t="array" ref="BS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(EUL_basis_Mapped!$BD171=EUL_basis[BldgLoc])*(EUL_basis_Mapped!$BP171=EUL_basis[HOU_cat]),0)+1,MATCH(EUL_basis_Mapped!BS$2,'EUL_basis fr DEER'!$1:$1,0))</f>
        <v>0</v>
      </c>
      <c r="BT171" s="48" t="str" cm="1">
        <f t="array" ref="BT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(EUL_basis_Mapped!$BD171=EUL_basis[BldgLoc])*(EUL_basis_Mapped!$BP171=EUL_basis[HOU_cat]),0)+1,MATCH(EUL_basis_Mapped!BT$2,'EUL_basis fr DEER'!$1:$1,0))</f>
        <v>Deemed Ex Ante Team</v>
      </c>
      <c r="BU171" s="24" cm="1">
        <f t="array" ref="BU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(EUL_basis_Mapped!$BD171=EUL_basis[BldgLoc])*(EUL_basis_Mapped!$BP171=EUL_basis[HOU_cat]),0)+1,MATCH(EUL_basis_Mapped!BU$2,'EUL_basis fr DEER'!$1:$1,0))</f>
        <v>0</v>
      </c>
      <c r="BV171" s="46" cm="1">
        <f t="array" ref="BV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(EUL_basis_Mapped!$BD171=EUL_basis[BldgLoc])*(EUL_basis_Mapped!$BP171=EUL_basis[HOU_cat]),0)+1,MATCH(EUL_basis_Mapped!BV$2,'EUL_basis fr DEER'!$1:$1,0))</f>
        <v>0</v>
      </c>
      <c r="BW171" s="48" cm="1">
        <f t="array" ref="BW171">INDEX(EUL_basis[#All],MATCH(1,(EUL_basis_Mapped!$AS171=EUL_basis[EUL_ID])*(EUL_basis_Mapped!$AU171=EUL_basis[Version])*(EUL_basis_Mapped!$BC171=EUL_basis[BldgType])*
(EUL_basis_Mapped!$BD171=EUL_basis[BldgLoc])*(EUL_basis_Mapped!$BP171=EUL_basis[HOU_cat]),0)+1,MATCH(EUL_basis_Mapped!BW$2,'EUL_basis fr DEER'!$1:$1,0))</f>
        <v>0</v>
      </c>
    </row>
    <row r="172" spans="1:75" x14ac:dyDescent="0.15">
      <c r="A172" s="11">
        <v>1</v>
      </c>
      <c r="B172" s="12"/>
      <c r="C172" s="12"/>
      <c r="D172" s="12"/>
      <c r="E172" s="12"/>
      <c r="F172" s="12"/>
      <c r="G172" s="12"/>
      <c r="H172" s="13"/>
      <c r="I172" s="11">
        <f t="shared" si="44"/>
        <v>0</v>
      </c>
      <c r="J172" s="12">
        <f t="shared" si="44"/>
        <v>0</v>
      </c>
      <c r="K172" s="12">
        <f t="shared" si="44"/>
        <v>0</v>
      </c>
      <c r="L172" s="12">
        <f t="shared" si="44"/>
        <v>1</v>
      </c>
      <c r="M172" s="12">
        <f t="shared" si="44"/>
        <v>0</v>
      </c>
      <c r="N172" s="54">
        <f t="shared" si="44"/>
        <v>0</v>
      </c>
      <c r="O172" s="54">
        <f t="shared" si="44"/>
        <v>0</v>
      </c>
      <c r="P172" s="11">
        <f t="shared" si="37"/>
        <v>1</v>
      </c>
      <c r="Q172" s="16"/>
      <c r="R172" s="12">
        <f t="shared" si="45"/>
        <v>0</v>
      </c>
      <c r="S172" s="12">
        <f t="shared" si="45"/>
        <v>0</v>
      </c>
      <c r="T172" s="12">
        <f t="shared" si="45"/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>
        <f t="shared" si="38"/>
        <v>0</v>
      </c>
      <c r="AE172" s="54"/>
      <c r="AF172" s="54"/>
      <c r="AG172" s="54">
        <f t="shared" si="39"/>
        <v>0</v>
      </c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>
        <f t="shared" si="40"/>
        <v>0</v>
      </c>
      <c r="AS172" s="56" t="s">
        <v>454</v>
      </c>
      <c r="AT172" s="22" t="str" cm="1">
        <f t="array" ref="AT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(EUL_basis_Mapped!$BD172=EUL_basis[BldgLoc])*(EUL_basis_Mapped!$BP172=EUL_basis[HOU_cat]),0)+1,MATCH(EUL_basis_Mapped!AT$2,'EUL_basis fr DEER'!$1:$1,0))</f>
        <v>Time Clocks (heating/cooling)</v>
      </c>
      <c r="AU172" s="22" t="s">
        <v>34</v>
      </c>
      <c r="AV172" s="22" t="str" cm="1">
        <f t="array" ref="AV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(EUL_basis_Mapped!$BD172=EUL_basis[BldgLoc])*(EUL_basis_Mapped!$BP172=EUL_basis[HOU_cat]),0)+1,MATCH(EUL_basis_Mapped!AV$2,'EUL_basis fr DEER'!$1:$1,0))</f>
        <v>D08 v2.05</v>
      </c>
      <c r="AW172" s="24" cm="1">
        <f t="array" ref="AW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(EUL_basis_Mapped!$BD172=EUL_basis[BldgLoc])*(EUL_basis_Mapped!$BP172=EUL_basis[HOU_cat]),0)+1,MATCH(EUL_basis_Mapped!AW$2,'EUL_basis fr DEER'!$1:$1,0))</f>
        <v>44159.686687395835</v>
      </c>
      <c r="AX172" s="48" t="str" cm="1">
        <f t="array" ref="AX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(EUL_basis_Mapped!$BD172=EUL_basis[BldgLoc])*(EUL_basis_Mapped!$BP172=EUL_basis[HOU_cat]),0)+1,MATCH(EUL_basis_Mapped!AX$2,'EUL_basis fr DEER'!$1:$1,0))</f>
        <v>Com</v>
      </c>
      <c r="AY172" s="48" t="str" cm="1">
        <f t="array" ref="AY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(EUL_basis_Mapped!$BD172=EUL_basis[BldgLoc])*(EUL_basis_Mapped!$BP172=EUL_basis[HOU_cat]),0)+1,MATCH(EUL_basis_Mapped!AY$2,'EUL_basis fr DEER'!$1:$1,0))</f>
        <v>HVAC</v>
      </c>
      <c r="AZ172" s="48" t="str" cm="1">
        <f t="array" ref="AZ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(EUL_basis_Mapped!$BD172=EUL_basis[BldgLoc])*(EUL_basis_Mapped!$BP172=EUL_basis[HOU_cat]),0)+1,MATCH(EUL_basis_Mapped!AZ$2,'EUL_basis fr DEER'!$1:$1,0))</f>
        <v>EnvCtrl</v>
      </c>
      <c r="BA172" s="48" t="str" cm="1">
        <f t="array" ref="BA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(EUL_basis_Mapped!$BD172=EUL_basis[BldgLoc])*(EUL_basis_Mapped!$BP172=EUL_basis[HOU_cat]),0)+1,MATCH(EUL_basis_Mapped!BA$2,'EUL_basis fr DEER'!$1:$1,0))</f>
        <v>HV_Tech</v>
      </c>
      <c r="BB172" s="48" t="str" cm="1">
        <f t="array" ref="BB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(EUL_basis_Mapped!$BD172=EUL_basis[BldgLoc])*(EUL_basis_Mapped!$BP172=EUL_basis[HOU_cat]),0)+1,MATCH(EUL_basis_Mapped!BB$2,'EUL_basis fr DEER'!$1:$1,0))</f>
        <v>Timer</v>
      </c>
      <c r="BC172" s="48" t="s">
        <v>40</v>
      </c>
      <c r="BD172" s="48" t="s">
        <v>40</v>
      </c>
      <c r="BE172" s="46" t="str" cm="1">
        <f t="array" ref="BE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(EUL_basis_Mapped!$BD172=EUL_basis[BldgLoc])*(EUL_basis_Mapped!$BP172=EUL_basis[HOU_cat]),0)+1,MATCH(EUL_basis_Mapped!BE$2,'EUL_basis fr DEER'!$1:$1,0))</f>
        <v>rated years</v>
      </c>
      <c r="BF172" s="23" cm="1">
        <f t="array" ref="BF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(EUL_basis_Mapped!$BD172=EUL_basis[BldgLoc])*(EUL_basis_Mapped!$BP172=EUL_basis[HOU_cat]),0)+1,MATCH(EUL_basis_Mapped!BF$2,'EUL_basis fr DEER'!$1:$1,0))</f>
        <v>0</v>
      </c>
      <c r="BG172" s="23" cm="1">
        <f t="array" ref="BG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(EUL_basis_Mapped!$BD172=EUL_basis[BldgLoc])*(EUL_basis_Mapped!$BP172=EUL_basis[HOU_cat]),0)+1,MATCH(EUL_basis_Mapped!BG$2,'EUL_basis fr DEER'!$1:$1,0))</f>
        <v>0</v>
      </c>
      <c r="BH172" s="23" cm="1">
        <f t="array" ref="BH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(EUL_basis_Mapped!$BD172=EUL_basis[BldgLoc])*(EUL_basis_Mapped!$BP172=EUL_basis[HOU_cat]),0)+1,MATCH(EUL_basis_Mapped!BH$2,'EUL_basis fr DEER'!$1:$1,0))</f>
        <v>0</v>
      </c>
      <c r="BI172" s="25" cm="1">
        <f t="array" ref="BI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(EUL_basis_Mapped!$BD172=EUL_basis[BldgLoc])*(EUL_basis_Mapped!$BP172=EUL_basis[HOU_cat]),0)+1,MATCH(EUL_basis_Mapped!BI$2,'EUL_basis fr DEER'!$1:$1,0))</f>
        <v>0</v>
      </c>
      <c r="BJ172" s="25" cm="1">
        <f t="array" ref="BJ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(EUL_basis_Mapped!$BD172=EUL_basis[BldgLoc])*(EUL_basis_Mapped!$BP172=EUL_basis[HOU_cat]),0)+1,MATCH(EUL_basis_Mapped!BJ$2,'EUL_basis fr DEER'!$1:$1,0))</f>
        <v>11</v>
      </c>
      <c r="BK172" s="25" cm="1">
        <f t="array" ref="BK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(EUL_basis_Mapped!$BD172=EUL_basis[BldgLoc])*(EUL_basis_Mapped!$BP172=EUL_basis[HOU_cat]),0)+1,MATCH(EUL_basis_Mapped!BK$2,'EUL_basis fr DEER'!$1:$1,0))</f>
        <v>3.7</v>
      </c>
      <c r="BL172" s="46" t="str" cm="1">
        <f t="array" ref="BL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(EUL_basis_Mapped!$BD172=EUL_basis[BldgLoc])*(EUL_basis_Mapped!$BP172=EUL_basis[HOU_cat]),0)+1,MATCH(EUL_basis_Mapped!BL$2,'EUL_basis fr DEER'!$1:$1,0))</f>
        <v>Updated to indicate claim/filing status</v>
      </c>
      <c r="BM172" s="48" t="str" cm="1">
        <f t="array" ref="BM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(EUL_basis_Mapped!$BD172=EUL_basis[BldgLoc])*(EUL_basis_Mapped!$BP172=EUL_basis[HOU_cat]),0)+1,MATCH(EUL_basis_Mapped!BM$2,'EUL_basis fr DEER'!$1:$1,0))</f>
        <v>Standard</v>
      </c>
      <c r="BN172" s="24">
        <v>41444</v>
      </c>
      <c r="BO172" s="24" cm="1">
        <f t="array" ref="BO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(EUL_basis_Mapped!$BD172=EUL_basis[BldgLoc])*(EUL_basis_Mapped!$BP172=EUL_basis[HOU_cat]),0)+1,MATCH(EUL_basis_Mapped!BO$2,'EUL_basis fr DEER'!$1:$1,0))</f>
        <v>0</v>
      </c>
      <c r="BP172" s="48" t="s">
        <v>44</v>
      </c>
      <c r="BQ172" s="52" t="str" cm="1">
        <f t="array" ref="BQ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(EUL_basis_Mapped!$BD172=EUL_basis[BldgLoc])*(EUL_basis_Mapped!$BP172=EUL_basis[HOU_cat]),0)+1,MATCH(EUL_basis_Mapped!BQ$2,'EUL_basis fr DEER'!$1:$1,0))</f>
        <v>1</v>
      </c>
      <c r="BR172" s="52" t="str" cm="1">
        <f t="array" ref="BR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(EUL_basis_Mapped!$BD172=EUL_basis[BldgLoc])*(EUL_basis_Mapped!$BP172=EUL_basis[HOU_cat]),0)+1,MATCH(EUL_basis_Mapped!BR$2,'EUL_basis fr DEER'!$1:$1,0))</f>
        <v>1</v>
      </c>
      <c r="BS172" s="52" t="str" cm="1">
        <f t="array" ref="BS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(EUL_basis_Mapped!$BD172=EUL_basis[BldgLoc])*(EUL_basis_Mapped!$BP172=EUL_basis[HOU_cat]),0)+1,MATCH(EUL_basis_Mapped!BS$2,'EUL_basis fr DEER'!$1:$1,0))</f>
        <v>0</v>
      </c>
      <c r="BT172" s="48" t="str" cm="1">
        <f t="array" ref="BT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(EUL_basis_Mapped!$BD172=EUL_basis[BldgLoc])*(EUL_basis_Mapped!$BP172=EUL_basis[HOU_cat]),0)+1,MATCH(EUL_basis_Mapped!BT$2,'EUL_basis fr DEER'!$1:$1,0))</f>
        <v>Deemed Ex Ante Team</v>
      </c>
      <c r="BU172" s="24" cm="1">
        <f t="array" ref="BU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(EUL_basis_Mapped!$BD172=EUL_basis[BldgLoc])*(EUL_basis_Mapped!$BP172=EUL_basis[HOU_cat]),0)+1,MATCH(EUL_basis_Mapped!BU$2,'EUL_basis fr DEER'!$1:$1,0))</f>
        <v>0</v>
      </c>
      <c r="BV172" s="46" cm="1">
        <f t="array" ref="BV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(EUL_basis_Mapped!$BD172=EUL_basis[BldgLoc])*(EUL_basis_Mapped!$BP172=EUL_basis[HOU_cat]),0)+1,MATCH(EUL_basis_Mapped!BV$2,'EUL_basis fr DEER'!$1:$1,0))</f>
        <v>0</v>
      </c>
      <c r="BW172" s="48" cm="1">
        <f t="array" ref="BW172">INDEX(EUL_basis[#All],MATCH(1,(EUL_basis_Mapped!$AS172=EUL_basis[EUL_ID])*(EUL_basis_Mapped!$AU172=EUL_basis[Version])*(EUL_basis_Mapped!$BC172=EUL_basis[BldgType])*
(EUL_basis_Mapped!$BD172=EUL_basis[BldgLoc])*(EUL_basis_Mapped!$BP172=EUL_basis[HOU_cat]),0)+1,MATCH(EUL_basis_Mapped!BW$2,'EUL_basis fr DEER'!$1:$1,0))</f>
        <v>0</v>
      </c>
    </row>
    <row r="173" spans="1:75" x14ac:dyDescent="0.15">
      <c r="A173" s="11">
        <v>1</v>
      </c>
      <c r="B173" s="12"/>
      <c r="C173" s="12"/>
      <c r="D173" s="12"/>
      <c r="E173" s="12"/>
      <c r="F173" s="12"/>
      <c r="G173" s="12"/>
      <c r="H173" s="13"/>
      <c r="I173" s="11">
        <f t="shared" si="44"/>
        <v>0</v>
      </c>
      <c r="J173" s="12">
        <f t="shared" si="44"/>
        <v>0</v>
      </c>
      <c r="K173" s="12">
        <f t="shared" si="44"/>
        <v>0</v>
      </c>
      <c r="L173" s="12">
        <f t="shared" si="44"/>
        <v>1</v>
      </c>
      <c r="M173" s="12">
        <f t="shared" si="44"/>
        <v>0</v>
      </c>
      <c r="N173" s="54">
        <f t="shared" si="44"/>
        <v>0</v>
      </c>
      <c r="O173" s="54">
        <f t="shared" si="44"/>
        <v>0</v>
      </c>
      <c r="P173" s="11">
        <f t="shared" si="37"/>
        <v>1</v>
      </c>
      <c r="Q173" s="16"/>
      <c r="R173" s="12">
        <f t="shared" si="45"/>
        <v>0</v>
      </c>
      <c r="S173" s="12">
        <f t="shared" si="45"/>
        <v>0</v>
      </c>
      <c r="T173" s="12">
        <f t="shared" si="45"/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>
        <f t="shared" si="38"/>
        <v>0</v>
      </c>
      <c r="AE173" s="54"/>
      <c r="AF173" s="54"/>
      <c r="AG173" s="54">
        <f t="shared" si="39"/>
        <v>0</v>
      </c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>
        <f t="shared" si="40"/>
        <v>0</v>
      </c>
      <c r="AS173" s="56" t="s">
        <v>457</v>
      </c>
      <c r="AT173" s="22" t="str" cm="1">
        <f t="array" ref="AT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(EUL_basis_Mapped!$BD173=EUL_basis[BldgLoc])*(EUL_basis_Mapped!$BP173=EUL_basis[HOU_cat]),0)+1,MATCH(EUL_basis_Mapped!AT$2,'EUL_basis fr DEER'!$1:$1,0))</f>
        <v>Hydronic Heat Pump Var Flow Valve</v>
      </c>
      <c r="AU173" s="22" t="s">
        <v>34</v>
      </c>
      <c r="AV173" s="22" t="str" cm="1">
        <f t="array" ref="AV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(EUL_basis_Mapped!$BD173=EUL_basis[BldgLoc])*(EUL_basis_Mapped!$BP173=EUL_basis[HOU_cat]),0)+1,MATCH(EUL_basis_Mapped!AV$2,'EUL_basis fr DEER'!$1:$1,0))</f>
        <v>D08 v2.05</v>
      </c>
      <c r="AW173" s="24" cm="1">
        <f t="array" ref="AW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(EUL_basis_Mapped!$BD173=EUL_basis[BldgLoc])*(EUL_basis_Mapped!$BP173=EUL_basis[HOU_cat]),0)+1,MATCH(EUL_basis_Mapped!AW$2,'EUL_basis fr DEER'!$1:$1,0))</f>
        <v>44159.686687395835</v>
      </c>
      <c r="AX173" s="48" t="str" cm="1">
        <f t="array" ref="AX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(EUL_basis_Mapped!$BD173=EUL_basis[BldgLoc])*(EUL_basis_Mapped!$BP173=EUL_basis[HOU_cat]),0)+1,MATCH(EUL_basis_Mapped!AX$2,'EUL_basis fr DEER'!$1:$1,0))</f>
        <v>Com</v>
      </c>
      <c r="AY173" s="48" t="str" cm="1">
        <f t="array" ref="AY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(EUL_basis_Mapped!$BD173=EUL_basis[BldgLoc])*(EUL_basis_Mapped!$BP173=EUL_basis[HOU_cat]),0)+1,MATCH(EUL_basis_Mapped!AY$2,'EUL_basis fr DEER'!$1:$1,0))</f>
        <v>HVAC</v>
      </c>
      <c r="AZ173" s="48" t="str" cm="1">
        <f t="array" ref="AZ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(EUL_basis_Mapped!$BD173=EUL_basis[BldgLoc])*(EUL_basis_Mapped!$BP173=EUL_basis[HOU_cat]),0)+1,MATCH(EUL_basis_Mapped!AZ$2,'EUL_basis fr DEER'!$1:$1,0))</f>
        <v>HeatCool</v>
      </c>
      <c r="BA173" s="48" t="str" cm="1">
        <f t="array" ref="BA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(EUL_basis_Mapped!$BD173=EUL_basis[BldgLoc])*(EUL_basis_Mapped!$BP173=EUL_basis[HOU_cat]),0)+1,MATCH(EUL_basis_Mapped!BA$2,'EUL_basis fr DEER'!$1:$1,0))</f>
        <v>LiquidCirc</v>
      </c>
      <c r="BB173" s="48" t="str" cm="1">
        <f t="array" ref="BB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(EUL_basis_Mapped!$BD173=EUL_basis[BldgLoc])*(EUL_basis_Mapped!$BP173=EUL_basis[HOU_cat]),0)+1,MATCH(EUL_basis_Mapped!BB$2,'EUL_basis fr DEER'!$1:$1,0))</f>
        <v>FlowTempCtrl</v>
      </c>
      <c r="BC173" s="48" t="s">
        <v>40</v>
      </c>
      <c r="BD173" s="48" t="s">
        <v>40</v>
      </c>
      <c r="BE173" s="46" t="str" cm="1">
        <f t="array" ref="BE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(EUL_basis_Mapped!$BD173=EUL_basis[BldgLoc])*(EUL_basis_Mapped!$BP173=EUL_basis[HOU_cat]),0)+1,MATCH(EUL_basis_Mapped!BE$2,'EUL_basis fr DEER'!$1:$1,0))</f>
        <v>rated years</v>
      </c>
      <c r="BF173" s="23" cm="1">
        <f t="array" ref="BF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(EUL_basis_Mapped!$BD173=EUL_basis[BldgLoc])*(EUL_basis_Mapped!$BP173=EUL_basis[HOU_cat]),0)+1,MATCH(EUL_basis_Mapped!BF$2,'EUL_basis fr DEER'!$1:$1,0))</f>
        <v>0</v>
      </c>
      <c r="BG173" s="23" cm="1">
        <f t="array" ref="BG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(EUL_basis_Mapped!$BD173=EUL_basis[BldgLoc])*(EUL_basis_Mapped!$BP173=EUL_basis[HOU_cat]),0)+1,MATCH(EUL_basis_Mapped!BG$2,'EUL_basis fr DEER'!$1:$1,0))</f>
        <v>0</v>
      </c>
      <c r="BH173" s="23" cm="1">
        <f t="array" ref="BH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(EUL_basis_Mapped!$BD173=EUL_basis[BldgLoc])*(EUL_basis_Mapped!$BP173=EUL_basis[HOU_cat]),0)+1,MATCH(EUL_basis_Mapped!BH$2,'EUL_basis fr DEER'!$1:$1,0))</f>
        <v>0</v>
      </c>
      <c r="BI173" s="25" cm="1">
        <f t="array" ref="BI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(EUL_basis_Mapped!$BD173=EUL_basis[BldgLoc])*(EUL_basis_Mapped!$BP173=EUL_basis[HOU_cat]),0)+1,MATCH(EUL_basis_Mapped!BI$2,'EUL_basis fr DEER'!$1:$1,0))</f>
        <v>0</v>
      </c>
      <c r="BJ173" s="25" cm="1">
        <f t="array" ref="BJ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(EUL_basis_Mapped!$BD173=EUL_basis[BldgLoc])*(EUL_basis_Mapped!$BP173=EUL_basis[HOU_cat]),0)+1,MATCH(EUL_basis_Mapped!BJ$2,'EUL_basis fr DEER'!$1:$1,0))</f>
        <v>10</v>
      </c>
      <c r="BK173" s="25" cm="1">
        <f t="array" ref="BK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(EUL_basis_Mapped!$BD173=EUL_basis[BldgLoc])*(EUL_basis_Mapped!$BP173=EUL_basis[HOU_cat]),0)+1,MATCH(EUL_basis_Mapped!BK$2,'EUL_basis fr DEER'!$1:$1,0))</f>
        <v>3.3</v>
      </c>
      <c r="BL173" s="46" t="str" cm="1">
        <f t="array" ref="BL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(EUL_basis_Mapped!$BD173=EUL_basis[BldgLoc])*(EUL_basis_Mapped!$BP173=EUL_basis[HOU_cat]),0)+1,MATCH(EUL_basis_Mapped!BL$2,'EUL_basis fr DEER'!$1:$1,0))</f>
        <v>Updated to indicate claim/filing status</v>
      </c>
      <c r="BM173" s="48" t="str" cm="1">
        <f t="array" ref="BM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(EUL_basis_Mapped!$BD173=EUL_basis[BldgLoc])*(EUL_basis_Mapped!$BP173=EUL_basis[HOU_cat]),0)+1,MATCH(EUL_basis_Mapped!BM$2,'EUL_basis fr DEER'!$1:$1,0))</f>
        <v>Standard</v>
      </c>
      <c r="BN173" s="24">
        <v>41445</v>
      </c>
      <c r="BO173" s="24" cm="1">
        <f t="array" ref="BO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(EUL_basis_Mapped!$BD173=EUL_basis[BldgLoc])*(EUL_basis_Mapped!$BP173=EUL_basis[HOU_cat]),0)+1,MATCH(EUL_basis_Mapped!BO$2,'EUL_basis fr DEER'!$1:$1,0))</f>
        <v>0</v>
      </c>
      <c r="BP173" s="48" t="s">
        <v>44</v>
      </c>
      <c r="BQ173" s="52" t="str" cm="1">
        <f t="array" ref="BQ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(EUL_basis_Mapped!$BD173=EUL_basis[BldgLoc])*(EUL_basis_Mapped!$BP173=EUL_basis[HOU_cat]),0)+1,MATCH(EUL_basis_Mapped!BQ$2,'EUL_basis fr DEER'!$1:$1,0))</f>
        <v>1</v>
      </c>
      <c r="BR173" s="52" t="str" cm="1">
        <f t="array" ref="BR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(EUL_basis_Mapped!$BD173=EUL_basis[BldgLoc])*(EUL_basis_Mapped!$BP173=EUL_basis[HOU_cat]),0)+1,MATCH(EUL_basis_Mapped!BR$2,'EUL_basis fr DEER'!$1:$1,0))</f>
        <v>1</v>
      </c>
      <c r="BS173" s="52" t="str" cm="1">
        <f t="array" ref="BS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(EUL_basis_Mapped!$BD173=EUL_basis[BldgLoc])*(EUL_basis_Mapped!$BP173=EUL_basis[HOU_cat]),0)+1,MATCH(EUL_basis_Mapped!BS$2,'EUL_basis fr DEER'!$1:$1,0))</f>
        <v>0</v>
      </c>
      <c r="BT173" s="48" t="str" cm="1">
        <f t="array" ref="BT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(EUL_basis_Mapped!$BD173=EUL_basis[BldgLoc])*(EUL_basis_Mapped!$BP173=EUL_basis[HOU_cat]),0)+1,MATCH(EUL_basis_Mapped!BT$2,'EUL_basis fr DEER'!$1:$1,0))</f>
        <v>Deemed Ex Ante Team</v>
      </c>
      <c r="BU173" s="24" cm="1">
        <f t="array" ref="BU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(EUL_basis_Mapped!$BD173=EUL_basis[BldgLoc])*(EUL_basis_Mapped!$BP173=EUL_basis[HOU_cat]),0)+1,MATCH(EUL_basis_Mapped!BU$2,'EUL_basis fr DEER'!$1:$1,0))</f>
        <v>0</v>
      </c>
      <c r="BV173" s="46" cm="1">
        <f t="array" ref="BV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(EUL_basis_Mapped!$BD173=EUL_basis[BldgLoc])*(EUL_basis_Mapped!$BP173=EUL_basis[HOU_cat]),0)+1,MATCH(EUL_basis_Mapped!BV$2,'EUL_basis fr DEER'!$1:$1,0))</f>
        <v>0</v>
      </c>
      <c r="BW173" s="48" cm="1">
        <f t="array" ref="BW173">INDEX(EUL_basis[#All],MATCH(1,(EUL_basis_Mapped!$AS173=EUL_basis[EUL_ID])*(EUL_basis_Mapped!$AU173=EUL_basis[Version])*(EUL_basis_Mapped!$BC173=EUL_basis[BldgType])*
(EUL_basis_Mapped!$BD173=EUL_basis[BldgLoc])*(EUL_basis_Mapped!$BP173=EUL_basis[HOU_cat]),0)+1,MATCH(EUL_basis_Mapped!BW$2,'EUL_basis fr DEER'!$1:$1,0))</f>
        <v>0</v>
      </c>
    </row>
    <row r="174" spans="1:75" x14ac:dyDescent="0.15">
      <c r="A174" s="11"/>
      <c r="B174" s="12">
        <v>1</v>
      </c>
      <c r="C174" s="12"/>
      <c r="D174" s="12"/>
      <c r="E174" s="12"/>
      <c r="F174" s="12"/>
      <c r="G174" s="12">
        <v>1</v>
      </c>
      <c r="H174" s="13">
        <v>1</v>
      </c>
      <c r="I174" s="11">
        <f t="shared" si="44"/>
        <v>0</v>
      </c>
      <c r="J174" s="12">
        <f t="shared" si="44"/>
        <v>0</v>
      </c>
      <c r="K174" s="12">
        <f t="shared" si="44"/>
        <v>0</v>
      </c>
      <c r="L174" s="12">
        <f t="shared" si="44"/>
        <v>1</v>
      </c>
      <c r="M174" s="12">
        <f t="shared" si="44"/>
        <v>0</v>
      </c>
      <c r="N174" s="54">
        <f t="shared" si="44"/>
        <v>0</v>
      </c>
      <c r="O174" s="54">
        <f t="shared" si="44"/>
        <v>0</v>
      </c>
      <c r="P174" s="11">
        <f t="shared" si="37"/>
        <v>1</v>
      </c>
      <c r="Q174" s="16"/>
      <c r="R174" s="12">
        <f t="shared" si="45"/>
        <v>0</v>
      </c>
      <c r="S174" s="12">
        <f t="shared" si="45"/>
        <v>0</v>
      </c>
      <c r="T174" s="12">
        <f t="shared" si="45"/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>
        <f t="shared" si="38"/>
        <v>0</v>
      </c>
      <c r="AE174" s="54"/>
      <c r="AF174" s="54"/>
      <c r="AG174" s="54">
        <f t="shared" si="39"/>
        <v>0</v>
      </c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>
        <f t="shared" si="40"/>
        <v>0</v>
      </c>
      <c r="AS174" s="56" t="s">
        <v>459</v>
      </c>
      <c r="AT174" s="22" t="str" cm="1">
        <f t="array" ref="AT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(EUL_basis_Mapped!$BD174=EUL_basis[BldgLoc])*(EUL_basis_Mapped!$BP174=EUL_basis[HOU_cat]),0)+1,MATCH(EUL_basis_Mapped!AT$2,'EUL_basis fr DEER'!$1:$1,0))</f>
        <v>Variable Air Volume Box, VSD Fan</v>
      </c>
      <c r="AU174" s="22" t="s">
        <v>34</v>
      </c>
      <c r="AV174" s="22" t="str" cm="1">
        <f t="array" ref="AV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(EUL_basis_Mapped!$BD174=EUL_basis[BldgLoc])*(EUL_basis_Mapped!$BP174=EUL_basis[HOU_cat]),0)+1,MATCH(EUL_basis_Mapped!AV$2,'EUL_basis fr DEER'!$1:$1,0))</f>
        <v>D08 v2.05</v>
      </c>
      <c r="AW174" s="24" cm="1">
        <f t="array" ref="AW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(EUL_basis_Mapped!$BD174=EUL_basis[BldgLoc])*(EUL_basis_Mapped!$BP174=EUL_basis[HOU_cat]),0)+1,MATCH(EUL_basis_Mapped!AW$2,'EUL_basis fr DEER'!$1:$1,0))</f>
        <v>44159.686687395835</v>
      </c>
      <c r="AX174" s="48" t="str" cm="1">
        <f t="array" ref="AX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(EUL_basis_Mapped!$BD174=EUL_basis[BldgLoc])*(EUL_basis_Mapped!$BP174=EUL_basis[HOU_cat]),0)+1,MATCH(EUL_basis_Mapped!AX$2,'EUL_basis fr DEER'!$1:$1,0))</f>
        <v>Com</v>
      </c>
      <c r="AY174" s="48" t="str" cm="1">
        <f t="array" ref="AY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(EUL_basis_Mapped!$BD174=EUL_basis[BldgLoc])*(EUL_basis_Mapped!$BP174=EUL_basis[HOU_cat]),0)+1,MATCH(EUL_basis_Mapped!AY$2,'EUL_basis fr DEER'!$1:$1,0))</f>
        <v>HVAC</v>
      </c>
      <c r="AZ174" s="48" t="str" cm="1">
        <f t="array" ref="AZ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(EUL_basis_Mapped!$BD174=EUL_basis[BldgLoc])*(EUL_basis_Mapped!$BP174=EUL_basis[HOU_cat]),0)+1,MATCH(EUL_basis_Mapped!AZ$2,'EUL_basis fr DEER'!$1:$1,0))</f>
        <v>VentAirDist</v>
      </c>
      <c r="BA174" s="48" t="str" cm="1">
        <f t="array" ref="BA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(EUL_basis_Mapped!$BD174=EUL_basis[BldgLoc])*(EUL_basis_Mapped!$BP174=EUL_basis[HOU_cat]),0)+1,MATCH(EUL_basis_Mapped!BA$2,'EUL_basis fr DEER'!$1:$1,0))</f>
        <v>Motor_Spd</v>
      </c>
      <c r="BB174" s="48" t="str" cm="1">
        <f t="array" ref="BB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(EUL_basis_Mapped!$BD174=EUL_basis[BldgLoc])*(EUL_basis_Mapped!$BP174=EUL_basis[HOU_cat]),0)+1,MATCH(EUL_basis_Mapped!BB$2,'EUL_basis fr DEER'!$1:$1,0))</f>
        <v>ASD</v>
      </c>
      <c r="BC174" s="48" t="s">
        <v>40</v>
      </c>
      <c r="BD174" s="48" t="s">
        <v>40</v>
      </c>
      <c r="BE174" s="46" t="str" cm="1">
        <f t="array" ref="BE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(EUL_basis_Mapped!$BD174=EUL_basis[BldgLoc])*(EUL_basis_Mapped!$BP174=EUL_basis[HOU_cat]),0)+1,MATCH(EUL_basis_Mapped!BE$2,'EUL_basis fr DEER'!$1:$1,0))</f>
        <v>rated years</v>
      </c>
      <c r="BF174" s="23" cm="1">
        <f t="array" ref="BF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(EUL_basis_Mapped!$BD174=EUL_basis[BldgLoc])*(EUL_basis_Mapped!$BP174=EUL_basis[HOU_cat]),0)+1,MATCH(EUL_basis_Mapped!BF$2,'EUL_basis fr DEER'!$1:$1,0))</f>
        <v>0</v>
      </c>
      <c r="BG174" s="23" cm="1">
        <f t="array" ref="BG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(EUL_basis_Mapped!$BD174=EUL_basis[BldgLoc])*(EUL_basis_Mapped!$BP174=EUL_basis[HOU_cat]),0)+1,MATCH(EUL_basis_Mapped!BG$2,'EUL_basis fr DEER'!$1:$1,0))</f>
        <v>0</v>
      </c>
      <c r="BH174" s="23" cm="1">
        <f t="array" ref="BH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(EUL_basis_Mapped!$BD174=EUL_basis[BldgLoc])*(EUL_basis_Mapped!$BP174=EUL_basis[HOU_cat]),0)+1,MATCH(EUL_basis_Mapped!BH$2,'EUL_basis fr DEER'!$1:$1,0))</f>
        <v>0</v>
      </c>
      <c r="BI174" s="25" cm="1">
        <f t="array" ref="BI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(EUL_basis_Mapped!$BD174=EUL_basis[BldgLoc])*(EUL_basis_Mapped!$BP174=EUL_basis[HOU_cat]),0)+1,MATCH(EUL_basis_Mapped!BI$2,'EUL_basis fr DEER'!$1:$1,0))</f>
        <v>0</v>
      </c>
      <c r="BJ174" s="25" cm="1">
        <f t="array" ref="BJ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(EUL_basis_Mapped!$BD174=EUL_basis[BldgLoc])*(EUL_basis_Mapped!$BP174=EUL_basis[HOU_cat]),0)+1,MATCH(EUL_basis_Mapped!BJ$2,'EUL_basis fr DEER'!$1:$1,0))</f>
        <v>15</v>
      </c>
      <c r="BK174" s="25" cm="1">
        <f t="array" ref="BK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(EUL_basis_Mapped!$BD174=EUL_basis[BldgLoc])*(EUL_basis_Mapped!$BP174=EUL_basis[HOU_cat]),0)+1,MATCH(EUL_basis_Mapped!BK$2,'EUL_basis fr DEER'!$1:$1,0))</f>
        <v>5</v>
      </c>
      <c r="BL174" s="46" t="str" cm="1">
        <f t="array" ref="BL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(EUL_basis_Mapped!$BD174=EUL_basis[BldgLoc])*(EUL_basis_Mapped!$BP174=EUL_basis[HOU_cat]),0)+1,MATCH(EUL_basis_Mapped!BL$2,'EUL_basis fr DEER'!$1:$1,0))</f>
        <v>Updated to indicate claim/filing status</v>
      </c>
      <c r="BM174" s="48" t="str" cm="1">
        <f t="array" ref="BM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(EUL_basis_Mapped!$BD174=EUL_basis[BldgLoc])*(EUL_basis_Mapped!$BP174=EUL_basis[HOU_cat]),0)+1,MATCH(EUL_basis_Mapped!BM$2,'EUL_basis fr DEER'!$1:$1,0))</f>
        <v>Standard</v>
      </c>
      <c r="BN174" s="24">
        <v>41446</v>
      </c>
      <c r="BO174" s="24" cm="1">
        <f t="array" ref="BO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(EUL_basis_Mapped!$BD174=EUL_basis[BldgLoc])*(EUL_basis_Mapped!$BP174=EUL_basis[HOU_cat]),0)+1,MATCH(EUL_basis_Mapped!BO$2,'EUL_basis fr DEER'!$1:$1,0))</f>
        <v>0</v>
      </c>
      <c r="BP174" s="48" t="s">
        <v>44</v>
      </c>
      <c r="BQ174" s="52" t="str" cm="1">
        <f t="array" ref="BQ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(EUL_basis_Mapped!$BD174=EUL_basis[BldgLoc])*(EUL_basis_Mapped!$BP174=EUL_basis[HOU_cat]),0)+1,MATCH(EUL_basis_Mapped!BQ$2,'EUL_basis fr DEER'!$1:$1,0))</f>
        <v>1</v>
      </c>
      <c r="BR174" s="52" t="str" cm="1">
        <f t="array" ref="BR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(EUL_basis_Mapped!$BD174=EUL_basis[BldgLoc])*(EUL_basis_Mapped!$BP174=EUL_basis[HOU_cat]),0)+1,MATCH(EUL_basis_Mapped!BR$2,'EUL_basis fr DEER'!$1:$1,0))</f>
        <v>1</v>
      </c>
      <c r="BS174" s="52" t="str" cm="1">
        <f t="array" ref="BS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(EUL_basis_Mapped!$BD174=EUL_basis[BldgLoc])*(EUL_basis_Mapped!$BP174=EUL_basis[HOU_cat]),0)+1,MATCH(EUL_basis_Mapped!BS$2,'EUL_basis fr DEER'!$1:$1,0))</f>
        <v>0</v>
      </c>
      <c r="BT174" s="48" t="str" cm="1">
        <f t="array" ref="BT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(EUL_basis_Mapped!$BD174=EUL_basis[BldgLoc])*(EUL_basis_Mapped!$BP174=EUL_basis[HOU_cat]),0)+1,MATCH(EUL_basis_Mapped!BT$2,'EUL_basis fr DEER'!$1:$1,0))</f>
        <v>Deemed Ex Ante Team</v>
      </c>
      <c r="BU174" s="24" cm="1">
        <f t="array" ref="BU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(EUL_basis_Mapped!$BD174=EUL_basis[BldgLoc])*(EUL_basis_Mapped!$BP174=EUL_basis[HOU_cat]),0)+1,MATCH(EUL_basis_Mapped!BU$2,'EUL_basis fr DEER'!$1:$1,0))</f>
        <v>0</v>
      </c>
      <c r="BV174" s="46" cm="1">
        <f t="array" ref="BV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(EUL_basis_Mapped!$BD174=EUL_basis[BldgLoc])*(EUL_basis_Mapped!$BP174=EUL_basis[HOU_cat]),0)+1,MATCH(EUL_basis_Mapped!BV$2,'EUL_basis fr DEER'!$1:$1,0))</f>
        <v>0</v>
      </c>
      <c r="BW174" s="48" cm="1">
        <f t="array" ref="BW174">INDEX(EUL_basis[#All],MATCH(1,(EUL_basis_Mapped!$AS174=EUL_basis[EUL_ID])*(EUL_basis_Mapped!$AU174=EUL_basis[Version])*(EUL_basis_Mapped!$BC174=EUL_basis[BldgType])*
(EUL_basis_Mapped!$BD174=EUL_basis[BldgLoc])*(EUL_basis_Mapped!$BP174=EUL_basis[HOU_cat]),0)+1,MATCH(EUL_basis_Mapped!BW$2,'EUL_basis fr DEER'!$1:$1,0))</f>
        <v>0</v>
      </c>
    </row>
    <row r="175" spans="1:75" ht="21" x14ac:dyDescent="0.15">
      <c r="A175" s="11">
        <v>1</v>
      </c>
      <c r="B175" s="12"/>
      <c r="C175" s="12"/>
      <c r="D175" s="12"/>
      <c r="E175" s="12"/>
      <c r="F175" s="12"/>
      <c r="G175" s="12"/>
      <c r="H175" s="13"/>
      <c r="I175" s="11">
        <f t="shared" si="44"/>
        <v>0</v>
      </c>
      <c r="J175" s="12">
        <f t="shared" si="44"/>
        <v>0</v>
      </c>
      <c r="K175" s="12">
        <f t="shared" si="44"/>
        <v>0</v>
      </c>
      <c r="L175" s="12">
        <f t="shared" si="44"/>
        <v>1</v>
      </c>
      <c r="M175" s="12">
        <f t="shared" si="44"/>
        <v>0</v>
      </c>
      <c r="N175" s="54">
        <f t="shared" si="44"/>
        <v>0</v>
      </c>
      <c r="O175" s="54">
        <f t="shared" si="44"/>
        <v>0</v>
      </c>
      <c r="P175" s="11">
        <f t="shared" si="37"/>
        <v>1</v>
      </c>
      <c r="Q175" s="16"/>
      <c r="R175" s="12">
        <f t="shared" si="45"/>
        <v>0</v>
      </c>
      <c r="S175" s="12">
        <f t="shared" si="45"/>
        <v>0</v>
      </c>
      <c r="T175" s="12">
        <f t="shared" si="45"/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>
        <f t="shared" si="38"/>
        <v>0</v>
      </c>
      <c r="AE175" s="54"/>
      <c r="AF175" s="54"/>
      <c r="AG175" s="54">
        <f t="shared" si="39"/>
        <v>0</v>
      </c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>
        <f t="shared" si="40"/>
        <v>0</v>
      </c>
      <c r="AS175" s="56" t="s">
        <v>461</v>
      </c>
      <c r="AT175" s="22" t="str" cm="1">
        <f t="array" ref="AT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(EUL_basis_Mapped!$BD175=EUL_basis[BldgLoc])*(EUL_basis_Mapped!$BP175=EUL_basis[HOU_cat]),0)+1,MATCH(EUL_basis_Mapped!AT$2,'EUL_basis fr DEER'!$1:$1,0))</f>
        <v>Variable Speed Drive controlled by CO2 sensor</v>
      </c>
      <c r="AU175" s="22" t="s">
        <v>255</v>
      </c>
      <c r="AV175" s="22" t="str" cm="1">
        <f t="array" ref="AV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(EUL_basis_Mapped!$BD175=EUL_basis[BldgLoc])*(EUL_basis_Mapped!$BP175=EUL_basis[HOU_cat]),0)+1,MATCH(EUL_basis_Mapped!AV$2,'EUL_basis fr DEER'!$1:$1,0))</f>
        <v>IOU Workpaper</v>
      </c>
      <c r="AW175" s="24" cm="1">
        <f t="array" ref="AW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(EUL_basis_Mapped!$BD175=EUL_basis[BldgLoc])*(EUL_basis_Mapped!$BP175=EUL_basis[HOU_cat]),0)+1,MATCH(EUL_basis_Mapped!AW$2,'EUL_basis fr DEER'!$1:$1,0))</f>
        <v>44159.686687395835</v>
      </c>
      <c r="AX175" s="48" t="str" cm="1">
        <f t="array" ref="AX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(EUL_basis_Mapped!$BD175=EUL_basis[BldgLoc])*(EUL_basis_Mapped!$BP175=EUL_basis[HOU_cat]),0)+1,MATCH(EUL_basis_Mapped!AX$2,'EUL_basis fr DEER'!$1:$1,0))</f>
        <v>Com</v>
      </c>
      <c r="AY175" s="48" t="str" cm="1">
        <f t="array" ref="AY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(EUL_basis_Mapped!$BD175=EUL_basis[BldgLoc])*(EUL_basis_Mapped!$BP175=EUL_basis[HOU_cat]),0)+1,MATCH(EUL_basis_Mapped!AY$2,'EUL_basis fr DEER'!$1:$1,0))</f>
        <v>HVAC</v>
      </c>
      <c r="AZ175" s="48" t="str" cm="1">
        <f t="array" ref="AZ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(EUL_basis_Mapped!$BD175=EUL_basis[BldgLoc])*(EUL_basis_Mapped!$BP175=EUL_basis[HOU_cat]),0)+1,MATCH(EUL_basis_Mapped!AZ$2,'EUL_basis fr DEER'!$1:$1,0))</f>
        <v>HeatCool</v>
      </c>
      <c r="BA175" s="48" t="str" cm="1">
        <f t="array" ref="BA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(EUL_basis_Mapped!$BD175=EUL_basis[BldgLoc])*(EUL_basis_Mapped!$BP175=EUL_basis[HOU_cat]),0)+1,MATCH(EUL_basis_Mapped!BA$2,'EUL_basis fr DEER'!$1:$1,0))</f>
        <v>HV_Tech</v>
      </c>
      <c r="BB175" s="48" t="str" cm="1">
        <f t="array" ref="BB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(EUL_basis_Mapped!$BD175=EUL_basis[BldgLoc])*(EUL_basis_Mapped!$BP175=EUL_basis[HOU_cat]),0)+1,MATCH(EUL_basis_Mapped!BB$2,'EUL_basis fr DEER'!$1:$1,0))</f>
        <v>DCV</v>
      </c>
      <c r="BC175" s="48" t="s">
        <v>40</v>
      </c>
      <c r="BD175" s="48" t="s">
        <v>40</v>
      </c>
      <c r="BE175" s="46" t="str" cm="1">
        <f t="array" ref="BE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(EUL_basis_Mapped!$BD175=EUL_basis[BldgLoc])*(EUL_basis_Mapped!$BP175=EUL_basis[HOU_cat]),0)+1,MATCH(EUL_basis_Mapped!BE$2,'EUL_basis fr DEER'!$1:$1,0))</f>
        <v>rated years</v>
      </c>
      <c r="BF175" s="23" cm="1">
        <f t="array" ref="BF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(EUL_basis_Mapped!$BD175=EUL_basis[BldgLoc])*(EUL_basis_Mapped!$BP175=EUL_basis[HOU_cat]),0)+1,MATCH(EUL_basis_Mapped!BF$2,'EUL_basis fr DEER'!$1:$1,0))</f>
        <v>0</v>
      </c>
      <c r="BG175" s="23" cm="1">
        <f t="array" ref="BG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(EUL_basis_Mapped!$BD175=EUL_basis[BldgLoc])*(EUL_basis_Mapped!$BP175=EUL_basis[HOU_cat]),0)+1,MATCH(EUL_basis_Mapped!BG$2,'EUL_basis fr DEER'!$1:$1,0))</f>
        <v>0</v>
      </c>
      <c r="BH175" s="23" cm="1">
        <f t="array" ref="BH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(EUL_basis_Mapped!$BD175=EUL_basis[BldgLoc])*(EUL_basis_Mapped!$BP175=EUL_basis[HOU_cat]),0)+1,MATCH(EUL_basis_Mapped!BH$2,'EUL_basis fr DEER'!$1:$1,0))</f>
        <v>0</v>
      </c>
      <c r="BI175" s="25" cm="1">
        <f t="array" ref="BI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(EUL_basis_Mapped!$BD175=EUL_basis[BldgLoc])*(EUL_basis_Mapped!$BP175=EUL_basis[HOU_cat]),0)+1,MATCH(EUL_basis_Mapped!BI$2,'EUL_basis fr DEER'!$1:$1,0))</f>
        <v>0</v>
      </c>
      <c r="BJ175" s="25" cm="1">
        <f t="array" ref="BJ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(EUL_basis_Mapped!$BD175=EUL_basis[BldgLoc])*(EUL_basis_Mapped!$BP175=EUL_basis[HOU_cat]),0)+1,MATCH(EUL_basis_Mapped!BJ$2,'EUL_basis fr DEER'!$1:$1,0))</f>
        <v>15</v>
      </c>
      <c r="BK175" s="25" cm="1">
        <f t="array" ref="BK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(EUL_basis_Mapped!$BD175=EUL_basis[BldgLoc])*(EUL_basis_Mapped!$BP175=EUL_basis[HOU_cat]),0)+1,MATCH(EUL_basis_Mapped!BK$2,'EUL_basis fr DEER'!$1:$1,0))</f>
        <v>5</v>
      </c>
      <c r="BL175" s="46" t="str" cm="1">
        <f t="array" ref="BL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(EUL_basis_Mapped!$BD175=EUL_basis[BldgLoc])*(EUL_basis_Mapped!$BP175=EUL_basis[HOU_cat]),0)+1,MATCH(EUL_basis_Mapped!BL$2,'EUL_basis fr DEER'!$1:$1,0))</f>
        <v>Updated to indicate claim/filing status</v>
      </c>
      <c r="BM175" s="48" t="str" cm="1">
        <f t="array" ref="BM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(EUL_basis_Mapped!$BD175=EUL_basis[BldgLoc])*(EUL_basis_Mapped!$BP175=EUL_basis[HOU_cat]),0)+1,MATCH(EUL_basis_Mapped!BM$2,'EUL_basis fr DEER'!$1:$1,0))</f>
        <v>Standard</v>
      </c>
      <c r="BN175" s="24">
        <v>41447</v>
      </c>
      <c r="BO175" s="24" cm="1">
        <f t="array" ref="BO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(EUL_basis_Mapped!$BD175=EUL_basis[BldgLoc])*(EUL_basis_Mapped!$BP175=EUL_basis[HOU_cat]),0)+1,MATCH(EUL_basis_Mapped!BO$2,'EUL_basis fr DEER'!$1:$1,0))</f>
        <v>0</v>
      </c>
      <c r="BP175" s="48" t="s">
        <v>44</v>
      </c>
      <c r="BQ175" s="52" t="str" cm="1">
        <f t="array" ref="BQ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(EUL_basis_Mapped!$BD175=EUL_basis[BldgLoc])*(EUL_basis_Mapped!$BP175=EUL_basis[HOU_cat]),0)+1,MATCH(EUL_basis_Mapped!BQ$2,'EUL_basis fr DEER'!$1:$1,0))</f>
        <v>1</v>
      </c>
      <c r="BR175" s="52" t="str" cm="1">
        <f t="array" ref="BR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(EUL_basis_Mapped!$BD175=EUL_basis[BldgLoc])*(EUL_basis_Mapped!$BP175=EUL_basis[HOU_cat]),0)+1,MATCH(EUL_basis_Mapped!BR$2,'EUL_basis fr DEER'!$1:$1,0))</f>
        <v>1</v>
      </c>
      <c r="BS175" s="52" t="str" cm="1">
        <f t="array" ref="BS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(EUL_basis_Mapped!$BD175=EUL_basis[BldgLoc])*(EUL_basis_Mapped!$BP175=EUL_basis[HOU_cat]),0)+1,MATCH(EUL_basis_Mapped!BS$2,'EUL_basis fr DEER'!$1:$1,0))</f>
        <v>0</v>
      </c>
      <c r="BT175" s="48" t="str" cm="1">
        <f t="array" ref="BT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(EUL_basis_Mapped!$BD175=EUL_basis[BldgLoc])*(EUL_basis_Mapped!$BP175=EUL_basis[HOU_cat]),0)+1,MATCH(EUL_basis_Mapped!BT$2,'EUL_basis fr DEER'!$1:$1,0))</f>
        <v>Deemed Ex Ante Team</v>
      </c>
      <c r="BU175" s="24" cm="1">
        <f t="array" ref="BU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(EUL_basis_Mapped!$BD175=EUL_basis[BldgLoc])*(EUL_basis_Mapped!$BP175=EUL_basis[HOU_cat]),0)+1,MATCH(EUL_basis_Mapped!BU$2,'EUL_basis fr DEER'!$1:$1,0))</f>
        <v>0</v>
      </c>
      <c r="BV175" s="46" cm="1">
        <f t="array" ref="BV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(EUL_basis_Mapped!$BD175=EUL_basis[BldgLoc])*(EUL_basis_Mapped!$BP175=EUL_basis[HOU_cat]),0)+1,MATCH(EUL_basis_Mapped!BV$2,'EUL_basis fr DEER'!$1:$1,0))</f>
        <v>0</v>
      </c>
      <c r="BW175" s="48" cm="1">
        <f t="array" ref="BW175">INDEX(EUL_basis[#All],MATCH(1,(EUL_basis_Mapped!$AS175=EUL_basis[EUL_ID])*(EUL_basis_Mapped!$AU175=EUL_basis[Version])*(EUL_basis_Mapped!$BC175=EUL_basis[BldgType])*
(EUL_basis_Mapped!$BD175=EUL_basis[BldgLoc])*(EUL_basis_Mapped!$BP175=EUL_basis[HOU_cat]),0)+1,MATCH(EUL_basis_Mapped!BW$2,'EUL_basis fr DEER'!$1:$1,0))</f>
        <v>0</v>
      </c>
    </row>
    <row r="176" spans="1:75" x14ac:dyDescent="0.15">
      <c r="A176" s="11">
        <v>1</v>
      </c>
      <c r="B176" s="12"/>
      <c r="C176" s="12"/>
      <c r="D176" s="12"/>
      <c r="E176" s="12"/>
      <c r="F176" s="12"/>
      <c r="G176" s="12"/>
      <c r="H176" s="13"/>
      <c r="I176" s="11">
        <f t="shared" si="44"/>
        <v>0</v>
      </c>
      <c r="J176" s="12">
        <f t="shared" si="44"/>
        <v>0</v>
      </c>
      <c r="K176" s="12">
        <f t="shared" si="44"/>
        <v>0</v>
      </c>
      <c r="L176" s="12">
        <f t="shared" si="44"/>
        <v>1</v>
      </c>
      <c r="M176" s="12">
        <f t="shared" si="44"/>
        <v>0</v>
      </c>
      <c r="N176" s="54">
        <f t="shared" si="44"/>
        <v>0</v>
      </c>
      <c r="O176" s="54">
        <f t="shared" si="44"/>
        <v>0</v>
      </c>
      <c r="P176" s="11">
        <f t="shared" ref="P176:P195" si="46">IF($BC176=P$2,1,0)</f>
        <v>1</v>
      </c>
      <c r="Q176" s="16"/>
      <c r="R176" s="12">
        <f t="shared" si="45"/>
        <v>0</v>
      </c>
      <c r="S176" s="12">
        <f t="shared" si="45"/>
        <v>0</v>
      </c>
      <c r="T176" s="12">
        <f t="shared" si="45"/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>
        <f t="shared" ref="AD176:AD195" si="47">IF($BC176=AD$2,1,0)</f>
        <v>0</v>
      </c>
      <c r="AE176" s="54"/>
      <c r="AF176" s="54"/>
      <c r="AG176" s="54">
        <f t="shared" ref="AG176:AG195" si="48">IF($BC176=AG$2,1,0)</f>
        <v>0</v>
      </c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>
        <f t="shared" ref="AR176:AR195" si="49">IF($BC176=AR$2,1,0)</f>
        <v>0</v>
      </c>
      <c r="AS176" s="56" t="s">
        <v>464</v>
      </c>
      <c r="AT176" s="22" t="str" cm="1">
        <f t="array" ref="AT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(EUL_basis_Mapped!$BD176=EUL_basis[BldgLoc])*(EUL_basis_Mapped!$BP176=EUL_basis[HOU_cat]),0)+1,MATCH(EUL_basis_Mapped!AT$2,'EUL_basis fr DEER'!$1:$1,0))</f>
        <v>Variable Air Volume Box, VSD Fan</v>
      </c>
      <c r="AU176" s="22" t="s">
        <v>34</v>
      </c>
      <c r="AV176" s="22" t="str" cm="1">
        <f t="array" ref="AV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(EUL_basis_Mapped!$BD176=EUL_basis[BldgLoc])*(EUL_basis_Mapped!$BP176=EUL_basis[HOU_cat]),0)+1,MATCH(EUL_basis_Mapped!AV$2,'EUL_basis fr DEER'!$1:$1,0))</f>
        <v>D08 v2.05</v>
      </c>
      <c r="AW176" s="24" cm="1">
        <f t="array" ref="AW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(EUL_basis_Mapped!$BD176=EUL_basis[BldgLoc])*(EUL_basis_Mapped!$BP176=EUL_basis[HOU_cat]),0)+1,MATCH(EUL_basis_Mapped!AW$2,'EUL_basis fr DEER'!$1:$1,0))</f>
        <v>44159.686687395835</v>
      </c>
      <c r="AX176" s="48" t="str" cm="1">
        <f t="array" ref="AX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(EUL_basis_Mapped!$BD176=EUL_basis[BldgLoc])*(EUL_basis_Mapped!$BP176=EUL_basis[HOU_cat]),0)+1,MATCH(EUL_basis_Mapped!AX$2,'EUL_basis fr DEER'!$1:$1,0))</f>
        <v>Com</v>
      </c>
      <c r="AY176" s="48" t="str" cm="1">
        <f t="array" ref="AY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(EUL_basis_Mapped!$BD176=EUL_basis[BldgLoc])*(EUL_basis_Mapped!$BP176=EUL_basis[HOU_cat]),0)+1,MATCH(EUL_basis_Mapped!AY$2,'EUL_basis fr DEER'!$1:$1,0))</f>
        <v>HVAC</v>
      </c>
      <c r="AZ176" s="48" t="str" cm="1">
        <f t="array" ref="AZ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(EUL_basis_Mapped!$BD176=EUL_basis[BldgLoc])*(EUL_basis_Mapped!$BP176=EUL_basis[HOU_cat]),0)+1,MATCH(EUL_basis_Mapped!AZ$2,'EUL_basis fr DEER'!$1:$1,0))</f>
        <v>VentAirDist</v>
      </c>
      <c r="BA176" s="48" t="str" cm="1">
        <f t="array" ref="BA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(EUL_basis_Mapped!$BD176=EUL_basis[BldgLoc])*(EUL_basis_Mapped!$BP176=EUL_basis[HOU_cat]),0)+1,MATCH(EUL_basis_Mapped!BA$2,'EUL_basis fr DEER'!$1:$1,0))</f>
        <v>Motor_Spd</v>
      </c>
      <c r="BB176" s="48" t="str" cm="1">
        <f t="array" ref="BB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(EUL_basis_Mapped!$BD176=EUL_basis[BldgLoc])*(EUL_basis_Mapped!$BP176=EUL_basis[HOU_cat]),0)+1,MATCH(EUL_basis_Mapped!BB$2,'EUL_basis fr DEER'!$1:$1,0))</f>
        <v>ASD</v>
      </c>
      <c r="BC176" s="48" t="s">
        <v>40</v>
      </c>
      <c r="BD176" s="48" t="s">
        <v>40</v>
      </c>
      <c r="BE176" s="46" t="str" cm="1">
        <f t="array" ref="BE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(EUL_basis_Mapped!$BD176=EUL_basis[BldgLoc])*(EUL_basis_Mapped!$BP176=EUL_basis[HOU_cat]),0)+1,MATCH(EUL_basis_Mapped!BE$2,'EUL_basis fr DEER'!$1:$1,0))</f>
        <v>rated years</v>
      </c>
      <c r="BF176" s="23" cm="1">
        <f t="array" ref="BF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(EUL_basis_Mapped!$BD176=EUL_basis[BldgLoc])*(EUL_basis_Mapped!$BP176=EUL_basis[HOU_cat]),0)+1,MATCH(EUL_basis_Mapped!BF$2,'EUL_basis fr DEER'!$1:$1,0))</f>
        <v>0</v>
      </c>
      <c r="BG176" s="23" cm="1">
        <f t="array" ref="BG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(EUL_basis_Mapped!$BD176=EUL_basis[BldgLoc])*(EUL_basis_Mapped!$BP176=EUL_basis[HOU_cat]),0)+1,MATCH(EUL_basis_Mapped!BG$2,'EUL_basis fr DEER'!$1:$1,0))</f>
        <v>0</v>
      </c>
      <c r="BH176" s="23" cm="1">
        <f t="array" ref="BH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(EUL_basis_Mapped!$BD176=EUL_basis[BldgLoc])*(EUL_basis_Mapped!$BP176=EUL_basis[HOU_cat]),0)+1,MATCH(EUL_basis_Mapped!BH$2,'EUL_basis fr DEER'!$1:$1,0))</f>
        <v>0</v>
      </c>
      <c r="BI176" s="25" cm="1">
        <f t="array" ref="BI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(EUL_basis_Mapped!$BD176=EUL_basis[BldgLoc])*(EUL_basis_Mapped!$BP176=EUL_basis[HOU_cat]),0)+1,MATCH(EUL_basis_Mapped!BI$2,'EUL_basis fr DEER'!$1:$1,0))</f>
        <v>0</v>
      </c>
      <c r="BJ176" s="25" cm="1">
        <f t="array" ref="BJ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(EUL_basis_Mapped!$BD176=EUL_basis[BldgLoc])*(EUL_basis_Mapped!$BP176=EUL_basis[HOU_cat]),0)+1,MATCH(EUL_basis_Mapped!BJ$2,'EUL_basis fr DEER'!$1:$1,0))</f>
        <v>15</v>
      </c>
      <c r="BK176" s="25" cm="1">
        <f t="array" ref="BK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(EUL_basis_Mapped!$BD176=EUL_basis[BldgLoc])*(EUL_basis_Mapped!$BP176=EUL_basis[HOU_cat]),0)+1,MATCH(EUL_basis_Mapped!BK$2,'EUL_basis fr DEER'!$1:$1,0))</f>
        <v>5</v>
      </c>
      <c r="BL176" s="46" t="str" cm="1">
        <f t="array" ref="BL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(EUL_basis_Mapped!$BD176=EUL_basis[BldgLoc])*(EUL_basis_Mapped!$BP176=EUL_basis[HOU_cat]),0)+1,MATCH(EUL_basis_Mapped!BL$2,'EUL_basis fr DEER'!$1:$1,0))</f>
        <v>Updated to indicate claim/filing status</v>
      </c>
      <c r="BM176" s="48" t="str" cm="1">
        <f t="array" ref="BM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(EUL_basis_Mapped!$BD176=EUL_basis[BldgLoc])*(EUL_basis_Mapped!$BP176=EUL_basis[HOU_cat]),0)+1,MATCH(EUL_basis_Mapped!BM$2,'EUL_basis fr DEER'!$1:$1,0))</f>
        <v>Standard</v>
      </c>
      <c r="BN176" s="24">
        <v>41448</v>
      </c>
      <c r="BO176" s="24" cm="1">
        <f t="array" ref="BO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(EUL_basis_Mapped!$BD176=EUL_basis[BldgLoc])*(EUL_basis_Mapped!$BP176=EUL_basis[HOU_cat]),0)+1,MATCH(EUL_basis_Mapped!BO$2,'EUL_basis fr DEER'!$1:$1,0))</f>
        <v>0</v>
      </c>
      <c r="BP176" s="48" t="s">
        <v>44</v>
      </c>
      <c r="BQ176" s="52" t="str" cm="1">
        <f t="array" ref="BQ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(EUL_basis_Mapped!$BD176=EUL_basis[BldgLoc])*(EUL_basis_Mapped!$BP176=EUL_basis[HOU_cat]),0)+1,MATCH(EUL_basis_Mapped!BQ$2,'EUL_basis fr DEER'!$1:$1,0))</f>
        <v>1</v>
      </c>
      <c r="BR176" s="52" t="str" cm="1">
        <f t="array" ref="BR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(EUL_basis_Mapped!$BD176=EUL_basis[BldgLoc])*(EUL_basis_Mapped!$BP176=EUL_basis[HOU_cat]),0)+1,MATCH(EUL_basis_Mapped!BR$2,'EUL_basis fr DEER'!$1:$1,0))</f>
        <v>1</v>
      </c>
      <c r="BS176" s="52" t="str" cm="1">
        <f t="array" ref="BS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(EUL_basis_Mapped!$BD176=EUL_basis[BldgLoc])*(EUL_basis_Mapped!$BP176=EUL_basis[HOU_cat]),0)+1,MATCH(EUL_basis_Mapped!BS$2,'EUL_basis fr DEER'!$1:$1,0))</f>
        <v>0</v>
      </c>
      <c r="BT176" s="48" t="str" cm="1">
        <f t="array" ref="BT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(EUL_basis_Mapped!$BD176=EUL_basis[BldgLoc])*(EUL_basis_Mapped!$BP176=EUL_basis[HOU_cat]),0)+1,MATCH(EUL_basis_Mapped!BT$2,'EUL_basis fr DEER'!$1:$1,0))</f>
        <v>Deemed Ex Ante Team</v>
      </c>
      <c r="BU176" s="24" cm="1">
        <f t="array" ref="BU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(EUL_basis_Mapped!$BD176=EUL_basis[BldgLoc])*(EUL_basis_Mapped!$BP176=EUL_basis[HOU_cat]),0)+1,MATCH(EUL_basis_Mapped!BU$2,'EUL_basis fr DEER'!$1:$1,0))</f>
        <v>0</v>
      </c>
      <c r="BV176" s="46" cm="1">
        <f t="array" ref="BV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(EUL_basis_Mapped!$BD176=EUL_basis[BldgLoc])*(EUL_basis_Mapped!$BP176=EUL_basis[HOU_cat]),0)+1,MATCH(EUL_basis_Mapped!BV$2,'EUL_basis fr DEER'!$1:$1,0))</f>
        <v>0</v>
      </c>
      <c r="BW176" s="48" cm="1">
        <f t="array" ref="BW176">INDEX(EUL_basis[#All],MATCH(1,(EUL_basis_Mapped!$AS176=EUL_basis[EUL_ID])*(EUL_basis_Mapped!$AU176=EUL_basis[Version])*(EUL_basis_Mapped!$BC176=EUL_basis[BldgType])*
(EUL_basis_Mapped!$BD176=EUL_basis[BldgLoc])*(EUL_basis_Mapped!$BP176=EUL_basis[HOU_cat]),0)+1,MATCH(EUL_basis_Mapped!BW$2,'EUL_basis fr DEER'!$1:$1,0))</f>
        <v>0</v>
      </c>
    </row>
    <row r="177" spans="1:75" x14ac:dyDescent="0.15">
      <c r="A177" s="11">
        <v>1</v>
      </c>
      <c r="B177" s="12"/>
      <c r="C177" s="12"/>
      <c r="D177" s="12"/>
      <c r="E177" s="12"/>
      <c r="F177" s="12"/>
      <c r="G177" s="12"/>
      <c r="H177" s="13"/>
      <c r="I177" s="11">
        <f t="shared" si="44"/>
        <v>0</v>
      </c>
      <c r="J177" s="12">
        <f t="shared" si="44"/>
        <v>0</v>
      </c>
      <c r="K177" s="12">
        <f t="shared" si="44"/>
        <v>0</v>
      </c>
      <c r="L177" s="12">
        <f t="shared" si="44"/>
        <v>1</v>
      </c>
      <c r="M177" s="12">
        <f t="shared" si="44"/>
        <v>0</v>
      </c>
      <c r="N177" s="54">
        <f t="shared" si="44"/>
        <v>0</v>
      </c>
      <c r="O177" s="54">
        <f t="shared" si="44"/>
        <v>0</v>
      </c>
      <c r="P177" s="11">
        <f t="shared" si="46"/>
        <v>1</v>
      </c>
      <c r="Q177" s="16"/>
      <c r="R177" s="12">
        <f t="shared" si="45"/>
        <v>0</v>
      </c>
      <c r="S177" s="12">
        <f t="shared" si="45"/>
        <v>0</v>
      </c>
      <c r="T177" s="12">
        <f t="shared" si="45"/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>
        <f t="shared" si="47"/>
        <v>0</v>
      </c>
      <c r="AE177" s="54"/>
      <c r="AF177" s="54"/>
      <c r="AG177" s="54">
        <f t="shared" si="48"/>
        <v>0</v>
      </c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>
        <f t="shared" si="49"/>
        <v>0</v>
      </c>
      <c r="AS177" s="56" t="s">
        <v>465</v>
      </c>
      <c r="AT177" s="22" t="str" cm="1">
        <f t="array" ref="AT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(EUL_basis_Mapped!$BD177=EUL_basis[BldgLoc])*(EUL_basis_Mapped!$BP177=EUL_basis[HOU_cat]),0)+1,MATCH(EUL_basis_Mapped!AT$2,'EUL_basis fr DEER'!$1:$1,0))</f>
        <v>Variable Flow Water Loop, VSD Pump</v>
      </c>
      <c r="AU177" s="22" t="s">
        <v>34</v>
      </c>
      <c r="AV177" s="22" t="str" cm="1">
        <f t="array" ref="AV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(EUL_basis_Mapped!$BD177=EUL_basis[BldgLoc])*(EUL_basis_Mapped!$BP177=EUL_basis[HOU_cat]),0)+1,MATCH(EUL_basis_Mapped!AV$2,'EUL_basis fr DEER'!$1:$1,0))</f>
        <v>D08 v2.05</v>
      </c>
      <c r="AW177" s="24" cm="1">
        <f t="array" ref="AW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(EUL_basis_Mapped!$BD177=EUL_basis[BldgLoc])*(EUL_basis_Mapped!$BP177=EUL_basis[HOU_cat]),0)+1,MATCH(EUL_basis_Mapped!AW$2,'EUL_basis fr DEER'!$1:$1,0))</f>
        <v>44159.686687395835</v>
      </c>
      <c r="AX177" s="48" t="str" cm="1">
        <f t="array" ref="AX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(EUL_basis_Mapped!$BD177=EUL_basis[BldgLoc])*(EUL_basis_Mapped!$BP177=EUL_basis[HOU_cat]),0)+1,MATCH(EUL_basis_Mapped!AX$2,'EUL_basis fr DEER'!$1:$1,0))</f>
        <v>Com</v>
      </c>
      <c r="AY177" s="48" t="str" cm="1">
        <f t="array" ref="AY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(EUL_basis_Mapped!$BD177=EUL_basis[BldgLoc])*(EUL_basis_Mapped!$BP177=EUL_basis[HOU_cat]),0)+1,MATCH(EUL_basis_Mapped!AY$2,'EUL_basis fr DEER'!$1:$1,0))</f>
        <v>HVAC</v>
      </c>
      <c r="AZ177" s="48" t="str" cm="1">
        <f t="array" ref="AZ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(EUL_basis_Mapped!$BD177=EUL_basis[BldgLoc])*(EUL_basis_Mapped!$BP177=EUL_basis[HOU_cat]),0)+1,MATCH(EUL_basis_Mapped!AZ$2,'EUL_basis fr DEER'!$1:$1,0))</f>
        <v>HeatCool</v>
      </c>
      <c r="BA177" s="48" t="str" cm="1">
        <f t="array" ref="BA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(EUL_basis_Mapped!$BD177=EUL_basis[BldgLoc])*(EUL_basis_Mapped!$BP177=EUL_basis[HOU_cat]),0)+1,MATCH(EUL_basis_Mapped!BA$2,'EUL_basis fr DEER'!$1:$1,0))</f>
        <v>Motor_Spd</v>
      </c>
      <c r="BB177" s="48" t="str" cm="1">
        <f t="array" ref="BB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(EUL_basis_Mapped!$BD177=EUL_basis[BldgLoc])*(EUL_basis_Mapped!$BP177=EUL_basis[HOU_cat]),0)+1,MATCH(EUL_basis_Mapped!BB$2,'EUL_basis fr DEER'!$1:$1,0))</f>
        <v>ASD</v>
      </c>
      <c r="BC177" s="48" t="s">
        <v>40</v>
      </c>
      <c r="BD177" s="48" t="s">
        <v>40</v>
      </c>
      <c r="BE177" s="46" t="str" cm="1">
        <f t="array" ref="BE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(EUL_basis_Mapped!$BD177=EUL_basis[BldgLoc])*(EUL_basis_Mapped!$BP177=EUL_basis[HOU_cat]),0)+1,MATCH(EUL_basis_Mapped!BE$2,'EUL_basis fr DEER'!$1:$1,0))</f>
        <v>rated years</v>
      </c>
      <c r="BF177" s="23" cm="1">
        <f t="array" ref="BF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(EUL_basis_Mapped!$BD177=EUL_basis[BldgLoc])*(EUL_basis_Mapped!$BP177=EUL_basis[HOU_cat]),0)+1,MATCH(EUL_basis_Mapped!BF$2,'EUL_basis fr DEER'!$1:$1,0))</f>
        <v>0</v>
      </c>
      <c r="BG177" s="23" cm="1">
        <f t="array" ref="BG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(EUL_basis_Mapped!$BD177=EUL_basis[BldgLoc])*(EUL_basis_Mapped!$BP177=EUL_basis[HOU_cat]),0)+1,MATCH(EUL_basis_Mapped!BG$2,'EUL_basis fr DEER'!$1:$1,0))</f>
        <v>0</v>
      </c>
      <c r="BH177" s="23" cm="1">
        <f t="array" ref="BH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(EUL_basis_Mapped!$BD177=EUL_basis[BldgLoc])*(EUL_basis_Mapped!$BP177=EUL_basis[HOU_cat]),0)+1,MATCH(EUL_basis_Mapped!BH$2,'EUL_basis fr DEER'!$1:$1,0))</f>
        <v>0</v>
      </c>
      <c r="BI177" s="25" cm="1">
        <f t="array" ref="BI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(EUL_basis_Mapped!$BD177=EUL_basis[BldgLoc])*(EUL_basis_Mapped!$BP177=EUL_basis[HOU_cat]),0)+1,MATCH(EUL_basis_Mapped!BI$2,'EUL_basis fr DEER'!$1:$1,0))</f>
        <v>0</v>
      </c>
      <c r="BJ177" s="25" cm="1">
        <f t="array" ref="BJ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(EUL_basis_Mapped!$BD177=EUL_basis[BldgLoc])*(EUL_basis_Mapped!$BP177=EUL_basis[HOU_cat]),0)+1,MATCH(EUL_basis_Mapped!BJ$2,'EUL_basis fr DEER'!$1:$1,0))</f>
        <v>15</v>
      </c>
      <c r="BK177" s="25" cm="1">
        <f t="array" ref="BK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(EUL_basis_Mapped!$BD177=EUL_basis[BldgLoc])*(EUL_basis_Mapped!$BP177=EUL_basis[HOU_cat]),0)+1,MATCH(EUL_basis_Mapped!BK$2,'EUL_basis fr DEER'!$1:$1,0))</f>
        <v>5</v>
      </c>
      <c r="BL177" s="46" t="str" cm="1">
        <f t="array" ref="BL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(EUL_basis_Mapped!$BD177=EUL_basis[BldgLoc])*(EUL_basis_Mapped!$BP177=EUL_basis[HOU_cat]),0)+1,MATCH(EUL_basis_Mapped!BL$2,'EUL_basis fr DEER'!$1:$1,0))</f>
        <v>Updated to indicate claim/filing status</v>
      </c>
      <c r="BM177" s="48" t="str" cm="1">
        <f t="array" ref="BM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(EUL_basis_Mapped!$BD177=EUL_basis[BldgLoc])*(EUL_basis_Mapped!$BP177=EUL_basis[HOU_cat]),0)+1,MATCH(EUL_basis_Mapped!BM$2,'EUL_basis fr DEER'!$1:$1,0))</f>
        <v>Standard</v>
      </c>
      <c r="BN177" s="24">
        <v>41449</v>
      </c>
      <c r="BO177" s="24" cm="1">
        <f t="array" ref="BO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(EUL_basis_Mapped!$BD177=EUL_basis[BldgLoc])*(EUL_basis_Mapped!$BP177=EUL_basis[HOU_cat]),0)+1,MATCH(EUL_basis_Mapped!BO$2,'EUL_basis fr DEER'!$1:$1,0))</f>
        <v>0</v>
      </c>
      <c r="BP177" s="48" t="s">
        <v>44</v>
      </c>
      <c r="BQ177" s="52" t="str" cm="1">
        <f t="array" ref="BQ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(EUL_basis_Mapped!$BD177=EUL_basis[BldgLoc])*(EUL_basis_Mapped!$BP177=EUL_basis[HOU_cat]),0)+1,MATCH(EUL_basis_Mapped!BQ$2,'EUL_basis fr DEER'!$1:$1,0))</f>
        <v>1</v>
      </c>
      <c r="BR177" s="52" t="str" cm="1">
        <f t="array" ref="BR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(EUL_basis_Mapped!$BD177=EUL_basis[BldgLoc])*(EUL_basis_Mapped!$BP177=EUL_basis[HOU_cat]),0)+1,MATCH(EUL_basis_Mapped!BR$2,'EUL_basis fr DEER'!$1:$1,0))</f>
        <v>1</v>
      </c>
      <c r="BS177" s="52" t="str" cm="1">
        <f t="array" ref="BS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(EUL_basis_Mapped!$BD177=EUL_basis[BldgLoc])*(EUL_basis_Mapped!$BP177=EUL_basis[HOU_cat]),0)+1,MATCH(EUL_basis_Mapped!BS$2,'EUL_basis fr DEER'!$1:$1,0))</f>
        <v>0</v>
      </c>
      <c r="BT177" s="48" t="str" cm="1">
        <f t="array" ref="BT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(EUL_basis_Mapped!$BD177=EUL_basis[BldgLoc])*(EUL_basis_Mapped!$BP177=EUL_basis[HOU_cat]),0)+1,MATCH(EUL_basis_Mapped!BT$2,'EUL_basis fr DEER'!$1:$1,0))</f>
        <v>Deemed Ex Ante Team</v>
      </c>
      <c r="BU177" s="24" cm="1">
        <f t="array" ref="BU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(EUL_basis_Mapped!$BD177=EUL_basis[BldgLoc])*(EUL_basis_Mapped!$BP177=EUL_basis[HOU_cat]),0)+1,MATCH(EUL_basis_Mapped!BU$2,'EUL_basis fr DEER'!$1:$1,0))</f>
        <v>0</v>
      </c>
      <c r="BV177" s="46" cm="1">
        <f t="array" ref="BV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(EUL_basis_Mapped!$BD177=EUL_basis[BldgLoc])*(EUL_basis_Mapped!$BP177=EUL_basis[HOU_cat]),0)+1,MATCH(EUL_basis_Mapped!BV$2,'EUL_basis fr DEER'!$1:$1,0))</f>
        <v>0</v>
      </c>
      <c r="BW177" s="48" cm="1">
        <f t="array" ref="BW177">INDEX(EUL_basis[#All],MATCH(1,(EUL_basis_Mapped!$AS177=EUL_basis[EUL_ID])*(EUL_basis_Mapped!$AU177=EUL_basis[Version])*(EUL_basis_Mapped!$BC177=EUL_basis[BldgType])*
(EUL_basis_Mapped!$BD177=EUL_basis[BldgLoc])*(EUL_basis_Mapped!$BP177=EUL_basis[HOU_cat]),0)+1,MATCH(EUL_basis_Mapped!BW$2,'EUL_basis fr DEER'!$1:$1,0))</f>
        <v>0</v>
      </c>
    </row>
    <row r="178" spans="1:75" x14ac:dyDescent="0.15">
      <c r="A178" s="11">
        <v>1</v>
      </c>
      <c r="B178" s="12"/>
      <c r="C178" s="12"/>
      <c r="D178" s="12"/>
      <c r="E178" s="12"/>
      <c r="F178" s="12"/>
      <c r="G178" s="12"/>
      <c r="H178" s="13"/>
      <c r="I178" s="11">
        <f t="shared" ref="I178:O187" si="50">IF($AX178=I$2,1,0)</f>
        <v>0</v>
      </c>
      <c r="J178" s="12">
        <f t="shared" si="50"/>
        <v>0</v>
      </c>
      <c r="K178" s="12">
        <f t="shared" si="50"/>
        <v>0</v>
      </c>
      <c r="L178" s="12">
        <f t="shared" si="50"/>
        <v>1</v>
      </c>
      <c r="M178" s="12">
        <f t="shared" si="50"/>
        <v>0</v>
      </c>
      <c r="N178" s="54">
        <f t="shared" si="50"/>
        <v>0</v>
      </c>
      <c r="O178" s="54">
        <f t="shared" si="50"/>
        <v>0</v>
      </c>
      <c r="P178" s="11">
        <f t="shared" si="46"/>
        <v>1</v>
      </c>
      <c r="Q178" s="16"/>
      <c r="R178" s="12">
        <f t="shared" si="45"/>
        <v>0</v>
      </c>
      <c r="S178" s="12">
        <f t="shared" si="45"/>
        <v>0</v>
      </c>
      <c r="T178" s="12">
        <f t="shared" si="45"/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>
        <f t="shared" si="47"/>
        <v>0</v>
      </c>
      <c r="AE178" s="54"/>
      <c r="AF178" s="54"/>
      <c r="AG178" s="54">
        <f t="shared" si="48"/>
        <v>0</v>
      </c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>
        <f t="shared" si="49"/>
        <v>0</v>
      </c>
      <c r="AS178" s="56" t="s">
        <v>467</v>
      </c>
      <c r="AT178" s="22" t="str" cm="1">
        <f t="array" ref="AT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(EUL_basis_Mapped!$BD178=EUL_basis[BldgLoc])*(EUL_basis_Mapped!$BP178=EUL_basis[HOU_cat]),0)+1,MATCH(EUL_basis_Mapped!AT$2,'EUL_basis fr DEER'!$1:$1,0))</f>
        <v>VSD Supply Fan Motors</v>
      </c>
      <c r="AU178" s="22" t="s">
        <v>34</v>
      </c>
      <c r="AV178" s="22" t="str" cm="1">
        <f t="array" ref="AV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(EUL_basis_Mapped!$BD178=EUL_basis[BldgLoc])*(EUL_basis_Mapped!$BP178=EUL_basis[HOU_cat]),0)+1,MATCH(EUL_basis_Mapped!AV$2,'EUL_basis fr DEER'!$1:$1,0))</f>
        <v>D08 v2.05</v>
      </c>
      <c r="AW178" s="24" cm="1">
        <f t="array" ref="AW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(EUL_basis_Mapped!$BD178=EUL_basis[BldgLoc])*(EUL_basis_Mapped!$BP178=EUL_basis[HOU_cat]),0)+1,MATCH(EUL_basis_Mapped!AW$2,'EUL_basis fr DEER'!$1:$1,0))</f>
        <v>44159.686687395835</v>
      </c>
      <c r="AX178" s="48" t="str" cm="1">
        <f t="array" ref="AX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(EUL_basis_Mapped!$BD178=EUL_basis[BldgLoc])*(EUL_basis_Mapped!$BP178=EUL_basis[HOU_cat]),0)+1,MATCH(EUL_basis_Mapped!AX$2,'EUL_basis fr DEER'!$1:$1,0))</f>
        <v>Com</v>
      </c>
      <c r="AY178" s="48" t="str" cm="1">
        <f t="array" ref="AY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(EUL_basis_Mapped!$BD178=EUL_basis[BldgLoc])*(EUL_basis_Mapped!$BP178=EUL_basis[HOU_cat]),0)+1,MATCH(EUL_basis_Mapped!AY$2,'EUL_basis fr DEER'!$1:$1,0))</f>
        <v>HVAC</v>
      </c>
      <c r="AZ178" s="48" t="str" cm="1">
        <f t="array" ref="AZ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(EUL_basis_Mapped!$BD178=EUL_basis[BldgLoc])*(EUL_basis_Mapped!$BP178=EUL_basis[HOU_cat]),0)+1,MATCH(EUL_basis_Mapped!AZ$2,'EUL_basis fr DEER'!$1:$1,0))</f>
        <v>VentAirDist</v>
      </c>
      <c r="BA178" s="48" t="str" cm="1">
        <f t="array" ref="BA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(EUL_basis_Mapped!$BD178=EUL_basis[BldgLoc])*(EUL_basis_Mapped!$BP178=EUL_basis[HOU_cat]),0)+1,MATCH(EUL_basis_Mapped!BA$2,'EUL_basis fr DEER'!$1:$1,0))</f>
        <v>Motor_Spd</v>
      </c>
      <c r="BB178" s="48" t="str" cm="1">
        <f t="array" ref="BB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(EUL_basis_Mapped!$BD178=EUL_basis[BldgLoc])*(EUL_basis_Mapped!$BP178=EUL_basis[HOU_cat]),0)+1,MATCH(EUL_basis_Mapped!BB$2,'EUL_basis fr DEER'!$1:$1,0))</f>
        <v>ASD</v>
      </c>
      <c r="BC178" s="48" t="s">
        <v>40</v>
      </c>
      <c r="BD178" s="48" t="s">
        <v>40</v>
      </c>
      <c r="BE178" s="46" t="str" cm="1">
        <f t="array" ref="BE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(EUL_basis_Mapped!$BD178=EUL_basis[BldgLoc])*(EUL_basis_Mapped!$BP178=EUL_basis[HOU_cat]),0)+1,MATCH(EUL_basis_Mapped!BE$2,'EUL_basis fr DEER'!$1:$1,0))</f>
        <v>rated years</v>
      </c>
      <c r="BF178" s="23" cm="1">
        <f t="array" ref="BF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(EUL_basis_Mapped!$BD178=EUL_basis[BldgLoc])*(EUL_basis_Mapped!$BP178=EUL_basis[HOU_cat]),0)+1,MATCH(EUL_basis_Mapped!BF$2,'EUL_basis fr DEER'!$1:$1,0))</f>
        <v>0</v>
      </c>
      <c r="BG178" s="23" cm="1">
        <f t="array" ref="BG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(EUL_basis_Mapped!$BD178=EUL_basis[BldgLoc])*(EUL_basis_Mapped!$BP178=EUL_basis[HOU_cat]),0)+1,MATCH(EUL_basis_Mapped!BG$2,'EUL_basis fr DEER'!$1:$1,0))</f>
        <v>0</v>
      </c>
      <c r="BH178" s="23" cm="1">
        <f t="array" ref="BH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(EUL_basis_Mapped!$BD178=EUL_basis[BldgLoc])*(EUL_basis_Mapped!$BP178=EUL_basis[HOU_cat]),0)+1,MATCH(EUL_basis_Mapped!BH$2,'EUL_basis fr DEER'!$1:$1,0))</f>
        <v>0</v>
      </c>
      <c r="BI178" s="25" cm="1">
        <f t="array" ref="BI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(EUL_basis_Mapped!$BD178=EUL_basis[BldgLoc])*(EUL_basis_Mapped!$BP178=EUL_basis[HOU_cat]),0)+1,MATCH(EUL_basis_Mapped!BI$2,'EUL_basis fr DEER'!$1:$1,0))</f>
        <v>0</v>
      </c>
      <c r="BJ178" s="25" cm="1">
        <f t="array" ref="BJ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(EUL_basis_Mapped!$BD178=EUL_basis[BldgLoc])*(EUL_basis_Mapped!$BP178=EUL_basis[HOU_cat]),0)+1,MATCH(EUL_basis_Mapped!BJ$2,'EUL_basis fr DEER'!$1:$1,0))</f>
        <v>15</v>
      </c>
      <c r="BK178" s="25" cm="1">
        <f t="array" ref="BK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(EUL_basis_Mapped!$BD178=EUL_basis[BldgLoc])*(EUL_basis_Mapped!$BP178=EUL_basis[HOU_cat]),0)+1,MATCH(EUL_basis_Mapped!BK$2,'EUL_basis fr DEER'!$1:$1,0))</f>
        <v>5</v>
      </c>
      <c r="BL178" s="46" t="str" cm="1">
        <f t="array" ref="BL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(EUL_basis_Mapped!$BD178=EUL_basis[BldgLoc])*(EUL_basis_Mapped!$BP178=EUL_basis[HOU_cat]),0)+1,MATCH(EUL_basis_Mapped!BL$2,'EUL_basis fr DEER'!$1:$1,0))</f>
        <v>Updated to indicate claim/filing status</v>
      </c>
      <c r="BM178" s="48" t="str" cm="1">
        <f t="array" ref="BM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(EUL_basis_Mapped!$BD178=EUL_basis[BldgLoc])*(EUL_basis_Mapped!$BP178=EUL_basis[HOU_cat]),0)+1,MATCH(EUL_basis_Mapped!BM$2,'EUL_basis fr DEER'!$1:$1,0))</f>
        <v>Standard</v>
      </c>
      <c r="BN178" s="24">
        <v>41450</v>
      </c>
      <c r="BO178" s="24" cm="1">
        <f t="array" ref="BO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(EUL_basis_Mapped!$BD178=EUL_basis[BldgLoc])*(EUL_basis_Mapped!$BP178=EUL_basis[HOU_cat]),0)+1,MATCH(EUL_basis_Mapped!BO$2,'EUL_basis fr DEER'!$1:$1,0))</f>
        <v>0</v>
      </c>
      <c r="BP178" s="48" t="s">
        <v>44</v>
      </c>
      <c r="BQ178" s="52" t="str" cm="1">
        <f t="array" ref="BQ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(EUL_basis_Mapped!$BD178=EUL_basis[BldgLoc])*(EUL_basis_Mapped!$BP178=EUL_basis[HOU_cat]),0)+1,MATCH(EUL_basis_Mapped!BQ$2,'EUL_basis fr DEER'!$1:$1,0))</f>
        <v>1</v>
      </c>
      <c r="BR178" s="52" t="str" cm="1">
        <f t="array" ref="BR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(EUL_basis_Mapped!$BD178=EUL_basis[BldgLoc])*(EUL_basis_Mapped!$BP178=EUL_basis[HOU_cat]),0)+1,MATCH(EUL_basis_Mapped!BR$2,'EUL_basis fr DEER'!$1:$1,0))</f>
        <v>1</v>
      </c>
      <c r="BS178" s="52" t="str" cm="1">
        <f t="array" ref="BS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(EUL_basis_Mapped!$BD178=EUL_basis[BldgLoc])*(EUL_basis_Mapped!$BP178=EUL_basis[HOU_cat]),0)+1,MATCH(EUL_basis_Mapped!BS$2,'EUL_basis fr DEER'!$1:$1,0))</f>
        <v>0</v>
      </c>
      <c r="BT178" s="48" t="str" cm="1">
        <f t="array" ref="BT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(EUL_basis_Mapped!$BD178=EUL_basis[BldgLoc])*(EUL_basis_Mapped!$BP178=EUL_basis[HOU_cat]),0)+1,MATCH(EUL_basis_Mapped!BT$2,'EUL_basis fr DEER'!$1:$1,0))</f>
        <v>Deemed Ex Ante Team</v>
      </c>
      <c r="BU178" s="24" cm="1">
        <f t="array" ref="BU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(EUL_basis_Mapped!$BD178=EUL_basis[BldgLoc])*(EUL_basis_Mapped!$BP178=EUL_basis[HOU_cat]),0)+1,MATCH(EUL_basis_Mapped!BU$2,'EUL_basis fr DEER'!$1:$1,0))</f>
        <v>0</v>
      </c>
      <c r="BV178" s="46" cm="1">
        <f t="array" ref="BV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(EUL_basis_Mapped!$BD178=EUL_basis[BldgLoc])*(EUL_basis_Mapped!$BP178=EUL_basis[HOU_cat]),0)+1,MATCH(EUL_basis_Mapped!BV$2,'EUL_basis fr DEER'!$1:$1,0))</f>
        <v>0</v>
      </c>
      <c r="BW178" s="48" cm="1">
        <f t="array" ref="BW178">INDEX(EUL_basis[#All],MATCH(1,(EUL_basis_Mapped!$AS178=EUL_basis[EUL_ID])*(EUL_basis_Mapped!$AU178=EUL_basis[Version])*(EUL_basis_Mapped!$BC178=EUL_basis[BldgType])*
(EUL_basis_Mapped!$BD178=EUL_basis[BldgLoc])*(EUL_basis_Mapped!$BP178=EUL_basis[HOU_cat]),0)+1,MATCH(EUL_basis_Mapped!BW$2,'EUL_basis fr DEER'!$1:$1,0))</f>
        <v>0</v>
      </c>
    </row>
    <row r="179" spans="1:75" x14ac:dyDescent="0.15">
      <c r="A179" s="11"/>
      <c r="B179" s="12">
        <v>1</v>
      </c>
      <c r="C179" s="12"/>
      <c r="D179" s="12"/>
      <c r="E179" s="12"/>
      <c r="F179" s="12"/>
      <c r="G179" s="12">
        <v>1</v>
      </c>
      <c r="H179" s="13">
        <v>1</v>
      </c>
      <c r="I179" s="11">
        <f t="shared" si="50"/>
        <v>0</v>
      </c>
      <c r="J179" s="12">
        <f t="shared" si="50"/>
        <v>0</v>
      </c>
      <c r="K179" s="12">
        <f t="shared" si="50"/>
        <v>0</v>
      </c>
      <c r="L179" s="12">
        <f t="shared" si="50"/>
        <v>1</v>
      </c>
      <c r="M179" s="12">
        <f t="shared" si="50"/>
        <v>0</v>
      </c>
      <c r="N179" s="54">
        <f t="shared" si="50"/>
        <v>0</v>
      </c>
      <c r="O179" s="54">
        <f t="shared" si="50"/>
        <v>0</v>
      </c>
      <c r="P179" s="11">
        <f t="shared" si="46"/>
        <v>1</v>
      </c>
      <c r="Q179" s="16"/>
      <c r="R179" s="12">
        <f t="shared" si="45"/>
        <v>0</v>
      </c>
      <c r="S179" s="12">
        <f t="shared" si="45"/>
        <v>0</v>
      </c>
      <c r="T179" s="12">
        <f t="shared" si="45"/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>
        <f t="shared" si="47"/>
        <v>0</v>
      </c>
      <c r="AE179" s="54"/>
      <c r="AF179" s="54"/>
      <c r="AG179" s="54">
        <f t="shared" si="48"/>
        <v>0</v>
      </c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>
        <f t="shared" si="49"/>
        <v>0</v>
      </c>
      <c r="AS179" s="56" t="s">
        <v>469</v>
      </c>
      <c r="AT179" s="22" t="str" cm="1">
        <f t="array" ref="AT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(EUL_basis_Mapped!$BD179=EUL_basis[BldgLoc])*(EUL_basis_Mapped!$BP179=EUL_basis[HOU_cat]),0)+1,MATCH(EUL_basis_Mapped!AT$2,'EUL_basis fr DEER'!$1:$1,0))</f>
        <v>High Efficiency Water Source Heat Pump</v>
      </c>
      <c r="AU179" s="22" t="s">
        <v>34</v>
      </c>
      <c r="AV179" s="22" t="str" cm="1">
        <f t="array" ref="AV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(EUL_basis_Mapped!$BD179=EUL_basis[BldgLoc])*(EUL_basis_Mapped!$BP179=EUL_basis[HOU_cat]),0)+1,MATCH(EUL_basis_Mapped!AV$2,'EUL_basis fr DEER'!$1:$1,0))</f>
        <v>D08 v2.05</v>
      </c>
      <c r="AW179" s="24" cm="1">
        <f t="array" ref="AW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(EUL_basis_Mapped!$BD179=EUL_basis[BldgLoc])*(EUL_basis_Mapped!$BP179=EUL_basis[HOU_cat]),0)+1,MATCH(EUL_basis_Mapped!AW$2,'EUL_basis fr DEER'!$1:$1,0))</f>
        <v>44159.686687395835</v>
      </c>
      <c r="AX179" s="48" t="str" cm="1">
        <f t="array" ref="AX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(EUL_basis_Mapped!$BD179=EUL_basis[BldgLoc])*(EUL_basis_Mapped!$BP179=EUL_basis[HOU_cat]),0)+1,MATCH(EUL_basis_Mapped!AX$2,'EUL_basis fr DEER'!$1:$1,0))</f>
        <v>Com</v>
      </c>
      <c r="AY179" s="48" t="str" cm="1">
        <f t="array" ref="AY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(EUL_basis_Mapped!$BD179=EUL_basis[BldgLoc])*(EUL_basis_Mapped!$BP179=EUL_basis[HOU_cat]),0)+1,MATCH(EUL_basis_Mapped!AY$2,'EUL_basis fr DEER'!$1:$1,0))</f>
        <v>HVAC</v>
      </c>
      <c r="AZ179" s="48" t="str" cm="1">
        <f t="array" ref="AZ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(EUL_basis_Mapped!$BD179=EUL_basis[BldgLoc])*(EUL_basis_Mapped!$BP179=EUL_basis[HOU_cat]),0)+1,MATCH(EUL_basis_Mapped!AZ$2,'EUL_basis fr DEER'!$1:$1,0))</f>
        <v>HeatCool</v>
      </c>
      <c r="BA179" s="48" t="str" cm="1">
        <f t="array" ref="BA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(EUL_basis_Mapped!$BD179=EUL_basis[BldgLoc])*(EUL_basis_Mapped!$BP179=EUL_basis[HOU_cat]),0)+1,MATCH(EUL_basis_Mapped!BA$2,'EUL_basis fr DEER'!$1:$1,0))</f>
        <v>dxHP_equip</v>
      </c>
      <c r="BB179" s="48" t="str" cm="1">
        <f t="array" ref="BB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(EUL_basis_Mapped!$BD179=EUL_basis[BldgLoc])*(EUL_basis_Mapped!$BP179=EUL_basis[HOU_cat]),0)+1,MATCH(EUL_basis_Mapped!BB$2,'EUL_basis fr DEER'!$1:$1,0))</f>
        <v/>
      </c>
      <c r="BC179" s="48" t="s">
        <v>40</v>
      </c>
      <c r="BD179" s="48" t="s">
        <v>40</v>
      </c>
      <c r="BE179" s="46" t="str" cm="1">
        <f t="array" ref="BE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(EUL_basis_Mapped!$BD179=EUL_basis[BldgLoc])*(EUL_basis_Mapped!$BP179=EUL_basis[HOU_cat]),0)+1,MATCH(EUL_basis_Mapped!BE$2,'EUL_basis fr DEER'!$1:$1,0))</f>
        <v>rated years</v>
      </c>
      <c r="BF179" s="23" cm="1">
        <f t="array" ref="BF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(EUL_basis_Mapped!$BD179=EUL_basis[BldgLoc])*(EUL_basis_Mapped!$BP179=EUL_basis[HOU_cat]),0)+1,MATCH(EUL_basis_Mapped!BF$2,'EUL_basis fr DEER'!$1:$1,0))</f>
        <v>0</v>
      </c>
      <c r="BG179" s="23" cm="1">
        <f t="array" ref="BG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(EUL_basis_Mapped!$BD179=EUL_basis[BldgLoc])*(EUL_basis_Mapped!$BP179=EUL_basis[HOU_cat]),0)+1,MATCH(EUL_basis_Mapped!BG$2,'EUL_basis fr DEER'!$1:$1,0))</f>
        <v>0</v>
      </c>
      <c r="BH179" s="23" cm="1">
        <f t="array" ref="BH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(EUL_basis_Mapped!$BD179=EUL_basis[BldgLoc])*(EUL_basis_Mapped!$BP179=EUL_basis[HOU_cat]),0)+1,MATCH(EUL_basis_Mapped!BH$2,'EUL_basis fr DEER'!$1:$1,0))</f>
        <v>0</v>
      </c>
      <c r="BI179" s="25" cm="1">
        <f t="array" ref="BI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(EUL_basis_Mapped!$BD179=EUL_basis[BldgLoc])*(EUL_basis_Mapped!$BP179=EUL_basis[HOU_cat]),0)+1,MATCH(EUL_basis_Mapped!BI$2,'EUL_basis fr DEER'!$1:$1,0))</f>
        <v>0</v>
      </c>
      <c r="BJ179" s="25" cm="1">
        <f t="array" ref="BJ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(EUL_basis_Mapped!$BD179=EUL_basis[BldgLoc])*(EUL_basis_Mapped!$BP179=EUL_basis[HOU_cat]),0)+1,MATCH(EUL_basis_Mapped!BJ$2,'EUL_basis fr DEER'!$1:$1,0))</f>
        <v>15</v>
      </c>
      <c r="BK179" s="25" cm="1">
        <f t="array" ref="BK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(EUL_basis_Mapped!$BD179=EUL_basis[BldgLoc])*(EUL_basis_Mapped!$BP179=EUL_basis[HOU_cat]),0)+1,MATCH(EUL_basis_Mapped!BK$2,'EUL_basis fr DEER'!$1:$1,0))</f>
        <v>5</v>
      </c>
      <c r="BL179" s="46" t="str" cm="1">
        <f t="array" ref="BL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(EUL_basis_Mapped!$BD179=EUL_basis[BldgLoc])*(EUL_basis_Mapped!$BP179=EUL_basis[HOU_cat]),0)+1,MATCH(EUL_basis_Mapped!BL$2,'EUL_basis fr DEER'!$1:$1,0))</f>
        <v>Updated to indicate claim/filing status</v>
      </c>
      <c r="BM179" s="48" t="str" cm="1">
        <f t="array" ref="BM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(EUL_basis_Mapped!$BD179=EUL_basis[BldgLoc])*(EUL_basis_Mapped!$BP179=EUL_basis[HOU_cat]),0)+1,MATCH(EUL_basis_Mapped!BM$2,'EUL_basis fr DEER'!$1:$1,0))</f>
        <v>Standard</v>
      </c>
      <c r="BN179" s="24">
        <v>41451</v>
      </c>
      <c r="BO179" s="24" cm="1">
        <f t="array" ref="BO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(EUL_basis_Mapped!$BD179=EUL_basis[BldgLoc])*(EUL_basis_Mapped!$BP179=EUL_basis[HOU_cat]),0)+1,MATCH(EUL_basis_Mapped!BO$2,'EUL_basis fr DEER'!$1:$1,0))</f>
        <v>0</v>
      </c>
      <c r="BP179" s="48" t="s">
        <v>44</v>
      </c>
      <c r="BQ179" s="52" t="str" cm="1">
        <f t="array" ref="BQ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(EUL_basis_Mapped!$BD179=EUL_basis[BldgLoc])*(EUL_basis_Mapped!$BP179=EUL_basis[HOU_cat]),0)+1,MATCH(EUL_basis_Mapped!BQ$2,'EUL_basis fr DEER'!$1:$1,0))</f>
        <v>1</v>
      </c>
      <c r="BR179" s="52" t="str" cm="1">
        <f t="array" ref="BR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(EUL_basis_Mapped!$BD179=EUL_basis[BldgLoc])*(EUL_basis_Mapped!$BP179=EUL_basis[HOU_cat]),0)+1,MATCH(EUL_basis_Mapped!BR$2,'EUL_basis fr DEER'!$1:$1,0))</f>
        <v>1</v>
      </c>
      <c r="BS179" s="52" t="str" cm="1">
        <f t="array" ref="BS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(EUL_basis_Mapped!$BD179=EUL_basis[BldgLoc])*(EUL_basis_Mapped!$BP179=EUL_basis[HOU_cat]),0)+1,MATCH(EUL_basis_Mapped!BS$2,'EUL_basis fr DEER'!$1:$1,0))</f>
        <v>0</v>
      </c>
      <c r="BT179" s="48" t="str" cm="1">
        <f t="array" ref="BT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(EUL_basis_Mapped!$BD179=EUL_basis[BldgLoc])*(EUL_basis_Mapped!$BP179=EUL_basis[HOU_cat]),0)+1,MATCH(EUL_basis_Mapped!BT$2,'EUL_basis fr DEER'!$1:$1,0))</f>
        <v>Deemed Ex Ante Team</v>
      </c>
      <c r="BU179" s="24" cm="1">
        <f t="array" ref="BU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(EUL_basis_Mapped!$BD179=EUL_basis[BldgLoc])*(EUL_basis_Mapped!$BP179=EUL_basis[HOU_cat]),0)+1,MATCH(EUL_basis_Mapped!BU$2,'EUL_basis fr DEER'!$1:$1,0))</f>
        <v>0</v>
      </c>
      <c r="BV179" s="46" cm="1">
        <f t="array" ref="BV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(EUL_basis_Mapped!$BD179=EUL_basis[BldgLoc])*(EUL_basis_Mapped!$BP179=EUL_basis[HOU_cat]),0)+1,MATCH(EUL_basis_Mapped!BV$2,'EUL_basis fr DEER'!$1:$1,0))</f>
        <v>0</v>
      </c>
      <c r="BW179" s="48" cm="1">
        <f t="array" ref="BW179">INDEX(EUL_basis[#All],MATCH(1,(EUL_basis_Mapped!$AS179=EUL_basis[EUL_ID])*(EUL_basis_Mapped!$AU179=EUL_basis[Version])*(EUL_basis_Mapped!$BC179=EUL_basis[BldgType])*
(EUL_basis_Mapped!$BD179=EUL_basis[BldgLoc])*(EUL_basis_Mapped!$BP179=EUL_basis[HOU_cat]),0)+1,MATCH(EUL_basis_Mapped!BW$2,'EUL_basis fr DEER'!$1:$1,0))</f>
        <v>0</v>
      </c>
    </row>
    <row r="180" spans="1:75" ht="21" x14ac:dyDescent="0.15">
      <c r="A180" s="11"/>
      <c r="B180" s="12">
        <v>1</v>
      </c>
      <c r="C180" s="12"/>
      <c r="D180" s="12"/>
      <c r="E180" s="12"/>
      <c r="F180" s="12"/>
      <c r="G180" s="12">
        <v>1</v>
      </c>
      <c r="H180" s="13">
        <v>1</v>
      </c>
      <c r="I180" s="11">
        <f t="shared" si="50"/>
        <v>0</v>
      </c>
      <c r="J180" s="12">
        <f t="shared" si="50"/>
        <v>0</v>
      </c>
      <c r="K180" s="12">
        <f t="shared" si="50"/>
        <v>0</v>
      </c>
      <c r="L180" s="12">
        <f t="shared" si="50"/>
        <v>1</v>
      </c>
      <c r="M180" s="12">
        <f t="shared" si="50"/>
        <v>0</v>
      </c>
      <c r="N180" s="54">
        <f t="shared" si="50"/>
        <v>0</v>
      </c>
      <c r="O180" s="54">
        <f t="shared" si="50"/>
        <v>0</v>
      </c>
      <c r="P180" s="11">
        <f t="shared" si="46"/>
        <v>1</v>
      </c>
      <c r="Q180" s="16"/>
      <c r="R180" s="12">
        <f t="shared" si="45"/>
        <v>0</v>
      </c>
      <c r="S180" s="12">
        <f t="shared" si="45"/>
        <v>0</v>
      </c>
      <c r="T180" s="12">
        <f t="shared" si="45"/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>
        <f t="shared" si="47"/>
        <v>0</v>
      </c>
      <c r="AE180" s="54"/>
      <c r="AF180" s="54"/>
      <c r="AG180" s="54">
        <f t="shared" si="48"/>
        <v>0</v>
      </c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>
        <f t="shared" si="49"/>
        <v>0</v>
      </c>
      <c r="AS180" s="56" t="s">
        <v>471</v>
      </c>
      <c r="AT180" s="22" t="str" cm="1">
        <f t="array" ref="AT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(EUL_basis_Mapped!$BD180=EUL_basis[BldgLoc])*(EUL_basis_Mapped!$BP180=EUL_basis[HOU_cat]),0)+1,MATCH(EUL_basis_Mapped!AT$2,'EUL_basis fr DEER'!$1:$1,0))</f>
        <v>Air Conditioners (water-cooled, split and unitary)</v>
      </c>
      <c r="AU180" s="22" t="s">
        <v>34</v>
      </c>
      <c r="AV180" s="22" t="str" cm="1">
        <f t="array" ref="AV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(EUL_basis_Mapped!$BD180=EUL_basis[BldgLoc])*(EUL_basis_Mapped!$BP180=EUL_basis[HOU_cat]),0)+1,MATCH(EUL_basis_Mapped!AV$2,'EUL_basis fr DEER'!$1:$1,0))</f>
        <v>D08 v2.05</v>
      </c>
      <c r="AW180" s="24" cm="1">
        <f t="array" ref="AW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(EUL_basis_Mapped!$BD180=EUL_basis[BldgLoc])*(EUL_basis_Mapped!$BP180=EUL_basis[HOU_cat]),0)+1,MATCH(EUL_basis_Mapped!AW$2,'EUL_basis fr DEER'!$1:$1,0))</f>
        <v>44159.686687395835</v>
      </c>
      <c r="AX180" s="48" t="str" cm="1">
        <f t="array" ref="AX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(EUL_basis_Mapped!$BD180=EUL_basis[BldgLoc])*(EUL_basis_Mapped!$BP180=EUL_basis[HOU_cat]),0)+1,MATCH(EUL_basis_Mapped!AX$2,'EUL_basis fr DEER'!$1:$1,0))</f>
        <v>Com</v>
      </c>
      <c r="AY180" s="48" t="str" cm="1">
        <f t="array" ref="AY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(EUL_basis_Mapped!$BD180=EUL_basis[BldgLoc])*(EUL_basis_Mapped!$BP180=EUL_basis[HOU_cat]),0)+1,MATCH(EUL_basis_Mapped!AY$2,'EUL_basis fr DEER'!$1:$1,0))</f>
        <v>HVAC</v>
      </c>
      <c r="AZ180" s="48" t="str" cm="1">
        <f t="array" ref="AZ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(EUL_basis_Mapped!$BD180=EUL_basis[BldgLoc])*(EUL_basis_Mapped!$BP180=EUL_basis[HOU_cat]),0)+1,MATCH(EUL_basis_Mapped!AZ$2,'EUL_basis fr DEER'!$1:$1,0))</f>
        <v>SpaceCool</v>
      </c>
      <c r="BA180" s="48" t="str" cm="1">
        <f t="array" ref="BA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(EUL_basis_Mapped!$BD180=EUL_basis[BldgLoc])*(EUL_basis_Mapped!$BP180=EUL_basis[HOU_cat]),0)+1,MATCH(EUL_basis_Mapped!BA$2,'EUL_basis fr DEER'!$1:$1,0))</f>
        <v>dxAC_equip</v>
      </c>
      <c r="BB180" s="48" t="str" cm="1">
        <f t="array" ref="BB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(EUL_basis_Mapped!$BD180=EUL_basis[BldgLoc])*(EUL_basis_Mapped!$BP180=EUL_basis[HOU_cat]),0)+1,MATCH(EUL_basis_Mapped!BB$2,'EUL_basis fr DEER'!$1:$1,0))</f>
        <v/>
      </c>
      <c r="BC180" s="48" t="s">
        <v>40</v>
      </c>
      <c r="BD180" s="48" t="s">
        <v>40</v>
      </c>
      <c r="BE180" s="46" t="str" cm="1">
        <f t="array" ref="BE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(EUL_basis_Mapped!$BD180=EUL_basis[BldgLoc])*(EUL_basis_Mapped!$BP180=EUL_basis[HOU_cat]),0)+1,MATCH(EUL_basis_Mapped!BE$2,'EUL_basis fr DEER'!$1:$1,0))</f>
        <v>rated years</v>
      </c>
      <c r="BF180" s="23" cm="1">
        <f t="array" ref="BF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(EUL_basis_Mapped!$BD180=EUL_basis[BldgLoc])*(EUL_basis_Mapped!$BP180=EUL_basis[HOU_cat]),0)+1,MATCH(EUL_basis_Mapped!BF$2,'EUL_basis fr DEER'!$1:$1,0))</f>
        <v>0</v>
      </c>
      <c r="BG180" s="23" cm="1">
        <f t="array" ref="BG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(EUL_basis_Mapped!$BD180=EUL_basis[BldgLoc])*(EUL_basis_Mapped!$BP180=EUL_basis[HOU_cat]),0)+1,MATCH(EUL_basis_Mapped!BG$2,'EUL_basis fr DEER'!$1:$1,0))</f>
        <v>0</v>
      </c>
      <c r="BH180" s="23" cm="1">
        <f t="array" ref="BH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(EUL_basis_Mapped!$BD180=EUL_basis[BldgLoc])*(EUL_basis_Mapped!$BP180=EUL_basis[HOU_cat]),0)+1,MATCH(EUL_basis_Mapped!BH$2,'EUL_basis fr DEER'!$1:$1,0))</f>
        <v>0</v>
      </c>
      <c r="BI180" s="25" cm="1">
        <f t="array" ref="BI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(EUL_basis_Mapped!$BD180=EUL_basis[BldgLoc])*(EUL_basis_Mapped!$BP180=EUL_basis[HOU_cat]),0)+1,MATCH(EUL_basis_Mapped!BI$2,'EUL_basis fr DEER'!$1:$1,0))</f>
        <v>0</v>
      </c>
      <c r="BJ180" s="25" cm="1">
        <f t="array" ref="BJ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(EUL_basis_Mapped!$BD180=EUL_basis[BldgLoc])*(EUL_basis_Mapped!$BP180=EUL_basis[HOU_cat]),0)+1,MATCH(EUL_basis_Mapped!BJ$2,'EUL_basis fr DEER'!$1:$1,0))</f>
        <v>15</v>
      </c>
      <c r="BK180" s="25" cm="1">
        <f t="array" ref="BK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(EUL_basis_Mapped!$BD180=EUL_basis[BldgLoc])*(EUL_basis_Mapped!$BP180=EUL_basis[HOU_cat]),0)+1,MATCH(EUL_basis_Mapped!BK$2,'EUL_basis fr DEER'!$1:$1,0))</f>
        <v>5</v>
      </c>
      <c r="BL180" s="46" t="str" cm="1">
        <f t="array" ref="BL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(EUL_basis_Mapped!$BD180=EUL_basis[BldgLoc])*(EUL_basis_Mapped!$BP180=EUL_basis[HOU_cat]),0)+1,MATCH(EUL_basis_Mapped!BL$2,'EUL_basis fr DEER'!$1:$1,0))</f>
        <v>Updated to indicate claim/filing status</v>
      </c>
      <c r="BM180" s="48" t="str" cm="1">
        <f t="array" ref="BM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(EUL_basis_Mapped!$BD180=EUL_basis[BldgLoc])*(EUL_basis_Mapped!$BP180=EUL_basis[HOU_cat]),0)+1,MATCH(EUL_basis_Mapped!BM$2,'EUL_basis fr DEER'!$1:$1,0))</f>
        <v>Standard</v>
      </c>
      <c r="BN180" s="24">
        <v>41452</v>
      </c>
      <c r="BO180" s="24" cm="1">
        <f t="array" ref="BO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(EUL_basis_Mapped!$BD180=EUL_basis[BldgLoc])*(EUL_basis_Mapped!$BP180=EUL_basis[HOU_cat]),0)+1,MATCH(EUL_basis_Mapped!BO$2,'EUL_basis fr DEER'!$1:$1,0))</f>
        <v>0</v>
      </c>
      <c r="BP180" s="48" t="s">
        <v>44</v>
      </c>
      <c r="BQ180" s="52" t="str" cm="1">
        <f t="array" ref="BQ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(EUL_basis_Mapped!$BD180=EUL_basis[BldgLoc])*(EUL_basis_Mapped!$BP180=EUL_basis[HOU_cat]),0)+1,MATCH(EUL_basis_Mapped!BQ$2,'EUL_basis fr DEER'!$1:$1,0))</f>
        <v>1</v>
      </c>
      <c r="BR180" s="52" t="str" cm="1">
        <f t="array" ref="BR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(EUL_basis_Mapped!$BD180=EUL_basis[BldgLoc])*(EUL_basis_Mapped!$BP180=EUL_basis[HOU_cat]),0)+1,MATCH(EUL_basis_Mapped!BR$2,'EUL_basis fr DEER'!$1:$1,0))</f>
        <v>1</v>
      </c>
      <c r="BS180" s="52" t="str" cm="1">
        <f t="array" ref="BS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(EUL_basis_Mapped!$BD180=EUL_basis[BldgLoc])*(EUL_basis_Mapped!$BP180=EUL_basis[HOU_cat]),0)+1,MATCH(EUL_basis_Mapped!BS$2,'EUL_basis fr DEER'!$1:$1,0))</f>
        <v>0</v>
      </c>
      <c r="BT180" s="48" t="str" cm="1">
        <f t="array" ref="BT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(EUL_basis_Mapped!$BD180=EUL_basis[BldgLoc])*(EUL_basis_Mapped!$BP180=EUL_basis[HOU_cat]),0)+1,MATCH(EUL_basis_Mapped!BT$2,'EUL_basis fr DEER'!$1:$1,0))</f>
        <v>Deemed Ex Ante Team</v>
      </c>
      <c r="BU180" s="24" cm="1">
        <f t="array" ref="BU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(EUL_basis_Mapped!$BD180=EUL_basis[BldgLoc])*(EUL_basis_Mapped!$BP180=EUL_basis[HOU_cat]),0)+1,MATCH(EUL_basis_Mapped!BU$2,'EUL_basis fr DEER'!$1:$1,0))</f>
        <v>0</v>
      </c>
      <c r="BV180" s="46" cm="1">
        <f t="array" ref="BV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(EUL_basis_Mapped!$BD180=EUL_basis[BldgLoc])*(EUL_basis_Mapped!$BP180=EUL_basis[HOU_cat]),0)+1,MATCH(EUL_basis_Mapped!BV$2,'EUL_basis fr DEER'!$1:$1,0))</f>
        <v>0</v>
      </c>
      <c r="BW180" s="48" cm="1">
        <f t="array" ref="BW180">INDEX(EUL_basis[#All],MATCH(1,(EUL_basis_Mapped!$AS180=EUL_basis[EUL_ID])*(EUL_basis_Mapped!$AU180=EUL_basis[Version])*(EUL_basis_Mapped!$BC180=EUL_basis[BldgType])*
(EUL_basis_Mapped!$BD180=EUL_basis[BldgLoc])*(EUL_basis_Mapped!$BP180=EUL_basis[HOU_cat]),0)+1,MATCH(EUL_basis_Mapped!BW$2,'EUL_basis fr DEER'!$1:$1,0))</f>
        <v>0</v>
      </c>
    </row>
    <row r="181" spans="1:75" x14ac:dyDescent="0.15">
      <c r="A181" s="11">
        <v>1</v>
      </c>
      <c r="B181" s="12"/>
      <c r="C181" s="12"/>
      <c r="D181" s="12"/>
      <c r="E181" s="12"/>
      <c r="F181" s="12"/>
      <c r="G181" s="12"/>
      <c r="H181" s="13"/>
      <c r="I181" s="11">
        <f t="shared" si="50"/>
        <v>0</v>
      </c>
      <c r="J181" s="12">
        <f t="shared" si="50"/>
        <v>0</v>
      </c>
      <c r="K181" s="12">
        <f t="shared" si="50"/>
        <v>0</v>
      </c>
      <c r="L181" s="12">
        <f t="shared" si="50"/>
        <v>1</v>
      </c>
      <c r="M181" s="12">
        <f t="shared" si="50"/>
        <v>0</v>
      </c>
      <c r="N181" s="54">
        <f t="shared" si="50"/>
        <v>0</v>
      </c>
      <c r="O181" s="54">
        <f t="shared" si="50"/>
        <v>0</v>
      </c>
      <c r="P181" s="11">
        <f t="shared" si="46"/>
        <v>1</v>
      </c>
      <c r="Q181" s="16"/>
      <c r="R181" s="12">
        <f t="shared" si="45"/>
        <v>0</v>
      </c>
      <c r="S181" s="12">
        <f t="shared" si="45"/>
        <v>0</v>
      </c>
      <c r="T181" s="12">
        <f t="shared" si="45"/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>
        <f t="shared" si="47"/>
        <v>0</v>
      </c>
      <c r="AE181" s="54"/>
      <c r="AF181" s="54"/>
      <c r="AG181" s="54">
        <f t="shared" si="48"/>
        <v>0</v>
      </c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>
        <f t="shared" si="49"/>
        <v>0</v>
      </c>
      <c r="AS181" s="56" t="s">
        <v>473</v>
      </c>
      <c r="AT181" s="22" t="str" cm="1">
        <f t="array" ref="AT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(EUL_basis_Mapped!$BD181=EUL_basis[BldgLoc])*(EUL_basis_Mapped!$BP181=EUL_basis[HOU_cat]),0)+1,MATCH(EUL_basis_Mapped!AT$2,'EUL_basis fr DEER'!$1:$1,0))</f>
        <v>Water Side Economizer</v>
      </c>
      <c r="AU181" s="22" t="s">
        <v>34</v>
      </c>
      <c r="AV181" s="22" t="str" cm="1">
        <f t="array" ref="AV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(EUL_basis_Mapped!$BD181=EUL_basis[BldgLoc])*(EUL_basis_Mapped!$BP181=EUL_basis[HOU_cat]),0)+1,MATCH(EUL_basis_Mapped!AV$2,'EUL_basis fr DEER'!$1:$1,0))</f>
        <v>D08 v2.05</v>
      </c>
      <c r="AW181" s="24" cm="1">
        <f t="array" ref="AW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(EUL_basis_Mapped!$BD181=EUL_basis[BldgLoc])*(EUL_basis_Mapped!$BP181=EUL_basis[HOU_cat]),0)+1,MATCH(EUL_basis_Mapped!AW$2,'EUL_basis fr DEER'!$1:$1,0))</f>
        <v>44159.686687395835</v>
      </c>
      <c r="AX181" s="48" t="str" cm="1">
        <f t="array" ref="AX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(EUL_basis_Mapped!$BD181=EUL_basis[BldgLoc])*(EUL_basis_Mapped!$BP181=EUL_basis[HOU_cat]),0)+1,MATCH(EUL_basis_Mapped!AX$2,'EUL_basis fr DEER'!$1:$1,0))</f>
        <v>Com</v>
      </c>
      <c r="AY181" s="48" t="str" cm="1">
        <f t="array" ref="AY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(EUL_basis_Mapped!$BD181=EUL_basis[BldgLoc])*(EUL_basis_Mapped!$BP181=EUL_basis[HOU_cat]),0)+1,MATCH(EUL_basis_Mapped!AY$2,'EUL_basis fr DEER'!$1:$1,0))</f>
        <v>HVAC</v>
      </c>
      <c r="AZ181" s="48" t="str" cm="1">
        <f t="array" ref="AZ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(EUL_basis_Mapped!$BD181=EUL_basis[BldgLoc])*(EUL_basis_Mapped!$BP181=EUL_basis[HOU_cat]),0)+1,MATCH(EUL_basis_Mapped!AZ$2,'EUL_basis fr DEER'!$1:$1,0))</f>
        <v>SpaceCool</v>
      </c>
      <c r="BA181" s="48" t="str" cm="1">
        <f t="array" ref="BA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(EUL_basis_Mapped!$BD181=EUL_basis[BldgLoc])*(EUL_basis_Mapped!$BP181=EUL_basis[HOU_cat]),0)+1,MATCH(EUL_basis_Mapped!BA$2,'EUL_basis fr DEER'!$1:$1,0))</f>
        <v>HeatReject</v>
      </c>
      <c r="BB181" s="48" t="str" cm="1">
        <f t="array" ref="BB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(EUL_basis_Mapped!$BD181=EUL_basis[BldgLoc])*(EUL_basis_Mapped!$BP181=EUL_basis[HOU_cat]),0)+1,MATCH(EUL_basis_Mapped!BB$2,'EUL_basis fr DEER'!$1:$1,0))</f>
        <v>WSEcono</v>
      </c>
      <c r="BC181" s="48" t="s">
        <v>40</v>
      </c>
      <c r="BD181" s="48" t="s">
        <v>40</v>
      </c>
      <c r="BE181" s="46" t="str" cm="1">
        <f t="array" ref="BE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(EUL_basis_Mapped!$BD181=EUL_basis[BldgLoc])*(EUL_basis_Mapped!$BP181=EUL_basis[HOU_cat]),0)+1,MATCH(EUL_basis_Mapped!BE$2,'EUL_basis fr DEER'!$1:$1,0))</f>
        <v>rated years</v>
      </c>
      <c r="BF181" s="23" cm="1">
        <f t="array" ref="BF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(EUL_basis_Mapped!$BD181=EUL_basis[BldgLoc])*(EUL_basis_Mapped!$BP181=EUL_basis[HOU_cat]),0)+1,MATCH(EUL_basis_Mapped!BF$2,'EUL_basis fr DEER'!$1:$1,0))</f>
        <v>0</v>
      </c>
      <c r="BG181" s="23" cm="1">
        <f t="array" ref="BG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(EUL_basis_Mapped!$BD181=EUL_basis[BldgLoc])*(EUL_basis_Mapped!$BP181=EUL_basis[HOU_cat]),0)+1,MATCH(EUL_basis_Mapped!BG$2,'EUL_basis fr DEER'!$1:$1,0))</f>
        <v>0</v>
      </c>
      <c r="BH181" s="23" cm="1">
        <f t="array" ref="BH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(EUL_basis_Mapped!$BD181=EUL_basis[BldgLoc])*(EUL_basis_Mapped!$BP181=EUL_basis[HOU_cat]),0)+1,MATCH(EUL_basis_Mapped!BH$2,'EUL_basis fr DEER'!$1:$1,0))</f>
        <v>0</v>
      </c>
      <c r="BI181" s="25" cm="1">
        <f t="array" ref="BI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(EUL_basis_Mapped!$BD181=EUL_basis[BldgLoc])*(EUL_basis_Mapped!$BP181=EUL_basis[HOU_cat]),0)+1,MATCH(EUL_basis_Mapped!BI$2,'EUL_basis fr DEER'!$1:$1,0))</f>
        <v>0</v>
      </c>
      <c r="BJ181" s="25" cm="1">
        <f t="array" ref="BJ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(EUL_basis_Mapped!$BD181=EUL_basis[BldgLoc])*(EUL_basis_Mapped!$BP181=EUL_basis[HOU_cat]),0)+1,MATCH(EUL_basis_Mapped!BJ$2,'EUL_basis fr DEER'!$1:$1,0))</f>
        <v>15</v>
      </c>
      <c r="BK181" s="25" cm="1">
        <f t="array" ref="BK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(EUL_basis_Mapped!$BD181=EUL_basis[BldgLoc])*(EUL_basis_Mapped!$BP181=EUL_basis[HOU_cat]),0)+1,MATCH(EUL_basis_Mapped!BK$2,'EUL_basis fr DEER'!$1:$1,0))</f>
        <v>5</v>
      </c>
      <c r="BL181" s="46" t="str" cm="1">
        <f t="array" ref="BL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(EUL_basis_Mapped!$BD181=EUL_basis[BldgLoc])*(EUL_basis_Mapped!$BP181=EUL_basis[HOU_cat]),0)+1,MATCH(EUL_basis_Mapped!BL$2,'EUL_basis fr DEER'!$1:$1,0))</f>
        <v>Updated to indicate claim/filing status</v>
      </c>
      <c r="BM181" s="48" t="str" cm="1">
        <f t="array" ref="BM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(EUL_basis_Mapped!$BD181=EUL_basis[BldgLoc])*(EUL_basis_Mapped!$BP181=EUL_basis[HOU_cat]),0)+1,MATCH(EUL_basis_Mapped!BM$2,'EUL_basis fr DEER'!$1:$1,0))</f>
        <v>Standard</v>
      </c>
      <c r="BN181" s="24">
        <v>41453</v>
      </c>
      <c r="BO181" s="24" cm="1">
        <f t="array" ref="BO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(EUL_basis_Mapped!$BD181=EUL_basis[BldgLoc])*(EUL_basis_Mapped!$BP181=EUL_basis[HOU_cat]),0)+1,MATCH(EUL_basis_Mapped!BO$2,'EUL_basis fr DEER'!$1:$1,0))</f>
        <v>0</v>
      </c>
      <c r="BP181" s="48" t="s">
        <v>44</v>
      </c>
      <c r="BQ181" s="52" t="str" cm="1">
        <f t="array" ref="BQ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(EUL_basis_Mapped!$BD181=EUL_basis[BldgLoc])*(EUL_basis_Mapped!$BP181=EUL_basis[HOU_cat]),0)+1,MATCH(EUL_basis_Mapped!BQ$2,'EUL_basis fr DEER'!$1:$1,0))</f>
        <v>1</v>
      </c>
      <c r="BR181" s="52" t="str" cm="1">
        <f t="array" ref="BR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(EUL_basis_Mapped!$BD181=EUL_basis[BldgLoc])*(EUL_basis_Mapped!$BP181=EUL_basis[HOU_cat]),0)+1,MATCH(EUL_basis_Mapped!BR$2,'EUL_basis fr DEER'!$1:$1,0))</f>
        <v>1</v>
      </c>
      <c r="BS181" s="52" t="str" cm="1">
        <f t="array" ref="BS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(EUL_basis_Mapped!$BD181=EUL_basis[BldgLoc])*(EUL_basis_Mapped!$BP181=EUL_basis[HOU_cat]),0)+1,MATCH(EUL_basis_Mapped!BS$2,'EUL_basis fr DEER'!$1:$1,0))</f>
        <v>0</v>
      </c>
      <c r="BT181" s="48" t="str" cm="1">
        <f t="array" ref="BT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(EUL_basis_Mapped!$BD181=EUL_basis[BldgLoc])*(EUL_basis_Mapped!$BP181=EUL_basis[HOU_cat]),0)+1,MATCH(EUL_basis_Mapped!BT$2,'EUL_basis fr DEER'!$1:$1,0))</f>
        <v>Deemed Ex Ante Team</v>
      </c>
      <c r="BU181" s="24" cm="1">
        <f t="array" ref="BU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(EUL_basis_Mapped!$BD181=EUL_basis[BldgLoc])*(EUL_basis_Mapped!$BP181=EUL_basis[HOU_cat]),0)+1,MATCH(EUL_basis_Mapped!BU$2,'EUL_basis fr DEER'!$1:$1,0))</f>
        <v>0</v>
      </c>
      <c r="BV181" s="46" cm="1">
        <f t="array" ref="BV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(EUL_basis_Mapped!$BD181=EUL_basis[BldgLoc])*(EUL_basis_Mapped!$BP181=EUL_basis[HOU_cat]),0)+1,MATCH(EUL_basis_Mapped!BV$2,'EUL_basis fr DEER'!$1:$1,0))</f>
        <v>0</v>
      </c>
      <c r="BW181" s="48" cm="1">
        <f t="array" ref="BW181">INDEX(EUL_basis[#All],MATCH(1,(EUL_basis_Mapped!$AS181=EUL_basis[EUL_ID])*(EUL_basis_Mapped!$AU181=EUL_basis[Version])*(EUL_basis_Mapped!$BC181=EUL_basis[BldgType])*
(EUL_basis_Mapped!$BD181=EUL_basis[BldgLoc])*(EUL_basis_Mapped!$BP181=EUL_basis[HOU_cat]),0)+1,MATCH(EUL_basis_Mapped!BW$2,'EUL_basis fr DEER'!$1:$1,0))</f>
        <v>0</v>
      </c>
    </row>
    <row r="182" spans="1:75" ht="21" x14ac:dyDescent="0.15">
      <c r="A182" s="11">
        <v>1</v>
      </c>
      <c r="B182" s="12"/>
      <c r="C182" s="12"/>
      <c r="D182" s="12"/>
      <c r="E182" s="12"/>
      <c r="F182" s="12"/>
      <c r="G182" s="12"/>
      <c r="H182" s="13"/>
      <c r="I182" s="11">
        <f t="shared" si="50"/>
        <v>0</v>
      </c>
      <c r="J182" s="12">
        <f t="shared" si="50"/>
        <v>0</v>
      </c>
      <c r="K182" s="12">
        <f t="shared" si="50"/>
        <v>0</v>
      </c>
      <c r="L182" s="12">
        <f t="shared" si="50"/>
        <v>0</v>
      </c>
      <c r="M182" s="12">
        <f t="shared" si="50"/>
        <v>0</v>
      </c>
      <c r="N182" s="54">
        <f t="shared" si="50"/>
        <v>0</v>
      </c>
      <c r="O182" s="54">
        <f t="shared" si="50"/>
        <v>1</v>
      </c>
      <c r="P182" s="11">
        <f t="shared" si="46"/>
        <v>1</v>
      </c>
      <c r="Q182" s="16"/>
      <c r="R182" s="12">
        <f t="shared" si="45"/>
        <v>0</v>
      </c>
      <c r="S182" s="12">
        <f t="shared" si="45"/>
        <v>0</v>
      </c>
      <c r="T182" s="12">
        <f t="shared" si="45"/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>
        <f t="shared" si="47"/>
        <v>0</v>
      </c>
      <c r="AE182" s="54"/>
      <c r="AF182" s="54"/>
      <c r="AG182" s="54">
        <f t="shared" si="48"/>
        <v>0</v>
      </c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>
        <f t="shared" si="49"/>
        <v>0</v>
      </c>
      <c r="AS182" s="56" t="s">
        <v>476</v>
      </c>
      <c r="AT182" s="22" t="str" cm="1">
        <f t="array" ref="AT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(EUL_basis_Mapped!$BD182=EUL_basis[BldgLoc])*(EUL_basis_Mapped!$BP182=EUL_basis[HOU_cat]),0)+1,MATCH(EUL_basis_Mapped!AT$2,'EUL_basis fr DEER'!$1:$1,0))</f>
        <v>Brushless Fan Motor</v>
      </c>
      <c r="AU182" s="22" t="s">
        <v>90</v>
      </c>
      <c r="AV182" s="22" t="str" cm="1">
        <f t="array" ref="AV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(EUL_basis_Mapped!$BD182=EUL_basis[BldgLoc])*(EUL_basis_Mapped!$BP182=EUL_basis[HOU_cat]),0)+1,MATCH(EUL_basis_Mapped!AV$2,'EUL_basis fr DEER'!$1:$1,0))</f>
        <v>PA workpaper</v>
      </c>
      <c r="AW182" s="24" cm="1">
        <f t="array" ref="AW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(EUL_basis_Mapped!$BD182=EUL_basis[BldgLoc])*(EUL_basis_Mapped!$BP182=EUL_basis[HOU_cat]),0)+1,MATCH(EUL_basis_Mapped!AW$2,'EUL_basis fr DEER'!$1:$1,0))</f>
        <v>44159.686687395835</v>
      </c>
      <c r="AX182" s="48" t="str" cm="1">
        <f t="array" ref="AX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(EUL_basis_Mapped!$BD182=EUL_basis[BldgLoc])*(EUL_basis_Mapped!$BP182=EUL_basis[HOU_cat]),0)+1,MATCH(EUL_basis_Mapped!AX$2,'EUL_basis fr DEER'!$1:$1,0))</f>
        <v>Res</v>
      </c>
      <c r="AY182" s="48" t="str" cm="1">
        <f t="array" ref="AY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(EUL_basis_Mapped!$BD182=EUL_basis[BldgLoc])*(EUL_basis_Mapped!$BP182=EUL_basis[HOU_cat]),0)+1,MATCH(EUL_basis_Mapped!AY$2,'EUL_basis fr DEER'!$1:$1,0))</f>
        <v>HVAC</v>
      </c>
      <c r="AZ182" s="48" t="str" cm="1">
        <f t="array" ref="AZ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(EUL_basis_Mapped!$BD182=EUL_basis[BldgLoc])*(EUL_basis_Mapped!$BP182=EUL_basis[HOU_cat]),0)+1,MATCH(EUL_basis_Mapped!AZ$2,'EUL_basis fr DEER'!$1:$1,0))</f>
        <v>VentAirDist</v>
      </c>
      <c r="BA182" s="48" t="str" cm="1">
        <f t="array" ref="BA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(EUL_basis_Mapped!$BD182=EUL_basis[BldgLoc])*(EUL_basis_Mapped!$BP182=EUL_basis[HOU_cat]),0)+1,MATCH(EUL_basis_Mapped!BA$2,'EUL_basis fr DEER'!$1:$1,0))</f>
        <v>HV_AirDist</v>
      </c>
      <c r="BB182" s="48" t="str" cm="1">
        <f t="array" ref="BB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(EUL_basis_Mapped!$BD182=EUL_basis[BldgLoc])*(EUL_basis_Mapped!$BP182=EUL_basis[HOU_cat]),0)+1,MATCH(EUL_basis_Mapped!BB$2,'EUL_basis fr DEER'!$1:$1,0))</f>
        <v>VentFanMtr</v>
      </c>
      <c r="BC182" s="48" t="s">
        <v>40</v>
      </c>
      <c r="BD182" s="48" t="s">
        <v>40</v>
      </c>
      <c r="BE182" s="46" t="str" cm="1">
        <f t="array" ref="BE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(EUL_basis_Mapped!$BD182=EUL_basis[BldgLoc])*(EUL_basis_Mapped!$BP182=EUL_basis[HOU_cat]),0)+1,MATCH(EUL_basis_Mapped!BE$2,'EUL_basis fr DEER'!$1:$1,0))</f>
        <v>rated years</v>
      </c>
      <c r="BF182" s="23" cm="1">
        <f t="array" ref="BF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(EUL_basis_Mapped!$BD182=EUL_basis[BldgLoc])*(EUL_basis_Mapped!$BP182=EUL_basis[HOU_cat]),0)+1,MATCH(EUL_basis_Mapped!BF$2,'EUL_basis fr DEER'!$1:$1,0))</f>
        <v>0</v>
      </c>
      <c r="BG182" s="23" cm="1">
        <f t="array" ref="BG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(EUL_basis_Mapped!$BD182=EUL_basis[BldgLoc])*(EUL_basis_Mapped!$BP182=EUL_basis[HOU_cat]),0)+1,MATCH(EUL_basis_Mapped!BG$2,'EUL_basis fr DEER'!$1:$1,0))</f>
        <v>0</v>
      </c>
      <c r="BH182" s="23" cm="1">
        <f t="array" ref="BH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(EUL_basis_Mapped!$BD182=EUL_basis[BldgLoc])*(EUL_basis_Mapped!$BP182=EUL_basis[HOU_cat]),0)+1,MATCH(EUL_basis_Mapped!BH$2,'EUL_basis fr DEER'!$1:$1,0))</f>
        <v>0</v>
      </c>
      <c r="BI182" s="25" cm="1">
        <f t="array" ref="BI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(EUL_basis_Mapped!$BD182=EUL_basis[BldgLoc])*(EUL_basis_Mapped!$BP182=EUL_basis[HOU_cat]),0)+1,MATCH(EUL_basis_Mapped!BI$2,'EUL_basis fr DEER'!$1:$1,0))</f>
        <v>0</v>
      </c>
      <c r="BJ182" s="25" cm="1">
        <f t="array" ref="BJ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(EUL_basis_Mapped!$BD182=EUL_basis[BldgLoc])*(EUL_basis_Mapped!$BP182=EUL_basis[HOU_cat]),0)+1,MATCH(EUL_basis_Mapped!BJ$2,'EUL_basis fr DEER'!$1:$1,0))</f>
        <v>5</v>
      </c>
      <c r="BK182" s="25" cm="1">
        <f t="array" ref="BK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(EUL_basis_Mapped!$BD182=EUL_basis[BldgLoc])*(EUL_basis_Mapped!$BP182=EUL_basis[HOU_cat]),0)+1,MATCH(EUL_basis_Mapped!BK$2,'EUL_basis fr DEER'!$1:$1,0))</f>
        <v>1.67</v>
      </c>
      <c r="BL182" s="46" t="str" cm="1">
        <f t="array" ref="BL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(EUL_basis_Mapped!$BD182=EUL_basis[BldgLoc])*(EUL_basis_Mapped!$BP182=EUL_basis[HOU_cat]),0)+1,MATCH(EUL_basis_Mapped!BL$2,'EUL_basis fr DEER'!$1:$1,0))</f>
        <v>Updated to indicate claim/filing status</v>
      </c>
      <c r="BM182" s="48" t="str" cm="1">
        <f t="array" ref="BM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(EUL_basis_Mapped!$BD182=EUL_basis[BldgLoc])*(EUL_basis_Mapped!$BP182=EUL_basis[HOU_cat]),0)+1,MATCH(EUL_basis_Mapped!BM$2,'EUL_basis fr DEER'!$1:$1,0))</f>
        <v>Standard</v>
      </c>
      <c r="BN182" s="24">
        <v>41454</v>
      </c>
      <c r="BO182" s="24" cm="1">
        <f t="array" ref="BO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(EUL_basis_Mapped!$BD182=EUL_basis[BldgLoc])*(EUL_basis_Mapped!$BP182=EUL_basis[HOU_cat]),0)+1,MATCH(EUL_basis_Mapped!BO$2,'EUL_basis fr DEER'!$1:$1,0))</f>
        <v>0</v>
      </c>
      <c r="BP182" s="48" t="s">
        <v>44</v>
      </c>
      <c r="BQ182" s="52" t="str" cm="1">
        <f t="array" ref="BQ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(EUL_basis_Mapped!$BD182=EUL_basis[BldgLoc])*(EUL_basis_Mapped!$BP182=EUL_basis[HOU_cat]),0)+1,MATCH(EUL_basis_Mapped!BQ$2,'EUL_basis fr DEER'!$1:$1,0))</f>
        <v>1</v>
      </c>
      <c r="BR182" s="52" t="str" cm="1">
        <f t="array" ref="BR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(EUL_basis_Mapped!$BD182=EUL_basis[BldgLoc])*(EUL_basis_Mapped!$BP182=EUL_basis[HOU_cat]),0)+1,MATCH(EUL_basis_Mapped!BR$2,'EUL_basis fr DEER'!$1:$1,0))</f>
        <v>1</v>
      </c>
      <c r="BS182" s="52" t="str" cm="1">
        <f t="array" ref="BS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(EUL_basis_Mapped!$BD182=EUL_basis[BldgLoc])*(EUL_basis_Mapped!$BP182=EUL_basis[HOU_cat]),0)+1,MATCH(EUL_basis_Mapped!BS$2,'EUL_basis fr DEER'!$1:$1,0))</f>
        <v>0</v>
      </c>
      <c r="BT182" s="48" t="str" cm="1">
        <f t="array" ref="BT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(EUL_basis_Mapped!$BD182=EUL_basis[BldgLoc])*(EUL_basis_Mapped!$BP182=EUL_basis[HOU_cat]),0)+1,MATCH(EUL_basis_Mapped!BT$2,'EUL_basis fr DEER'!$1:$1,0))</f>
        <v>Deemed Ex Ante Team</v>
      </c>
      <c r="BU182" s="24" cm="1">
        <f t="array" ref="BU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(EUL_basis_Mapped!$BD182=EUL_basis[BldgLoc])*(EUL_basis_Mapped!$BP182=EUL_basis[HOU_cat]),0)+1,MATCH(EUL_basis_Mapped!BU$2,'EUL_basis fr DEER'!$1:$1,0))</f>
        <v>0</v>
      </c>
      <c r="BV182" s="46" cm="1">
        <f t="array" ref="BV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(EUL_basis_Mapped!$BD182=EUL_basis[BldgLoc])*(EUL_basis_Mapped!$BP182=EUL_basis[HOU_cat]),0)+1,MATCH(EUL_basis_Mapped!BV$2,'EUL_basis fr DEER'!$1:$1,0))</f>
        <v>0</v>
      </c>
      <c r="BW182" s="48" cm="1">
        <f t="array" ref="BW182">INDEX(EUL_basis[#All],MATCH(1,(EUL_basis_Mapped!$AS182=EUL_basis[EUL_ID])*(EUL_basis_Mapped!$AU182=EUL_basis[Version])*(EUL_basis_Mapped!$BC182=EUL_basis[BldgType])*
(EUL_basis_Mapped!$BD182=EUL_basis[BldgLoc])*(EUL_basis_Mapped!$BP182=EUL_basis[HOU_cat]),0)+1,MATCH(EUL_basis_Mapped!BW$2,'EUL_basis fr DEER'!$1:$1,0))</f>
        <v>0</v>
      </c>
    </row>
    <row r="183" spans="1:75" ht="21" x14ac:dyDescent="0.15">
      <c r="A183" s="11">
        <v>1</v>
      </c>
      <c r="B183" s="12"/>
      <c r="C183" s="12"/>
      <c r="D183" s="12"/>
      <c r="E183" s="12"/>
      <c r="F183" s="12"/>
      <c r="G183" s="12"/>
      <c r="H183" s="13"/>
      <c r="I183" s="11">
        <f t="shared" si="50"/>
        <v>0</v>
      </c>
      <c r="J183" s="12">
        <f t="shared" si="50"/>
        <v>0</v>
      </c>
      <c r="K183" s="12">
        <f t="shared" si="50"/>
        <v>0</v>
      </c>
      <c r="L183" s="12">
        <f t="shared" si="50"/>
        <v>1</v>
      </c>
      <c r="M183" s="12">
        <f t="shared" si="50"/>
        <v>0</v>
      </c>
      <c r="N183" s="54">
        <f t="shared" si="50"/>
        <v>0</v>
      </c>
      <c r="O183" s="54">
        <f t="shared" si="50"/>
        <v>0</v>
      </c>
      <c r="P183" s="11">
        <f t="shared" si="46"/>
        <v>0</v>
      </c>
      <c r="Q183" s="16"/>
      <c r="R183" s="12">
        <f t="shared" si="45"/>
        <v>0</v>
      </c>
      <c r="S183" s="12">
        <f t="shared" si="45"/>
        <v>0</v>
      </c>
      <c r="T183" s="12">
        <f t="shared" si="45"/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>
        <f t="shared" si="47"/>
        <v>0</v>
      </c>
      <c r="AE183" s="54"/>
      <c r="AF183" s="54"/>
      <c r="AG183" s="54">
        <f t="shared" si="48"/>
        <v>0</v>
      </c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>
        <f t="shared" si="49"/>
        <v>0</v>
      </c>
      <c r="AS183" s="56" t="s">
        <v>479</v>
      </c>
      <c r="AT183" s="22" t="str" cm="1">
        <f t="array" ref="AT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(EUL_basis_Mapped!$BD183=EUL_basis[BldgLoc])*(EUL_basis_Mapped!$BP183=EUL_basis[HOU_cat]),0)+1,MATCH(EUL_basis_Mapped!AT$2,'EUL_basis fr DEER'!$1:$1,0))</f>
        <v>Cogged Fan Belt</v>
      </c>
      <c r="AU183" s="22" t="s">
        <v>255</v>
      </c>
      <c r="AV183" s="22" t="str" cm="1">
        <f t="array" ref="AV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(EUL_basis_Mapped!$BD183=EUL_basis[BldgLoc])*(EUL_basis_Mapped!$BP183=EUL_basis[HOU_cat]),0)+1,MATCH(EUL_basis_Mapped!AV$2,'EUL_basis fr DEER'!$1:$1,0))</f>
        <v>IOU Workpaper</v>
      </c>
      <c r="AW183" s="24" cm="1">
        <f t="array" ref="AW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(EUL_basis_Mapped!$BD183=EUL_basis[BldgLoc])*(EUL_basis_Mapped!$BP183=EUL_basis[HOU_cat]),0)+1,MATCH(EUL_basis_Mapped!AW$2,'EUL_basis fr DEER'!$1:$1,0))</f>
        <v>44846.35741556713</v>
      </c>
      <c r="AX183" s="48" t="str" cm="1">
        <f t="array" ref="AX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(EUL_basis_Mapped!$BD183=EUL_basis[BldgLoc])*(EUL_basis_Mapped!$BP183=EUL_basis[HOU_cat]),0)+1,MATCH(EUL_basis_Mapped!AX$2,'EUL_basis fr DEER'!$1:$1,0))</f>
        <v>Com</v>
      </c>
      <c r="AY183" s="48" t="str" cm="1">
        <f t="array" ref="AY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(EUL_basis_Mapped!$BD183=EUL_basis[BldgLoc])*(EUL_basis_Mapped!$BP183=EUL_basis[HOU_cat]),0)+1,MATCH(EUL_basis_Mapped!AY$2,'EUL_basis fr DEER'!$1:$1,0))</f>
        <v>HVAC</v>
      </c>
      <c r="AZ183" s="48" t="str" cm="1">
        <f t="array" ref="AZ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(EUL_basis_Mapped!$BD183=EUL_basis[BldgLoc])*(EUL_basis_Mapped!$BP183=EUL_basis[HOU_cat]),0)+1,MATCH(EUL_basis_Mapped!AZ$2,'EUL_basis fr DEER'!$1:$1,0))</f>
        <v>VentAirDist</v>
      </c>
      <c r="BA183" s="48" t="str" cm="1">
        <f t="array" ref="BA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(EUL_basis_Mapped!$BD183=EUL_basis[BldgLoc])*(EUL_basis_Mapped!$BP183=EUL_basis[HOU_cat]),0)+1,MATCH(EUL_basis_Mapped!BA$2,'EUL_basis fr DEER'!$1:$1,0))</f>
        <v>HV_AirDist</v>
      </c>
      <c r="BB183" s="48" t="str" cm="1">
        <f t="array" ref="BB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(EUL_basis_Mapped!$BD183=EUL_basis[BldgLoc])*(EUL_basis_Mapped!$BP183=EUL_basis[HOU_cat]),0)+1,MATCH(EUL_basis_Mapped!BB$2,'EUL_basis fr DEER'!$1:$1,0))</f>
        <v>VentFanMtr</v>
      </c>
      <c r="BC183" s="48" t="s">
        <v>485</v>
      </c>
      <c r="BD183" s="48" t="s">
        <v>40</v>
      </c>
      <c r="BE183" s="46" t="str" cm="1">
        <f t="array" ref="BE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(EUL_basis_Mapped!$BD183=EUL_basis[BldgLoc])*(EUL_basis_Mapped!$BP183=EUL_basis[HOU_cat]),0)+1,MATCH(EUL_basis_Mapped!BE$2,'EUL_basis fr DEER'!$1:$1,0))</f>
        <v>Occupied Hours</v>
      </c>
      <c r="BF183" s="23" cm="1">
        <f t="array" ref="BF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(EUL_basis_Mapped!$BD183=EUL_basis[BldgLoc])*(EUL_basis_Mapped!$BP183=EUL_basis[HOU_cat]),0)+1,MATCH(EUL_basis_Mapped!BF$2,'EUL_basis fr DEER'!$1:$1,0))</f>
        <v>24000</v>
      </c>
      <c r="BG183" s="23" cm="1">
        <f t="array" ref="BG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(EUL_basis_Mapped!$BD183=EUL_basis[BldgLoc])*(EUL_basis_Mapped!$BP183=EUL_basis[HOU_cat]),0)+1,MATCH(EUL_basis_Mapped!BG$2,'EUL_basis fr DEER'!$1:$1,0))</f>
        <v>1</v>
      </c>
      <c r="BH183" s="23" cm="1">
        <f t="array" ref="BH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(EUL_basis_Mapped!$BD183=EUL_basis[BldgLoc])*(EUL_basis_Mapped!$BP183=EUL_basis[HOU_cat]),0)+1,MATCH(EUL_basis_Mapped!BH$2,'EUL_basis fr DEER'!$1:$1,0))</f>
        <v>5110</v>
      </c>
      <c r="BI183" s="25" cm="1">
        <f t="array" ref="BI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(EUL_basis_Mapped!$BD183=EUL_basis[BldgLoc])*(EUL_basis_Mapped!$BP183=EUL_basis[HOU_cat]),0)+1,MATCH(EUL_basis_Mapped!BI$2,'EUL_basis fr DEER'!$1:$1,0))</f>
        <v>5</v>
      </c>
      <c r="BJ183" s="25" cm="1">
        <f t="array" ref="BJ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(EUL_basis_Mapped!$BD183=EUL_basis[BldgLoc])*(EUL_basis_Mapped!$BP183=EUL_basis[HOU_cat]),0)+1,MATCH(EUL_basis_Mapped!BJ$2,'EUL_basis fr DEER'!$1:$1,0))</f>
        <v>4.7</v>
      </c>
      <c r="BK183" s="25" cm="1">
        <f t="array" ref="BK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(EUL_basis_Mapped!$BD183=EUL_basis[BldgLoc])*(EUL_basis_Mapped!$BP183=EUL_basis[HOU_cat]),0)+1,MATCH(EUL_basis_Mapped!BK$2,'EUL_basis fr DEER'!$1:$1,0))</f>
        <v>1.6</v>
      </c>
      <c r="BL183" s="46" t="str" cm="1">
        <f t="array" ref="BL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(EUL_basis_Mapped!$BD183=EUL_basis[BldgLoc])*(EUL_basis_Mapped!$BP183=EUL_basis[HOU_cat]),0)+1,MATCH(EUL_basis_Mapped!BL$2,'EUL_basis fr DEER'!$1:$1,0))</f>
        <v>Updated to indicate claim/filing status</v>
      </c>
      <c r="BM183" s="48" t="str" cm="1">
        <f t="array" ref="BM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(EUL_basis_Mapped!$BD183=EUL_basis[BldgLoc])*(EUL_basis_Mapped!$BP183=EUL_basis[HOU_cat]),0)+1,MATCH(EUL_basis_Mapped!BM$2,'EUL_basis fr DEER'!$1:$1,0))</f>
        <v>Standard</v>
      </c>
      <c r="BN183" s="24">
        <v>41455</v>
      </c>
      <c r="BO183" s="24" cm="1">
        <f t="array" ref="BO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(EUL_basis_Mapped!$BD183=EUL_basis[BldgLoc])*(EUL_basis_Mapped!$BP183=EUL_basis[HOU_cat]),0)+1,MATCH(EUL_basis_Mapped!BO$2,'EUL_basis fr DEER'!$1:$1,0))</f>
        <v>44926</v>
      </c>
      <c r="BP183" s="48" t="s">
        <v>44</v>
      </c>
      <c r="BQ183" s="52" t="str" cm="1">
        <f t="array" ref="BQ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(EUL_basis_Mapped!$BD183=EUL_basis[BldgLoc])*(EUL_basis_Mapped!$BP183=EUL_basis[HOU_cat]),0)+1,MATCH(EUL_basis_Mapped!BQ$2,'EUL_basis fr DEER'!$1:$1,0))</f>
        <v>1</v>
      </c>
      <c r="BR183" s="52" t="str" cm="1">
        <f t="array" ref="BR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(EUL_basis_Mapped!$BD183=EUL_basis[BldgLoc])*(EUL_basis_Mapped!$BP183=EUL_basis[HOU_cat]),0)+1,MATCH(EUL_basis_Mapped!BR$2,'EUL_basis fr DEER'!$1:$1,0))</f>
        <v>1</v>
      </c>
      <c r="BS183" s="52" t="str" cm="1">
        <f t="array" ref="BS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(EUL_basis_Mapped!$BD183=EUL_basis[BldgLoc])*(EUL_basis_Mapped!$BP183=EUL_basis[HOU_cat]),0)+1,MATCH(EUL_basis_Mapped!BS$2,'EUL_basis fr DEER'!$1:$1,0))</f>
        <v>0</v>
      </c>
      <c r="BT183" s="48" t="str" cm="1">
        <f t="array" ref="BT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(EUL_basis_Mapped!$BD183=EUL_basis[BldgLoc])*(EUL_basis_Mapped!$BP183=EUL_basis[HOU_cat]),0)+1,MATCH(EUL_basis_Mapped!BT$2,'EUL_basis fr DEER'!$1:$1,0))</f>
        <v>Deemed Ex Ante Team</v>
      </c>
      <c r="BU183" s="24" cm="1">
        <f t="array" ref="BU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(EUL_basis_Mapped!$BD183=EUL_basis[BldgLoc])*(EUL_basis_Mapped!$BP183=EUL_basis[HOU_cat]),0)+1,MATCH(EUL_basis_Mapped!BU$2,'EUL_basis fr DEER'!$1:$1,0))</f>
        <v>0</v>
      </c>
      <c r="BV183" s="46" cm="1">
        <f t="array" ref="BV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(EUL_basis_Mapped!$BD183=EUL_basis[BldgLoc])*(EUL_basis_Mapped!$BP183=EUL_basis[HOU_cat]),0)+1,MATCH(EUL_basis_Mapped!BV$2,'EUL_basis fr DEER'!$1:$1,0))</f>
        <v>0</v>
      </c>
      <c r="BW183" s="48" cm="1">
        <f t="array" ref="BW183">INDEX(EUL_basis[#All],MATCH(1,(EUL_basis_Mapped!$AS183=EUL_basis[EUL_ID])*(EUL_basis_Mapped!$AU183=EUL_basis[Version])*(EUL_basis_Mapped!$BC183=EUL_basis[BldgType])*
(EUL_basis_Mapped!$BD183=EUL_basis[BldgLoc])*(EUL_basis_Mapped!$BP183=EUL_basis[HOU_cat]),0)+1,MATCH(EUL_basis_Mapped!BW$2,'EUL_basis fr DEER'!$1:$1,0))</f>
        <v>0</v>
      </c>
    </row>
    <row r="184" spans="1:75" ht="21" x14ac:dyDescent="0.15">
      <c r="A184" s="11">
        <v>1</v>
      </c>
      <c r="B184" s="12"/>
      <c r="C184" s="12"/>
      <c r="D184" s="12"/>
      <c r="E184" s="12"/>
      <c r="F184" s="12"/>
      <c r="G184" s="12"/>
      <c r="H184" s="13"/>
      <c r="I184" s="11">
        <f t="shared" si="50"/>
        <v>0</v>
      </c>
      <c r="J184" s="12">
        <f t="shared" si="50"/>
        <v>0</v>
      </c>
      <c r="K184" s="12">
        <f t="shared" si="50"/>
        <v>0</v>
      </c>
      <c r="L184" s="12">
        <f t="shared" si="50"/>
        <v>1</v>
      </c>
      <c r="M184" s="12">
        <f t="shared" si="50"/>
        <v>0</v>
      </c>
      <c r="N184" s="54">
        <f t="shared" si="50"/>
        <v>0</v>
      </c>
      <c r="O184" s="54">
        <f t="shared" si="50"/>
        <v>0</v>
      </c>
      <c r="P184" s="11">
        <f t="shared" si="46"/>
        <v>0</v>
      </c>
      <c r="Q184" s="16"/>
      <c r="R184" s="12">
        <f t="shared" si="45"/>
        <v>0</v>
      </c>
      <c r="S184" s="12">
        <f t="shared" si="45"/>
        <v>0</v>
      </c>
      <c r="T184" s="12">
        <f t="shared" si="45"/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>
        <f t="shared" si="47"/>
        <v>0</v>
      </c>
      <c r="AE184" s="54"/>
      <c r="AF184" s="54"/>
      <c r="AG184" s="54">
        <f t="shared" si="48"/>
        <v>0</v>
      </c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>
        <f t="shared" si="49"/>
        <v>0</v>
      </c>
      <c r="AS184" s="56" t="s">
        <v>479</v>
      </c>
      <c r="AT184" s="22" t="str" cm="1">
        <f t="array" ref="AT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(EUL_basis_Mapped!$BD184=EUL_basis[BldgLoc])*(EUL_basis_Mapped!$BP184=EUL_basis[HOU_cat]),0)+1,MATCH(EUL_basis_Mapped!AT$2,'EUL_basis fr DEER'!$1:$1,0))</f>
        <v>Cogged Fan Belt</v>
      </c>
      <c r="AU184" s="22" t="s">
        <v>255</v>
      </c>
      <c r="AV184" s="22" t="str" cm="1">
        <f t="array" ref="AV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(EUL_basis_Mapped!$BD184=EUL_basis[BldgLoc])*(EUL_basis_Mapped!$BP184=EUL_basis[HOU_cat]),0)+1,MATCH(EUL_basis_Mapped!AV$2,'EUL_basis fr DEER'!$1:$1,0))</f>
        <v>IOU Workpaper</v>
      </c>
      <c r="AW184" s="24" cm="1">
        <f t="array" ref="AW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(EUL_basis_Mapped!$BD184=EUL_basis[BldgLoc])*(EUL_basis_Mapped!$BP184=EUL_basis[HOU_cat]),0)+1,MATCH(EUL_basis_Mapped!AW$2,'EUL_basis fr DEER'!$1:$1,0))</f>
        <v>44846.35741556713</v>
      </c>
      <c r="AX184" s="48" t="str" cm="1">
        <f t="array" ref="AX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(EUL_basis_Mapped!$BD184=EUL_basis[BldgLoc])*(EUL_basis_Mapped!$BP184=EUL_basis[HOU_cat]),0)+1,MATCH(EUL_basis_Mapped!AX$2,'EUL_basis fr DEER'!$1:$1,0))</f>
        <v>Com</v>
      </c>
      <c r="AY184" s="48" t="str" cm="1">
        <f t="array" ref="AY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(EUL_basis_Mapped!$BD184=EUL_basis[BldgLoc])*(EUL_basis_Mapped!$BP184=EUL_basis[HOU_cat]),0)+1,MATCH(EUL_basis_Mapped!AY$2,'EUL_basis fr DEER'!$1:$1,0))</f>
        <v>HVAC</v>
      </c>
      <c r="AZ184" s="48" t="str" cm="1">
        <f t="array" ref="AZ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(EUL_basis_Mapped!$BD184=EUL_basis[BldgLoc])*(EUL_basis_Mapped!$BP184=EUL_basis[HOU_cat]),0)+1,MATCH(EUL_basis_Mapped!AZ$2,'EUL_basis fr DEER'!$1:$1,0))</f>
        <v>VentAirDist</v>
      </c>
      <c r="BA184" s="48" t="str" cm="1">
        <f t="array" ref="BA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(EUL_basis_Mapped!$BD184=EUL_basis[BldgLoc])*(EUL_basis_Mapped!$BP184=EUL_basis[HOU_cat]),0)+1,MATCH(EUL_basis_Mapped!BA$2,'EUL_basis fr DEER'!$1:$1,0))</f>
        <v>HV_AirDist</v>
      </c>
      <c r="BB184" s="48" t="str" cm="1">
        <f t="array" ref="BB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(EUL_basis_Mapped!$BD184=EUL_basis[BldgLoc])*(EUL_basis_Mapped!$BP184=EUL_basis[HOU_cat]),0)+1,MATCH(EUL_basis_Mapped!BB$2,'EUL_basis fr DEER'!$1:$1,0))</f>
        <v>VentFanMtr</v>
      </c>
      <c r="BC184" s="48" t="s">
        <v>488</v>
      </c>
      <c r="BD184" s="48" t="s">
        <v>40</v>
      </c>
      <c r="BE184" s="46" t="str" cm="1">
        <f t="array" ref="BE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(EUL_basis_Mapped!$BD184=EUL_basis[BldgLoc])*(EUL_basis_Mapped!$BP184=EUL_basis[HOU_cat]),0)+1,MATCH(EUL_basis_Mapped!BE$2,'EUL_basis fr DEER'!$1:$1,0))</f>
        <v>Occupied Hours</v>
      </c>
      <c r="BF184" s="23" cm="1">
        <f t="array" ref="BF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(EUL_basis_Mapped!$BD184=EUL_basis[BldgLoc])*(EUL_basis_Mapped!$BP184=EUL_basis[HOU_cat]),0)+1,MATCH(EUL_basis_Mapped!BF$2,'EUL_basis fr DEER'!$1:$1,0))</f>
        <v>24000</v>
      </c>
      <c r="BG184" s="23" cm="1">
        <f t="array" ref="BG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(EUL_basis_Mapped!$BD184=EUL_basis[BldgLoc])*(EUL_basis_Mapped!$BP184=EUL_basis[HOU_cat]),0)+1,MATCH(EUL_basis_Mapped!BG$2,'EUL_basis fr DEER'!$1:$1,0))</f>
        <v>1</v>
      </c>
      <c r="BH184" s="23" cm="1">
        <f t="array" ref="BH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(EUL_basis_Mapped!$BD184=EUL_basis[BldgLoc])*(EUL_basis_Mapped!$BP184=EUL_basis[HOU_cat]),0)+1,MATCH(EUL_basis_Mapped!BH$2,'EUL_basis fr DEER'!$1:$1,0))</f>
        <v>3828</v>
      </c>
      <c r="BI184" s="25" cm="1">
        <f t="array" ref="BI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(EUL_basis_Mapped!$BD184=EUL_basis[BldgLoc])*(EUL_basis_Mapped!$BP184=EUL_basis[HOU_cat]),0)+1,MATCH(EUL_basis_Mapped!BI$2,'EUL_basis fr DEER'!$1:$1,0))</f>
        <v>5</v>
      </c>
      <c r="BJ184" s="25" cm="1">
        <f t="array" ref="BJ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(EUL_basis_Mapped!$BD184=EUL_basis[BldgLoc])*(EUL_basis_Mapped!$BP184=EUL_basis[HOU_cat]),0)+1,MATCH(EUL_basis_Mapped!BJ$2,'EUL_basis fr DEER'!$1:$1,0))</f>
        <v>5</v>
      </c>
      <c r="BK184" s="25" cm="1">
        <f t="array" ref="BK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(EUL_basis_Mapped!$BD184=EUL_basis[BldgLoc])*(EUL_basis_Mapped!$BP184=EUL_basis[HOU_cat]),0)+1,MATCH(EUL_basis_Mapped!BK$2,'EUL_basis fr DEER'!$1:$1,0))</f>
        <v>1.7</v>
      </c>
      <c r="BL184" s="46" t="str" cm="1">
        <f t="array" ref="BL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(EUL_basis_Mapped!$BD184=EUL_basis[BldgLoc])*(EUL_basis_Mapped!$BP184=EUL_basis[HOU_cat]),0)+1,MATCH(EUL_basis_Mapped!BL$2,'EUL_basis fr DEER'!$1:$1,0))</f>
        <v>Updated to indicate claim/filing status</v>
      </c>
      <c r="BM184" s="48" t="str" cm="1">
        <f t="array" ref="BM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(EUL_basis_Mapped!$BD184=EUL_basis[BldgLoc])*(EUL_basis_Mapped!$BP184=EUL_basis[HOU_cat]),0)+1,MATCH(EUL_basis_Mapped!BM$2,'EUL_basis fr DEER'!$1:$1,0))</f>
        <v>Standard</v>
      </c>
      <c r="BN184" s="24">
        <v>41456</v>
      </c>
      <c r="BO184" s="24" cm="1">
        <f t="array" ref="BO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(EUL_basis_Mapped!$BD184=EUL_basis[BldgLoc])*(EUL_basis_Mapped!$BP184=EUL_basis[HOU_cat]),0)+1,MATCH(EUL_basis_Mapped!BO$2,'EUL_basis fr DEER'!$1:$1,0))</f>
        <v>44926</v>
      </c>
      <c r="BP184" s="48" t="s">
        <v>44</v>
      </c>
      <c r="BQ184" s="52" t="str" cm="1">
        <f t="array" ref="BQ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(EUL_basis_Mapped!$BD184=EUL_basis[BldgLoc])*(EUL_basis_Mapped!$BP184=EUL_basis[HOU_cat]),0)+1,MATCH(EUL_basis_Mapped!BQ$2,'EUL_basis fr DEER'!$1:$1,0))</f>
        <v>1</v>
      </c>
      <c r="BR184" s="52" t="str" cm="1">
        <f t="array" ref="BR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(EUL_basis_Mapped!$BD184=EUL_basis[BldgLoc])*(EUL_basis_Mapped!$BP184=EUL_basis[HOU_cat]),0)+1,MATCH(EUL_basis_Mapped!BR$2,'EUL_basis fr DEER'!$1:$1,0))</f>
        <v>1</v>
      </c>
      <c r="BS184" s="52" t="str" cm="1">
        <f t="array" ref="BS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(EUL_basis_Mapped!$BD184=EUL_basis[BldgLoc])*(EUL_basis_Mapped!$BP184=EUL_basis[HOU_cat]),0)+1,MATCH(EUL_basis_Mapped!BS$2,'EUL_basis fr DEER'!$1:$1,0))</f>
        <v>0</v>
      </c>
      <c r="BT184" s="48" t="str" cm="1">
        <f t="array" ref="BT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(EUL_basis_Mapped!$BD184=EUL_basis[BldgLoc])*(EUL_basis_Mapped!$BP184=EUL_basis[HOU_cat]),0)+1,MATCH(EUL_basis_Mapped!BT$2,'EUL_basis fr DEER'!$1:$1,0))</f>
        <v>Deemed Ex Ante Team</v>
      </c>
      <c r="BU184" s="24" cm="1">
        <f t="array" ref="BU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(EUL_basis_Mapped!$BD184=EUL_basis[BldgLoc])*(EUL_basis_Mapped!$BP184=EUL_basis[HOU_cat]),0)+1,MATCH(EUL_basis_Mapped!BU$2,'EUL_basis fr DEER'!$1:$1,0))</f>
        <v>0</v>
      </c>
      <c r="BV184" s="46" cm="1">
        <f t="array" ref="BV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(EUL_basis_Mapped!$BD184=EUL_basis[BldgLoc])*(EUL_basis_Mapped!$BP184=EUL_basis[HOU_cat]),0)+1,MATCH(EUL_basis_Mapped!BV$2,'EUL_basis fr DEER'!$1:$1,0))</f>
        <v>0</v>
      </c>
      <c r="BW184" s="48" cm="1">
        <f t="array" ref="BW184">INDEX(EUL_basis[#All],MATCH(1,(EUL_basis_Mapped!$AS184=EUL_basis[EUL_ID])*(EUL_basis_Mapped!$AU184=EUL_basis[Version])*(EUL_basis_Mapped!$BC184=EUL_basis[BldgType])*
(EUL_basis_Mapped!$BD184=EUL_basis[BldgLoc])*(EUL_basis_Mapped!$BP184=EUL_basis[HOU_cat]),0)+1,MATCH(EUL_basis_Mapped!BW$2,'EUL_basis fr DEER'!$1:$1,0))</f>
        <v>0</v>
      </c>
    </row>
    <row r="185" spans="1:75" ht="21" x14ac:dyDescent="0.15">
      <c r="A185" s="11">
        <v>1</v>
      </c>
      <c r="B185" s="12"/>
      <c r="C185" s="12"/>
      <c r="D185" s="12"/>
      <c r="E185" s="12"/>
      <c r="F185" s="12"/>
      <c r="G185" s="12"/>
      <c r="H185" s="13"/>
      <c r="I185" s="11">
        <f t="shared" si="50"/>
        <v>0</v>
      </c>
      <c r="J185" s="12">
        <f t="shared" si="50"/>
        <v>0</v>
      </c>
      <c r="K185" s="12">
        <f t="shared" si="50"/>
        <v>0</v>
      </c>
      <c r="L185" s="12">
        <f t="shared" si="50"/>
        <v>1</v>
      </c>
      <c r="M185" s="12">
        <f t="shared" si="50"/>
        <v>0</v>
      </c>
      <c r="N185" s="54">
        <f t="shared" si="50"/>
        <v>0</v>
      </c>
      <c r="O185" s="54">
        <f t="shared" si="50"/>
        <v>0</v>
      </c>
      <c r="P185" s="11">
        <f t="shared" si="46"/>
        <v>0</v>
      </c>
      <c r="Q185" s="16"/>
      <c r="R185" s="12">
        <f t="shared" si="45"/>
        <v>0</v>
      </c>
      <c r="S185" s="12">
        <f t="shared" si="45"/>
        <v>0</v>
      </c>
      <c r="T185" s="12">
        <f t="shared" si="45"/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>
        <f t="shared" si="47"/>
        <v>0</v>
      </c>
      <c r="AE185" s="54"/>
      <c r="AF185" s="54"/>
      <c r="AG185" s="54">
        <f t="shared" si="48"/>
        <v>0</v>
      </c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>
        <f t="shared" si="49"/>
        <v>0</v>
      </c>
      <c r="AS185" s="56" t="s">
        <v>479</v>
      </c>
      <c r="AT185" s="22" t="str" cm="1">
        <f t="array" ref="AT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(EUL_basis_Mapped!$BD185=EUL_basis[BldgLoc])*(EUL_basis_Mapped!$BP185=EUL_basis[HOU_cat]),0)+1,MATCH(EUL_basis_Mapped!AT$2,'EUL_basis fr DEER'!$1:$1,0))</f>
        <v>Cogged Fan Belt</v>
      </c>
      <c r="AU185" s="22" t="s">
        <v>255</v>
      </c>
      <c r="AV185" s="22" t="str" cm="1">
        <f t="array" ref="AV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(EUL_basis_Mapped!$BD185=EUL_basis[BldgLoc])*(EUL_basis_Mapped!$BP185=EUL_basis[HOU_cat]),0)+1,MATCH(EUL_basis_Mapped!AV$2,'EUL_basis fr DEER'!$1:$1,0))</f>
        <v>IOU Workpaper</v>
      </c>
      <c r="AW185" s="24" cm="1">
        <f t="array" ref="AW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(EUL_basis_Mapped!$BD185=EUL_basis[BldgLoc])*(EUL_basis_Mapped!$BP185=EUL_basis[HOU_cat]),0)+1,MATCH(EUL_basis_Mapped!AW$2,'EUL_basis fr DEER'!$1:$1,0))</f>
        <v>44846.35741556713</v>
      </c>
      <c r="AX185" s="48" t="str" cm="1">
        <f t="array" ref="AX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(EUL_basis_Mapped!$BD185=EUL_basis[BldgLoc])*(EUL_basis_Mapped!$BP185=EUL_basis[HOU_cat]),0)+1,MATCH(EUL_basis_Mapped!AX$2,'EUL_basis fr DEER'!$1:$1,0))</f>
        <v>Com</v>
      </c>
      <c r="AY185" s="48" t="str" cm="1">
        <f t="array" ref="AY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(EUL_basis_Mapped!$BD185=EUL_basis[BldgLoc])*(EUL_basis_Mapped!$BP185=EUL_basis[HOU_cat]),0)+1,MATCH(EUL_basis_Mapped!AY$2,'EUL_basis fr DEER'!$1:$1,0))</f>
        <v>HVAC</v>
      </c>
      <c r="AZ185" s="48" t="str" cm="1">
        <f t="array" ref="AZ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(EUL_basis_Mapped!$BD185=EUL_basis[BldgLoc])*(EUL_basis_Mapped!$BP185=EUL_basis[HOU_cat]),0)+1,MATCH(EUL_basis_Mapped!AZ$2,'EUL_basis fr DEER'!$1:$1,0))</f>
        <v>VentAirDist</v>
      </c>
      <c r="BA185" s="48" t="str" cm="1">
        <f t="array" ref="BA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(EUL_basis_Mapped!$BD185=EUL_basis[BldgLoc])*(EUL_basis_Mapped!$BP185=EUL_basis[HOU_cat]),0)+1,MATCH(EUL_basis_Mapped!BA$2,'EUL_basis fr DEER'!$1:$1,0))</f>
        <v>HV_AirDist</v>
      </c>
      <c r="BB185" s="48" t="str" cm="1">
        <f t="array" ref="BB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(EUL_basis_Mapped!$BD185=EUL_basis[BldgLoc])*(EUL_basis_Mapped!$BP185=EUL_basis[HOU_cat]),0)+1,MATCH(EUL_basis_Mapped!BB$2,'EUL_basis fr DEER'!$1:$1,0))</f>
        <v>VentFanMtr</v>
      </c>
      <c r="BC185" s="48" t="s">
        <v>486</v>
      </c>
      <c r="BD185" s="48" t="s">
        <v>40</v>
      </c>
      <c r="BE185" s="46" t="str" cm="1">
        <f t="array" ref="BE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(EUL_basis_Mapped!$BD185=EUL_basis[BldgLoc])*(EUL_basis_Mapped!$BP185=EUL_basis[HOU_cat]),0)+1,MATCH(EUL_basis_Mapped!BE$2,'EUL_basis fr DEER'!$1:$1,0))</f>
        <v>Occupied Hours</v>
      </c>
      <c r="BF185" s="23" cm="1">
        <f t="array" ref="BF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(EUL_basis_Mapped!$BD185=EUL_basis[BldgLoc])*(EUL_basis_Mapped!$BP185=EUL_basis[HOU_cat]),0)+1,MATCH(EUL_basis_Mapped!BF$2,'EUL_basis fr DEER'!$1:$1,0))</f>
        <v>24000</v>
      </c>
      <c r="BG185" s="23" cm="1">
        <f t="array" ref="BG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(EUL_basis_Mapped!$BD185=EUL_basis[BldgLoc])*(EUL_basis_Mapped!$BP185=EUL_basis[HOU_cat]),0)+1,MATCH(EUL_basis_Mapped!BG$2,'EUL_basis fr DEER'!$1:$1,0))</f>
        <v>1</v>
      </c>
      <c r="BH185" s="23" cm="1">
        <f t="array" ref="BH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(EUL_basis_Mapped!$BD185=EUL_basis[BldgLoc])*(EUL_basis_Mapped!$BP185=EUL_basis[HOU_cat]),0)+1,MATCH(EUL_basis_Mapped!BH$2,'EUL_basis fr DEER'!$1:$1,0))</f>
        <v>2616</v>
      </c>
      <c r="BI185" s="25" cm="1">
        <f t="array" ref="BI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(EUL_basis_Mapped!$BD185=EUL_basis[BldgLoc])*(EUL_basis_Mapped!$BP185=EUL_basis[HOU_cat]),0)+1,MATCH(EUL_basis_Mapped!BI$2,'EUL_basis fr DEER'!$1:$1,0))</f>
        <v>5</v>
      </c>
      <c r="BJ185" s="25" cm="1">
        <f t="array" ref="BJ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(EUL_basis_Mapped!$BD185=EUL_basis[BldgLoc])*(EUL_basis_Mapped!$BP185=EUL_basis[HOU_cat]),0)+1,MATCH(EUL_basis_Mapped!BJ$2,'EUL_basis fr DEER'!$1:$1,0))</f>
        <v>5</v>
      </c>
      <c r="BK185" s="25" cm="1">
        <f t="array" ref="BK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(EUL_basis_Mapped!$BD185=EUL_basis[BldgLoc])*(EUL_basis_Mapped!$BP185=EUL_basis[HOU_cat]),0)+1,MATCH(EUL_basis_Mapped!BK$2,'EUL_basis fr DEER'!$1:$1,0))</f>
        <v>1.7</v>
      </c>
      <c r="BL185" s="46" t="str" cm="1">
        <f t="array" ref="BL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(EUL_basis_Mapped!$BD185=EUL_basis[BldgLoc])*(EUL_basis_Mapped!$BP185=EUL_basis[HOU_cat]),0)+1,MATCH(EUL_basis_Mapped!BL$2,'EUL_basis fr DEER'!$1:$1,0))</f>
        <v>Updated to indicate claim/filing status</v>
      </c>
      <c r="BM185" s="48" t="str" cm="1">
        <f t="array" ref="BM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(EUL_basis_Mapped!$BD185=EUL_basis[BldgLoc])*(EUL_basis_Mapped!$BP185=EUL_basis[HOU_cat]),0)+1,MATCH(EUL_basis_Mapped!BM$2,'EUL_basis fr DEER'!$1:$1,0))</f>
        <v>Standard</v>
      </c>
      <c r="BN185" s="24">
        <v>41457</v>
      </c>
      <c r="BO185" s="24" cm="1">
        <f t="array" ref="BO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(EUL_basis_Mapped!$BD185=EUL_basis[BldgLoc])*(EUL_basis_Mapped!$BP185=EUL_basis[HOU_cat]),0)+1,MATCH(EUL_basis_Mapped!BO$2,'EUL_basis fr DEER'!$1:$1,0))</f>
        <v>44926</v>
      </c>
      <c r="BP185" s="48" t="s">
        <v>44</v>
      </c>
      <c r="BQ185" s="52" t="str" cm="1">
        <f t="array" ref="BQ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(EUL_basis_Mapped!$BD185=EUL_basis[BldgLoc])*(EUL_basis_Mapped!$BP185=EUL_basis[HOU_cat]),0)+1,MATCH(EUL_basis_Mapped!BQ$2,'EUL_basis fr DEER'!$1:$1,0))</f>
        <v>1</v>
      </c>
      <c r="BR185" s="52" t="str" cm="1">
        <f t="array" ref="BR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(EUL_basis_Mapped!$BD185=EUL_basis[BldgLoc])*(EUL_basis_Mapped!$BP185=EUL_basis[HOU_cat]),0)+1,MATCH(EUL_basis_Mapped!BR$2,'EUL_basis fr DEER'!$1:$1,0))</f>
        <v>1</v>
      </c>
      <c r="BS185" s="52" t="str" cm="1">
        <f t="array" ref="BS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(EUL_basis_Mapped!$BD185=EUL_basis[BldgLoc])*(EUL_basis_Mapped!$BP185=EUL_basis[HOU_cat]),0)+1,MATCH(EUL_basis_Mapped!BS$2,'EUL_basis fr DEER'!$1:$1,0))</f>
        <v>0</v>
      </c>
      <c r="BT185" s="48" t="str" cm="1">
        <f t="array" ref="BT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(EUL_basis_Mapped!$BD185=EUL_basis[BldgLoc])*(EUL_basis_Mapped!$BP185=EUL_basis[HOU_cat]),0)+1,MATCH(EUL_basis_Mapped!BT$2,'EUL_basis fr DEER'!$1:$1,0))</f>
        <v>Deemed Ex Ante Team</v>
      </c>
      <c r="BU185" s="24" cm="1">
        <f t="array" ref="BU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(EUL_basis_Mapped!$BD185=EUL_basis[BldgLoc])*(EUL_basis_Mapped!$BP185=EUL_basis[HOU_cat]),0)+1,MATCH(EUL_basis_Mapped!BU$2,'EUL_basis fr DEER'!$1:$1,0))</f>
        <v>0</v>
      </c>
      <c r="BV185" s="46" cm="1">
        <f t="array" ref="BV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(EUL_basis_Mapped!$BD185=EUL_basis[BldgLoc])*(EUL_basis_Mapped!$BP185=EUL_basis[HOU_cat]),0)+1,MATCH(EUL_basis_Mapped!BV$2,'EUL_basis fr DEER'!$1:$1,0))</f>
        <v>0</v>
      </c>
      <c r="BW185" s="48" cm="1">
        <f t="array" ref="BW185">INDEX(EUL_basis[#All],MATCH(1,(EUL_basis_Mapped!$AS185=EUL_basis[EUL_ID])*(EUL_basis_Mapped!$AU185=EUL_basis[Version])*(EUL_basis_Mapped!$BC185=EUL_basis[BldgType])*
(EUL_basis_Mapped!$BD185=EUL_basis[BldgLoc])*(EUL_basis_Mapped!$BP185=EUL_basis[HOU_cat]),0)+1,MATCH(EUL_basis_Mapped!BW$2,'EUL_basis fr DEER'!$1:$1,0))</f>
        <v>0</v>
      </c>
    </row>
    <row r="186" spans="1:75" ht="21" x14ac:dyDescent="0.15">
      <c r="A186" s="11">
        <v>1</v>
      </c>
      <c r="B186" s="12"/>
      <c r="C186" s="12"/>
      <c r="D186" s="12"/>
      <c r="E186" s="12"/>
      <c r="F186" s="12"/>
      <c r="G186" s="12"/>
      <c r="H186" s="13"/>
      <c r="I186" s="11">
        <f t="shared" si="50"/>
        <v>0</v>
      </c>
      <c r="J186" s="12">
        <f t="shared" si="50"/>
        <v>0</v>
      </c>
      <c r="K186" s="12">
        <f t="shared" si="50"/>
        <v>0</v>
      </c>
      <c r="L186" s="12">
        <f t="shared" si="50"/>
        <v>1</v>
      </c>
      <c r="M186" s="12">
        <f t="shared" si="50"/>
        <v>0</v>
      </c>
      <c r="N186" s="54">
        <f t="shared" si="50"/>
        <v>0</v>
      </c>
      <c r="O186" s="54">
        <f t="shared" si="50"/>
        <v>0</v>
      </c>
      <c r="P186" s="11">
        <f t="shared" si="46"/>
        <v>0</v>
      </c>
      <c r="Q186" s="16"/>
      <c r="R186" s="12">
        <f t="shared" si="45"/>
        <v>0</v>
      </c>
      <c r="S186" s="12">
        <f t="shared" si="45"/>
        <v>0</v>
      </c>
      <c r="T186" s="12">
        <f t="shared" si="45"/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>
        <f t="shared" si="47"/>
        <v>0</v>
      </c>
      <c r="AE186" s="54"/>
      <c r="AF186" s="54"/>
      <c r="AG186" s="54">
        <f t="shared" si="48"/>
        <v>0</v>
      </c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>
        <f t="shared" si="49"/>
        <v>0</v>
      </c>
      <c r="AS186" s="56" t="s">
        <v>479</v>
      </c>
      <c r="AT186" s="22" t="str" cm="1">
        <f t="array" ref="AT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(EUL_basis_Mapped!$BD186=EUL_basis[BldgLoc])*(EUL_basis_Mapped!$BP186=EUL_basis[HOU_cat]),0)+1,MATCH(EUL_basis_Mapped!AT$2,'EUL_basis fr DEER'!$1:$1,0))</f>
        <v>Cogged Fan Belt</v>
      </c>
      <c r="AU186" s="22" t="s">
        <v>255</v>
      </c>
      <c r="AV186" s="22" t="str" cm="1">
        <f t="array" ref="AV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(EUL_basis_Mapped!$BD186=EUL_basis[BldgLoc])*(EUL_basis_Mapped!$BP186=EUL_basis[HOU_cat]),0)+1,MATCH(EUL_basis_Mapped!AV$2,'EUL_basis fr DEER'!$1:$1,0))</f>
        <v>IOU Workpaper</v>
      </c>
      <c r="AW186" s="24" cm="1">
        <f t="array" ref="AW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(EUL_basis_Mapped!$BD186=EUL_basis[BldgLoc])*(EUL_basis_Mapped!$BP186=EUL_basis[HOU_cat]),0)+1,MATCH(EUL_basis_Mapped!AW$2,'EUL_basis fr DEER'!$1:$1,0))</f>
        <v>44846.35741556713</v>
      </c>
      <c r="AX186" s="48" t="str" cm="1">
        <f t="array" ref="AX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(EUL_basis_Mapped!$BD186=EUL_basis[BldgLoc])*(EUL_basis_Mapped!$BP186=EUL_basis[HOU_cat]),0)+1,MATCH(EUL_basis_Mapped!AX$2,'EUL_basis fr DEER'!$1:$1,0))</f>
        <v>Com</v>
      </c>
      <c r="AY186" s="48" t="str" cm="1">
        <f t="array" ref="AY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(EUL_basis_Mapped!$BD186=EUL_basis[BldgLoc])*(EUL_basis_Mapped!$BP186=EUL_basis[HOU_cat]),0)+1,MATCH(EUL_basis_Mapped!AY$2,'EUL_basis fr DEER'!$1:$1,0))</f>
        <v>HVAC</v>
      </c>
      <c r="AZ186" s="48" t="str" cm="1">
        <f t="array" ref="AZ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(EUL_basis_Mapped!$BD186=EUL_basis[BldgLoc])*(EUL_basis_Mapped!$BP186=EUL_basis[HOU_cat]),0)+1,MATCH(EUL_basis_Mapped!AZ$2,'EUL_basis fr DEER'!$1:$1,0))</f>
        <v>VentAirDist</v>
      </c>
      <c r="BA186" s="48" t="str" cm="1">
        <f t="array" ref="BA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(EUL_basis_Mapped!$BD186=EUL_basis[BldgLoc])*(EUL_basis_Mapped!$BP186=EUL_basis[HOU_cat]),0)+1,MATCH(EUL_basis_Mapped!BA$2,'EUL_basis fr DEER'!$1:$1,0))</f>
        <v>HV_AirDist</v>
      </c>
      <c r="BB186" s="48" t="str" cm="1">
        <f t="array" ref="BB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(EUL_basis_Mapped!$BD186=EUL_basis[BldgLoc])*(EUL_basis_Mapped!$BP186=EUL_basis[HOU_cat]),0)+1,MATCH(EUL_basis_Mapped!BB$2,'EUL_basis fr DEER'!$1:$1,0))</f>
        <v>VentFanMtr</v>
      </c>
      <c r="BC186" s="48" t="s">
        <v>487</v>
      </c>
      <c r="BD186" s="48" t="s">
        <v>40</v>
      </c>
      <c r="BE186" s="46" t="str" cm="1">
        <f t="array" ref="BE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(EUL_basis_Mapped!$BD186=EUL_basis[BldgLoc])*(EUL_basis_Mapped!$BP186=EUL_basis[HOU_cat]),0)+1,MATCH(EUL_basis_Mapped!BE$2,'EUL_basis fr DEER'!$1:$1,0))</f>
        <v>Occupied Hours</v>
      </c>
      <c r="BF186" s="23" cm="1">
        <f t="array" ref="BF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(EUL_basis_Mapped!$BD186=EUL_basis[BldgLoc])*(EUL_basis_Mapped!$BP186=EUL_basis[HOU_cat]),0)+1,MATCH(EUL_basis_Mapped!BF$2,'EUL_basis fr DEER'!$1:$1,0))</f>
        <v>24000</v>
      </c>
      <c r="BG186" s="23" cm="1">
        <f t="array" ref="BG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(EUL_basis_Mapped!$BD186=EUL_basis[BldgLoc])*(EUL_basis_Mapped!$BP186=EUL_basis[HOU_cat]),0)+1,MATCH(EUL_basis_Mapped!BG$2,'EUL_basis fr DEER'!$1:$1,0))</f>
        <v>1</v>
      </c>
      <c r="BH186" s="23" cm="1">
        <f t="array" ref="BH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(EUL_basis_Mapped!$BD186=EUL_basis[BldgLoc])*(EUL_basis_Mapped!$BP186=EUL_basis[HOU_cat]),0)+1,MATCH(EUL_basis_Mapped!BH$2,'EUL_basis fr DEER'!$1:$1,0))</f>
        <v>2840</v>
      </c>
      <c r="BI186" s="25" cm="1">
        <f t="array" ref="BI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(EUL_basis_Mapped!$BD186=EUL_basis[BldgLoc])*(EUL_basis_Mapped!$BP186=EUL_basis[HOU_cat]),0)+1,MATCH(EUL_basis_Mapped!BI$2,'EUL_basis fr DEER'!$1:$1,0))</f>
        <v>5</v>
      </c>
      <c r="BJ186" s="25" cm="1">
        <f t="array" ref="BJ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(EUL_basis_Mapped!$BD186=EUL_basis[BldgLoc])*(EUL_basis_Mapped!$BP186=EUL_basis[HOU_cat]),0)+1,MATCH(EUL_basis_Mapped!BJ$2,'EUL_basis fr DEER'!$1:$1,0))</f>
        <v>5</v>
      </c>
      <c r="BK186" s="25" cm="1">
        <f t="array" ref="BK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(EUL_basis_Mapped!$BD186=EUL_basis[BldgLoc])*(EUL_basis_Mapped!$BP186=EUL_basis[HOU_cat]),0)+1,MATCH(EUL_basis_Mapped!BK$2,'EUL_basis fr DEER'!$1:$1,0))</f>
        <v>1.7</v>
      </c>
      <c r="BL186" s="46" t="str" cm="1">
        <f t="array" ref="BL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(EUL_basis_Mapped!$BD186=EUL_basis[BldgLoc])*(EUL_basis_Mapped!$BP186=EUL_basis[HOU_cat]),0)+1,MATCH(EUL_basis_Mapped!BL$2,'EUL_basis fr DEER'!$1:$1,0))</f>
        <v>Updated to indicate claim/filing status</v>
      </c>
      <c r="BM186" s="48" t="str" cm="1">
        <f t="array" ref="BM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(EUL_basis_Mapped!$BD186=EUL_basis[BldgLoc])*(EUL_basis_Mapped!$BP186=EUL_basis[HOU_cat]),0)+1,MATCH(EUL_basis_Mapped!BM$2,'EUL_basis fr DEER'!$1:$1,0))</f>
        <v>Standard</v>
      </c>
      <c r="BN186" s="24">
        <v>41458</v>
      </c>
      <c r="BO186" s="24" cm="1">
        <f t="array" ref="BO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(EUL_basis_Mapped!$BD186=EUL_basis[BldgLoc])*(EUL_basis_Mapped!$BP186=EUL_basis[HOU_cat]),0)+1,MATCH(EUL_basis_Mapped!BO$2,'EUL_basis fr DEER'!$1:$1,0))</f>
        <v>44926</v>
      </c>
      <c r="BP186" s="48" t="s">
        <v>44</v>
      </c>
      <c r="BQ186" s="52" t="str" cm="1">
        <f t="array" ref="BQ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(EUL_basis_Mapped!$BD186=EUL_basis[BldgLoc])*(EUL_basis_Mapped!$BP186=EUL_basis[HOU_cat]),0)+1,MATCH(EUL_basis_Mapped!BQ$2,'EUL_basis fr DEER'!$1:$1,0))</f>
        <v>1</v>
      </c>
      <c r="BR186" s="52" t="str" cm="1">
        <f t="array" ref="BR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(EUL_basis_Mapped!$BD186=EUL_basis[BldgLoc])*(EUL_basis_Mapped!$BP186=EUL_basis[HOU_cat]),0)+1,MATCH(EUL_basis_Mapped!BR$2,'EUL_basis fr DEER'!$1:$1,0))</f>
        <v>1</v>
      </c>
      <c r="BS186" s="52" t="str" cm="1">
        <f t="array" ref="BS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(EUL_basis_Mapped!$BD186=EUL_basis[BldgLoc])*(EUL_basis_Mapped!$BP186=EUL_basis[HOU_cat]),0)+1,MATCH(EUL_basis_Mapped!BS$2,'EUL_basis fr DEER'!$1:$1,0))</f>
        <v>0</v>
      </c>
      <c r="BT186" s="48" t="str" cm="1">
        <f t="array" ref="BT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(EUL_basis_Mapped!$BD186=EUL_basis[BldgLoc])*(EUL_basis_Mapped!$BP186=EUL_basis[HOU_cat]),0)+1,MATCH(EUL_basis_Mapped!BT$2,'EUL_basis fr DEER'!$1:$1,0))</f>
        <v>Deemed Ex Ante Team</v>
      </c>
      <c r="BU186" s="24" cm="1">
        <f t="array" ref="BU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(EUL_basis_Mapped!$BD186=EUL_basis[BldgLoc])*(EUL_basis_Mapped!$BP186=EUL_basis[HOU_cat]),0)+1,MATCH(EUL_basis_Mapped!BU$2,'EUL_basis fr DEER'!$1:$1,0))</f>
        <v>0</v>
      </c>
      <c r="BV186" s="46" cm="1">
        <f t="array" ref="BV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(EUL_basis_Mapped!$BD186=EUL_basis[BldgLoc])*(EUL_basis_Mapped!$BP186=EUL_basis[HOU_cat]),0)+1,MATCH(EUL_basis_Mapped!BV$2,'EUL_basis fr DEER'!$1:$1,0))</f>
        <v>0</v>
      </c>
      <c r="BW186" s="48" cm="1">
        <f t="array" ref="BW186">INDEX(EUL_basis[#All],MATCH(1,(EUL_basis_Mapped!$AS186=EUL_basis[EUL_ID])*(EUL_basis_Mapped!$AU186=EUL_basis[Version])*(EUL_basis_Mapped!$BC186=EUL_basis[BldgType])*
(EUL_basis_Mapped!$BD186=EUL_basis[BldgLoc])*(EUL_basis_Mapped!$BP186=EUL_basis[HOU_cat]),0)+1,MATCH(EUL_basis_Mapped!BW$2,'EUL_basis fr DEER'!$1:$1,0))</f>
        <v>0</v>
      </c>
    </row>
    <row r="187" spans="1:75" ht="21" x14ac:dyDescent="0.15">
      <c r="A187" s="11">
        <v>1</v>
      </c>
      <c r="B187" s="12"/>
      <c r="C187" s="12"/>
      <c r="D187" s="12"/>
      <c r="E187" s="12"/>
      <c r="F187" s="12"/>
      <c r="G187" s="12"/>
      <c r="H187" s="13"/>
      <c r="I187" s="11">
        <f t="shared" si="50"/>
        <v>0</v>
      </c>
      <c r="J187" s="12">
        <f t="shared" si="50"/>
        <v>0</v>
      </c>
      <c r="K187" s="12">
        <f t="shared" si="50"/>
        <v>0</v>
      </c>
      <c r="L187" s="12">
        <f t="shared" si="50"/>
        <v>0</v>
      </c>
      <c r="M187" s="12">
        <f t="shared" si="50"/>
        <v>1</v>
      </c>
      <c r="N187" s="54">
        <f t="shared" si="50"/>
        <v>0</v>
      </c>
      <c r="O187" s="54">
        <f t="shared" si="50"/>
        <v>0</v>
      </c>
      <c r="P187" s="11">
        <f t="shared" si="46"/>
        <v>0</v>
      </c>
      <c r="Q187" s="16"/>
      <c r="R187" s="12">
        <f t="shared" si="45"/>
        <v>0</v>
      </c>
      <c r="S187" s="12">
        <f t="shared" si="45"/>
        <v>0</v>
      </c>
      <c r="T187" s="12">
        <f t="shared" si="45"/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>
        <f t="shared" si="47"/>
        <v>0</v>
      </c>
      <c r="AE187" s="54"/>
      <c r="AF187" s="54"/>
      <c r="AG187" s="54">
        <f t="shared" si="48"/>
        <v>0</v>
      </c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>
        <f t="shared" si="49"/>
        <v>0</v>
      </c>
      <c r="AS187" s="56" t="s">
        <v>479</v>
      </c>
      <c r="AT187" s="22" t="str" cm="1">
        <f t="array" ref="AT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(EUL_basis_Mapped!$BD187=EUL_basis[BldgLoc])*(EUL_basis_Mapped!$BP187=EUL_basis[HOU_cat]),0)+1,MATCH(EUL_basis_Mapped!AT$2,'EUL_basis fr DEER'!$1:$1,0))</f>
        <v>Cogged Fan Belt</v>
      </c>
      <c r="AU187" s="22" t="s">
        <v>255</v>
      </c>
      <c r="AV187" s="22" t="str" cm="1">
        <f t="array" ref="AV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(EUL_basis_Mapped!$BD187=EUL_basis[BldgLoc])*(EUL_basis_Mapped!$BP187=EUL_basis[HOU_cat]),0)+1,MATCH(EUL_basis_Mapped!AV$2,'EUL_basis fr DEER'!$1:$1,0))</f>
        <v>IOU Workpaper</v>
      </c>
      <c r="AW187" s="24" cm="1">
        <f t="array" ref="AW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(EUL_basis_Mapped!$BD187=EUL_basis[BldgLoc])*(EUL_basis_Mapped!$BP187=EUL_basis[HOU_cat]),0)+1,MATCH(EUL_basis_Mapped!AW$2,'EUL_basis fr DEER'!$1:$1,0))</f>
        <v>44846.35741556713</v>
      </c>
      <c r="AX187" s="48" t="str" cm="1">
        <f t="array" ref="AX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(EUL_basis_Mapped!$BD187=EUL_basis[BldgLoc])*(EUL_basis_Mapped!$BP187=EUL_basis[HOU_cat]),0)+1,MATCH(EUL_basis_Mapped!AX$2,'EUL_basis fr DEER'!$1:$1,0))</f>
        <v>Ind</v>
      </c>
      <c r="AY187" s="48" t="str" cm="1">
        <f t="array" ref="AY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(EUL_basis_Mapped!$BD187=EUL_basis[BldgLoc])*(EUL_basis_Mapped!$BP187=EUL_basis[HOU_cat]),0)+1,MATCH(EUL_basis_Mapped!AY$2,'EUL_basis fr DEER'!$1:$1,0))</f>
        <v>HVAC</v>
      </c>
      <c r="AZ187" s="48" t="str" cm="1">
        <f t="array" ref="AZ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(EUL_basis_Mapped!$BD187=EUL_basis[BldgLoc])*(EUL_basis_Mapped!$BP187=EUL_basis[HOU_cat]),0)+1,MATCH(EUL_basis_Mapped!AZ$2,'EUL_basis fr DEER'!$1:$1,0))</f>
        <v>VentAirDist</v>
      </c>
      <c r="BA187" s="48" t="str" cm="1">
        <f t="array" ref="BA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(EUL_basis_Mapped!$BD187=EUL_basis[BldgLoc])*(EUL_basis_Mapped!$BP187=EUL_basis[HOU_cat]),0)+1,MATCH(EUL_basis_Mapped!BA$2,'EUL_basis fr DEER'!$1:$1,0))</f>
        <v>HV_AirDist</v>
      </c>
      <c r="BB187" s="48" t="str" cm="1">
        <f t="array" ref="BB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(EUL_basis_Mapped!$BD187=EUL_basis[BldgLoc])*(EUL_basis_Mapped!$BP187=EUL_basis[HOU_cat]),0)+1,MATCH(EUL_basis_Mapped!BB$2,'EUL_basis fr DEER'!$1:$1,0))</f>
        <v>VentFanMtr</v>
      </c>
      <c r="BC187" s="48" t="s">
        <v>490</v>
      </c>
      <c r="BD187" s="48" t="s">
        <v>40</v>
      </c>
      <c r="BE187" s="46" t="str" cm="1">
        <f t="array" ref="BE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(EUL_basis_Mapped!$BD187=EUL_basis[BldgLoc])*(EUL_basis_Mapped!$BP187=EUL_basis[HOU_cat]),0)+1,MATCH(EUL_basis_Mapped!BE$2,'EUL_basis fr DEER'!$1:$1,0))</f>
        <v>Occupied Hours</v>
      </c>
      <c r="BF187" s="23" cm="1">
        <f t="array" ref="BF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(EUL_basis_Mapped!$BD187=EUL_basis[BldgLoc])*(EUL_basis_Mapped!$BP187=EUL_basis[HOU_cat]),0)+1,MATCH(EUL_basis_Mapped!BF$2,'EUL_basis fr DEER'!$1:$1,0))</f>
        <v>24000</v>
      </c>
      <c r="BG187" s="23" cm="1">
        <f t="array" ref="BG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(EUL_basis_Mapped!$BD187=EUL_basis[BldgLoc])*(EUL_basis_Mapped!$BP187=EUL_basis[HOU_cat]),0)+1,MATCH(EUL_basis_Mapped!BG$2,'EUL_basis fr DEER'!$1:$1,0))</f>
        <v>1</v>
      </c>
      <c r="BH187" s="23" cm="1">
        <f t="array" ref="BH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(EUL_basis_Mapped!$BD187=EUL_basis[BldgLoc])*(EUL_basis_Mapped!$BP187=EUL_basis[HOU_cat]),0)+1,MATCH(EUL_basis_Mapped!BH$2,'EUL_basis fr DEER'!$1:$1,0))</f>
        <v>3514</v>
      </c>
      <c r="BI187" s="25" cm="1">
        <f t="array" ref="BI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(EUL_basis_Mapped!$BD187=EUL_basis[BldgLoc])*(EUL_basis_Mapped!$BP187=EUL_basis[HOU_cat]),0)+1,MATCH(EUL_basis_Mapped!BI$2,'EUL_basis fr DEER'!$1:$1,0))</f>
        <v>5</v>
      </c>
      <c r="BJ187" s="25" cm="1">
        <f t="array" ref="BJ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(EUL_basis_Mapped!$BD187=EUL_basis[BldgLoc])*(EUL_basis_Mapped!$BP187=EUL_basis[HOU_cat]),0)+1,MATCH(EUL_basis_Mapped!BJ$2,'EUL_basis fr DEER'!$1:$1,0))</f>
        <v>5</v>
      </c>
      <c r="BK187" s="25" cm="1">
        <f t="array" ref="BK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(EUL_basis_Mapped!$BD187=EUL_basis[BldgLoc])*(EUL_basis_Mapped!$BP187=EUL_basis[HOU_cat]),0)+1,MATCH(EUL_basis_Mapped!BK$2,'EUL_basis fr DEER'!$1:$1,0))</f>
        <v>1.7</v>
      </c>
      <c r="BL187" s="46" t="str" cm="1">
        <f t="array" ref="BL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(EUL_basis_Mapped!$BD187=EUL_basis[BldgLoc])*(EUL_basis_Mapped!$BP187=EUL_basis[HOU_cat]),0)+1,MATCH(EUL_basis_Mapped!BL$2,'EUL_basis fr DEER'!$1:$1,0))</f>
        <v>Updated to indicate claim/filing status</v>
      </c>
      <c r="BM187" s="48" t="str" cm="1">
        <f t="array" ref="BM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(EUL_basis_Mapped!$BD187=EUL_basis[BldgLoc])*(EUL_basis_Mapped!$BP187=EUL_basis[HOU_cat]),0)+1,MATCH(EUL_basis_Mapped!BM$2,'EUL_basis fr DEER'!$1:$1,0))</f>
        <v>Standard</v>
      </c>
      <c r="BN187" s="24">
        <v>41459</v>
      </c>
      <c r="BO187" s="24" cm="1">
        <f t="array" ref="BO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(EUL_basis_Mapped!$BD187=EUL_basis[BldgLoc])*(EUL_basis_Mapped!$BP187=EUL_basis[HOU_cat]),0)+1,MATCH(EUL_basis_Mapped!BO$2,'EUL_basis fr DEER'!$1:$1,0))</f>
        <v>44926</v>
      </c>
      <c r="BP187" s="48" t="s">
        <v>44</v>
      </c>
      <c r="BQ187" s="52" t="str" cm="1">
        <f t="array" ref="BQ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(EUL_basis_Mapped!$BD187=EUL_basis[BldgLoc])*(EUL_basis_Mapped!$BP187=EUL_basis[HOU_cat]),0)+1,MATCH(EUL_basis_Mapped!BQ$2,'EUL_basis fr DEER'!$1:$1,0))</f>
        <v>1</v>
      </c>
      <c r="BR187" s="52" t="str" cm="1">
        <f t="array" ref="BR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(EUL_basis_Mapped!$BD187=EUL_basis[BldgLoc])*(EUL_basis_Mapped!$BP187=EUL_basis[HOU_cat]),0)+1,MATCH(EUL_basis_Mapped!BR$2,'EUL_basis fr DEER'!$1:$1,0))</f>
        <v>1</v>
      </c>
      <c r="BS187" s="52" t="str" cm="1">
        <f t="array" ref="BS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(EUL_basis_Mapped!$BD187=EUL_basis[BldgLoc])*(EUL_basis_Mapped!$BP187=EUL_basis[HOU_cat]),0)+1,MATCH(EUL_basis_Mapped!BS$2,'EUL_basis fr DEER'!$1:$1,0))</f>
        <v>0</v>
      </c>
      <c r="BT187" s="48" t="str" cm="1">
        <f t="array" ref="BT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(EUL_basis_Mapped!$BD187=EUL_basis[BldgLoc])*(EUL_basis_Mapped!$BP187=EUL_basis[HOU_cat]),0)+1,MATCH(EUL_basis_Mapped!BT$2,'EUL_basis fr DEER'!$1:$1,0))</f>
        <v>Deemed Ex Ante Team</v>
      </c>
      <c r="BU187" s="24" cm="1">
        <f t="array" ref="BU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(EUL_basis_Mapped!$BD187=EUL_basis[BldgLoc])*(EUL_basis_Mapped!$BP187=EUL_basis[HOU_cat]),0)+1,MATCH(EUL_basis_Mapped!BU$2,'EUL_basis fr DEER'!$1:$1,0))</f>
        <v>0</v>
      </c>
      <c r="BV187" s="46" cm="1">
        <f t="array" ref="BV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(EUL_basis_Mapped!$BD187=EUL_basis[BldgLoc])*(EUL_basis_Mapped!$BP187=EUL_basis[HOU_cat]),0)+1,MATCH(EUL_basis_Mapped!BV$2,'EUL_basis fr DEER'!$1:$1,0))</f>
        <v>0</v>
      </c>
      <c r="BW187" s="48" cm="1">
        <f t="array" ref="BW187">INDEX(EUL_basis[#All],MATCH(1,(EUL_basis_Mapped!$AS187=EUL_basis[EUL_ID])*(EUL_basis_Mapped!$AU187=EUL_basis[Version])*(EUL_basis_Mapped!$BC187=EUL_basis[BldgType])*
(EUL_basis_Mapped!$BD187=EUL_basis[BldgLoc])*(EUL_basis_Mapped!$BP187=EUL_basis[HOU_cat]),0)+1,MATCH(EUL_basis_Mapped!BW$2,'EUL_basis fr DEER'!$1:$1,0))</f>
        <v>0</v>
      </c>
    </row>
    <row r="188" spans="1:75" ht="21" x14ac:dyDescent="0.15">
      <c r="A188" s="11">
        <v>1</v>
      </c>
      <c r="B188" s="12"/>
      <c r="C188" s="12"/>
      <c r="D188" s="12"/>
      <c r="E188" s="12"/>
      <c r="F188" s="12"/>
      <c r="G188" s="12"/>
      <c r="H188" s="13"/>
      <c r="I188" s="11">
        <f t="shared" ref="I188:O195" si="51">IF($AX188=I$2,1,0)</f>
        <v>0</v>
      </c>
      <c r="J188" s="12">
        <f t="shared" si="51"/>
        <v>0</v>
      </c>
      <c r="K188" s="12">
        <f t="shared" si="51"/>
        <v>0</v>
      </c>
      <c r="L188" s="12">
        <f t="shared" si="51"/>
        <v>1</v>
      </c>
      <c r="M188" s="12">
        <f t="shared" si="51"/>
        <v>0</v>
      </c>
      <c r="N188" s="54">
        <f t="shared" si="51"/>
        <v>0</v>
      </c>
      <c r="O188" s="54">
        <f t="shared" si="51"/>
        <v>0</v>
      </c>
      <c r="P188" s="11">
        <f t="shared" si="46"/>
        <v>0</v>
      </c>
      <c r="Q188" s="16"/>
      <c r="R188" s="12">
        <f t="shared" ref="R188:T195" si="52">IF($BC188=R$2,1,0)</f>
        <v>0</v>
      </c>
      <c r="S188" s="12">
        <f t="shared" si="52"/>
        <v>0</v>
      </c>
      <c r="T188" s="12">
        <f t="shared" si="52"/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>
        <f t="shared" si="47"/>
        <v>0</v>
      </c>
      <c r="AE188" s="54"/>
      <c r="AF188" s="54"/>
      <c r="AG188" s="54">
        <f t="shared" si="48"/>
        <v>0</v>
      </c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>
        <f t="shared" si="49"/>
        <v>0</v>
      </c>
      <c r="AS188" s="56" t="s">
        <v>479</v>
      </c>
      <c r="AT188" s="22" t="str" cm="1">
        <f t="array" ref="AT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(EUL_basis_Mapped!$BD188=EUL_basis[BldgLoc])*(EUL_basis_Mapped!$BP188=EUL_basis[HOU_cat]),0)+1,MATCH(EUL_basis_Mapped!AT$2,'EUL_basis fr DEER'!$1:$1,0))</f>
        <v>Cogged Fan Belt</v>
      </c>
      <c r="AU188" s="22" t="s">
        <v>255</v>
      </c>
      <c r="AV188" s="22" t="str" cm="1">
        <f t="array" ref="AV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(EUL_basis_Mapped!$BD188=EUL_basis[BldgLoc])*(EUL_basis_Mapped!$BP188=EUL_basis[HOU_cat]),0)+1,MATCH(EUL_basis_Mapped!AV$2,'EUL_basis fr DEER'!$1:$1,0))</f>
        <v>IOU Workpaper</v>
      </c>
      <c r="AW188" s="24" cm="1">
        <f t="array" ref="AW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(EUL_basis_Mapped!$BD188=EUL_basis[BldgLoc])*(EUL_basis_Mapped!$BP188=EUL_basis[HOU_cat]),0)+1,MATCH(EUL_basis_Mapped!AW$2,'EUL_basis fr DEER'!$1:$1,0))</f>
        <v>44846.35741556713</v>
      </c>
      <c r="AX188" s="48" t="str" cm="1">
        <f t="array" ref="AX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(EUL_basis_Mapped!$BD188=EUL_basis[BldgLoc])*(EUL_basis_Mapped!$BP188=EUL_basis[HOU_cat]),0)+1,MATCH(EUL_basis_Mapped!AX$2,'EUL_basis fr DEER'!$1:$1,0))</f>
        <v>Com</v>
      </c>
      <c r="AY188" s="48" t="str" cm="1">
        <f t="array" ref="AY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(EUL_basis_Mapped!$BD188=EUL_basis[BldgLoc])*(EUL_basis_Mapped!$BP188=EUL_basis[HOU_cat]),0)+1,MATCH(EUL_basis_Mapped!AY$2,'EUL_basis fr DEER'!$1:$1,0))</f>
        <v>HVAC</v>
      </c>
      <c r="AZ188" s="48" t="str" cm="1">
        <f t="array" ref="AZ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(EUL_basis_Mapped!$BD188=EUL_basis[BldgLoc])*(EUL_basis_Mapped!$BP188=EUL_basis[HOU_cat]),0)+1,MATCH(EUL_basis_Mapped!AZ$2,'EUL_basis fr DEER'!$1:$1,0))</f>
        <v>VentAirDist</v>
      </c>
      <c r="BA188" s="48" t="str" cm="1">
        <f t="array" ref="BA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(EUL_basis_Mapped!$BD188=EUL_basis[BldgLoc])*(EUL_basis_Mapped!$BP188=EUL_basis[HOU_cat]),0)+1,MATCH(EUL_basis_Mapped!BA$2,'EUL_basis fr DEER'!$1:$1,0))</f>
        <v>HV_AirDist</v>
      </c>
      <c r="BB188" s="48" t="str" cm="1">
        <f t="array" ref="BB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(EUL_basis_Mapped!$BD188=EUL_basis[BldgLoc])*(EUL_basis_Mapped!$BP188=EUL_basis[HOU_cat]),0)+1,MATCH(EUL_basis_Mapped!BB$2,'EUL_basis fr DEER'!$1:$1,0))</f>
        <v>VentFanMtr</v>
      </c>
      <c r="BC188" s="48" t="s">
        <v>495</v>
      </c>
      <c r="BD188" s="48" t="s">
        <v>40</v>
      </c>
      <c r="BE188" s="46" t="str" cm="1">
        <f t="array" ref="BE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(EUL_basis_Mapped!$BD188=EUL_basis[BldgLoc])*(EUL_basis_Mapped!$BP188=EUL_basis[HOU_cat]),0)+1,MATCH(EUL_basis_Mapped!BE$2,'EUL_basis fr DEER'!$1:$1,0))</f>
        <v>Occupied Hours</v>
      </c>
      <c r="BF188" s="23" cm="1">
        <f t="array" ref="BF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(EUL_basis_Mapped!$BD188=EUL_basis[BldgLoc])*(EUL_basis_Mapped!$BP188=EUL_basis[HOU_cat]),0)+1,MATCH(EUL_basis_Mapped!BF$2,'EUL_basis fr DEER'!$1:$1,0))</f>
        <v>24000</v>
      </c>
      <c r="BG188" s="23" cm="1">
        <f t="array" ref="BG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(EUL_basis_Mapped!$BD188=EUL_basis[BldgLoc])*(EUL_basis_Mapped!$BP188=EUL_basis[HOU_cat]),0)+1,MATCH(EUL_basis_Mapped!BG$2,'EUL_basis fr DEER'!$1:$1,0))</f>
        <v>1</v>
      </c>
      <c r="BH188" s="23" cm="1">
        <f t="array" ref="BH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(EUL_basis_Mapped!$BD188=EUL_basis[BldgLoc])*(EUL_basis_Mapped!$BP188=EUL_basis[HOU_cat]),0)+1,MATCH(EUL_basis_Mapped!BH$2,'EUL_basis fr DEER'!$1:$1,0))</f>
        <v>8760</v>
      </c>
      <c r="BI188" s="25" cm="1">
        <f t="array" ref="BI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(EUL_basis_Mapped!$BD188=EUL_basis[BldgLoc])*(EUL_basis_Mapped!$BP188=EUL_basis[HOU_cat]),0)+1,MATCH(EUL_basis_Mapped!BI$2,'EUL_basis fr DEER'!$1:$1,0))</f>
        <v>5</v>
      </c>
      <c r="BJ188" s="25" cm="1">
        <f t="array" ref="BJ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(EUL_basis_Mapped!$BD188=EUL_basis[BldgLoc])*(EUL_basis_Mapped!$BP188=EUL_basis[HOU_cat]),0)+1,MATCH(EUL_basis_Mapped!BJ$2,'EUL_basis fr DEER'!$1:$1,0))</f>
        <v>2.7</v>
      </c>
      <c r="BK188" s="25" cm="1">
        <f t="array" ref="BK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(EUL_basis_Mapped!$BD188=EUL_basis[BldgLoc])*(EUL_basis_Mapped!$BP188=EUL_basis[HOU_cat]),0)+1,MATCH(EUL_basis_Mapped!BK$2,'EUL_basis fr DEER'!$1:$1,0))</f>
        <v>0.9</v>
      </c>
      <c r="BL188" s="46" t="str" cm="1">
        <f t="array" ref="BL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(EUL_basis_Mapped!$BD188=EUL_basis[BldgLoc])*(EUL_basis_Mapped!$BP188=EUL_basis[HOU_cat]),0)+1,MATCH(EUL_basis_Mapped!BL$2,'EUL_basis fr DEER'!$1:$1,0))</f>
        <v>Updated to indicate claim/filing status</v>
      </c>
      <c r="BM188" s="48" t="str" cm="1">
        <f t="array" ref="BM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(EUL_basis_Mapped!$BD188=EUL_basis[BldgLoc])*(EUL_basis_Mapped!$BP188=EUL_basis[HOU_cat]),0)+1,MATCH(EUL_basis_Mapped!BM$2,'EUL_basis fr DEER'!$1:$1,0))</f>
        <v>Standard</v>
      </c>
      <c r="BN188" s="24">
        <v>41460</v>
      </c>
      <c r="BO188" s="24" cm="1">
        <f t="array" ref="BO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(EUL_basis_Mapped!$BD188=EUL_basis[BldgLoc])*(EUL_basis_Mapped!$BP188=EUL_basis[HOU_cat]),0)+1,MATCH(EUL_basis_Mapped!BO$2,'EUL_basis fr DEER'!$1:$1,0))</f>
        <v>44926</v>
      </c>
      <c r="BP188" s="48" t="s">
        <v>44</v>
      </c>
      <c r="BQ188" s="52" t="str" cm="1">
        <f t="array" ref="BQ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(EUL_basis_Mapped!$BD188=EUL_basis[BldgLoc])*(EUL_basis_Mapped!$BP188=EUL_basis[HOU_cat]),0)+1,MATCH(EUL_basis_Mapped!BQ$2,'EUL_basis fr DEER'!$1:$1,0))</f>
        <v>1</v>
      </c>
      <c r="BR188" s="52" t="str" cm="1">
        <f t="array" ref="BR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(EUL_basis_Mapped!$BD188=EUL_basis[BldgLoc])*(EUL_basis_Mapped!$BP188=EUL_basis[HOU_cat]),0)+1,MATCH(EUL_basis_Mapped!BR$2,'EUL_basis fr DEER'!$1:$1,0))</f>
        <v>1</v>
      </c>
      <c r="BS188" s="52" t="str" cm="1">
        <f t="array" ref="BS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(EUL_basis_Mapped!$BD188=EUL_basis[BldgLoc])*(EUL_basis_Mapped!$BP188=EUL_basis[HOU_cat]),0)+1,MATCH(EUL_basis_Mapped!BS$2,'EUL_basis fr DEER'!$1:$1,0))</f>
        <v>0</v>
      </c>
      <c r="BT188" s="48" t="str" cm="1">
        <f t="array" ref="BT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(EUL_basis_Mapped!$BD188=EUL_basis[BldgLoc])*(EUL_basis_Mapped!$BP188=EUL_basis[HOU_cat]),0)+1,MATCH(EUL_basis_Mapped!BT$2,'EUL_basis fr DEER'!$1:$1,0))</f>
        <v>Deemed Ex Ante Team</v>
      </c>
      <c r="BU188" s="24" cm="1">
        <f t="array" ref="BU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(EUL_basis_Mapped!$BD188=EUL_basis[BldgLoc])*(EUL_basis_Mapped!$BP188=EUL_basis[HOU_cat]),0)+1,MATCH(EUL_basis_Mapped!BU$2,'EUL_basis fr DEER'!$1:$1,0))</f>
        <v>0</v>
      </c>
      <c r="BV188" s="46" cm="1">
        <f t="array" ref="BV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(EUL_basis_Mapped!$BD188=EUL_basis[BldgLoc])*(EUL_basis_Mapped!$BP188=EUL_basis[HOU_cat]),0)+1,MATCH(EUL_basis_Mapped!BV$2,'EUL_basis fr DEER'!$1:$1,0))</f>
        <v>0</v>
      </c>
      <c r="BW188" s="48" cm="1">
        <f t="array" ref="BW188">INDEX(EUL_basis[#All],MATCH(1,(EUL_basis_Mapped!$AS188=EUL_basis[EUL_ID])*(EUL_basis_Mapped!$AU188=EUL_basis[Version])*(EUL_basis_Mapped!$BC188=EUL_basis[BldgType])*
(EUL_basis_Mapped!$BD188=EUL_basis[BldgLoc])*(EUL_basis_Mapped!$BP188=EUL_basis[HOU_cat]),0)+1,MATCH(EUL_basis_Mapped!BW$2,'EUL_basis fr DEER'!$1:$1,0))</f>
        <v>0</v>
      </c>
    </row>
    <row r="189" spans="1:75" ht="21" x14ac:dyDescent="0.15">
      <c r="A189" s="11">
        <v>1</v>
      </c>
      <c r="B189" s="12"/>
      <c r="C189" s="12"/>
      <c r="D189" s="12"/>
      <c r="E189" s="12"/>
      <c r="F189" s="12"/>
      <c r="G189" s="12"/>
      <c r="H189" s="13"/>
      <c r="I189" s="11">
        <f t="shared" si="51"/>
        <v>0</v>
      </c>
      <c r="J189" s="12">
        <f t="shared" si="51"/>
        <v>0</v>
      </c>
      <c r="K189" s="12">
        <f t="shared" si="51"/>
        <v>0</v>
      </c>
      <c r="L189" s="12">
        <f t="shared" si="51"/>
        <v>1</v>
      </c>
      <c r="M189" s="12">
        <f t="shared" si="51"/>
        <v>0</v>
      </c>
      <c r="N189" s="54">
        <f t="shared" si="51"/>
        <v>0</v>
      </c>
      <c r="O189" s="54">
        <f t="shared" si="51"/>
        <v>0</v>
      </c>
      <c r="P189" s="11">
        <f t="shared" si="46"/>
        <v>0</v>
      </c>
      <c r="Q189" s="16"/>
      <c r="R189" s="12">
        <f t="shared" si="52"/>
        <v>0</v>
      </c>
      <c r="S189" s="12">
        <f t="shared" si="52"/>
        <v>0</v>
      </c>
      <c r="T189" s="12">
        <f t="shared" si="52"/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>
        <f t="shared" si="47"/>
        <v>0</v>
      </c>
      <c r="AE189" s="54"/>
      <c r="AF189" s="54"/>
      <c r="AG189" s="54">
        <f t="shared" si="48"/>
        <v>0</v>
      </c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>
        <f t="shared" si="49"/>
        <v>0</v>
      </c>
      <c r="AS189" s="56" t="s">
        <v>479</v>
      </c>
      <c r="AT189" s="22" t="str" cm="1">
        <f t="array" ref="AT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(EUL_basis_Mapped!$BD189=EUL_basis[BldgLoc])*(EUL_basis_Mapped!$BP189=EUL_basis[HOU_cat]),0)+1,MATCH(EUL_basis_Mapped!AT$2,'EUL_basis fr DEER'!$1:$1,0))</f>
        <v>Cogged Fan Belt</v>
      </c>
      <c r="AU189" s="22" t="s">
        <v>255</v>
      </c>
      <c r="AV189" s="22" t="str" cm="1">
        <f t="array" ref="AV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(EUL_basis_Mapped!$BD189=EUL_basis[BldgLoc])*(EUL_basis_Mapped!$BP189=EUL_basis[HOU_cat]),0)+1,MATCH(EUL_basis_Mapped!AV$2,'EUL_basis fr DEER'!$1:$1,0))</f>
        <v>IOU Workpaper</v>
      </c>
      <c r="AW189" s="24" cm="1">
        <f t="array" ref="AW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(EUL_basis_Mapped!$BD189=EUL_basis[BldgLoc])*(EUL_basis_Mapped!$BP189=EUL_basis[HOU_cat]),0)+1,MATCH(EUL_basis_Mapped!AW$2,'EUL_basis fr DEER'!$1:$1,0))</f>
        <v>44846.35741556713</v>
      </c>
      <c r="AX189" s="48" t="str" cm="1">
        <f t="array" ref="AX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(EUL_basis_Mapped!$BD189=EUL_basis[BldgLoc])*(EUL_basis_Mapped!$BP189=EUL_basis[HOU_cat]),0)+1,MATCH(EUL_basis_Mapped!AX$2,'EUL_basis fr DEER'!$1:$1,0))</f>
        <v>Com</v>
      </c>
      <c r="AY189" s="48" t="str" cm="1">
        <f t="array" ref="AY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(EUL_basis_Mapped!$BD189=EUL_basis[BldgLoc])*(EUL_basis_Mapped!$BP189=EUL_basis[HOU_cat]),0)+1,MATCH(EUL_basis_Mapped!AY$2,'EUL_basis fr DEER'!$1:$1,0))</f>
        <v>HVAC</v>
      </c>
      <c r="AZ189" s="48" t="str" cm="1">
        <f t="array" ref="AZ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(EUL_basis_Mapped!$BD189=EUL_basis[BldgLoc])*(EUL_basis_Mapped!$BP189=EUL_basis[HOU_cat]),0)+1,MATCH(EUL_basis_Mapped!AZ$2,'EUL_basis fr DEER'!$1:$1,0))</f>
        <v>VentAirDist</v>
      </c>
      <c r="BA189" s="48" t="str" cm="1">
        <f t="array" ref="BA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(EUL_basis_Mapped!$BD189=EUL_basis[BldgLoc])*(EUL_basis_Mapped!$BP189=EUL_basis[HOU_cat]),0)+1,MATCH(EUL_basis_Mapped!BA$2,'EUL_basis fr DEER'!$1:$1,0))</f>
        <v>HV_AirDist</v>
      </c>
      <c r="BB189" s="48" t="str" cm="1">
        <f t="array" ref="BB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(EUL_basis_Mapped!$BD189=EUL_basis[BldgLoc])*(EUL_basis_Mapped!$BP189=EUL_basis[HOU_cat]),0)+1,MATCH(EUL_basis_Mapped!BB$2,'EUL_basis fr DEER'!$1:$1,0))</f>
        <v>VentFanMtr</v>
      </c>
      <c r="BC189" s="48" t="s">
        <v>491</v>
      </c>
      <c r="BD189" s="48" t="s">
        <v>40</v>
      </c>
      <c r="BE189" s="46" t="str" cm="1">
        <f t="array" ref="BE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(EUL_basis_Mapped!$BD189=EUL_basis[BldgLoc])*(EUL_basis_Mapped!$BP189=EUL_basis[HOU_cat]),0)+1,MATCH(EUL_basis_Mapped!BE$2,'EUL_basis fr DEER'!$1:$1,0))</f>
        <v>Occupied Hours</v>
      </c>
      <c r="BF189" s="23" cm="1">
        <f t="array" ref="BF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(EUL_basis_Mapped!$BD189=EUL_basis[BldgLoc])*(EUL_basis_Mapped!$BP189=EUL_basis[HOU_cat]),0)+1,MATCH(EUL_basis_Mapped!BF$2,'EUL_basis fr DEER'!$1:$1,0))</f>
        <v>24000</v>
      </c>
      <c r="BG189" s="23" cm="1">
        <f t="array" ref="BG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(EUL_basis_Mapped!$BD189=EUL_basis[BldgLoc])*(EUL_basis_Mapped!$BP189=EUL_basis[HOU_cat]),0)+1,MATCH(EUL_basis_Mapped!BG$2,'EUL_basis fr DEER'!$1:$1,0))</f>
        <v>1</v>
      </c>
      <c r="BH189" s="23" cm="1">
        <f t="array" ref="BH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(EUL_basis_Mapped!$BD189=EUL_basis[BldgLoc])*(EUL_basis_Mapped!$BP189=EUL_basis[HOU_cat]),0)+1,MATCH(EUL_basis_Mapped!BH$2,'EUL_basis fr DEER'!$1:$1,0))</f>
        <v>3974</v>
      </c>
      <c r="BI189" s="25" cm="1">
        <f t="array" ref="BI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(EUL_basis_Mapped!$BD189=EUL_basis[BldgLoc])*(EUL_basis_Mapped!$BP189=EUL_basis[HOU_cat]),0)+1,MATCH(EUL_basis_Mapped!BI$2,'EUL_basis fr DEER'!$1:$1,0))</f>
        <v>5</v>
      </c>
      <c r="BJ189" s="25" cm="1">
        <f t="array" ref="BJ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(EUL_basis_Mapped!$BD189=EUL_basis[BldgLoc])*(EUL_basis_Mapped!$BP189=EUL_basis[HOU_cat]),0)+1,MATCH(EUL_basis_Mapped!BJ$2,'EUL_basis fr DEER'!$1:$1,0))</f>
        <v>5</v>
      </c>
      <c r="BK189" s="25" cm="1">
        <f t="array" ref="BK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(EUL_basis_Mapped!$BD189=EUL_basis[BldgLoc])*(EUL_basis_Mapped!$BP189=EUL_basis[HOU_cat]),0)+1,MATCH(EUL_basis_Mapped!BK$2,'EUL_basis fr DEER'!$1:$1,0))</f>
        <v>1.7</v>
      </c>
      <c r="BL189" s="46" t="str" cm="1">
        <f t="array" ref="BL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(EUL_basis_Mapped!$BD189=EUL_basis[BldgLoc])*(EUL_basis_Mapped!$BP189=EUL_basis[HOU_cat]),0)+1,MATCH(EUL_basis_Mapped!BL$2,'EUL_basis fr DEER'!$1:$1,0))</f>
        <v>Updated to indicate claim/filing status</v>
      </c>
      <c r="BM189" s="48" t="str" cm="1">
        <f t="array" ref="BM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(EUL_basis_Mapped!$BD189=EUL_basis[BldgLoc])*(EUL_basis_Mapped!$BP189=EUL_basis[HOU_cat]),0)+1,MATCH(EUL_basis_Mapped!BM$2,'EUL_basis fr DEER'!$1:$1,0))</f>
        <v>Standard</v>
      </c>
      <c r="BN189" s="24">
        <v>41461</v>
      </c>
      <c r="BO189" s="24" cm="1">
        <f t="array" ref="BO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(EUL_basis_Mapped!$BD189=EUL_basis[BldgLoc])*(EUL_basis_Mapped!$BP189=EUL_basis[HOU_cat]),0)+1,MATCH(EUL_basis_Mapped!BO$2,'EUL_basis fr DEER'!$1:$1,0))</f>
        <v>44926</v>
      </c>
      <c r="BP189" s="48" t="s">
        <v>44</v>
      </c>
      <c r="BQ189" s="52" t="str" cm="1">
        <f t="array" ref="BQ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(EUL_basis_Mapped!$BD189=EUL_basis[BldgLoc])*(EUL_basis_Mapped!$BP189=EUL_basis[HOU_cat]),0)+1,MATCH(EUL_basis_Mapped!BQ$2,'EUL_basis fr DEER'!$1:$1,0))</f>
        <v>1</v>
      </c>
      <c r="BR189" s="52" t="str" cm="1">
        <f t="array" ref="BR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(EUL_basis_Mapped!$BD189=EUL_basis[BldgLoc])*(EUL_basis_Mapped!$BP189=EUL_basis[HOU_cat]),0)+1,MATCH(EUL_basis_Mapped!BR$2,'EUL_basis fr DEER'!$1:$1,0))</f>
        <v>1</v>
      </c>
      <c r="BS189" s="52" t="str" cm="1">
        <f t="array" ref="BS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(EUL_basis_Mapped!$BD189=EUL_basis[BldgLoc])*(EUL_basis_Mapped!$BP189=EUL_basis[HOU_cat]),0)+1,MATCH(EUL_basis_Mapped!BS$2,'EUL_basis fr DEER'!$1:$1,0))</f>
        <v>0</v>
      </c>
      <c r="BT189" s="48" t="str" cm="1">
        <f t="array" ref="BT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(EUL_basis_Mapped!$BD189=EUL_basis[BldgLoc])*(EUL_basis_Mapped!$BP189=EUL_basis[HOU_cat]),0)+1,MATCH(EUL_basis_Mapped!BT$2,'EUL_basis fr DEER'!$1:$1,0))</f>
        <v>Deemed Ex Ante Team</v>
      </c>
      <c r="BU189" s="24" cm="1">
        <f t="array" ref="BU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(EUL_basis_Mapped!$BD189=EUL_basis[BldgLoc])*(EUL_basis_Mapped!$BP189=EUL_basis[HOU_cat]),0)+1,MATCH(EUL_basis_Mapped!BU$2,'EUL_basis fr DEER'!$1:$1,0))</f>
        <v>0</v>
      </c>
      <c r="BV189" s="46" cm="1">
        <f t="array" ref="BV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(EUL_basis_Mapped!$BD189=EUL_basis[BldgLoc])*(EUL_basis_Mapped!$BP189=EUL_basis[HOU_cat]),0)+1,MATCH(EUL_basis_Mapped!BV$2,'EUL_basis fr DEER'!$1:$1,0))</f>
        <v>0</v>
      </c>
      <c r="BW189" s="48" cm="1">
        <f t="array" ref="BW189">INDEX(EUL_basis[#All],MATCH(1,(EUL_basis_Mapped!$AS189=EUL_basis[EUL_ID])*(EUL_basis_Mapped!$AU189=EUL_basis[Version])*(EUL_basis_Mapped!$BC189=EUL_basis[BldgType])*
(EUL_basis_Mapped!$BD189=EUL_basis[BldgLoc])*(EUL_basis_Mapped!$BP189=EUL_basis[HOU_cat]),0)+1,MATCH(EUL_basis_Mapped!BW$2,'EUL_basis fr DEER'!$1:$1,0))</f>
        <v>0</v>
      </c>
    </row>
    <row r="190" spans="1:75" ht="21" x14ac:dyDescent="0.15">
      <c r="A190" s="11">
        <v>1</v>
      </c>
      <c r="B190" s="12"/>
      <c r="C190" s="12"/>
      <c r="D190" s="12"/>
      <c r="E190" s="12"/>
      <c r="F190" s="12"/>
      <c r="G190" s="12"/>
      <c r="H190" s="13"/>
      <c r="I190" s="11">
        <f t="shared" si="51"/>
        <v>0</v>
      </c>
      <c r="J190" s="12">
        <f t="shared" si="51"/>
        <v>0</v>
      </c>
      <c r="K190" s="12">
        <f t="shared" si="51"/>
        <v>0</v>
      </c>
      <c r="L190" s="12">
        <f t="shared" si="51"/>
        <v>1</v>
      </c>
      <c r="M190" s="12">
        <f t="shared" si="51"/>
        <v>0</v>
      </c>
      <c r="N190" s="54">
        <f t="shared" si="51"/>
        <v>0</v>
      </c>
      <c r="O190" s="54">
        <f t="shared" si="51"/>
        <v>0</v>
      </c>
      <c r="P190" s="11">
        <f t="shared" si="46"/>
        <v>0</v>
      </c>
      <c r="Q190" s="16"/>
      <c r="R190" s="12">
        <f t="shared" si="52"/>
        <v>0</v>
      </c>
      <c r="S190" s="12">
        <f t="shared" si="52"/>
        <v>0</v>
      </c>
      <c r="T190" s="12">
        <f t="shared" si="52"/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>
        <f t="shared" si="47"/>
        <v>0</v>
      </c>
      <c r="AE190" s="54"/>
      <c r="AF190" s="54"/>
      <c r="AG190" s="54">
        <f t="shared" si="48"/>
        <v>0</v>
      </c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>
        <f t="shared" si="49"/>
        <v>0</v>
      </c>
      <c r="AS190" s="56" t="s">
        <v>479</v>
      </c>
      <c r="AT190" s="22" t="str" cm="1">
        <f t="array" ref="AT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(EUL_basis_Mapped!$BD190=EUL_basis[BldgLoc])*(EUL_basis_Mapped!$BP190=EUL_basis[HOU_cat]),0)+1,MATCH(EUL_basis_Mapped!AT$2,'EUL_basis fr DEER'!$1:$1,0))</f>
        <v>Cogged Fan Belt</v>
      </c>
      <c r="AU190" s="22" t="s">
        <v>255</v>
      </c>
      <c r="AV190" s="22" t="str" cm="1">
        <f t="array" ref="AV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(EUL_basis_Mapped!$BD190=EUL_basis[BldgLoc])*(EUL_basis_Mapped!$BP190=EUL_basis[HOU_cat]),0)+1,MATCH(EUL_basis_Mapped!AV$2,'EUL_basis fr DEER'!$1:$1,0))</f>
        <v>IOU Workpaper</v>
      </c>
      <c r="AW190" s="24" cm="1">
        <f t="array" ref="AW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(EUL_basis_Mapped!$BD190=EUL_basis[BldgLoc])*(EUL_basis_Mapped!$BP190=EUL_basis[HOU_cat]),0)+1,MATCH(EUL_basis_Mapped!AW$2,'EUL_basis fr DEER'!$1:$1,0))</f>
        <v>44846.35741556713</v>
      </c>
      <c r="AX190" s="48" t="str" cm="1">
        <f t="array" ref="AX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(EUL_basis_Mapped!$BD190=EUL_basis[BldgLoc])*(EUL_basis_Mapped!$BP190=EUL_basis[HOU_cat]),0)+1,MATCH(EUL_basis_Mapped!AX$2,'EUL_basis fr DEER'!$1:$1,0))</f>
        <v>Com</v>
      </c>
      <c r="AY190" s="48" t="str" cm="1">
        <f t="array" ref="AY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(EUL_basis_Mapped!$BD190=EUL_basis[BldgLoc])*(EUL_basis_Mapped!$BP190=EUL_basis[HOU_cat]),0)+1,MATCH(EUL_basis_Mapped!AY$2,'EUL_basis fr DEER'!$1:$1,0))</f>
        <v>HVAC</v>
      </c>
      <c r="AZ190" s="48" t="str" cm="1">
        <f t="array" ref="AZ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(EUL_basis_Mapped!$BD190=EUL_basis[BldgLoc])*(EUL_basis_Mapped!$BP190=EUL_basis[HOU_cat]),0)+1,MATCH(EUL_basis_Mapped!AZ$2,'EUL_basis fr DEER'!$1:$1,0))</f>
        <v>VentAirDist</v>
      </c>
      <c r="BA190" s="48" t="str" cm="1">
        <f t="array" ref="BA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(EUL_basis_Mapped!$BD190=EUL_basis[BldgLoc])*(EUL_basis_Mapped!$BP190=EUL_basis[HOU_cat]),0)+1,MATCH(EUL_basis_Mapped!BA$2,'EUL_basis fr DEER'!$1:$1,0))</f>
        <v>HV_AirDist</v>
      </c>
      <c r="BB190" s="48" t="str" cm="1">
        <f t="array" ref="BB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(EUL_basis_Mapped!$BD190=EUL_basis[BldgLoc])*(EUL_basis_Mapped!$BP190=EUL_basis[HOU_cat]),0)+1,MATCH(EUL_basis_Mapped!BB$2,'EUL_basis fr DEER'!$1:$1,0))</f>
        <v>VentFanMtr</v>
      </c>
      <c r="BC190" s="48" t="s">
        <v>492</v>
      </c>
      <c r="BD190" s="48" t="s">
        <v>40</v>
      </c>
      <c r="BE190" s="46" t="str" cm="1">
        <f t="array" ref="BE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(EUL_basis_Mapped!$BD190=EUL_basis[BldgLoc])*(EUL_basis_Mapped!$BP190=EUL_basis[HOU_cat]),0)+1,MATCH(EUL_basis_Mapped!BE$2,'EUL_basis fr DEER'!$1:$1,0))</f>
        <v>Occupied Hours</v>
      </c>
      <c r="BF190" s="23" cm="1">
        <f t="array" ref="BF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(EUL_basis_Mapped!$BD190=EUL_basis[BldgLoc])*(EUL_basis_Mapped!$BP190=EUL_basis[HOU_cat]),0)+1,MATCH(EUL_basis_Mapped!BF$2,'EUL_basis fr DEER'!$1:$1,0))</f>
        <v>24000</v>
      </c>
      <c r="BG190" s="23" cm="1">
        <f t="array" ref="BG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(EUL_basis_Mapped!$BD190=EUL_basis[BldgLoc])*(EUL_basis_Mapped!$BP190=EUL_basis[HOU_cat]),0)+1,MATCH(EUL_basis_Mapped!BG$2,'EUL_basis fr DEER'!$1:$1,0))</f>
        <v>1</v>
      </c>
      <c r="BH190" s="23" cm="1">
        <f t="array" ref="BH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(EUL_basis_Mapped!$BD190=EUL_basis[BldgLoc])*(EUL_basis_Mapped!$BP190=EUL_basis[HOU_cat]),0)+1,MATCH(EUL_basis_Mapped!BH$2,'EUL_basis fr DEER'!$1:$1,0))</f>
        <v>3371</v>
      </c>
      <c r="BI190" s="25" cm="1">
        <f t="array" ref="BI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(EUL_basis_Mapped!$BD190=EUL_basis[BldgLoc])*(EUL_basis_Mapped!$BP190=EUL_basis[HOU_cat]),0)+1,MATCH(EUL_basis_Mapped!BI$2,'EUL_basis fr DEER'!$1:$1,0))</f>
        <v>5</v>
      </c>
      <c r="BJ190" s="25" cm="1">
        <f t="array" ref="BJ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(EUL_basis_Mapped!$BD190=EUL_basis[BldgLoc])*(EUL_basis_Mapped!$BP190=EUL_basis[HOU_cat]),0)+1,MATCH(EUL_basis_Mapped!BJ$2,'EUL_basis fr DEER'!$1:$1,0))</f>
        <v>5</v>
      </c>
      <c r="BK190" s="25" cm="1">
        <f t="array" ref="BK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(EUL_basis_Mapped!$BD190=EUL_basis[BldgLoc])*(EUL_basis_Mapped!$BP190=EUL_basis[HOU_cat]),0)+1,MATCH(EUL_basis_Mapped!BK$2,'EUL_basis fr DEER'!$1:$1,0))</f>
        <v>1.7</v>
      </c>
      <c r="BL190" s="46" t="str" cm="1">
        <f t="array" ref="BL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(EUL_basis_Mapped!$BD190=EUL_basis[BldgLoc])*(EUL_basis_Mapped!$BP190=EUL_basis[HOU_cat]),0)+1,MATCH(EUL_basis_Mapped!BL$2,'EUL_basis fr DEER'!$1:$1,0))</f>
        <v>Updated to indicate claim/filing status</v>
      </c>
      <c r="BM190" s="48" t="str" cm="1">
        <f t="array" ref="BM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(EUL_basis_Mapped!$BD190=EUL_basis[BldgLoc])*(EUL_basis_Mapped!$BP190=EUL_basis[HOU_cat]),0)+1,MATCH(EUL_basis_Mapped!BM$2,'EUL_basis fr DEER'!$1:$1,0))</f>
        <v>Standard</v>
      </c>
      <c r="BN190" s="24">
        <v>41462</v>
      </c>
      <c r="BO190" s="24" cm="1">
        <f t="array" ref="BO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(EUL_basis_Mapped!$BD190=EUL_basis[BldgLoc])*(EUL_basis_Mapped!$BP190=EUL_basis[HOU_cat]),0)+1,MATCH(EUL_basis_Mapped!BO$2,'EUL_basis fr DEER'!$1:$1,0))</f>
        <v>44926</v>
      </c>
      <c r="BP190" s="48" t="s">
        <v>44</v>
      </c>
      <c r="BQ190" s="52" t="str" cm="1">
        <f t="array" ref="BQ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(EUL_basis_Mapped!$BD190=EUL_basis[BldgLoc])*(EUL_basis_Mapped!$BP190=EUL_basis[HOU_cat]),0)+1,MATCH(EUL_basis_Mapped!BQ$2,'EUL_basis fr DEER'!$1:$1,0))</f>
        <v>1</v>
      </c>
      <c r="BR190" s="52" t="str" cm="1">
        <f t="array" ref="BR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(EUL_basis_Mapped!$BD190=EUL_basis[BldgLoc])*(EUL_basis_Mapped!$BP190=EUL_basis[HOU_cat]),0)+1,MATCH(EUL_basis_Mapped!BR$2,'EUL_basis fr DEER'!$1:$1,0))</f>
        <v>1</v>
      </c>
      <c r="BS190" s="52" t="str" cm="1">
        <f t="array" ref="BS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(EUL_basis_Mapped!$BD190=EUL_basis[BldgLoc])*(EUL_basis_Mapped!$BP190=EUL_basis[HOU_cat]),0)+1,MATCH(EUL_basis_Mapped!BS$2,'EUL_basis fr DEER'!$1:$1,0))</f>
        <v>0</v>
      </c>
      <c r="BT190" s="48" t="str" cm="1">
        <f t="array" ref="BT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(EUL_basis_Mapped!$BD190=EUL_basis[BldgLoc])*(EUL_basis_Mapped!$BP190=EUL_basis[HOU_cat]),0)+1,MATCH(EUL_basis_Mapped!BT$2,'EUL_basis fr DEER'!$1:$1,0))</f>
        <v>Deemed Ex Ante Team</v>
      </c>
      <c r="BU190" s="24" cm="1">
        <f t="array" ref="BU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(EUL_basis_Mapped!$BD190=EUL_basis[BldgLoc])*(EUL_basis_Mapped!$BP190=EUL_basis[HOU_cat]),0)+1,MATCH(EUL_basis_Mapped!BU$2,'EUL_basis fr DEER'!$1:$1,0))</f>
        <v>0</v>
      </c>
      <c r="BV190" s="46" cm="1">
        <f t="array" ref="BV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(EUL_basis_Mapped!$BD190=EUL_basis[BldgLoc])*(EUL_basis_Mapped!$BP190=EUL_basis[HOU_cat]),0)+1,MATCH(EUL_basis_Mapped!BV$2,'EUL_basis fr DEER'!$1:$1,0))</f>
        <v>0</v>
      </c>
      <c r="BW190" s="48" cm="1">
        <f t="array" ref="BW190">INDEX(EUL_basis[#All],MATCH(1,(EUL_basis_Mapped!$AS190=EUL_basis[EUL_ID])*(EUL_basis_Mapped!$AU190=EUL_basis[Version])*(EUL_basis_Mapped!$BC190=EUL_basis[BldgType])*
(EUL_basis_Mapped!$BD190=EUL_basis[BldgLoc])*(EUL_basis_Mapped!$BP190=EUL_basis[HOU_cat]),0)+1,MATCH(EUL_basis_Mapped!BW$2,'EUL_basis fr DEER'!$1:$1,0))</f>
        <v>0</v>
      </c>
    </row>
    <row r="191" spans="1:75" ht="21" x14ac:dyDescent="0.15">
      <c r="A191" s="11">
        <v>1</v>
      </c>
      <c r="B191" s="12"/>
      <c r="C191" s="12"/>
      <c r="D191" s="12"/>
      <c r="E191" s="12"/>
      <c r="F191" s="12"/>
      <c r="G191" s="12"/>
      <c r="H191" s="13"/>
      <c r="I191" s="11">
        <f t="shared" si="51"/>
        <v>0</v>
      </c>
      <c r="J191" s="12">
        <f t="shared" si="51"/>
        <v>0</v>
      </c>
      <c r="K191" s="12">
        <f t="shared" si="51"/>
        <v>0</v>
      </c>
      <c r="L191" s="12">
        <f t="shared" si="51"/>
        <v>1</v>
      </c>
      <c r="M191" s="12">
        <f t="shared" si="51"/>
        <v>0</v>
      </c>
      <c r="N191" s="54">
        <f t="shared" si="51"/>
        <v>0</v>
      </c>
      <c r="O191" s="54">
        <f t="shared" si="51"/>
        <v>0</v>
      </c>
      <c r="P191" s="11">
        <f t="shared" si="46"/>
        <v>0</v>
      </c>
      <c r="Q191" s="16"/>
      <c r="R191" s="12">
        <f t="shared" si="52"/>
        <v>0</v>
      </c>
      <c r="S191" s="12">
        <f t="shared" si="52"/>
        <v>0</v>
      </c>
      <c r="T191" s="12">
        <f t="shared" si="52"/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>
        <f t="shared" si="47"/>
        <v>0</v>
      </c>
      <c r="AE191" s="54"/>
      <c r="AF191" s="54"/>
      <c r="AG191" s="54">
        <f t="shared" si="48"/>
        <v>0</v>
      </c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>
        <f t="shared" si="49"/>
        <v>0</v>
      </c>
      <c r="AS191" s="56" t="s">
        <v>479</v>
      </c>
      <c r="AT191" s="22" t="str" cm="1">
        <f t="array" ref="AT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(EUL_basis_Mapped!$BD191=EUL_basis[BldgLoc])*(EUL_basis_Mapped!$BP191=EUL_basis[HOU_cat]),0)+1,MATCH(EUL_basis_Mapped!AT$2,'EUL_basis fr DEER'!$1:$1,0))</f>
        <v>Cogged Fan Belt</v>
      </c>
      <c r="AU191" s="22" t="s">
        <v>255</v>
      </c>
      <c r="AV191" s="22" t="str" cm="1">
        <f t="array" ref="AV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(EUL_basis_Mapped!$BD191=EUL_basis[BldgLoc])*(EUL_basis_Mapped!$BP191=EUL_basis[HOU_cat]),0)+1,MATCH(EUL_basis_Mapped!AV$2,'EUL_basis fr DEER'!$1:$1,0))</f>
        <v>IOU Workpaper</v>
      </c>
      <c r="AW191" s="24" cm="1">
        <f t="array" ref="AW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(EUL_basis_Mapped!$BD191=EUL_basis[BldgLoc])*(EUL_basis_Mapped!$BP191=EUL_basis[HOU_cat]),0)+1,MATCH(EUL_basis_Mapped!AW$2,'EUL_basis fr DEER'!$1:$1,0))</f>
        <v>44846.35741556713</v>
      </c>
      <c r="AX191" s="48" t="str" cm="1">
        <f t="array" ref="AX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(EUL_basis_Mapped!$BD191=EUL_basis[BldgLoc])*(EUL_basis_Mapped!$BP191=EUL_basis[HOU_cat]),0)+1,MATCH(EUL_basis_Mapped!AX$2,'EUL_basis fr DEER'!$1:$1,0))</f>
        <v>Com</v>
      </c>
      <c r="AY191" s="48" t="str" cm="1">
        <f t="array" ref="AY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(EUL_basis_Mapped!$BD191=EUL_basis[BldgLoc])*(EUL_basis_Mapped!$BP191=EUL_basis[HOU_cat]),0)+1,MATCH(EUL_basis_Mapped!AY$2,'EUL_basis fr DEER'!$1:$1,0))</f>
        <v>HVAC</v>
      </c>
      <c r="AZ191" s="48" t="str" cm="1">
        <f t="array" ref="AZ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(EUL_basis_Mapped!$BD191=EUL_basis[BldgLoc])*(EUL_basis_Mapped!$BP191=EUL_basis[HOU_cat]),0)+1,MATCH(EUL_basis_Mapped!AZ$2,'EUL_basis fr DEER'!$1:$1,0))</f>
        <v>VentAirDist</v>
      </c>
      <c r="BA191" s="48" t="str" cm="1">
        <f t="array" ref="BA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(EUL_basis_Mapped!$BD191=EUL_basis[BldgLoc])*(EUL_basis_Mapped!$BP191=EUL_basis[HOU_cat]),0)+1,MATCH(EUL_basis_Mapped!BA$2,'EUL_basis fr DEER'!$1:$1,0))</f>
        <v>HV_AirDist</v>
      </c>
      <c r="BB191" s="48" t="str" cm="1">
        <f t="array" ref="BB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(EUL_basis_Mapped!$BD191=EUL_basis[BldgLoc])*(EUL_basis_Mapped!$BP191=EUL_basis[HOU_cat]),0)+1,MATCH(EUL_basis_Mapped!BB$2,'EUL_basis fr DEER'!$1:$1,0))</f>
        <v>VentFanMtr</v>
      </c>
      <c r="BC191" s="48" t="s">
        <v>483</v>
      </c>
      <c r="BD191" s="48" t="s">
        <v>40</v>
      </c>
      <c r="BE191" s="46" t="str" cm="1">
        <f t="array" ref="BE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(EUL_basis_Mapped!$BD191=EUL_basis[BldgLoc])*(EUL_basis_Mapped!$BP191=EUL_basis[HOU_cat]),0)+1,MATCH(EUL_basis_Mapped!BE$2,'EUL_basis fr DEER'!$1:$1,0))</f>
        <v>Occupied Hours</v>
      </c>
      <c r="BF191" s="23" cm="1">
        <f t="array" ref="BF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(EUL_basis_Mapped!$BD191=EUL_basis[BldgLoc])*(EUL_basis_Mapped!$BP191=EUL_basis[HOU_cat]),0)+1,MATCH(EUL_basis_Mapped!BF$2,'EUL_basis fr DEER'!$1:$1,0))</f>
        <v>24000</v>
      </c>
      <c r="BG191" s="23" cm="1">
        <f t="array" ref="BG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(EUL_basis_Mapped!$BD191=EUL_basis[BldgLoc])*(EUL_basis_Mapped!$BP191=EUL_basis[HOU_cat]),0)+1,MATCH(EUL_basis_Mapped!BG$2,'EUL_basis fr DEER'!$1:$1,0))</f>
        <v>1</v>
      </c>
      <c r="BH191" s="23" cm="1">
        <f t="array" ref="BH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(EUL_basis_Mapped!$BD191=EUL_basis[BldgLoc])*(EUL_basis_Mapped!$BP191=EUL_basis[HOU_cat]),0)+1,MATCH(EUL_basis_Mapped!BH$2,'EUL_basis fr DEER'!$1:$1,0))</f>
        <v>6935</v>
      </c>
      <c r="BI191" s="25" cm="1">
        <f t="array" ref="BI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(EUL_basis_Mapped!$BD191=EUL_basis[BldgLoc])*(EUL_basis_Mapped!$BP191=EUL_basis[HOU_cat]),0)+1,MATCH(EUL_basis_Mapped!BI$2,'EUL_basis fr DEER'!$1:$1,0))</f>
        <v>5</v>
      </c>
      <c r="BJ191" s="25" cm="1">
        <f t="array" ref="BJ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(EUL_basis_Mapped!$BD191=EUL_basis[BldgLoc])*(EUL_basis_Mapped!$BP191=EUL_basis[HOU_cat]),0)+1,MATCH(EUL_basis_Mapped!BJ$2,'EUL_basis fr DEER'!$1:$1,0))</f>
        <v>3.5</v>
      </c>
      <c r="BK191" s="25" cm="1">
        <f t="array" ref="BK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(EUL_basis_Mapped!$BD191=EUL_basis[BldgLoc])*(EUL_basis_Mapped!$BP191=EUL_basis[HOU_cat]),0)+1,MATCH(EUL_basis_Mapped!BK$2,'EUL_basis fr DEER'!$1:$1,0))</f>
        <v>1.2</v>
      </c>
      <c r="BL191" s="46" t="str" cm="1">
        <f t="array" ref="BL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(EUL_basis_Mapped!$BD191=EUL_basis[BldgLoc])*(EUL_basis_Mapped!$BP191=EUL_basis[HOU_cat]),0)+1,MATCH(EUL_basis_Mapped!BL$2,'EUL_basis fr DEER'!$1:$1,0))</f>
        <v>Updated to indicate claim/filing status</v>
      </c>
      <c r="BM191" s="48" t="str" cm="1">
        <f t="array" ref="BM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(EUL_basis_Mapped!$BD191=EUL_basis[BldgLoc])*(EUL_basis_Mapped!$BP191=EUL_basis[HOU_cat]),0)+1,MATCH(EUL_basis_Mapped!BM$2,'EUL_basis fr DEER'!$1:$1,0))</f>
        <v>Standard</v>
      </c>
      <c r="BN191" s="24">
        <v>41463</v>
      </c>
      <c r="BO191" s="24" cm="1">
        <f t="array" ref="BO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(EUL_basis_Mapped!$BD191=EUL_basis[BldgLoc])*(EUL_basis_Mapped!$BP191=EUL_basis[HOU_cat]),0)+1,MATCH(EUL_basis_Mapped!BO$2,'EUL_basis fr DEER'!$1:$1,0))</f>
        <v>44926</v>
      </c>
      <c r="BP191" s="48" t="s">
        <v>44</v>
      </c>
      <c r="BQ191" s="52" t="str" cm="1">
        <f t="array" ref="BQ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(EUL_basis_Mapped!$BD191=EUL_basis[BldgLoc])*(EUL_basis_Mapped!$BP191=EUL_basis[HOU_cat]),0)+1,MATCH(EUL_basis_Mapped!BQ$2,'EUL_basis fr DEER'!$1:$1,0))</f>
        <v>1</v>
      </c>
      <c r="BR191" s="52" t="str" cm="1">
        <f t="array" ref="BR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(EUL_basis_Mapped!$BD191=EUL_basis[BldgLoc])*(EUL_basis_Mapped!$BP191=EUL_basis[HOU_cat]),0)+1,MATCH(EUL_basis_Mapped!BR$2,'EUL_basis fr DEER'!$1:$1,0))</f>
        <v>1</v>
      </c>
      <c r="BS191" s="52" t="str" cm="1">
        <f t="array" ref="BS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(EUL_basis_Mapped!$BD191=EUL_basis[BldgLoc])*(EUL_basis_Mapped!$BP191=EUL_basis[HOU_cat]),0)+1,MATCH(EUL_basis_Mapped!BS$2,'EUL_basis fr DEER'!$1:$1,0))</f>
        <v>0</v>
      </c>
      <c r="BT191" s="48" t="str" cm="1">
        <f t="array" ref="BT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(EUL_basis_Mapped!$BD191=EUL_basis[BldgLoc])*(EUL_basis_Mapped!$BP191=EUL_basis[HOU_cat]),0)+1,MATCH(EUL_basis_Mapped!BT$2,'EUL_basis fr DEER'!$1:$1,0))</f>
        <v>Deemed Ex Ante Team</v>
      </c>
      <c r="BU191" s="24" cm="1">
        <f t="array" ref="BU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(EUL_basis_Mapped!$BD191=EUL_basis[BldgLoc])*(EUL_basis_Mapped!$BP191=EUL_basis[HOU_cat]),0)+1,MATCH(EUL_basis_Mapped!BU$2,'EUL_basis fr DEER'!$1:$1,0))</f>
        <v>0</v>
      </c>
      <c r="BV191" s="46" cm="1">
        <f t="array" ref="BV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(EUL_basis_Mapped!$BD191=EUL_basis[BldgLoc])*(EUL_basis_Mapped!$BP191=EUL_basis[HOU_cat]),0)+1,MATCH(EUL_basis_Mapped!BV$2,'EUL_basis fr DEER'!$1:$1,0))</f>
        <v>0</v>
      </c>
      <c r="BW191" s="48" cm="1">
        <f t="array" ref="BW191">INDEX(EUL_basis[#All],MATCH(1,(EUL_basis_Mapped!$AS191=EUL_basis[EUL_ID])*(EUL_basis_Mapped!$AU191=EUL_basis[Version])*(EUL_basis_Mapped!$BC191=EUL_basis[BldgType])*
(EUL_basis_Mapped!$BD191=EUL_basis[BldgLoc])*(EUL_basis_Mapped!$BP191=EUL_basis[HOU_cat]),0)+1,MATCH(EUL_basis_Mapped!BW$2,'EUL_basis fr DEER'!$1:$1,0))</f>
        <v>0</v>
      </c>
    </row>
    <row r="192" spans="1:75" ht="21" x14ac:dyDescent="0.15">
      <c r="A192" s="11">
        <v>1</v>
      </c>
      <c r="B192" s="12"/>
      <c r="C192" s="12"/>
      <c r="D192" s="12"/>
      <c r="E192" s="12"/>
      <c r="F192" s="12"/>
      <c r="G192" s="12"/>
      <c r="H192" s="13"/>
      <c r="I192" s="11">
        <f t="shared" si="51"/>
        <v>0</v>
      </c>
      <c r="J192" s="12">
        <f t="shared" si="51"/>
        <v>0</v>
      </c>
      <c r="K192" s="12">
        <f t="shared" si="51"/>
        <v>0</v>
      </c>
      <c r="L192" s="12">
        <f t="shared" si="51"/>
        <v>1</v>
      </c>
      <c r="M192" s="12">
        <f t="shared" si="51"/>
        <v>0</v>
      </c>
      <c r="N192" s="54">
        <f t="shared" si="51"/>
        <v>0</v>
      </c>
      <c r="O192" s="54">
        <f t="shared" si="51"/>
        <v>0</v>
      </c>
      <c r="P192" s="11">
        <f t="shared" si="46"/>
        <v>0</v>
      </c>
      <c r="Q192" s="16"/>
      <c r="R192" s="12">
        <f t="shared" si="52"/>
        <v>0</v>
      </c>
      <c r="S192" s="12">
        <f t="shared" si="52"/>
        <v>0</v>
      </c>
      <c r="T192" s="12">
        <f t="shared" si="52"/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>
        <f t="shared" si="47"/>
        <v>0</v>
      </c>
      <c r="AE192" s="54"/>
      <c r="AF192" s="54"/>
      <c r="AG192" s="54">
        <f t="shared" si="48"/>
        <v>0</v>
      </c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>
        <f t="shared" si="49"/>
        <v>0</v>
      </c>
      <c r="AS192" s="56" t="s">
        <v>479</v>
      </c>
      <c r="AT192" s="22" t="str" cm="1">
        <f t="array" ref="AT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(EUL_basis_Mapped!$BD192=EUL_basis[BldgLoc])*(EUL_basis_Mapped!$BP192=EUL_basis[HOU_cat]),0)+1,MATCH(EUL_basis_Mapped!AT$2,'EUL_basis fr DEER'!$1:$1,0))</f>
        <v>Cogged Fan Belt</v>
      </c>
      <c r="AU192" s="22" t="s">
        <v>255</v>
      </c>
      <c r="AV192" s="22" t="str" cm="1">
        <f t="array" ref="AV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(EUL_basis_Mapped!$BD192=EUL_basis[BldgLoc])*(EUL_basis_Mapped!$BP192=EUL_basis[HOU_cat]),0)+1,MATCH(EUL_basis_Mapped!AV$2,'EUL_basis fr DEER'!$1:$1,0))</f>
        <v>IOU Workpaper</v>
      </c>
      <c r="AW192" s="24" cm="1">
        <f t="array" ref="AW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(EUL_basis_Mapped!$BD192=EUL_basis[BldgLoc])*(EUL_basis_Mapped!$BP192=EUL_basis[HOU_cat]),0)+1,MATCH(EUL_basis_Mapped!AW$2,'EUL_basis fr DEER'!$1:$1,0))</f>
        <v>44846.35741556713</v>
      </c>
      <c r="AX192" s="48" t="str" cm="1">
        <f t="array" ref="AX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(EUL_basis_Mapped!$BD192=EUL_basis[BldgLoc])*(EUL_basis_Mapped!$BP192=EUL_basis[HOU_cat]),0)+1,MATCH(EUL_basis_Mapped!AX$2,'EUL_basis fr DEER'!$1:$1,0))</f>
        <v>Com</v>
      </c>
      <c r="AY192" s="48" t="str" cm="1">
        <f t="array" ref="AY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(EUL_basis_Mapped!$BD192=EUL_basis[BldgLoc])*(EUL_basis_Mapped!$BP192=EUL_basis[HOU_cat]),0)+1,MATCH(EUL_basis_Mapped!AY$2,'EUL_basis fr DEER'!$1:$1,0))</f>
        <v>HVAC</v>
      </c>
      <c r="AZ192" s="48" t="str" cm="1">
        <f t="array" ref="AZ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(EUL_basis_Mapped!$BD192=EUL_basis[BldgLoc])*(EUL_basis_Mapped!$BP192=EUL_basis[HOU_cat]),0)+1,MATCH(EUL_basis_Mapped!AZ$2,'EUL_basis fr DEER'!$1:$1,0))</f>
        <v>VentAirDist</v>
      </c>
      <c r="BA192" s="48" t="str" cm="1">
        <f t="array" ref="BA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(EUL_basis_Mapped!$BD192=EUL_basis[BldgLoc])*(EUL_basis_Mapped!$BP192=EUL_basis[HOU_cat]),0)+1,MATCH(EUL_basis_Mapped!BA$2,'EUL_basis fr DEER'!$1:$1,0))</f>
        <v>HV_AirDist</v>
      </c>
      <c r="BB192" s="48" t="str" cm="1">
        <f t="array" ref="BB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(EUL_basis_Mapped!$BD192=EUL_basis[BldgLoc])*(EUL_basis_Mapped!$BP192=EUL_basis[HOU_cat]),0)+1,MATCH(EUL_basis_Mapped!BB$2,'EUL_basis fr DEER'!$1:$1,0))</f>
        <v>VentFanMtr</v>
      </c>
      <c r="BC192" s="48" t="s">
        <v>481</v>
      </c>
      <c r="BD192" s="48" t="s">
        <v>40</v>
      </c>
      <c r="BE192" s="46" t="str" cm="1">
        <f t="array" ref="BE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(EUL_basis_Mapped!$BD192=EUL_basis[BldgLoc])*(EUL_basis_Mapped!$BP192=EUL_basis[HOU_cat]),0)+1,MATCH(EUL_basis_Mapped!BE$2,'EUL_basis fr DEER'!$1:$1,0))</f>
        <v>Occupied Hours</v>
      </c>
      <c r="BF192" s="23" cm="1">
        <f t="array" ref="BF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(EUL_basis_Mapped!$BD192=EUL_basis[BldgLoc])*(EUL_basis_Mapped!$BP192=EUL_basis[HOU_cat]),0)+1,MATCH(EUL_basis_Mapped!BF$2,'EUL_basis fr DEER'!$1:$1,0))</f>
        <v>24000</v>
      </c>
      <c r="BG192" s="23" cm="1">
        <f t="array" ref="BG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(EUL_basis_Mapped!$BD192=EUL_basis[BldgLoc])*(EUL_basis_Mapped!$BP192=EUL_basis[HOU_cat]),0)+1,MATCH(EUL_basis_Mapped!BG$2,'EUL_basis fr DEER'!$1:$1,0))</f>
        <v>1</v>
      </c>
      <c r="BH192" s="23" cm="1">
        <f t="array" ref="BH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(EUL_basis_Mapped!$BD192=EUL_basis[BldgLoc])*(EUL_basis_Mapped!$BP192=EUL_basis[HOU_cat]),0)+1,MATCH(EUL_basis_Mapped!BH$2,'EUL_basis fr DEER'!$1:$1,0))</f>
        <v>5110</v>
      </c>
      <c r="BI192" s="25" cm="1">
        <f t="array" ref="BI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(EUL_basis_Mapped!$BD192=EUL_basis[BldgLoc])*(EUL_basis_Mapped!$BP192=EUL_basis[HOU_cat]),0)+1,MATCH(EUL_basis_Mapped!BI$2,'EUL_basis fr DEER'!$1:$1,0))</f>
        <v>5</v>
      </c>
      <c r="BJ192" s="25" cm="1">
        <f t="array" ref="BJ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(EUL_basis_Mapped!$BD192=EUL_basis[BldgLoc])*(EUL_basis_Mapped!$BP192=EUL_basis[HOU_cat]),0)+1,MATCH(EUL_basis_Mapped!BJ$2,'EUL_basis fr DEER'!$1:$1,0))</f>
        <v>4.7</v>
      </c>
      <c r="BK192" s="25" cm="1">
        <f t="array" ref="BK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(EUL_basis_Mapped!$BD192=EUL_basis[BldgLoc])*(EUL_basis_Mapped!$BP192=EUL_basis[HOU_cat]),0)+1,MATCH(EUL_basis_Mapped!BK$2,'EUL_basis fr DEER'!$1:$1,0))</f>
        <v>1.6</v>
      </c>
      <c r="BL192" s="46" t="str" cm="1">
        <f t="array" ref="BL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(EUL_basis_Mapped!$BD192=EUL_basis[BldgLoc])*(EUL_basis_Mapped!$BP192=EUL_basis[HOU_cat]),0)+1,MATCH(EUL_basis_Mapped!BL$2,'EUL_basis fr DEER'!$1:$1,0))</f>
        <v>Updated to indicate claim/filing status</v>
      </c>
      <c r="BM192" s="48" t="str" cm="1">
        <f t="array" ref="BM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(EUL_basis_Mapped!$BD192=EUL_basis[BldgLoc])*(EUL_basis_Mapped!$BP192=EUL_basis[HOU_cat]),0)+1,MATCH(EUL_basis_Mapped!BM$2,'EUL_basis fr DEER'!$1:$1,0))</f>
        <v>Standard</v>
      </c>
      <c r="BN192" s="24">
        <v>41464</v>
      </c>
      <c r="BO192" s="24" cm="1">
        <f t="array" ref="BO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(EUL_basis_Mapped!$BD192=EUL_basis[BldgLoc])*(EUL_basis_Mapped!$BP192=EUL_basis[HOU_cat]),0)+1,MATCH(EUL_basis_Mapped!BO$2,'EUL_basis fr DEER'!$1:$1,0))</f>
        <v>44926</v>
      </c>
      <c r="BP192" s="48" t="s">
        <v>44</v>
      </c>
      <c r="BQ192" s="52" t="str" cm="1">
        <f t="array" ref="BQ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(EUL_basis_Mapped!$BD192=EUL_basis[BldgLoc])*(EUL_basis_Mapped!$BP192=EUL_basis[HOU_cat]),0)+1,MATCH(EUL_basis_Mapped!BQ$2,'EUL_basis fr DEER'!$1:$1,0))</f>
        <v>1</v>
      </c>
      <c r="BR192" s="52" t="str" cm="1">
        <f t="array" ref="BR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(EUL_basis_Mapped!$BD192=EUL_basis[BldgLoc])*(EUL_basis_Mapped!$BP192=EUL_basis[HOU_cat]),0)+1,MATCH(EUL_basis_Mapped!BR$2,'EUL_basis fr DEER'!$1:$1,0))</f>
        <v>1</v>
      </c>
      <c r="BS192" s="52" t="str" cm="1">
        <f t="array" ref="BS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(EUL_basis_Mapped!$BD192=EUL_basis[BldgLoc])*(EUL_basis_Mapped!$BP192=EUL_basis[HOU_cat]),0)+1,MATCH(EUL_basis_Mapped!BS$2,'EUL_basis fr DEER'!$1:$1,0))</f>
        <v>0</v>
      </c>
      <c r="BT192" s="48" t="str" cm="1">
        <f t="array" ref="BT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(EUL_basis_Mapped!$BD192=EUL_basis[BldgLoc])*(EUL_basis_Mapped!$BP192=EUL_basis[HOU_cat]),0)+1,MATCH(EUL_basis_Mapped!BT$2,'EUL_basis fr DEER'!$1:$1,0))</f>
        <v>Deemed Ex Ante Team</v>
      </c>
      <c r="BU192" s="24" cm="1">
        <f t="array" ref="BU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(EUL_basis_Mapped!$BD192=EUL_basis[BldgLoc])*(EUL_basis_Mapped!$BP192=EUL_basis[HOU_cat]),0)+1,MATCH(EUL_basis_Mapped!BU$2,'EUL_basis fr DEER'!$1:$1,0))</f>
        <v>0</v>
      </c>
      <c r="BV192" s="46" cm="1">
        <f t="array" ref="BV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(EUL_basis_Mapped!$BD192=EUL_basis[BldgLoc])*(EUL_basis_Mapped!$BP192=EUL_basis[HOU_cat]),0)+1,MATCH(EUL_basis_Mapped!BV$2,'EUL_basis fr DEER'!$1:$1,0))</f>
        <v>0</v>
      </c>
      <c r="BW192" s="48" cm="1">
        <f t="array" ref="BW192">INDEX(EUL_basis[#All],MATCH(1,(EUL_basis_Mapped!$AS192=EUL_basis[EUL_ID])*(EUL_basis_Mapped!$AU192=EUL_basis[Version])*(EUL_basis_Mapped!$BC192=EUL_basis[BldgType])*
(EUL_basis_Mapped!$BD192=EUL_basis[BldgLoc])*(EUL_basis_Mapped!$BP192=EUL_basis[HOU_cat]),0)+1,MATCH(EUL_basis_Mapped!BW$2,'EUL_basis fr DEER'!$1:$1,0))</f>
        <v>0</v>
      </c>
    </row>
    <row r="193" spans="1:75" ht="21" x14ac:dyDescent="0.15">
      <c r="A193" s="11">
        <v>1</v>
      </c>
      <c r="B193" s="12"/>
      <c r="C193" s="12"/>
      <c r="D193" s="12"/>
      <c r="E193" s="12"/>
      <c r="F193" s="12"/>
      <c r="G193" s="12"/>
      <c r="H193" s="13"/>
      <c r="I193" s="11">
        <f t="shared" si="51"/>
        <v>0</v>
      </c>
      <c r="J193" s="12">
        <f t="shared" si="51"/>
        <v>0</v>
      </c>
      <c r="K193" s="12">
        <f t="shared" si="51"/>
        <v>0</v>
      </c>
      <c r="L193" s="12">
        <f t="shared" si="51"/>
        <v>1</v>
      </c>
      <c r="M193" s="12">
        <f t="shared" si="51"/>
        <v>0</v>
      </c>
      <c r="N193" s="54">
        <f t="shared" si="51"/>
        <v>0</v>
      </c>
      <c r="O193" s="54">
        <f t="shared" si="51"/>
        <v>0</v>
      </c>
      <c r="P193" s="11">
        <f t="shared" si="46"/>
        <v>0</v>
      </c>
      <c r="Q193" s="16"/>
      <c r="R193" s="12">
        <f t="shared" si="52"/>
        <v>0</v>
      </c>
      <c r="S193" s="12">
        <f t="shared" si="52"/>
        <v>0</v>
      </c>
      <c r="T193" s="12">
        <f t="shared" si="52"/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>
        <f t="shared" si="47"/>
        <v>0</v>
      </c>
      <c r="AE193" s="54"/>
      <c r="AF193" s="54"/>
      <c r="AG193" s="54">
        <f t="shared" si="48"/>
        <v>0</v>
      </c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>
        <f t="shared" si="49"/>
        <v>0</v>
      </c>
      <c r="AS193" s="56" t="s">
        <v>479</v>
      </c>
      <c r="AT193" s="22" t="str" cm="1">
        <f t="array" ref="AT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(EUL_basis_Mapped!$BD193=EUL_basis[BldgLoc])*(EUL_basis_Mapped!$BP193=EUL_basis[HOU_cat]),0)+1,MATCH(EUL_basis_Mapped!AT$2,'EUL_basis fr DEER'!$1:$1,0))</f>
        <v>Cogged Fan Belt</v>
      </c>
      <c r="AU193" s="22" t="s">
        <v>255</v>
      </c>
      <c r="AV193" s="22" t="str" cm="1">
        <f t="array" ref="AV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(EUL_basis_Mapped!$BD193=EUL_basis[BldgLoc])*(EUL_basis_Mapped!$BP193=EUL_basis[HOU_cat]),0)+1,MATCH(EUL_basis_Mapped!AV$2,'EUL_basis fr DEER'!$1:$1,0))</f>
        <v>IOU Workpaper</v>
      </c>
      <c r="AW193" s="24" cm="1">
        <f t="array" ref="AW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(EUL_basis_Mapped!$BD193=EUL_basis[BldgLoc])*(EUL_basis_Mapped!$BP193=EUL_basis[HOU_cat]),0)+1,MATCH(EUL_basis_Mapped!AW$2,'EUL_basis fr DEER'!$1:$1,0))</f>
        <v>44846.35741556713</v>
      </c>
      <c r="AX193" s="48" t="str" cm="1">
        <f t="array" ref="AX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(EUL_basis_Mapped!$BD193=EUL_basis[BldgLoc])*(EUL_basis_Mapped!$BP193=EUL_basis[HOU_cat]),0)+1,MATCH(EUL_basis_Mapped!AX$2,'EUL_basis fr DEER'!$1:$1,0))</f>
        <v>Com</v>
      </c>
      <c r="AY193" s="48" t="str" cm="1">
        <f t="array" ref="AY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(EUL_basis_Mapped!$BD193=EUL_basis[BldgLoc])*(EUL_basis_Mapped!$BP193=EUL_basis[HOU_cat]),0)+1,MATCH(EUL_basis_Mapped!AY$2,'EUL_basis fr DEER'!$1:$1,0))</f>
        <v>HVAC</v>
      </c>
      <c r="AZ193" s="48" t="str" cm="1">
        <f t="array" ref="AZ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(EUL_basis_Mapped!$BD193=EUL_basis[BldgLoc])*(EUL_basis_Mapped!$BP193=EUL_basis[HOU_cat]),0)+1,MATCH(EUL_basis_Mapped!AZ$2,'EUL_basis fr DEER'!$1:$1,0))</f>
        <v>VentAirDist</v>
      </c>
      <c r="BA193" s="48" t="str" cm="1">
        <f t="array" ref="BA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(EUL_basis_Mapped!$BD193=EUL_basis[BldgLoc])*(EUL_basis_Mapped!$BP193=EUL_basis[HOU_cat]),0)+1,MATCH(EUL_basis_Mapped!BA$2,'EUL_basis fr DEER'!$1:$1,0))</f>
        <v>HV_AirDist</v>
      </c>
      <c r="BB193" s="48" t="str" cm="1">
        <f t="array" ref="BB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(EUL_basis_Mapped!$BD193=EUL_basis[BldgLoc])*(EUL_basis_Mapped!$BP193=EUL_basis[HOU_cat]),0)+1,MATCH(EUL_basis_Mapped!BB$2,'EUL_basis fr DEER'!$1:$1,0))</f>
        <v>VentFanMtr</v>
      </c>
      <c r="BC193" s="48" t="s">
        <v>493</v>
      </c>
      <c r="BD193" s="48" t="s">
        <v>40</v>
      </c>
      <c r="BE193" s="46" t="str" cm="1">
        <f t="array" ref="BE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(EUL_basis_Mapped!$BD193=EUL_basis[BldgLoc])*(EUL_basis_Mapped!$BP193=EUL_basis[HOU_cat]),0)+1,MATCH(EUL_basis_Mapped!BE$2,'EUL_basis fr DEER'!$1:$1,0))</f>
        <v>Occupied Hours</v>
      </c>
      <c r="BF193" s="23" cm="1">
        <f t="array" ref="BF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(EUL_basis_Mapped!$BD193=EUL_basis[BldgLoc])*(EUL_basis_Mapped!$BP193=EUL_basis[HOU_cat]),0)+1,MATCH(EUL_basis_Mapped!BF$2,'EUL_basis fr DEER'!$1:$1,0))</f>
        <v>24000</v>
      </c>
      <c r="BG193" s="23" cm="1">
        <f t="array" ref="BG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(EUL_basis_Mapped!$BD193=EUL_basis[BldgLoc])*(EUL_basis_Mapped!$BP193=EUL_basis[HOU_cat]),0)+1,MATCH(EUL_basis_Mapped!BG$2,'EUL_basis fr DEER'!$1:$1,0))</f>
        <v>1</v>
      </c>
      <c r="BH193" s="23" cm="1">
        <f t="array" ref="BH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(EUL_basis_Mapped!$BD193=EUL_basis[BldgLoc])*(EUL_basis_Mapped!$BP193=EUL_basis[HOU_cat]),0)+1,MATCH(EUL_basis_Mapped!BH$2,'EUL_basis fr DEER'!$1:$1,0))</f>
        <v>4482</v>
      </c>
      <c r="BI193" s="25" cm="1">
        <f t="array" ref="BI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(EUL_basis_Mapped!$BD193=EUL_basis[BldgLoc])*(EUL_basis_Mapped!$BP193=EUL_basis[HOU_cat]),0)+1,MATCH(EUL_basis_Mapped!BI$2,'EUL_basis fr DEER'!$1:$1,0))</f>
        <v>5</v>
      </c>
      <c r="BJ193" s="25" cm="1">
        <f t="array" ref="BJ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(EUL_basis_Mapped!$BD193=EUL_basis[BldgLoc])*(EUL_basis_Mapped!$BP193=EUL_basis[HOU_cat]),0)+1,MATCH(EUL_basis_Mapped!BJ$2,'EUL_basis fr DEER'!$1:$1,0))</f>
        <v>5</v>
      </c>
      <c r="BK193" s="25" cm="1">
        <f t="array" ref="BK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(EUL_basis_Mapped!$BD193=EUL_basis[BldgLoc])*(EUL_basis_Mapped!$BP193=EUL_basis[HOU_cat]),0)+1,MATCH(EUL_basis_Mapped!BK$2,'EUL_basis fr DEER'!$1:$1,0))</f>
        <v>1.7</v>
      </c>
      <c r="BL193" s="46" t="str" cm="1">
        <f t="array" ref="BL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(EUL_basis_Mapped!$BD193=EUL_basis[BldgLoc])*(EUL_basis_Mapped!$BP193=EUL_basis[HOU_cat]),0)+1,MATCH(EUL_basis_Mapped!BL$2,'EUL_basis fr DEER'!$1:$1,0))</f>
        <v>Updated to indicate claim/filing status</v>
      </c>
      <c r="BM193" s="48" t="str" cm="1">
        <f t="array" ref="BM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(EUL_basis_Mapped!$BD193=EUL_basis[BldgLoc])*(EUL_basis_Mapped!$BP193=EUL_basis[HOU_cat]),0)+1,MATCH(EUL_basis_Mapped!BM$2,'EUL_basis fr DEER'!$1:$1,0))</f>
        <v>Standard</v>
      </c>
      <c r="BN193" s="24">
        <v>41465</v>
      </c>
      <c r="BO193" s="24" cm="1">
        <f t="array" ref="BO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(EUL_basis_Mapped!$BD193=EUL_basis[BldgLoc])*(EUL_basis_Mapped!$BP193=EUL_basis[HOU_cat]),0)+1,MATCH(EUL_basis_Mapped!BO$2,'EUL_basis fr DEER'!$1:$1,0))</f>
        <v>44926</v>
      </c>
      <c r="BP193" s="48" t="s">
        <v>44</v>
      </c>
      <c r="BQ193" s="52" t="str" cm="1">
        <f t="array" ref="BQ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(EUL_basis_Mapped!$BD193=EUL_basis[BldgLoc])*(EUL_basis_Mapped!$BP193=EUL_basis[HOU_cat]),0)+1,MATCH(EUL_basis_Mapped!BQ$2,'EUL_basis fr DEER'!$1:$1,0))</f>
        <v>1</v>
      </c>
      <c r="BR193" s="52" t="str" cm="1">
        <f t="array" ref="BR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(EUL_basis_Mapped!$BD193=EUL_basis[BldgLoc])*(EUL_basis_Mapped!$BP193=EUL_basis[HOU_cat]),0)+1,MATCH(EUL_basis_Mapped!BR$2,'EUL_basis fr DEER'!$1:$1,0))</f>
        <v>1</v>
      </c>
      <c r="BS193" s="52" t="str" cm="1">
        <f t="array" ref="BS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(EUL_basis_Mapped!$BD193=EUL_basis[BldgLoc])*(EUL_basis_Mapped!$BP193=EUL_basis[HOU_cat]),0)+1,MATCH(EUL_basis_Mapped!BS$2,'EUL_basis fr DEER'!$1:$1,0))</f>
        <v>0</v>
      </c>
      <c r="BT193" s="48" t="str" cm="1">
        <f t="array" ref="BT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(EUL_basis_Mapped!$BD193=EUL_basis[BldgLoc])*(EUL_basis_Mapped!$BP193=EUL_basis[HOU_cat]),0)+1,MATCH(EUL_basis_Mapped!BT$2,'EUL_basis fr DEER'!$1:$1,0))</f>
        <v>Deemed Ex Ante Team</v>
      </c>
      <c r="BU193" s="24" cm="1">
        <f t="array" ref="BU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(EUL_basis_Mapped!$BD193=EUL_basis[BldgLoc])*(EUL_basis_Mapped!$BP193=EUL_basis[HOU_cat]),0)+1,MATCH(EUL_basis_Mapped!BU$2,'EUL_basis fr DEER'!$1:$1,0))</f>
        <v>0</v>
      </c>
      <c r="BV193" s="46" cm="1">
        <f t="array" ref="BV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(EUL_basis_Mapped!$BD193=EUL_basis[BldgLoc])*(EUL_basis_Mapped!$BP193=EUL_basis[HOU_cat]),0)+1,MATCH(EUL_basis_Mapped!BV$2,'EUL_basis fr DEER'!$1:$1,0))</f>
        <v>0</v>
      </c>
      <c r="BW193" s="48" cm="1">
        <f t="array" ref="BW193">INDEX(EUL_basis[#All],MATCH(1,(EUL_basis_Mapped!$AS193=EUL_basis[EUL_ID])*(EUL_basis_Mapped!$AU193=EUL_basis[Version])*(EUL_basis_Mapped!$BC193=EUL_basis[BldgType])*
(EUL_basis_Mapped!$BD193=EUL_basis[BldgLoc])*(EUL_basis_Mapped!$BP193=EUL_basis[HOU_cat]),0)+1,MATCH(EUL_basis_Mapped!BW$2,'EUL_basis fr DEER'!$1:$1,0))</f>
        <v>0</v>
      </c>
    </row>
    <row r="194" spans="1:75" ht="21" x14ac:dyDescent="0.15">
      <c r="A194" s="11">
        <v>1</v>
      </c>
      <c r="B194" s="12"/>
      <c r="C194" s="12"/>
      <c r="D194" s="12"/>
      <c r="E194" s="12"/>
      <c r="F194" s="12"/>
      <c r="G194" s="12"/>
      <c r="H194" s="13"/>
      <c r="I194" s="11">
        <f t="shared" si="51"/>
        <v>0</v>
      </c>
      <c r="J194" s="12">
        <f t="shared" si="51"/>
        <v>0</v>
      </c>
      <c r="K194" s="12">
        <f t="shared" si="51"/>
        <v>0</v>
      </c>
      <c r="L194" s="12">
        <f t="shared" si="51"/>
        <v>1</v>
      </c>
      <c r="M194" s="12">
        <f t="shared" si="51"/>
        <v>0</v>
      </c>
      <c r="N194" s="54">
        <f t="shared" si="51"/>
        <v>0</v>
      </c>
      <c r="O194" s="54">
        <f t="shared" si="51"/>
        <v>0</v>
      </c>
      <c r="P194" s="11">
        <f t="shared" si="46"/>
        <v>0</v>
      </c>
      <c r="Q194" s="16"/>
      <c r="R194" s="12">
        <f t="shared" si="52"/>
        <v>0</v>
      </c>
      <c r="S194" s="12">
        <f t="shared" si="52"/>
        <v>0</v>
      </c>
      <c r="T194" s="12">
        <f t="shared" si="52"/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>
        <f t="shared" si="47"/>
        <v>0</v>
      </c>
      <c r="AE194" s="54"/>
      <c r="AF194" s="54"/>
      <c r="AG194" s="54">
        <f t="shared" si="48"/>
        <v>0</v>
      </c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>
        <f t="shared" si="49"/>
        <v>0</v>
      </c>
      <c r="AS194" s="56" t="s">
        <v>479</v>
      </c>
      <c r="AT194" s="22" t="str" cm="1">
        <f t="array" ref="AT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(EUL_basis_Mapped!$BD194=EUL_basis[BldgLoc])*(EUL_basis_Mapped!$BP194=EUL_basis[HOU_cat]),0)+1,MATCH(EUL_basis_Mapped!AT$2,'EUL_basis fr DEER'!$1:$1,0))</f>
        <v>Cogged Fan Belt</v>
      </c>
      <c r="AU194" s="22" t="s">
        <v>255</v>
      </c>
      <c r="AV194" s="22" t="str" cm="1">
        <f t="array" ref="AV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(EUL_basis_Mapped!$BD194=EUL_basis[BldgLoc])*(EUL_basis_Mapped!$BP194=EUL_basis[HOU_cat]),0)+1,MATCH(EUL_basis_Mapped!AV$2,'EUL_basis fr DEER'!$1:$1,0))</f>
        <v>IOU Workpaper</v>
      </c>
      <c r="AW194" s="24" cm="1">
        <f t="array" ref="AW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(EUL_basis_Mapped!$BD194=EUL_basis[BldgLoc])*(EUL_basis_Mapped!$BP194=EUL_basis[HOU_cat]),0)+1,MATCH(EUL_basis_Mapped!AW$2,'EUL_basis fr DEER'!$1:$1,0))</f>
        <v>44846.35741556713</v>
      </c>
      <c r="AX194" s="48" t="str" cm="1">
        <f t="array" ref="AX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(EUL_basis_Mapped!$BD194=EUL_basis[BldgLoc])*(EUL_basis_Mapped!$BP194=EUL_basis[HOU_cat]),0)+1,MATCH(EUL_basis_Mapped!AX$2,'EUL_basis fr DEER'!$1:$1,0))</f>
        <v>Com</v>
      </c>
      <c r="AY194" s="48" t="str" cm="1">
        <f t="array" ref="AY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(EUL_basis_Mapped!$BD194=EUL_basis[BldgLoc])*(EUL_basis_Mapped!$BP194=EUL_basis[HOU_cat]),0)+1,MATCH(EUL_basis_Mapped!AY$2,'EUL_basis fr DEER'!$1:$1,0))</f>
        <v>HVAC</v>
      </c>
      <c r="AZ194" s="48" t="str" cm="1">
        <f t="array" ref="AZ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(EUL_basis_Mapped!$BD194=EUL_basis[BldgLoc])*(EUL_basis_Mapped!$BP194=EUL_basis[HOU_cat]),0)+1,MATCH(EUL_basis_Mapped!AZ$2,'EUL_basis fr DEER'!$1:$1,0))</f>
        <v>VentAirDist</v>
      </c>
      <c r="BA194" s="48" t="str" cm="1">
        <f t="array" ref="BA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(EUL_basis_Mapped!$BD194=EUL_basis[BldgLoc])*(EUL_basis_Mapped!$BP194=EUL_basis[HOU_cat]),0)+1,MATCH(EUL_basis_Mapped!BA$2,'EUL_basis fr DEER'!$1:$1,0))</f>
        <v>HV_AirDist</v>
      </c>
      <c r="BB194" s="48" t="str" cm="1">
        <f t="array" ref="BB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(EUL_basis_Mapped!$BD194=EUL_basis[BldgLoc])*(EUL_basis_Mapped!$BP194=EUL_basis[HOU_cat]),0)+1,MATCH(EUL_basis_Mapped!BB$2,'EUL_basis fr DEER'!$1:$1,0))</f>
        <v>VentFanMtr</v>
      </c>
      <c r="BC194" s="48" t="s">
        <v>484</v>
      </c>
      <c r="BD194" s="48" t="s">
        <v>40</v>
      </c>
      <c r="BE194" s="46" t="str" cm="1">
        <f t="array" ref="BE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(EUL_basis_Mapped!$BD194=EUL_basis[BldgLoc])*(EUL_basis_Mapped!$BP194=EUL_basis[HOU_cat]),0)+1,MATCH(EUL_basis_Mapped!BE$2,'EUL_basis fr DEER'!$1:$1,0))</f>
        <v>Occupied Hours</v>
      </c>
      <c r="BF194" s="23" cm="1">
        <f t="array" ref="BF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(EUL_basis_Mapped!$BD194=EUL_basis[BldgLoc])*(EUL_basis_Mapped!$BP194=EUL_basis[HOU_cat]),0)+1,MATCH(EUL_basis_Mapped!BF$2,'EUL_basis fr DEER'!$1:$1,0))</f>
        <v>24000</v>
      </c>
      <c r="BG194" s="23" cm="1">
        <f t="array" ref="BG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(EUL_basis_Mapped!$BD194=EUL_basis[BldgLoc])*(EUL_basis_Mapped!$BP194=EUL_basis[HOU_cat]),0)+1,MATCH(EUL_basis_Mapped!BG$2,'EUL_basis fr DEER'!$1:$1,0))</f>
        <v>1</v>
      </c>
      <c r="BH194" s="23" cm="1">
        <f t="array" ref="BH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(EUL_basis_Mapped!$BD194=EUL_basis[BldgLoc])*(EUL_basis_Mapped!$BP194=EUL_basis[HOU_cat]),0)+1,MATCH(EUL_basis_Mapped!BH$2,'EUL_basis fr DEER'!$1:$1,0))</f>
        <v>5475</v>
      </c>
      <c r="BI194" s="25" cm="1">
        <f t="array" ref="BI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(EUL_basis_Mapped!$BD194=EUL_basis[BldgLoc])*(EUL_basis_Mapped!$BP194=EUL_basis[HOU_cat]),0)+1,MATCH(EUL_basis_Mapped!BI$2,'EUL_basis fr DEER'!$1:$1,0))</f>
        <v>5</v>
      </c>
      <c r="BJ194" s="25" cm="1">
        <f t="array" ref="BJ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(EUL_basis_Mapped!$BD194=EUL_basis[BldgLoc])*(EUL_basis_Mapped!$BP194=EUL_basis[HOU_cat]),0)+1,MATCH(EUL_basis_Mapped!BJ$2,'EUL_basis fr DEER'!$1:$1,0))</f>
        <v>4.4000000000000004</v>
      </c>
      <c r="BK194" s="25" cm="1">
        <f t="array" ref="BK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(EUL_basis_Mapped!$BD194=EUL_basis[BldgLoc])*(EUL_basis_Mapped!$BP194=EUL_basis[HOU_cat]),0)+1,MATCH(EUL_basis_Mapped!BK$2,'EUL_basis fr DEER'!$1:$1,0))</f>
        <v>1.5</v>
      </c>
      <c r="BL194" s="46" t="str" cm="1">
        <f t="array" ref="BL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(EUL_basis_Mapped!$BD194=EUL_basis[BldgLoc])*(EUL_basis_Mapped!$BP194=EUL_basis[HOU_cat]),0)+1,MATCH(EUL_basis_Mapped!BL$2,'EUL_basis fr DEER'!$1:$1,0))</f>
        <v>Updated to indicate claim/filing status</v>
      </c>
      <c r="BM194" s="48" t="str" cm="1">
        <f t="array" ref="BM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(EUL_basis_Mapped!$BD194=EUL_basis[BldgLoc])*(EUL_basis_Mapped!$BP194=EUL_basis[HOU_cat]),0)+1,MATCH(EUL_basis_Mapped!BM$2,'EUL_basis fr DEER'!$1:$1,0))</f>
        <v>Standard</v>
      </c>
      <c r="BN194" s="24">
        <v>41466</v>
      </c>
      <c r="BO194" s="24" cm="1">
        <f t="array" ref="BO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(EUL_basis_Mapped!$BD194=EUL_basis[BldgLoc])*(EUL_basis_Mapped!$BP194=EUL_basis[HOU_cat]),0)+1,MATCH(EUL_basis_Mapped!BO$2,'EUL_basis fr DEER'!$1:$1,0))</f>
        <v>44926</v>
      </c>
      <c r="BP194" s="48" t="s">
        <v>44</v>
      </c>
      <c r="BQ194" s="52" t="str" cm="1">
        <f t="array" ref="BQ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(EUL_basis_Mapped!$BD194=EUL_basis[BldgLoc])*(EUL_basis_Mapped!$BP194=EUL_basis[HOU_cat]),0)+1,MATCH(EUL_basis_Mapped!BQ$2,'EUL_basis fr DEER'!$1:$1,0))</f>
        <v>1</v>
      </c>
      <c r="BR194" s="52" t="str" cm="1">
        <f t="array" ref="BR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(EUL_basis_Mapped!$BD194=EUL_basis[BldgLoc])*(EUL_basis_Mapped!$BP194=EUL_basis[HOU_cat]),0)+1,MATCH(EUL_basis_Mapped!BR$2,'EUL_basis fr DEER'!$1:$1,0))</f>
        <v>1</v>
      </c>
      <c r="BS194" s="52" t="str" cm="1">
        <f t="array" ref="BS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(EUL_basis_Mapped!$BD194=EUL_basis[BldgLoc])*(EUL_basis_Mapped!$BP194=EUL_basis[HOU_cat]),0)+1,MATCH(EUL_basis_Mapped!BS$2,'EUL_basis fr DEER'!$1:$1,0))</f>
        <v>0</v>
      </c>
      <c r="BT194" s="48" t="str" cm="1">
        <f t="array" ref="BT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(EUL_basis_Mapped!$BD194=EUL_basis[BldgLoc])*(EUL_basis_Mapped!$BP194=EUL_basis[HOU_cat]),0)+1,MATCH(EUL_basis_Mapped!BT$2,'EUL_basis fr DEER'!$1:$1,0))</f>
        <v>Deemed Ex Ante Team</v>
      </c>
      <c r="BU194" s="24" cm="1">
        <f t="array" ref="BU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(EUL_basis_Mapped!$BD194=EUL_basis[BldgLoc])*(EUL_basis_Mapped!$BP194=EUL_basis[HOU_cat]),0)+1,MATCH(EUL_basis_Mapped!BU$2,'EUL_basis fr DEER'!$1:$1,0))</f>
        <v>0</v>
      </c>
      <c r="BV194" s="46" cm="1">
        <f t="array" ref="BV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(EUL_basis_Mapped!$BD194=EUL_basis[BldgLoc])*(EUL_basis_Mapped!$BP194=EUL_basis[HOU_cat]),0)+1,MATCH(EUL_basis_Mapped!BV$2,'EUL_basis fr DEER'!$1:$1,0))</f>
        <v>0</v>
      </c>
      <c r="BW194" s="48" cm="1">
        <f t="array" ref="BW194">INDEX(EUL_basis[#All],MATCH(1,(EUL_basis_Mapped!$AS194=EUL_basis[EUL_ID])*(EUL_basis_Mapped!$AU194=EUL_basis[Version])*(EUL_basis_Mapped!$BC194=EUL_basis[BldgType])*
(EUL_basis_Mapped!$BD194=EUL_basis[BldgLoc])*(EUL_basis_Mapped!$BP194=EUL_basis[HOU_cat]),0)+1,MATCH(EUL_basis_Mapped!BW$2,'EUL_basis fr DEER'!$1:$1,0))</f>
        <v>0</v>
      </c>
    </row>
    <row r="195" spans="1:75" ht="21" x14ac:dyDescent="0.15">
      <c r="A195" s="11">
        <v>1</v>
      </c>
      <c r="B195" s="12"/>
      <c r="C195" s="12"/>
      <c r="D195" s="12"/>
      <c r="E195" s="12"/>
      <c r="F195" s="12"/>
      <c r="G195" s="12"/>
      <c r="H195" s="13"/>
      <c r="I195" s="11">
        <f t="shared" si="51"/>
        <v>0</v>
      </c>
      <c r="J195" s="12">
        <f t="shared" si="51"/>
        <v>0</v>
      </c>
      <c r="K195" s="12">
        <f t="shared" si="51"/>
        <v>0</v>
      </c>
      <c r="L195" s="12">
        <f t="shared" si="51"/>
        <v>1</v>
      </c>
      <c r="M195" s="12">
        <f t="shared" si="51"/>
        <v>0</v>
      </c>
      <c r="N195" s="54">
        <f t="shared" si="51"/>
        <v>0</v>
      </c>
      <c r="O195" s="54">
        <f t="shared" si="51"/>
        <v>0</v>
      </c>
      <c r="P195" s="11">
        <f t="shared" si="46"/>
        <v>0</v>
      </c>
      <c r="Q195" s="16"/>
      <c r="R195" s="12">
        <f t="shared" si="52"/>
        <v>0</v>
      </c>
      <c r="S195" s="12">
        <f t="shared" si="52"/>
        <v>0</v>
      </c>
      <c r="T195" s="12">
        <f t="shared" si="52"/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>
        <f t="shared" si="47"/>
        <v>0</v>
      </c>
      <c r="AE195" s="54"/>
      <c r="AF195" s="54"/>
      <c r="AG195" s="54">
        <f t="shared" si="48"/>
        <v>0</v>
      </c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>
        <f t="shared" si="49"/>
        <v>0</v>
      </c>
      <c r="AS195" s="56" t="s">
        <v>479</v>
      </c>
      <c r="AT195" s="22" t="str" cm="1">
        <f t="array" ref="AT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(EUL_basis_Mapped!$BD195=EUL_basis[BldgLoc])*(EUL_basis_Mapped!$BP195=EUL_basis[HOU_cat]),0)+1,MATCH(EUL_basis_Mapped!AT$2,'EUL_basis fr DEER'!$1:$1,0))</f>
        <v>Cogged Fan Belt</v>
      </c>
      <c r="AU195" s="22" t="s">
        <v>255</v>
      </c>
      <c r="AV195" s="22" t="str" cm="1">
        <f t="array" ref="AV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(EUL_basis_Mapped!$BD195=EUL_basis[BldgLoc])*(EUL_basis_Mapped!$BP195=EUL_basis[HOU_cat]),0)+1,MATCH(EUL_basis_Mapped!AV$2,'EUL_basis fr DEER'!$1:$1,0))</f>
        <v>IOU Workpaper</v>
      </c>
      <c r="AW195" s="24" cm="1">
        <f t="array" ref="AW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(EUL_basis_Mapped!$BD195=EUL_basis[BldgLoc])*(EUL_basis_Mapped!$BP195=EUL_basis[HOU_cat]),0)+1,MATCH(EUL_basis_Mapped!AW$2,'EUL_basis fr DEER'!$1:$1,0))</f>
        <v>44846.35741556713</v>
      </c>
      <c r="AX195" s="48" t="str" cm="1">
        <f t="array" ref="AX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(EUL_basis_Mapped!$BD195=EUL_basis[BldgLoc])*(EUL_basis_Mapped!$BP195=EUL_basis[HOU_cat]),0)+1,MATCH(EUL_basis_Mapped!AX$2,'EUL_basis fr DEER'!$1:$1,0))</f>
        <v>Com</v>
      </c>
      <c r="AY195" s="48" t="str" cm="1">
        <f t="array" ref="AY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(EUL_basis_Mapped!$BD195=EUL_basis[BldgLoc])*(EUL_basis_Mapped!$BP195=EUL_basis[HOU_cat]),0)+1,MATCH(EUL_basis_Mapped!AY$2,'EUL_basis fr DEER'!$1:$1,0))</f>
        <v>HVAC</v>
      </c>
      <c r="AZ195" s="48" t="str" cm="1">
        <f t="array" ref="AZ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(EUL_basis_Mapped!$BD195=EUL_basis[BldgLoc])*(EUL_basis_Mapped!$BP195=EUL_basis[HOU_cat]),0)+1,MATCH(EUL_basis_Mapped!AZ$2,'EUL_basis fr DEER'!$1:$1,0))</f>
        <v>VentAirDist</v>
      </c>
      <c r="BA195" s="48" t="str" cm="1">
        <f t="array" ref="BA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(EUL_basis_Mapped!$BD195=EUL_basis[BldgLoc])*(EUL_basis_Mapped!$BP195=EUL_basis[HOU_cat]),0)+1,MATCH(EUL_basis_Mapped!BA$2,'EUL_basis fr DEER'!$1:$1,0))</f>
        <v>HV_AirDist</v>
      </c>
      <c r="BB195" s="48" t="str" cm="1">
        <f t="array" ref="BB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(EUL_basis_Mapped!$BD195=EUL_basis[BldgLoc])*(EUL_basis_Mapped!$BP195=EUL_basis[HOU_cat]),0)+1,MATCH(EUL_basis_Mapped!BB$2,'EUL_basis fr DEER'!$1:$1,0))</f>
        <v>VentFanMtr</v>
      </c>
      <c r="BC195" s="48" t="s">
        <v>494</v>
      </c>
      <c r="BD195" s="48" t="s">
        <v>40</v>
      </c>
      <c r="BE195" s="46" t="str" cm="1">
        <f t="array" ref="BE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(EUL_basis_Mapped!$BD195=EUL_basis[BldgLoc])*(EUL_basis_Mapped!$BP195=EUL_basis[HOU_cat]),0)+1,MATCH(EUL_basis_Mapped!BE$2,'EUL_basis fr DEER'!$1:$1,0))</f>
        <v>Occupied Hours</v>
      </c>
      <c r="BF195" s="23" cm="1">
        <f t="array" ref="BF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(EUL_basis_Mapped!$BD195=EUL_basis[BldgLoc])*(EUL_basis_Mapped!$BP195=EUL_basis[HOU_cat]),0)+1,MATCH(EUL_basis_Mapped!BF$2,'EUL_basis fr DEER'!$1:$1,0))</f>
        <v>24000</v>
      </c>
      <c r="BG195" s="23" cm="1">
        <f t="array" ref="BG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(EUL_basis_Mapped!$BD195=EUL_basis[BldgLoc])*(EUL_basis_Mapped!$BP195=EUL_basis[HOU_cat]),0)+1,MATCH(EUL_basis_Mapped!BG$2,'EUL_basis fr DEER'!$1:$1,0))</f>
        <v>1</v>
      </c>
      <c r="BH195" s="23" cm="1">
        <f t="array" ref="BH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(EUL_basis_Mapped!$BD195=EUL_basis[BldgLoc])*(EUL_basis_Mapped!$BP195=EUL_basis[HOU_cat]),0)+1,MATCH(EUL_basis_Mapped!BH$2,'EUL_basis fr DEER'!$1:$1,0))</f>
        <v>4745</v>
      </c>
      <c r="BI195" s="25" cm="1">
        <f t="array" ref="BI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(EUL_basis_Mapped!$BD195=EUL_basis[BldgLoc])*(EUL_basis_Mapped!$BP195=EUL_basis[HOU_cat]),0)+1,MATCH(EUL_basis_Mapped!BI$2,'EUL_basis fr DEER'!$1:$1,0))</f>
        <v>5</v>
      </c>
      <c r="BJ195" s="25" cm="1">
        <f t="array" ref="BJ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(EUL_basis_Mapped!$BD195=EUL_basis[BldgLoc])*(EUL_basis_Mapped!$BP195=EUL_basis[HOU_cat]),0)+1,MATCH(EUL_basis_Mapped!BJ$2,'EUL_basis fr DEER'!$1:$1,0))</f>
        <v>5</v>
      </c>
      <c r="BK195" s="25" cm="1">
        <f t="array" ref="BK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(EUL_basis_Mapped!$BD195=EUL_basis[BldgLoc])*(EUL_basis_Mapped!$BP195=EUL_basis[HOU_cat]),0)+1,MATCH(EUL_basis_Mapped!BK$2,'EUL_basis fr DEER'!$1:$1,0))</f>
        <v>1.7</v>
      </c>
      <c r="BL195" s="46" t="str" cm="1">
        <f t="array" ref="BL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(EUL_basis_Mapped!$BD195=EUL_basis[BldgLoc])*(EUL_basis_Mapped!$BP195=EUL_basis[HOU_cat]),0)+1,MATCH(EUL_basis_Mapped!BL$2,'EUL_basis fr DEER'!$1:$1,0))</f>
        <v>Updated to indicate claim/filing status</v>
      </c>
      <c r="BM195" s="48" t="str" cm="1">
        <f t="array" ref="BM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(EUL_basis_Mapped!$BD195=EUL_basis[BldgLoc])*(EUL_basis_Mapped!$BP195=EUL_basis[HOU_cat]),0)+1,MATCH(EUL_basis_Mapped!BM$2,'EUL_basis fr DEER'!$1:$1,0))</f>
        <v>Standard</v>
      </c>
      <c r="BN195" s="24">
        <v>41467</v>
      </c>
      <c r="BO195" s="24" cm="1">
        <f t="array" ref="BO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(EUL_basis_Mapped!$BD195=EUL_basis[BldgLoc])*(EUL_basis_Mapped!$BP195=EUL_basis[HOU_cat]),0)+1,MATCH(EUL_basis_Mapped!BO$2,'EUL_basis fr DEER'!$1:$1,0))</f>
        <v>44926</v>
      </c>
      <c r="BP195" s="48" t="s">
        <v>44</v>
      </c>
      <c r="BQ195" s="52" t="str" cm="1">
        <f t="array" ref="BQ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(EUL_basis_Mapped!$BD195=EUL_basis[BldgLoc])*(EUL_basis_Mapped!$BP195=EUL_basis[HOU_cat]),0)+1,MATCH(EUL_basis_Mapped!BQ$2,'EUL_basis fr DEER'!$1:$1,0))</f>
        <v>1</v>
      </c>
      <c r="BR195" s="52" t="str" cm="1">
        <f t="array" ref="BR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(EUL_basis_Mapped!$BD195=EUL_basis[BldgLoc])*(EUL_basis_Mapped!$BP195=EUL_basis[HOU_cat]),0)+1,MATCH(EUL_basis_Mapped!BR$2,'EUL_basis fr DEER'!$1:$1,0))</f>
        <v>1</v>
      </c>
      <c r="BS195" s="52" t="str" cm="1">
        <f t="array" ref="BS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(EUL_basis_Mapped!$BD195=EUL_basis[BldgLoc])*(EUL_basis_Mapped!$BP195=EUL_basis[HOU_cat]),0)+1,MATCH(EUL_basis_Mapped!BS$2,'EUL_basis fr DEER'!$1:$1,0))</f>
        <v>0</v>
      </c>
      <c r="BT195" s="48" t="str" cm="1">
        <f t="array" ref="BT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(EUL_basis_Mapped!$BD195=EUL_basis[BldgLoc])*(EUL_basis_Mapped!$BP195=EUL_basis[HOU_cat]),0)+1,MATCH(EUL_basis_Mapped!BT$2,'EUL_basis fr DEER'!$1:$1,0))</f>
        <v>Deemed Ex Ante Team</v>
      </c>
      <c r="BU195" s="24" cm="1">
        <f t="array" ref="BU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(EUL_basis_Mapped!$BD195=EUL_basis[BldgLoc])*(EUL_basis_Mapped!$BP195=EUL_basis[HOU_cat]),0)+1,MATCH(EUL_basis_Mapped!BU$2,'EUL_basis fr DEER'!$1:$1,0))</f>
        <v>0</v>
      </c>
      <c r="BV195" s="46" cm="1">
        <f t="array" ref="BV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(EUL_basis_Mapped!$BD195=EUL_basis[BldgLoc])*(EUL_basis_Mapped!$BP195=EUL_basis[HOU_cat]),0)+1,MATCH(EUL_basis_Mapped!BV$2,'EUL_basis fr DEER'!$1:$1,0))</f>
        <v>0</v>
      </c>
      <c r="BW195" s="48" cm="1">
        <f t="array" ref="BW195">INDEX(EUL_basis[#All],MATCH(1,(EUL_basis_Mapped!$AS195=EUL_basis[EUL_ID])*(EUL_basis_Mapped!$AU195=EUL_basis[Version])*(EUL_basis_Mapped!$BC195=EUL_basis[BldgType])*
(EUL_basis_Mapped!$BD195=EUL_basis[BldgLoc])*(EUL_basis_Mapped!$BP195=EUL_basis[HOU_cat]),0)+1,MATCH(EUL_basis_Mapped!BW$2,'EUL_basis fr DEER'!$1:$1,0))</f>
        <v>0</v>
      </c>
    </row>
    <row r="196" spans="1:75" ht="21" x14ac:dyDescent="0.15">
      <c r="A196" s="11">
        <v>1</v>
      </c>
      <c r="B196" s="12"/>
      <c r="C196" s="12"/>
      <c r="D196" s="12"/>
      <c r="E196" s="12"/>
      <c r="F196" s="12"/>
      <c r="G196" s="12"/>
      <c r="H196" s="13"/>
      <c r="I196" s="11"/>
      <c r="J196" s="12"/>
      <c r="K196" s="12"/>
      <c r="L196" s="12">
        <v>1</v>
      </c>
      <c r="M196" s="12"/>
      <c r="N196" s="54"/>
      <c r="O196" s="54"/>
      <c r="P196" s="11"/>
      <c r="Q196" s="16"/>
      <c r="R196" s="12"/>
      <c r="S196" s="12"/>
      <c r="T196" s="12"/>
      <c r="U196" s="12"/>
      <c r="V196" s="12">
        <v>1</v>
      </c>
      <c r="W196" s="12"/>
      <c r="X196" s="12"/>
      <c r="Y196" s="12"/>
      <c r="Z196" s="12"/>
      <c r="AA196" s="12"/>
      <c r="AB196" s="12"/>
      <c r="AC196" s="12"/>
      <c r="AD196" s="12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6" t="s">
        <v>479</v>
      </c>
      <c r="AT196" s="22" t="str" cm="1">
        <f t="array" ref="AT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(EUL_basis_Mapped!$BD196=EUL_basis[BldgLoc])*(EUL_basis_Mapped!$BP196=EUL_basis[HOU_cat]),0)+1,MATCH(EUL_basis_Mapped!AT$2,'EUL_basis fr DEER'!$1:$1,0))</f>
        <v>Cogged Fan Belt</v>
      </c>
      <c r="AU196" s="23" t="s">
        <v>2154</v>
      </c>
      <c r="AV196" s="22" t="str" cm="1">
        <f t="array" ref="AV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(EUL_basis_Mapped!$BD196=EUL_basis[BldgLoc])*(EUL_basis_Mapped!$BP196=EUL_basis[HOU_cat]),0)+1,MATCH(EUL_basis_Mapped!AV$2,'EUL_basis fr DEER'!$1:$1,0))</f>
        <v>D23 v0</v>
      </c>
      <c r="AW196" s="24" cm="1">
        <f t="array" ref="AW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(EUL_basis_Mapped!$BD196=EUL_basis[BldgLoc])*(EUL_basis_Mapped!$BP196=EUL_basis[HOU_cat]),0)+1,MATCH(EUL_basis_Mapped!AW$2,'EUL_basis fr DEER'!$1:$1,0))</f>
        <v>44846.35563903935</v>
      </c>
      <c r="AX196" s="48" t="str" cm="1">
        <f t="array" ref="AX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(EUL_basis_Mapped!$BD196=EUL_basis[BldgLoc])*(EUL_basis_Mapped!$BP196=EUL_basis[HOU_cat]),0)+1,MATCH(EUL_basis_Mapped!AX$2,'EUL_basis fr DEER'!$1:$1,0))</f>
        <v>Com</v>
      </c>
      <c r="AY196" s="48" t="str" cm="1">
        <f t="array" ref="AY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(EUL_basis_Mapped!$BD196=EUL_basis[BldgLoc])*(EUL_basis_Mapped!$BP196=EUL_basis[HOU_cat]),0)+1,MATCH(EUL_basis_Mapped!AY$2,'EUL_basis fr DEER'!$1:$1,0))</f>
        <v>HVAC</v>
      </c>
      <c r="AZ196" s="48" t="str" cm="1">
        <f t="array" ref="AZ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(EUL_basis_Mapped!$BD196=EUL_basis[BldgLoc])*(EUL_basis_Mapped!$BP196=EUL_basis[HOU_cat]),0)+1,MATCH(EUL_basis_Mapped!AZ$2,'EUL_basis fr DEER'!$1:$1,0))</f>
        <v>VentAirDist</v>
      </c>
      <c r="BA196" s="48" t="str" cm="1">
        <f t="array" ref="BA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(EUL_basis_Mapped!$BD196=EUL_basis[BldgLoc])*(EUL_basis_Mapped!$BP196=EUL_basis[HOU_cat]),0)+1,MATCH(EUL_basis_Mapped!BA$2,'EUL_basis fr DEER'!$1:$1,0))</f>
        <v>HV_AirDist</v>
      </c>
      <c r="BB196" s="48" t="str" cm="1">
        <f t="array" ref="BB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(EUL_basis_Mapped!$BD196=EUL_basis[BldgLoc])*(EUL_basis_Mapped!$BP196=EUL_basis[HOU_cat]),0)+1,MATCH(EUL_basis_Mapped!BB$2,'EUL_basis fr DEER'!$1:$1,0))</f>
        <v>VentFanMtr</v>
      </c>
      <c r="BC196" s="48" t="s">
        <v>485</v>
      </c>
      <c r="BD196" s="48" t="s">
        <v>40</v>
      </c>
      <c r="BE196" s="46" t="str" cm="1">
        <f t="array" ref="BE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(EUL_basis_Mapped!$BD196=EUL_basis[BldgLoc])*(EUL_basis_Mapped!$BP196=EUL_basis[HOU_cat]),0)+1,MATCH(EUL_basis_Mapped!BE$2,'EUL_basis fr DEER'!$1:$1,0))</f>
        <v>Occupied Hours</v>
      </c>
      <c r="BF196" s="23" cm="1">
        <f t="array" ref="BF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(EUL_basis_Mapped!$BD196=EUL_basis[BldgLoc])*(EUL_basis_Mapped!$BP196=EUL_basis[HOU_cat]),0)+1,MATCH(EUL_basis_Mapped!BF$2,'EUL_basis fr DEER'!$1:$1,0))</f>
        <v>24000</v>
      </c>
      <c r="BG196" s="23" cm="1">
        <f t="array" ref="BG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(EUL_basis_Mapped!$BD196=EUL_basis[BldgLoc])*(EUL_basis_Mapped!$BP196=EUL_basis[HOU_cat]),0)+1,MATCH(EUL_basis_Mapped!BG$2,'EUL_basis fr DEER'!$1:$1,0))</f>
        <v>1</v>
      </c>
      <c r="BH196" s="23" cm="1">
        <f t="array" ref="BH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(EUL_basis_Mapped!$BD196=EUL_basis[BldgLoc])*(EUL_basis_Mapped!$BP196=EUL_basis[HOU_cat]),0)+1,MATCH(EUL_basis_Mapped!BH$2,'EUL_basis fr DEER'!$1:$1,0))</f>
        <v>5576</v>
      </c>
      <c r="BI196" s="25" cm="1">
        <f t="array" ref="BI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(EUL_basis_Mapped!$BD196=EUL_basis[BldgLoc])*(EUL_basis_Mapped!$BP196=EUL_basis[HOU_cat]),0)+1,MATCH(EUL_basis_Mapped!BI$2,'EUL_basis fr DEER'!$1:$1,0))</f>
        <v>5</v>
      </c>
      <c r="BJ196" s="25" cm="1">
        <f t="array" ref="BJ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(EUL_basis_Mapped!$BD196=EUL_basis[BldgLoc])*(EUL_basis_Mapped!$BP196=EUL_basis[HOU_cat]),0)+1,MATCH(EUL_basis_Mapped!BJ$2,'EUL_basis fr DEER'!$1:$1,0))</f>
        <v>4.3</v>
      </c>
      <c r="BK196" s="25" cm="1">
        <f t="array" ref="BK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(EUL_basis_Mapped!$BD196=EUL_basis[BldgLoc])*(EUL_basis_Mapped!$BP196=EUL_basis[HOU_cat]),0)+1,MATCH(EUL_basis_Mapped!BK$2,'EUL_basis fr DEER'!$1:$1,0))</f>
        <v>1.43</v>
      </c>
      <c r="BL196" s="46" cm="1">
        <f t="array" ref="BL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(EUL_basis_Mapped!$BD196=EUL_basis[BldgLoc])*(EUL_basis_Mapped!$BP196=EUL_basis[HOU_cat]),0)+1,MATCH(EUL_basis_Mapped!BL$2,'EUL_basis fr DEER'!$1:$1,0))</f>
        <v>0</v>
      </c>
      <c r="BM196" s="48" t="str" cm="1">
        <f t="array" ref="BM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(EUL_basis_Mapped!$BD196=EUL_basis[BldgLoc])*(EUL_basis_Mapped!$BP196=EUL_basis[HOU_cat]),0)+1,MATCH(EUL_basis_Mapped!BM$2,'EUL_basis fr DEER'!$1:$1,0))</f>
        <v>Standard</v>
      </c>
      <c r="BN196" s="24">
        <v>41468</v>
      </c>
      <c r="BO196" s="24" cm="1">
        <f t="array" ref="BO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(EUL_basis_Mapped!$BD196=EUL_basis[BldgLoc])*(EUL_basis_Mapped!$BP196=EUL_basis[HOU_cat]),0)+1,MATCH(EUL_basis_Mapped!BO$2,'EUL_basis fr DEER'!$1:$1,0))</f>
        <v>0</v>
      </c>
      <c r="BP196" s="48" t="s">
        <v>44</v>
      </c>
      <c r="BQ196" s="52" t="str" cm="1">
        <f t="array" ref="BQ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(EUL_basis_Mapped!$BD196=EUL_basis[BldgLoc])*(EUL_basis_Mapped!$BP196=EUL_basis[HOU_cat]),0)+1,MATCH(EUL_basis_Mapped!BQ$2,'EUL_basis fr DEER'!$1:$1,0))</f>
        <v>1</v>
      </c>
      <c r="BR196" s="52" t="str" cm="1">
        <f t="array" ref="BR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(EUL_basis_Mapped!$BD196=EUL_basis[BldgLoc])*(EUL_basis_Mapped!$BP196=EUL_basis[HOU_cat]),0)+1,MATCH(EUL_basis_Mapped!BR$2,'EUL_basis fr DEER'!$1:$1,0))</f>
        <v>1</v>
      </c>
      <c r="BS196" s="52" t="str" cm="1">
        <f t="array" ref="BS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(EUL_basis_Mapped!$BD196=EUL_basis[BldgLoc])*(EUL_basis_Mapped!$BP196=EUL_basis[HOU_cat]),0)+1,MATCH(EUL_basis_Mapped!BS$2,'EUL_basis fr DEER'!$1:$1,0))</f>
        <v>0</v>
      </c>
      <c r="BT196" s="48" t="str" cm="1">
        <f t="array" ref="BT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(EUL_basis_Mapped!$BD196=EUL_basis[BldgLoc])*(EUL_basis_Mapped!$BP196=EUL_basis[HOU_cat]),0)+1,MATCH(EUL_basis_Mapped!BT$2,'EUL_basis fr DEER'!$1:$1,0))</f>
        <v>Deemed Ex Ante Team</v>
      </c>
      <c r="BU196" s="24" cm="1">
        <f t="array" ref="BU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(EUL_basis_Mapped!$BD196=EUL_basis[BldgLoc])*(EUL_basis_Mapped!$BP196=EUL_basis[HOU_cat]),0)+1,MATCH(EUL_basis_Mapped!BU$2,'EUL_basis fr DEER'!$1:$1,0))</f>
        <v>44846.35563903935</v>
      </c>
      <c r="BV196" s="46" t="str" cm="1">
        <f t="array" ref="BV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(EUL_basis_Mapped!$BD196=EUL_basis[BldgLoc])*(EUL_basis_Mapped!$BP196=EUL_basis[HOU_cat]),0)+1,MATCH(EUL_basis_Mapped!BV$2,'EUL_basis fr DEER'!$1:$1,0))</f>
        <v>Updated EFLHs using the occupied hours from the DEER2020 commercial-building prototype updates to populate the EFLHs.</v>
      </c>
      <c r="BW196" s="48" t="str" cm="1">
        <f t="array" ref="BW196">INDEX(EUL_basis[#All],MATCH(1,(EUL_basis_Mapped!$AS196=EUL_basis[EUL_ID])*(EUL_basis_Mapped!$AU196=EUL_basis[Version])*(EUL_basis_Mapped!$BC196=EUL_basis[BldgType])*
(EUL_basis_Mapped!$BD196=EUL_basis[BldgLoc])*(EUL_basis_Mapped!$BP196=EUL_basis[HOU_cat]),0)+1,MATCH(EUL_basis_Mapped!BW$2,'EUL_basis fr DEER'!$1:$1,0))</f>
        <v>Deemed Ex Ante Team</v>
      </c>
    </row>
    <row r="197" spans="1:75" ht="21" x14ac:dyDescent="0.15">
      <c r="A197" s="11">
        <v>1</v>
      </c>
      <c r="B197" s="12"/>
      <c r="C197" s="12"/>
      <c r="D197" s="12"/>
      <c r="E197" s="12"/>
      <c r="F197" s="12"/>
      <c r="G197" s="12"/>
      <c r="H197" s="13"/>
      <c r="I197" s="11"/>
      <c r="J197" s="12"/>
      <c r="K197" s="12"/>
      <c r="L197" s="12">
        <v>1</v>
      </c>
      <c r="M197" s="12"/>
      <c r="N197" s="54"/>
      <c r="O197" s="54"/>
      <c r="P197" s="11"/>
      <c r="Q197" s="16"/>
      <c r="R197" s="12"/>
      <c r="S197" s="12"/>
      <c r="T197" s="12"/>
      <c r="U197" s="12">
        <v>1</v>
      </c>
      <c r="V197" s="12"/>
      <c r="W197" s="12"/>
      <c r="X197" s="12"/>
      <c r="Y197" s="12"/>
      <c r="Z197" s="12"/>
      <c r="AA197" s="12"/>
      <c r="AB197" s="12"/>
      <c r="AC197" s="12"/>
      <c r="AD197" s="12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6" t="s">
        <v>479</v>
      </c>
      <c r="AT197" s="22" t="str" cm="1">
        <f t="array" ref="AT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(EUL_basis_Mapped!$BD197=EUL_basis[BldgLoc])*(EUL_basis_Mapped!$BP197=EUL_basis[HOU_cat]),0)+1,MATCH(EUL_basis_Mapped!AT$2,'EUL_basis fr DEER'!$1:$1,0))</f>
        <v>Cogged Fan Belt</v>
      </c>
      <c r="AU197" s="23" t="s">
        <v>2154</v>
      </c>
      <c r="AV197" s="22" t="str" cm="1">
        <f t="array" ref="AV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(EUL_basis_Mapped!$BD197=EUL_basis[BldgLoc])*(EUL_basis_Mapped!$BP197=EUL_basis[HOU_cat]),0)+1,MATCH(EUL_basis_Mapped!AV$2,'EUL_basis fr DEER'!$1:$1,0))</f>
        <v>D23 v0</v>
      </c>
      <c r="AW197" s="24" cm="1">
        <f t="array" ref="AW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(EUL_basis_Mapped!$BD197=EUL_basis[BldgLoc])*(EUL_basis_Mapped!$BP197=EUL_basis[HOU_cat]),0)+1,MATCH(EUL_basis_Mapped!AW$2,'EUL_basis fr DEER'!$1:$1,0))</f>
        <v>44846.35563903935</v>
      </c>
      <c r="AX197" s="48" t="str" cm="1">
        <f t="array" ref="AX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(EUL_basis_Mapped!$BD197=EUL_basis[BldgLoc])*(EUL_basis_Mapped!$BP197=EUL_basis[HOU_cat]),0)+1,MATCH(EUL_basis_Mapped!AX$2,'EUL_basis fr DEER'!$1:$1,0))</f>
        <v>Com</v>
      </c>
      <c r="AY197" s="48" t="str" cm="1">
        <f t="array" ref="AY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(EUL_basis_Mapped!$BD197=EUL_basis[BldgLoc])*(EUL_basis_Mapped!$BP197=EUL_basis[HOU_cat]),0)+1,MATCH(EUL_basis_Mapped!AY$2,'EUL_basis fr DEER'!$1:$1,0))</f>
        <v>HVAC</v>
      </c>
      <c r="AZ197" s="48" t="str" cm="1">
        <f t="array" ref="AZ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(EUL_basis_Mapped!$BD197=EUL_basis[BldgLoc])*(EUL_basis_Mapped!$BP197=EUL_basis[HOU_cat]),0)+1,MATCH(EUL_basis_Mapped!AZ$2,'EUL_basis fr DEER'!$1:$1,0))</f>
        <v>VentAirDist</v>
      </c>
      <c r="BA197" s="48" t="str" cm="1">
        <f t="array" ref="BA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(EUL_basis_Mapped!$BD197=EUL_basis[BldgLoc])*(EUL_basis_Mapped!$BP197=EUL_basis[HOU_cat]),0)+1,MATCH(EUL_basis_Mapped!BA$2,'EUL_basis fr DEER'!$1:$1,0))</f>
        <v>HV_AirDist</v>
      </c>
      <c r="BB197" s="48" t="str" cm="1">
        <f t="array" ref="BB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(EUL_basis_Mapped!$BD197=EUL_basis[BldgLoc])*(EUL_basis_Mapped!$BP197=EUL_basis[HOU_cat]),0)+1,MATCH(EUL_basis_Mapped!BB$2,'EUL_basis fr DEER'!$1:$1,0))</f>
        <v>VentFanMtr</v>
      </c>
      <c r="BC197" s="48" t="s">
        <v>83</v>
      </c>
      <c r="BD197" s="48" t="s">
        <v>40</v>
      </c>
      <c r="BE197" s="46" t="str" cm="1">
        <f t="array" ref="BE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(EUL_basis_Mapped!$BD197=EUL_basis[BldgLoc])*(EUL_basis_Mapped!$BP197=EUL_basis[HOU_cat]),0)+1,MATCH(EUL_basis_Mapped!BE$2,'EUL_basis fr DEER'!$1:$1,0))</f>
        <v>Occupied Hours</v>
      </c>
      <c r="BF197" s="23" cm="1">
        <f t="array" ref="BF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(EUL_basis_Mapped!$BD197=EUL_basis[BldgLoc])*(EUL_basis_Mapped!$BP197=EUL_basis[HOU_cat]),0)+1,MATCH(EUL_basis_Mapped!BF$2,'EUL_basis fr DEER'!$1:$1,0))</f>
        <v>24000</v>
      </c>
      <c r="BG197" s="23" cm="1">
        <f t="array" ref="BG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(EUL_basis_Mapped!$BD197=EUL_basis[BldgLoc])*(EUL_basis_Mapped!$BP197=EUL_basis[HOU_cat]),0)+1,MATCH(EUL_basis_Mapped!BG$2,'EUL_basis fr DEER'!$1:$1,0))</f>
        <v>1</v>
      </c>
      <c r="BH197" s="23" cm="1">
        <f t="array" ref="BH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(EUL_basis_Mapped!$BD197=EUL_basis[BldgLoc])*(EUL_basis_Mapped!$BP197=EUL_basis[HOU_cat]),0)+1,MATCH(EUL_basis_Mapped!BH$2,'EUL_basis fr DEER'!$1:$1,0))</f>
        <v>5190</v>
      </c>
      <c r="BI197" s="25" cm="1">
        <f t="array" ref="BI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(EUL_basis_Mapped!$BD197=EUL_basis[BldgLoc])*(EUL_basis_Mapped!$BP197=EUL_basis[HOU_cat]),0)+1,MATCH(EUL_basis_Mapped!BI$2,'EUL_basis fr DEER'!$1:$1,0))</f>
        <v>5</v>
      </c>
      <c r="BJ197" s="25" cm="1">
        <f t="array" ref="BJ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(EUL_basis_Mapped!$BD197=EUL_basis[BldgLoc])*(EUL_basis_Mapped!$BP197=EUL_basis[HOU_cat]),0)+1,MATCH(EUL_basis_Mapped!BJ$2,'EUL_basis fr DEER'!$1:$1,0))</f>
        <v>4.62</v>
      </c>
      <c r="BK197" s="25" cm="1">
        <f t="array" ref="BK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(EUL_basis_Mapped!$BD197=EUL_basis[BldgLoc])*(EUL_basis_Mapped!$BP197=EUL_basis[HOU_cat]),0)+1,MATCH(EUL_basis_Mapped!BK$2,'EUL_basis fr DEER'!$1:$1,0))</f>
        <v>1.54</v>
      </c>
      <c r="BL197" s="46" cm="1">
        <f t="array" ref="BL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(EUL_basis_Mapped!$BD197=EUL_basis[BldgLoc])*(EUL_basis_Mapped!$BP197=EUL_basis[HOU_cat]),0)+1,MATCH(EUL_basis_Mapped!BL$2,'EUL_basis fr DEER'!$1:$1,0))</f>
        <v>0</v>
      </c>
      <c r="BM197" s="48" t="str" cm="1">
        <f t="array" ref="BM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(EUL_basis_Mapped!$BD197=EUL_basis[BldgLoc])*(EUL_basis_Mapped!$BP197=EUL_basis[HOU_cat]),0)+1,MATCH(EUL_basis_Mapped!BM$2,'EUL_basis fr DEER'!$1:$1,0))</f>
        <v>Standard</v>
      </c>
      <c r="BN197" s="24">
        <v>41469</v>
      </c>
      <c r="BO197" s="24" cm="1">
        <f t="array" ref="BO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(EUL_basis_Mapped!$BD197=EUL_basis[BldgLoc])*(EUL_basis_Mapped!$BP197=EUL_basis[HOU_cat]),0)+1,MATCH(EUL_basis_Mapped!BO$2,'EUL_basis fr DEER'!$1:$1,0))</f>
        <v>0</v>
      </c>
      <c r="BP197" s="48" t="s">
        <v>44</v>
      </c>
      <c r="BQ197" s="52" t="str" cm="1">
        <f t="array" ref="BQ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(EUL_basis_Mapped!$BD197=EUL_basis[BldgLoc])*(EUL_basis_Mapped!$BP197=EUL_basis[HOU_cat]),0)+1,MATCH(EUL_basis_Mapped!BQ$2,'EUL_basis fr DEER'!$1:$1,0))</f>
        <v>1</v>
      </c>
      <c r="BR197" s="52" t="str" cm="1">
        <f t="array" ref="BR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(EUL_basis_Mapped!$BD197=EUL_basis[BldgLoc])*(EUL_basis_Mapped!$BP197=EUL_basis[HOU_cat]),0)+1,MATCH(EUL_basis_Mapped!BR$2,'EUL_basis fr DEER'!$1:$1,0))</f>
        <v>1</v>
      </c>
      <c r="BS197" s="52" t="str" cm="1">
        <f t="array" ref="BS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(EUL_basis_Mapped!$BD197=EUL_basis[BldgLoc])*(EUL_basis_Mapped!$BP197=EUL_basis[HOU_cat]),0)+1,MATCH(EUL_basis_Mapped!BS$2,'EUL_basis fr DEER'!$1:$1,0))</f>
        <v>0</v>
      </c>
      <c r="BT197" s="48" t="str" cm="1">
        <f t="array" ref="BT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(EUL_basis_Mapped!$BD197=EUL_basis[BldgLoc])*(EUL_basis_Mapped!$BP197=EUL_basis[HOU_cat]),0)+1,MATCH(EUL_basis_Mapped!BT$2,'EUL_basis fr DEER'!$1:$1,0))</f>
        <v>Deemed Ex Ante Team</v>
      </c>
      <c r="BU197" s="24" cm="1">
        <f t="array" ref="BU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(EUL_basis_Mapped!$BD197=EUL_basis[BldgLoc])*(EUL_basis_Mapped!$BP197=EUL_basis[HOU_cat]),0)+1,MATCH(EUL_basis_Mapped!BU$2,'EUL_basis fr DEER'!$1:$1,0))</f>
        <v>44846.35563903935</v>
      </c>
      <c r="BV197" s="46" t="str" cm="1">
        <f t="array" ref="BV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(EUL_basis_Mapped!$BD197=EUL_basis[BldgLoc])*(EUL_basis_Mapped!$BP197=EUL_basis[HOU_cat]),0)+1,MATCH(EUL_basis_Mapped!BV$2,'EUL_basis fr DEER'!$1:$1,0))</f>
        <v>Updated EFLHs using the occupied hours from the DEER2020 commercial-building prototype updates to populate the EFLHs.</v>
      </c>
      <c r="BW197" s="48" t="str" cm="1">
        <f t="array" ref="BW197">INDEX(EUL_basis[#All],MATCH(1,(EUL_basis_Mapped!$AS197=EUL_basis[EUL_ID])*(EUL_basis_Mapped!$AU197=EUL_basis[Version])*(EUL_basis_Mapped!$BC197=EUL_basis[BldgType])*
(EUL_basis_Mapped!$BD197=EUL_basis[BldgLoc])*(EUL_basis_Mapped!$BP197=EUL_basis[HOU_cat]),0)+1,MATCH(EUL_basis_Mapped!BW$2,'EUL_basis fr DEER'!$1:$1,0))</f>
        <v>Deemed Ex Ante Team</v>
      </c>
    </row>
    <row r="198" spans="1:75" ht="21" x14ac:dyDescent="0.15">
      <c r="A198" s="11">
        <v>1</v>
      </c>
      <c r="B198" s="12"/>
      <c r="C198" s="12"/>
      <c r="D198" s="12"/>
      <c r="E198" s="12"/>
      <c r="F198" s="12"/>
      <c r="G198" s="12"/>
      <c r="H198" s="13"/>
      <c r="I198" s="11"/>
      <c r="J198" s="12"/>
      <c r="K198" s="12"/>
      <c r="L198" s="12">
        <v>1</v>
      </c>
      <c r="M198" s="12"/>
      <c r="N198" s="54"/>
      <c r="O198" s="54"/>
      <c r="P198" s="11"/>
      <c r="Q198" s="16"/>
      <c r="R198" s="12"/>
      <c r="S198" s="12"/>
      <c r="T198" s="12"/>
      <c r="U198" s="12"/>
      <c r="V198" s="12"/>
      <c r="W198" s="12">
        <v>1</v>
      </c>
      <c r="X198" s="12"/>
      <c r="Y198" s="12"/>
      <c r="Z198" s="12"/>
      <c r="AA198" s="12"/>
      <c r="AB198" s="12"/>
      <c r="AC198" s="12"/>
      <c r="AD198" s="12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6" t="s">
        <v>479</v>
      </c>
      <c r="AT198" s="22" t="str" cm="1">
        <f t="array" ref="AT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(EUL_basis_Mapped!$BD198=EUL_basis[BldgLoc])*(EUL_basis_Mapped!$BP198=EUL_basis[HOU_cat]),0)+1,MATCH(EUL_basis_Mapped!AT$2,'EUL_basis fr DEER'!$1:$1,0))</f>
        <v>Cogged Fan Belt</v>
      </c>
      <c r="AU198" s="23" t="s">
        <v>2154</v>
      </c>
      <c r="AV198" s="22" t="str" cm="1">
        <f t="array" ref="AV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(EUL_basis_Mapped!$BD198=EUL_basis[BldgLoc])*(EUL_basis_Mapped!$BP198=EUL_basis[HOU_cat]),0)+1,MATCH(EUL_basis_Mapped!AV$2,'EUL_basis fr DEER'!$1:$1,0))</f>
        <v>D23 v0</v>
      </c>
      <c r="AW198" s="24" cm="1">
        <f t="array" ref="AW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(EUL_basis_Mapped!$BD198=EUL_basis[BldgLoc])*(EUL_basis_Mapped!$BP198=EUL_basis[HOU_cat]),0)+1,MATCH(EUL_basis_Mapped!AW$2,'EUL_basis fr DEER'!$1:$1,0))</f>
        <v>44846.35563903935</v>
      </c>
      <c r="AX198" s="48" t="str" cm="1">
        <f t="array" ref="AX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(EUL_basis_Mapped!$BD198=EUL_basis[BldgLoc])*(EUL_basis_Mapped!$BP198=EUL_basis[HOU_cat]),0)+1,MATCH(EUL_basis_Mapped!AX$2,'EUL_basis fr DEER'!$1:$1,0))</f>
        <v>Com</v>
      </c>
      <c r="AY198" s="48" t="str" cm="1">
        <f t="array" ref="AY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(EUL_basis_Mapped!$BD198=EUL_basis[BldgLoc])*(EUL_basis_Mapped!$BP198=EUL_basis[HOU_cat]),0)+1,MATCH(EUL_basis_Mapped!AY$2,'EUL_basis fr DEER'!$1:$1,0))</f>
        <v>HVAC</v>
      </c>
      <c r="AZ198" s="48" t="str" cm="1">
        <f t="array" ref="AZ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(EUL_basis_Mapped!$BD198=EUL_basis[BldgLoc])*(EUL_basis_Mapped!$BP198=EUL_basis[HOU_cat]),0)+1,MATCH(EUL_basis_Mapped!AZ$2,'EUL_basis fr DEER'!$1:$1,0))</f>
        <v>VentAirDist</v>
      </c>
      <c r="BA198" s="48" t="str" cm="1">
        <f t="array" ref="BA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(EUL_basis_Mapped!$BD198=EUL_basis[BldgLoc])*(EUL_basis_Mapped!$BP198=EUL_basis[HOU_cat]),0)+1,MATCH(EUL_basis_Mapped!BA$2,'EUL_basis fr DEER'!$1:$1,0))</f>
        <v>HV_AirDist</v>
      </c>
      <c r="BB198" s="48" t="str" cm="1">
        <f t="array" ref="BB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(EUL_basis_Mapped!$BD198=EUL_basis[BldgLoc])*(EUL_basis_Mapped!$BP198=EUL_basis[HOU_cat]),0)+1,MATCH(EUL_basis_Mapped!BB$2,'EUL_basis fr DEER'!$1:$1,0))</f>
        <v>VentFanMtr</v>
      </c>
      <c r="BC198" s="48" t="s">
        <v>488</v>
      </c>
      <c r="BD198" s="48" t="s">
        <v>40</v>
      </c>
      <c r="BE198" s="46" t="str" cm="1">
        <f t="array" ref="BE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(EUL_basis_Mapped!$BD198=EUL_basis[BldgLoc])*(EUL_basis_Mapped!$BP198=EUL_basis[HOU_cat]),0)+1,MATCH(EUL_basis_Mapped!BE$2,'EUL_basis fr DEER'!$1:$1,0))</f>
        <v>Occupied Hours</v>
      </c>
      <c r="BF198" s="23" cm="1">
        <f t="array" ref="BF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(EUL_basis_Mapped!$BD198=EUL_basis[BldgLoc])*(EUL_basis_Mapped!$BP198=EUL_basis[HOU_cat]),0)+1,MATCH(EUL_basis_Mapped!BF$2,'EUL_basis fr DEER'!$1:$1,0))</f>
        <v>24000</v>
      </c>
      <c r="BG198" s="23" cm="1">
        <f t="array" ref="BG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(EUL_basis_Mapped!$BD198=EUL_basis[BldgLoc])*(EUL_basis_Mapped!$BP198=EUL_basis[HOU_cat]),0)+1,MATCH(EUL_basis_Mapped!BG$2,'EUL_basis fr DEER'!$1:$1,0))</f>
        <v>1</v>
      </c>
      <c r="BH198" s="23" cm="1">
        <f t="array" ref="BH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(EUL_basis_Mapped!$BD198=EUL_basis[BldgLoc])*(EUL_basis_Mapped!$BP198=EUL_basis[HOU_cat]),0)+1,MATCH(EUL_basis_Mapped!BH$2,'EUL_basis fr DEER'!$1:$1,0))</f>
        <v>4521</v>
      </c>
      <c r="BI198" s="25" cm="1">
        <f t="array" ref="BI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(EUL_basis_Mapped!$BD198=EUL_basis[BldgLoc])*(EUL_basis_Mapped!$BP198=EUL_basis[HOU_cat]),0)+1,MATCH(EUL_basis_Mapped!BI$2,'EUL_basis fr DEER'!$1:$1,0))</f>
        <v>5</v>
      </c>
      <c r="BJ198" s="25" cm="1">
        <f t="array" ref="BJ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(EUL_basis_Mapped!$BD198=EUL_basis[BldgLoc])*(EUL_basis_Mapped!$BP198=EUL_basis[HOU_cat]),0)+1,MATCH(EUL_basis_Mapped!BJ$2,'EUL_basis fr DEER'!$1:$1,0))</f>
        <v>5</v>
      </c>
      <c r="BK198" s="25" cm="1">
        <f t="array" ref="BK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(EUL_basis_Mapped!$BD198=EUL_basis[BldgLoc])*(EUL_basis_Mapped!$BP198=EUL_basis[HOU_cat]),0)+1,MATCH(EUL_basis_Mapped!BK$2,'EUL_basis fr DEER'!$1:$1,0))</f>
        <v>1.67</v>
      </c>
      <c r="BL198" s="46" cm="1">
        <f t="array" ref="BL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(EUL_basis_Mapped!$BD198=EUL_basis[BldgLoc])*(EUL_basis_Mapped!$BP198=EUL_basis[HOU_cat]),0)+1,MATCH(EUL_basis_Mapped!BL$2,'EUL_basis fr DEER'!$1:$1,0))</f>
        <v>0</v>
      </c>
      <c r="BM198" s="48" t="str" cm="1">
        <f t="array" ref="BM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(EUL_basis_Mapped!$BD198=EUL_basis[BldgLoc])*(EUL_basis_Mapped!$BP198=EUL_basis[HOU_cat]),0)+1,MATCH(EUL_basis_Mapped!BM$2,'EUL_basis fr DEER'!$1:$1,0))</f>
        <v>Standard</v>
      </c>
      <c r="BN198" s="24">
        <v>41470</v>
      </c>
      <c r="BO198" s="24" cm="1">
        <f t="array" ref="BO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(EUL_basis_Mapped!$BD198=EUL_basis[BldgLoc])*(EUL_basis_Mapped!$BP198=EUL_basis[HOU_cat]),0)+1,MATCH(EUL_basis_Mapped!BO$2,'EUL_basis fr DEER'!$1:$1,0))</f>
        <v>0</v>
      </c>
      <c r="BP198" s="48" t="s">
        <v>44</v>
      </c>
      <c r="BQ198" s="52" t="str" cm="1">
        <f t="array" ref="BQ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(EUL_basis_Mapped!$BD198=EUL_basis[BldgLoc])*(EUL_basis_Mapped!$BP198=EUL_basis[HOU_cat]),0)+1,MATCH(EUL_basis_Mapped!BQ$2,'EUL_basis fr DEER'!$1:$1,0))</f>
        <v>1</v>
      </c>
      <c r="BR198" s="52" t="str" cm="1">
        <f t="array" ref="BR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(EUL_basis_Mapped!$BD198=EUL_basis[BldgLoc])*(EUL_basis_Mapped!$BP198=EUL_basis[HOU_cat]),0)+1,MATCH(EUL_basis_Mapped!BR$2,'EUL_basis fr DEER'!$1:$1,0))</f>
        <v>1</v>
      </c>
      <c r="BS198" s="52" t="str" cm="1">
        <f t="array" ref="BS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(EUL_basis_Mapped!$BD198=EUL_basis[BldgLoc])*(EUL_basis_Mapped!$BP198=EUL_basis[HOU_cat]),0)+1,MATCH(EUL_basis_Mapped!BS$2,'EUL_basis fr DEER'!$1:$1,0))</f>
        <v>0</v>
      </c>
      <c r="BT198" s="48" t="str" cm="1">
        <f t="array" ref="BT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(EUL_basis_Mapped!$BD198=EUL_basis[BldgLoc])*(EUL_basis_Mapped!$BP198=EUL_basis[HOU_cat]),0)+1,MATCH(EUL_basis_Mapped!BT$2,'EUL_basis fr DEER'!$1:$1,0))</f>
        <v>Deemed Ex Ante Team</v>
      </c>
      <c r="BU198" s="24" cm="1">
        <f t="array" ref="BU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(EUL_basis_Mapped!$BD198=EUL_basis[BldgLoc])*(EUL_basis_Mapped!$BP198=EUL_basis[HOU_cat]),0)+1,MATCH(EUL_basis_Mapped!BU$2,'EUL_basis fr DEER'!$1:$1,0))</f>
        <v>44846.35563903935</v>
      </c>
      <c r="BV198" s="46" t="str" cm="1">
        <f t="array" ref="BV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(EUL_basis_Mapped!$BD198=EUL_basis[BldgLoc])*(EUL_basis_Mapped!$BP198=EUL_basis[HOU_cat]),0)+1,MATCH(EUL_basis_Mapped!BV$2,'EUL_basis fr DEER'!$1:$1,0))</f>
        <v>Updated EFLHs using the occupied hours from the DEER2020 commercial-building prototype updates to populate the EFLHs.</v>
      </c>
      <c r="BW198" s="48" t="str" cm="1">
        <f t="array" ref="BW198">INDEX(EUL_basis[#All],MATCH(1,(EUL_basis_Mapped!$AS198=EUL_basis[EUL_ID])*(EUL_basis_Mapped!$AU198=EUL_basis[Version])*(EUL_basis_Mapped!$BC198=EUL_basis[BldgType])*
(EUL_basis_Mapped!$BD198=EUL_basis[BldgLoc])*(EUL_basis_Mapped!$BP198=EUL_basis[HOU_cat]),0)+1,MATCH(EUL_basis_Mapped!BW$2,'EUL_basis fr DEER'!$1:$1,0))</f>
        <v>Deemed Ex Ante Team</v>
      </c>
    </row>
    <row r="199" spans="1:75" ht="21" x14ac:dyDescent="0.15">
      <c r="A199" s="11">
        <v>1</v>
      </c>
      <c r="B199" s="12"/>
      <c r="C199" s="12"/>
      <c r="D199" s="12"/>
      <c r="E199" s="12"/>
      <c r="F199" s="12"/>
      <c r="G199" s="12"/>
      <c r="H199" s="13"/>
      <c r="I199" s="11"/>
      <c r="J199" s="12"/>
      <c r="K199" s="12"/>
      <c r="L199" s="12">
        <v>1</v>
      </c>
      <c r="M199" s="12"/>
      <c r="N199" s="54"/>
      <c r="O199" s="54"/>
      <c r="P199" s="11"/>
      <c r="Q199" s="16"/>
      <c r="R199" s="12"/>
      <c r="S199" s="12"/>
      <c r="T199" s="12"/>
      <c r="U199" s="12"/>
      <c r="V199" s="12"/>
      <c r="W199" s="12"/>
      <c r="X199" s="12">
        <v>1</v>
      </c>
      <c r="Y199" s="12"/>
      <c r="Z199" s="12"/>
      <c r="AA199" s="12"/>
      <c r="AB199" s="12"/>
      <c r="AC199" s="12"/>
      <c r="AD199" s="12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6" t="s">
        <v>479</v>
      </c>
      <c r="AT199" s="22" t="str" cm="1">
        <f t="array" ref="AT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(EUL_basis_Mapped!$BD199=EUL_basis[BldgLoc])*(EUL_basis_Mapped!$BP199=EUL_basis[HOU_cat]),0)+1,MATCH(EUL_basis_Mapped!AT$2,'EUL_basis fr DEER'!$1:$1,0))</f>
        <v>Cogged Fan Belt</v>
      </c>
      <c r="AU199" s="23" t="s">
        <v>2154</v>
      </c>
      <c r="AV199" s="22" t="str" cm="1">
        <f t="array" ref="AV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(EUL_basis_Mapped!$BD199=EUL_basis[BldgLoc])*(EUL_basis_Mapped!$BP199=EUL_basis[HOU_cat]),0)+1,MATCH(EUL_basis_Mapped!AV$2,'EUL_basis fr DEER'!$1:$1,0))</f>
        <v>D23 v0</v>
      </c>
      <c r="AW199" s="24" cm="1">
        <f t="array" ref="AW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(EUL_basis_Mapped!$BD199=EUL_basis[BldgLoc])*(EUL_basis_Mapped!$BP199=EUL_basis[HOU_cat]),0)+1,MATCH(EUL_basis_Mapped!AW$2,'EUL_basis fr DEER'!$1:$1,0))</f>
        <v>44846.35563903935</v>
      </c>
      <c r="AX199" s="48" t="str" cm="1">
        <f t="array" ref="AX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(EUL_basis_Mapped!$BD199=EUL_basis[BldgLoc])*(EUL_basis_Mapped!$BP199=EUL_basis[HOU_cat]),0)+1,MATCH(EUL_basis_Mapped!AX$2,'EUL_basis fr DEER'!$1:$1,0))</f>
        <v>Com</v>
      </c>
      <c r="AY199" s="48" t="str" cm="1">
        <f t="array" ref="AY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(EUL_basis_Mapped!$BD199=EUL_basis[BldgLoc])*(EUL_basis_Mapped!$BP199=EUL_basis[HOU_cat]),0)+1,MATCH(EUL_basis_Mapped!AY$2,'EUL_basis fr DEER'!$1:$1,0))</f>
        <v>HVAC</v>
      </c>
      <c r="AZ199" s="48" t="str" cm="1">
        <f t="array" ref="AZ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(EUL_basis_Mapped!$BD199=EUL_basis[BldgLoc])*(EUL_basis_Mapped!$BP199=EUL_basis[HOU_cat]),0)+1,MATCH(EUL_basis_Mapped!AZ$2,'EUL_basis fr DEER'!$1:$1,0))</f>
        <v>VentAirDist</v>
      </c>
      <c r="BA199" s="48" t="str" cm="1">
        <f t="array" ref="BA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(EUL_basis_Mapped!$BD199=EUL_basis[BldgLoc])*(EUL_basis_Mapped!$BP199=EUL_basis[HOU_cat]),0)+1,MATCH(EUL_basis_Mapped!BA$2,'EUL_basis fr DEER'!$1:$1,0))</f>
        <v>HV_AirDist</v>
      </c>
      <c r="BB199" s="48" t="str" cm="1">
        <f t="array" ref="BB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(EUL_basis_Mapped!$BD199=EUL_basis[BldgLoc])*(EUL_basis_Mapped!$BP199=EUL_basis[HOU_cat]),0)+1,MATCH(EUL_basis_Mapped!BB$2,'EUL_basis fr DEER'!$1:$1,0))</f>
        <v>VentFanMtr</v>
      </c>
      <c r="BC199" s="48" t="s">
        <v>486</v>
      </c>
      <c r="BD199" s="48" t="s">
        <v>40</v>
      </c>
      <c r="BE199" s="46" t="str" cm="1">
        <f t="array" ref="BE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(EUL_basis_Mapped!$BD199=EUL_basis[BldgLoc])*(EUL_basis_Mapped!$BP199=EUL_basis[HOU_cat]),0)+1,MATCH(EUL_basis_Mapped!BE$2,'EUL_basis fr DEER'!$1:$1,0))</f>
        <v>Occupied Hours</v>
      </c>
      <c r="BF199" s="23" cm="1">
        <f t="array" ref="BF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(EUL_basis_Mapped!$BD199=EUL_basis[BldgLoc])*(EUL_basis_Mapped!$BP199=EUL_basis[HOU_cat]),0)+1,MATCH(EUL_basis_Mapped!BF$2,'EUL_basis fr DEER'!$1:$1,0))</f>
        <v>24000</v>
      </c>
      <c r="BG199" s="23" cm="1">
        <f t="array" ref="BG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(EUL_basis_Mapped!$BD199=EUL_basis[BldgLoc])*(EUL_basis_Mapped!$BP199=EUL_basis[HOU_cat]),0)+1,MATCH(EUL_basis_Mapped!BG$2,'EUL_basis fr DEER'!$1:$1,0))</f>
        <v>1</v>
      </c>
      <c r="BH199" s="23" cm="1">
        <f t="array" ref="BH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(EUL_basis_Mapped!$BD199=EUL_basis[BldgLoc])*(EUL_basis_Mapped!$BP199=EUL_basis[HOU_cat]),0)+1,MATCH(EUL_basis_Mapped!BH$2,'EUL_basis fr DEER'!$1:$1,0))</f>
        <v>3175</v>
      </c>
      <c r="BI199" s="25" cm="1">
        <f t="array" ref="BI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(EUL_basis_Mapped!$BD199=EUL_basis[BldgLoc])*(EUL_basis_Mapped!$BP199=EUL_basis[HOU_cat]),0)+1,MATCH(EUL_basis_Mapped!BI$2,'EUL_basis fr DEER'!$1:$1,0))</f>
        <v>5</v>
      </c>
      <c r="BJ199" s="25" cm="1">
        <f t="array" ref="BJ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(EUL_basis_Mapped!$BD199=EUL_basis[BldgLoc])*(EUL_basis_Mapped!$BP199=EUL_basis[HOU_cat]),0)+1,MATCH(EUL_basis_Mapped!BJ$2,'EUL_basis fr DEER'!$1:$1,0))</f>
        <v>5</v>
      </c>
      <c r="BK199" s="25" cm="1">
        <f t="array" ref="BK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(EUL_basis_Mapped!$BD199=EUL_basis[BldgLoc])*(EUL_basis_Mapped!$BP199=EUL_basis[HOU_cat]),0)+1,MATCH(EUL_basis_Mapped!BK$2,'EUL_basis fr DEER'!$1:$1,0))</f>
        <v>1.67</v>
      </c>
      <c r="BL199" s="46" cm="1">
        <f t="array" ref="BL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(EUL_basis_Mapped!$BD199=EUL_basis[BldgLoc])*(EUL_basis_Mapped!$BP199=EUL_basis[HOU_cat]),0)+1,MATCH(EUL_basis_Mapped!BL$2,'EUL_basis fr DEER'!$1:$1,0))</f>
        <v>0</v>
      </c>
      <c r="BM199" s="48" t="str" cm="1">
        <f t="array" ref="BM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(EUL_basis_Mapped!$BD199=EUL_basis[BldgLoc])*(EUL_basis_Mapped!$BP199=EUL_basis[HOU_cat]),0)+1,MATCH(EUL_basis_Mapped!BM$2,'EUL_basis fr DEER'!$1:$1,0))</f>
        <v>Standard</v>
      </c>
      <c r="BN199" s="24">
        <v>41471</v>
      </c>
      <c r="BO199" s="24" cm="1">
        <f t="array" ref="BO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(EUL_basis_Mapped!$BD199=EUL_basis[BldgLoc])*(EUL_basis_Mapped!$BP199=EUL_basis[HOU_cat]),0)+1,MATCH(EUL_basis_Mapped!BO$2,'EUL_basis fr DEER'!$1:$1,0))</f>
        <v>0</v>
      </c>
      <c r="BP199" s="48" t="s">
        <v>44</v>
      </c>
      <c r="BQ199" s="52" t="str" cm="1">
        <f t="array" ref="BQ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(EUL_basis_Mapped!$BD199=EUL_basis[BldgLoc])*(EUL_basis_Mapped!$BP199=EUL_basis[HOU_cat]),0)+1,MATCH(EUL_basis_Mapped!BQ$2,'EUL_basis fr DEER'!$1:$1,0))</f>
        <v>1</v>
      </c>
      <c r="BR199" s="52" t="str" cm="1">
        <f t="array" ref="BR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(EUL_basis_Mapped!$BD199=EUL_basis[BldgLoc])*(EUL_basis_Mapped!$BP199=EUL_basis[HOU_cat]),0)+1,MATCH(EUL_basis_Mapped!BR$2,'EUL_basis fr DEER'!$1:$1,0))</f>
        <v>1</v>
      </c>
      <c r="BS199" s="52" t="str" cm="1">
        <f t="array" ref="BS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(EUL_basis_Mapped!$BD199=EUL_basis[BldgLoc])*(EUL_basis_Mapped!$BP199=EUL_basis[HOU_cat]),0)+1,MATCH(EUL_basis_Mapped!BS$2,'EUL_basis fr DEER'!$1:$1,0))</f>
        <v>0</v>
      </c>
      <c r="BT199" s="48" t="str" cm="1">
        <f t="array" ref="BT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(EUL_basis_Mapped!$BD199=EUL_basis[BldgLoc])*(EUL_basis_Mapped!$BP199=EUL_basis[HOU_cat]),0)+1,MATCH(EUL_basis_Mapped!BT$2,'EUL_basis fr DEER'!$1:$1,0))</f>
        <v>Deemed Ex Ante Team</v>
      </c>
      <c r="BU199" s="24" cm="1">
        <f t="array" ref="BU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(EUL_basis_Mapped!$BD199=EUL_basis[BldgLoc])*(EUL_basis_Mapped!$BP199=EUL_basis[HOU_cat]),0)+1,MATCH(EUL_basis_Mapped!BU$2,'EUL_basis fr DEER'!$1:$1,0))</f>
        <v>44846.35563903935</v>
      </c>
      <c r="BV199" s="46" t="str" cm="1">
        <f t="array" ref="BV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(EUL_basis_Mapped!$BD199=EUL_basis[BldgLoc])*(EUL_basis_Mapped!$BP199=EUL_basis[HOU_cat]),0)+1,MATCH(EUL_basis_Mapped!BV$2,'EUL_basis fr DEER'!$1:$1,0))</f>
        <v>Updated EFLHs using the occupied hours from the DEER2020 commercial-building prototype updates to populate the EFLHs.</v>
      </c>
      <c r="BW199" s="48" t="str" cm="1">
        <f t="array" ref="BW199">INDEX(EUL_basis[#All],MATCH(1,(EUL_basis_Mapped!$AS199=EUL_basis[EUL_ID])*(EUL_basis_Mapped!$AU199=EUL_basis[Version])*(EUL_basis_Mapped!$BC199=EUL_basis[BldgType])*
(EUL_basis_Mapped!$BD199=EUL_basis[BldgLoc])*(EUL_basis_Mapped!$BP199=EUL_basis[HOU_cat]),0)+1,MATCH(EUL_basis_Mapped!BW$2,'EUL_basis fr DEER'!$1:$1,0))</f>
        <v>Deemed Ex Ante Team</v>
      </c>
    </row>
    <row r="200" spans="1:75" ht="21" x14ac:dyDescent="0.15">
      <c r="A200" s="11">
        <v>1</v>
      </c>
      <c r="B200" s="12"/>
      <c r="C200" s="12"/>
      <c r="D200" s="12"/>
      <c r="E200" s="12"/>
      <c r="F200" s="12"/>
      <c r="G200" s="12"/>
      <c r="H200" s="13"/>
      <c r="I200" s="11"/>
      <c r="J200" s="12"/>
      <c r="K200" s="12"/>
      <c r="L200" s="12">
        <v>1</v>
      </c>
      <c r="M200" s="12"/>
      <c r="N200" s="54"/>
      <c r="O200" s="54"/>
      <c r="P200" s="11"/>
      <c r="Q200" s="16"/>
      <c r="R200" s="12"/>
      <c r="S200" s="12"/>
      <c r="T200" s="12"/>
      <c r="U200" s="12"/>
      <c r="V200" s="12"/>
      <c r="W200" s="12"/>
      <c r="X200" s="12"/>
      <c r="Y200" s="12">
        <v>1</v>
      </c>
      <c r="Z200" s="12"/>
      <c r="AA200" s="12"/>
      <c r="AB200" s="12"/>
      <c r="AC200" s="12"/>
      <c r="AD200" s="12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6" t="s">
        <v>479</v>
      </c>
      <c r="AT200" s="22" t="str" cm="1">
        <f t="array" ref="AT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(EUL_basis_Mapped!$BD200=EUL_basis[BldgLoc])*(EUL_basis_Mapped!$BP200=EUL_basis[HOU_cat]),0)+1,MATCH(EUL_basis_Mapped!AT$2,'EUL_basis fr DEER'!$1:$1,0))</f>
        <v>Cogged Fan Belt</v>
      </c>
      <c r="AU200" s="23" t="s">
        <v>2154</v>
      </c>
      <c r="AV200" s="22" t="str" cm="1">
        <f t="array" ref="AV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(EUL_basis_Mapped!$BD200=EUL_basis[BldgLoc])*(EUL_basis_Mapped!$BP200=EUL_basis[HOU_cat]),0)+1,MATCH(EUL_basis_Mapped!AV$2,'EUL_basis fr DEER'!$1:$1,0))</f>
        <v>D23 v0</v>
      </c>
      <c r="AW200" s="24" cm="1">
        <f t="array" ref="AW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(EUL_basis_Mapped!$BD200=EUL_basis[BldgLoc])*(EUL_basis_Mapped!$BP200=EUL_basis[HOU_cat]),0)+1,MATCH(EUL_basis_Mapped!AW$2,'EUL_basis fr DEER'!$1:$1,0))</f>
        <v>44846.35563903935</v>
      </c>
      <c r="AX200" s="48" t="str" cm="1">
        <f t="array" ref="AX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(EUL_basis_Mapped!$BD200=EUL_basis[BldgLoc])*(EUL_basis_Mapped!$BP200=EUL_basis[HOU_cat]),0)+1,MATCH(EUL_basis_Mapped!AX$2,'EUL_basis fr DEER'!$1:$1,0))</f>
        <v>Com</v>
      </c>
      <c r="AY200" s="48" t="str" cm="1">
        <f t="array" ref="AY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(EUL_basis_Mapped!$BD200=EUL_basis[BldgLoc])*(EUL_basis_Mapped!$BP200=EUL_basis[HOU_cat]),0)+1,MATCH(EUL_basis_Mapped!AY$2,'EUL_basis fr DEER'!$1:$1,0))</f>
        <v>HVAC</v>
      </c>
      <c r="AZ200" s="48" t="str" cm="1">
        <f t="array" ref="AZ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(EUL_basis_Mapped!$BD200=EUL_basis[BldgLoc])*(EUL_basis_Mapped!$BP200=EUL_basis[HOU_cat]),0)+1,MATCH(EUL_basis_Mapped!AZ$2,'EUL_basis fr DEER'!$1:$1,0))</f>
        <v>VentAirDist</v>
      </c>
      <c r="BA200" s="48" t="str" cm="1">
        <f t="array" ref="BA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(EUL_basis_Mapped!$BD200=EUL_basis[BldgLoc])*(EUL_basis_Mapped!$BP200=EUL_basis[HOU_cat]),0)+1,MATCH(EUL_basis_Mapped!BA$2,'EUL_basis fr DEER'!$1:$1,0))</f>
        <v>HV_AirDist</v>
      </c>
      <c r="BB200" s="48" t="str" cm="1">
        <f t="array" ref="BB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(EUL_basis_Mapped!$BD200=EUL_basis[BldgLoc])*(EUL_basis_Mapped!$BP200=EUL_basis[HOU_cat]),0)+1,MATCH(EUL_basis_Mapped!BB$2,'EUL_basis fr DEER'!$1:$1,0))</f>
        <v>VentFanMtr</v>
      </c>
      <c r="BC200" s="48" t="s">
        <v>2086</v>
      </c>
      <c r="BD200" s="48" t="s">
        <v>40</v>
      </c>
      <c r="BE200" s="46" t="str" cm="1">
        <f t="array" ref="BE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(EUL_basis_Mapped!$BD200=EUL_basis[BldgLoc])*(EUL_basis_Mapped!$BP200=EUL_basis[HOU_cat]),0)+1,MATCH(EUL_basis_Mapped!BE$2,'EUL_basis fr DEER'!$1:$1,0))</f>
        <v>Occupied Hours</v>
      </c>
      <c r="BF200" s="23" cm="1">
        <f t="array" ref="BF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(EUL_basis_Mapped!$BD200=EUL_basis[BldgLoc])*(EUL_basis_Mapped!$BP200=EUL_basis[HOU_cat]),0)+1,MATCH(EUL_basis_Mapped!BF$2,'EUL_basis fr DEER'!$1:$1,0))</f>
        <v>24000</v>
      </c>
      <c r="BG200" s="23" cm="1">
        <f t="array" ref="BG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(EUL_basis_Mapped!$BD200=EUL_basis[BldgLoc])*(EUL_basis_Mapped!$BP200=EUL_basis[HOU_cat]),0)+1,MATCH(EUL_basis_Mapped!BG$2,'EUL_basis fr DEER'!$1:$1,0))</f>
        <v>1</v>
      </c>
      <c r="BH200" s="23" cm="1">
        <f t="array" ref="BH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(EUL_basis_Mapped!$BD200=EUL_basis[BldgLoc])*(EUL_basis_Mapped!$BP200=EUL_basis[HOU_cat]),0)+1,MATCH(EUL_basis_Mapped!BH$2,'EUL_basis fr DEER'!$1:$1,0))</f>
        <v>3697</v>
      </c>
      <c r="BI200" s="25" cm="1">
        <f t="array" ref="BI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(EUL_basis_Mapped!$BD200=EUL_basis[BldgLoc])*(EUL_basis_Mapped!$BP200=EUL_basis[HOU_cat]),0)+1,MATCH(EUL_basis_Mapped!BI$2,'EUL_basis fr DEER'!$1:$1,0))</f>
        <v>5</v>
      </c>
      <c r="BJ200" s="25" cm="1">
        <f t="array" ref="BJ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(EUL_basis_Mapped!$BD200=EUL_basis[BldgLoc])*(EUL_basis_Mapped!$BP200=EUL_basis[HOU_cat]),0)+1,MATCH(EUL_basis_Mapped!BJ$2,'EUL_basis fr DEER'!$1:$1,0))</f>
        <v>5</v>
      </c>
      <c r="BK200" s="25" cm="1">
        <f t="array" ref="BK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(EUL_basis_Mapped!$BD200=EUL_basis[BldgLoc])*(EUL_basis_Mapped!$BP200=EUL_basis[HOU_cat]),0)+1,MATCH(EUL_basis_Mapped!BK$2,'EUL_basis fr DEER'!$1:$1,0))</f>
        <v>1.67</v>
      </c>
      <c r="BL200" s="46" cm="1">
        <f t="array" ref="BL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(EUL_basis_Mapped!$BD200=EUL_basis[BldgLoc])*(EUL_basis_Mapped!$BP200=EUL_basis[HOU_cat]),0)+1,MATCH(EUL_basis_Mapped!BL$2,'EUL_basis fr DEER'!$1:$1,0))</f>
        <v>0</v>
      </c>
      <c r="BM200" s="48" t="str" cm="1">
        <f t="array" ref="BM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(EUL_basis_Mapped!$BD200=EUL_basis[BldgLoc])*(EUL_basis_Mapped!$BP200=EUL_basis[HOU_cat]),0)+1,MATCH(EUL_basis_Mapped!BM$2,'EUL_basis fr DEER'!$1:$1,0))</f>
        <v>Standard</v>
      </c>
      <c r="BN200" s="24">
        <v>41472</v>
      </c>
      <c r="BO200" s="24" cm="1">
        <f t="array" ref="BO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(EUL_basis_Mapped!$BD200=EUL_basis[BldgLoc])*(EUL_basis_Mapped!$BP200=EUL_basis[HOU_cat]),0)+1,MATCH(EUL_basis_Mapped!BO$2,'EUL_basis fr DEER'!$1:$1,0))</f>
        <v>0</v>
      </c>
      <c r="BP200" s="48" t="s">
        <v>44</v>
      </c>
      <c r="BQ200" s="52" t="str" cm="1">
        <f t="array" ref="BQ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(EUL_basis_Mapped!$BD200=EUL_basis[BldgLoc])*(EUL_basis_Mapped!$BP200=EUL_basis[HOU_cat]),0)+1,MATCH(EUL_basis_Mapped!BQ$2,'EUL_basis fr DEER'!$1:$1,0))</f>
        <v>1</v>
      </c>
      <c r="BR200" s="52" t="str" cm="1">
        <f t="array" ref="BR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(EUL_basis_Mapped!$BD200=EUL_basis[BldgLoc])*(EUL_basis_Mapped!$BP200=EUL_basis[HOU_cat]),0)+1,MATCH(EUL_basis_Mapped!BR$2,'EUL_basis fr DEER'!$1:$1,0))</f>
        <v>1</v>
      </c>
      <c r="BS200" s="52" t="str" cm="1">
        <f t="array" ref="BS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(EUL_basis_Mapped!$BD200=EUL_basis[BldgLoc])*(EUL_basis_Mapped!$BP200=EUL_basis[HOU_cat]),0)+1,MATCH(EUL_basis_Mapped!BS$2,'EUL_basis fr DEER'!$1:$1,0))</f>
        <v>0</v>
      </c>
      <c r="BT200" s="48" t="str" cm="1">
        <f t="array" ref="BT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(EUL_basis_Mapped!$BD200=EUL_basis[BldgLoc])*(EUL_basis_Mapped!$BP200=EUL_basis[HOU_cat]),0)+1,MATCH(EUL_basis_Mapped!BT$2,'EUL_basis fr DEER'!$1:$1,0))</f>
        <v>Deemed Ex Ante Team</v>
      </c>
      <c r="BU200" s="24" cm="1">
        <f t="array" ref="BU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(EUL_basis_Mapped!$BD200=EUL_basis[BldgLoc])*(EUL_basis_Mapped!$BP200=EUL_basis[HOU_cat]),0)+1,MATCH(EUL_basis_Mapped!BU$2,'EUL_basis fr DEER'!$1:$1,0))</f>
        <v>44846.35563903935</v>
      </c>
      <c r="BV200" s="46" t="str" cm="1">
        <f t="array" ref="BV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(EUL_basis_Mapped!$BD200=EUL_basis[BldgLoc])*(EUL_basis_Mapped!$BP200=EUL_basis[HOU_cat]),0)+1,MATCH(EUL_basis_Mapped!BV$2,'EUL_basis fr DEER'!$1:$1,0))</f>
        <v>Updated EFLHs using the occupied hours from the DEER2020 commercial-building prototype updates to populate the EFLHs.</v>
      </c>
      <c r="BW200" s="48" t="str" cm="1">
        <f t="array" ref="BW200">INDEX(EUL_basis[#All],MATCH(1,(EUL_basis_Mapped!$AS200=EUL_basis[EUL_ID])*(EUL_basis_Mapped!$AU200=EUL_basis[Version])*(EUL_basis_Mapped!$BC200=EUL_basis[BldgType])*
(EUL_basis_Mapped!$BD200=EUL_basis[BldgLoc])*(EUL_basis_Mapped!$BP200=EUL_basis[HOU_cat]),0)+1,MATCH(EUL_basis_Mapped!BW$2,'EUL_basis fr DEER'!$1:$1,0))</f>
        <v>Deemed Ex Ante Team</v>
      </c>
    </row>
    <row r="201" spans="1:75" ht="21" x14ac:dyDescent="0.15">
      <c r="A201" s="11">
        <v>1</v>
      </c>
      <c r="B201" s="12"/>
      <c r="C201" s="12"/>
      <c r="D201" s="12"/>
      <c r="E201" s="12"/>
      <c r="F201" s="12"/>
      <c r="G201" s="12"/>
      <c r="H201" s="13"/>
      <c r="I201" s="11"/>
      <c r="J201" s="12"/>
      <c r="K201" s="12"/>
      <c r="L201" s="12">
        <v>1</v>
      </c>
      <c r="M201" s="12"/>
      <c r="N201" s="54"/>
      <c r="O201" s="54"/>
      <c r="P201" s="11"/>
      <c r="Q201" s="16"/>
      <c r="R201" s="12"/>
      <c r="S201" s="12"/>
      <c r="T201" s="12"/>
      <c r="U201" s="12"/>
      <c r="V201" s="12"/>
      <c r="W201" s="12"/>
      <c r="X201" s="12"/>
      <c r="Y201" s="12"/>
      <c r="Z201" s="12">
        <v>1</v>
      </c>
      <c r="AA201" s="12"/>
      <c r="AB201" s="12"/>
      <c r="AC201" s="12"/>
      <c r="AD201" s="12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6" t="s">
        <v>479</v>
      </c>
      <c r="AT201" s="22" t="str" cm="1">
        <f t="array" ref="AT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(EUL_basis_Mapped!$BD201=EUL_basis[BldgLoc])*(EUL_basis_Mapped!$BP201=EUL_basis[HOU_cat]),0)+1,MATCH(EUL_basis_Mapped!AT$2,'EUL_basis fr DEER'!$1:$1,0))</f>
        <v>Cogged Fan Belt</v>
      </c>
      <c r="AU201" s="23" t="s">
        <v>2154</v>
      </c>
      <c r="AV201" s="22" t="str" cm="1">
        <f t="array" ref="AV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(EUL_basis_Mapped!$BD201=EUL_basis[BldgLoc])*(EUL_basis_Mapped!$BP201=EUL_basis[HOU_cat]),0)+1,MATCH(EUL_basis_Mapped!AV$2,'EUL_basis fr DEER'!$1:$1,0))</f>
        <v>D23 v0</v>
      </c>
      <c r="AW201" s="24" cm="1">
        <f t="array" ref="AW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(EUL_basis_Mapped!$BD201=EUL_basis[BldgLoc])*(EUL_basis_Mapped!$BP201=EUL_basis[HOU_cat]),0)+1,MATCH(EUL_basis_Mapped!AW$2,'EUL_basis fr DEER'!$1:$1,0))</f>
        <v>44846.35563903935</v>
      </c>
      <c r="AX201" s="48" t="str" cm="1">
        <f t="array" ref="AX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(EUL_basis_Mapped!$BD201=EUL_basis[BldgLoc])*(EUL_basis_Mapped!$BP201=EUL_basis[HOU_cat]),0)+1,MATCH(EUL_basis_Mapped!AX$2,'EUL_basis fr DEER'!$1:$1,0))</f>
        <v>Com</v>
      </c>
      <c r="AY201" s="48" t="str" cm="1">
        <f t="array" ref="AY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(EUL_basis_Mapped!$BD201=EUL_basis[BldgLoc])*(EUL_basis_Mapped!$BP201=EUL_basis[HOU_cat]),0)+1,MATCH(EUL_basis_Mapped!AY$2,'EUL_basis fr DEER'!$1:$1,0))</f>
        <v>HVAC</v>
      </c>
      <c r="AZ201" s="48" t="str" cm="1">
        <f t="array" ref="AZ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(EUL_basis_Mapped!$BD201=EUL_basis[BldgLoc])*(EUL_basis_Mapped!$BP201=EUL_basis[HOU_cat]),0)+1,MATCH(EUL_basis_Mapped!AZ$2,'EUL_basis fr DEER'!$1:$1,0))</f>
        <v>VentAirDist</v>
      </c>
      <c r="BA201" s="48" t="str" cm="1">
        <f t="array" ref="BA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(EUL_basis_Mapped!$BD201=EUL_basis[BldgLoc])*(EUL_basis_Mapped!$BP201=EUL_basis[HOU_cat]),0)+1,MATCH(EUL_basis_Mapped!BA$2,'EUL_basis fr DEER'!$1:$1,0))</f>
        <v>HV_AirDist</v>
      </c>
      <c r="BB201" s="48" t="str" cm="1">
        <f t="array" ref="BB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(EUL_basis_Mapped!$BD201=EUL_basis[BldgLoc])*(EUL_basis_Mapped!$BP201=EUL_basis[HOU_cat]),0)+1,MATCH(EUL_basis_Mapped!BB$2,'EUL_basis fr DEER'!$1:$1,0))</f>
        <v>VentFanMtr</v>
      </c>
      <c r="BC201" s="48" t="s">
        <v>487</v>
      </c>
      <c r="BD201" s="48" t="s">
        <v>40</v>
      </c>
      <c r="BE201" s="46" t="str" cm="1">
        <f t="array" ref="BE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(EUL_basis_Mapped!$BD201=EUL_basis[BldgLoc])*(EUL_basis_Mapped!$BP201=EUL_basis[HOU_cat]),0)+1,MATCH(EUL_basis_Mapped!BE$2,'EUL_basis fr DEER'!$1:$1,0))</f>
        <v>Occupied Hours</v>
      </c>
      <c r="BF201" s="23" cm="1">
        <f t="array" ref="BF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(EUL_basis_Mapped!$BD201=EUL_basis[BldgLoc])*(EUL_basis_Mapped!$BP201=EUL_basis[HOU_cat]),0)+1,MATCH(EUL_basis_Mapped!BF$2,'EUL_basis fr DEER'!$1:$1,0))</f>
        <v>24000</v>
      </c>
      <c r="BG201" s="23" cm="1">
        <f t="array" ref="BG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(EUL_basis_Mapped!$BD201=EUL_basis[BldgLoc])*(EUL_basis_Mapped!$BP201=EUL_basis[HOU_cat]),0)+1,MATCH(EUL_basis_Mapped!BG$2,'EUL_basis fr DEER'!$1:$1,0))</f>
        <v>1</v>
      </c>
      <c r="BH201" s="23" cm="1">
        <f t="array" ref="BH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(EUL_basis_Mapped!$BD201=EUL_basis[BldgLoc])*(EUL_basis_Mapped!$BP201=EUL_basis[HOU_cat]),0)+1,MATCH(EUL_basis_Mapped!BH$2,'EUL_basis fr DEER'!$1:$1,0))</f>
        <v>4317</v>
      </c>
      <c r="BI201" s="25" cm="1">
        <f t="array" ref="BI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(EUL_basis_Mapped!$BD201=EUL_basis[BldgLoc])*(EUL_basis_Mapped!$BP201=EUL_basis[HOU_cat]),0)+1,MATCH(EUL_basis_Mapped!BI$2,'EUL_basis fr DEER'!$1:$1,0))</f>
        <v>5</v>
      </c>
      <c r="BJ201" s="25" cm="1">
        <f t="array" ref="BJ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(EUL_basis_Mapped!$BD201=EUL_basis[BldgLoc])*(EUL_basis_Mapped!$BP201=EUL_basis[HOU_cat]),0)+1,MATCH(EUL_basis_Mapped!BJ$2,'EUL_basis fr DEER'!$1:$1,0))</f>
        <v>5</v>
      </c>
      <c r="BK201" s="25" cm="1">
        <f t="array" ref="BK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(EUL_basis_Mapped!$BD201=EUL_basis[BldgLoc])*(EUL_basis_Mapped!$BP201=EUL_basis[HOU_cat]),0)+1,MATCH(EUL_basis_Mapped!BK$2,'EUL_basis fr DEER'!$1:$1,0))</f>
        <v>1.67</v>
      </c>
      <c r="BL201" s="46" cm="1">
        <f t="array" ref="BL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(EUL_basis_Mapped!$BD201=EUL_basis[BldgLoc])*(EUL_basis_Mapped!$BP201=EUL_basis[HOU_cat]),0)+1,MATCH(EUL_basis_Mapped!BL$2,'EUL_basis fr DEER'!$1:$1,0))</f>
        <v>0</v>
      </c>
      <c r="BM201" s="48" t="str" cm="1">
        <f t="array" ref="BM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(EUL_basis_Mapped!$BD201=EUL_basis[BldgLoc])*(EUL_basis_Mapped!$BP201=EUL_basis[HOU_cat]),0)+1,MATCH(EUL_basis_Mapped!BM$2,'EUL_basis fr DEER'!$1:$1,0))</f>
        <v>Standard</v>
      </c>
      <c r="BN201" s="24">
        <v>41473</v>
      </c>
      <c r="BO201" s="24" cm="1">
        <f t="array" ref="BO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(EUL_basis_Mapped!$BD201=EUL_basis[BldgLoc])*(EUL_basis_Mapped!$BP201=EUL_basis[HOU_cat]),0)+1,MATCH(EUL_basis_Mapped!BO$2,'EUL_basis fr DEER'!$1:$1,0))</f>
        <v>0</v>
      </c>
      <c r="BP201" s="48" t="s">
        <v>44</v>
      </c>
      <c r="BQ201" s="52" t="str" cm="1">
        <f t="array" ref="BQ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(EUL_basis_Mapped!$BD201=EUL_basis[BldgLoc])*(EUL_basis_Mapped!$BP201=EUL_basis[HOU_cat]),0)+1,MATCH(EUL_basis_Mapped!BQ$2,'EUL_basis fr DEER'!$1:$1,0))</f>
        <v>1</v>
      </c>
      <c r="BR201" s="52" t="str" cm="1">
        <f t="array" ref="BR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(EUL_basis_Mapped!$BD201=EUL_basis[BldgLoc])*(EUL_basis_Mapped!$BP201=EUL_basis[HOU_cat]),0)+1,MATCH(EUL_basis_Mapped!BR$2,'EUL_basis fr DEER'!$1:$1,0))</f>
        <v>1</v>
      </c>
      <c r="BS201" s="52" t="str" cm="1">
        <f t="array" ref="BS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(EUL_basis_Mapped!$BD201=EUL_basis[BldgLoc])*(EUL_basis_Mapped!$BP201=EUL_basis[HOU_cat]),0)+1,MATCH(EUL_basis_Mapped!BS$2,'EUL_basis fr DEER'!$1:$1,0))</f>
        <v>0</v>
      </c>
      <c r="BT201" s="48" t="str" cm="1">
        <f t="array" ref="BT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(EUL_basis_Mapped!$BD201=EUL_basis[BldgLoc])*(EUL_basis_Mapped!$BP201=EUL_basis[HOU_cat]),0)+1,MATCH(EUL_basis_Mapped!BT$2,'EUL_basis fr DEER'!$1:$1,0))</f>
        <v>Deemed Ex Ante Team</v>
      </c>
      <c r="BU201" s="24" cm="1">
        <f t="array" ref="BU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(EUL_basis_Mapped!$BD201=EUL_basis[BldgLoc])*(EUL_basis_Mapped!$BP201=EUL_basis[HOU_cat]),0)+1,MATCH(EUL_basis_Mapped!BU$2,'EUL_basis fr DEER'!$1:$1,0))</f>
        <v>44846.35563903935</v>
      </c>
      <c r="BV201" s="46" t="str" cm="1">
        <f t="array" ref="BV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(EUL_basis_Mapped!$BD201=EUL_basis[BldgLoc])*(EUL_basis_Mapped!$BP201=EUL_basis[HOU_cat]),0)+1,MATCH(EUL_basis_Mapped!BV$2,'EUL_basis fr DEER'!$1:$1,0))</f>
        <v>Updated EFLHs using the occupied hours from the DEER2020 commercial-building prototype updates to populate the EFLHs.</v>
      </c>
      <c r="BW201" s="48" t="str" cm="1">
        <f t="array" ref="BW201">INDEX(EUL_basis[#All],MATCH(1,(EUL_basis_Mapped!$AS201=EUL_basis[EUL_ID])*(EUL_basis_Mapped!$AU201=EUL_basis[Version])*(EUL_basis_Mapped!$BC201=EUL_basis[BldgType])*
(EUL_basis_Mapped!$BD201=EUL_basis[BldgLoc])*(EUL_basis_Mapped!$BP201=EUL_basis[HOU_cat]),0)+1,MATCH(EUL_basis_Mapped!BW$2,'EUL_basis fr DEER'!$1:$1,0))</f>
        <v>Deemed Ex Ante Team</v>
      </c>
    </row>
    <row r="202" spans="1:75" ht="21" x14ac:dyDescent="0.15">
      <c r="A202" s="11">
        <v>1</v>
      </c>
      <c r="B202" s="12"/>
      <c r="C202" s="12"/>
      <c r="D202" s="12"/>
      <c r="E202" s="12"/>
      <c r="F202" s="12"/>
      <c r="G202" s="12"/>
      <c r="H202" s="13"/>
      <c r="I202" s="11"/>
      <c r="J202" s="12"/>
      <c r="K202" s="12"/>
      <c r="L202" s="12">
        <v>1</v>
      </c>
      <c r="M202" s="12"/>
      <c r="N202" s="54"/>
      <c r="O202" s="54"/>
      <c r="P202" s="11"/>
      <c r="Q202" s="16"/>
      <c r="R202" s="12"/>
      <c r="S202" s="12"/>
      <c r="T202" s="12"/>
      <c r="U202" s="12"/>
      <c r="V202" s="12"/>
      <c r="W202" s="12"/>
      <c r="X202" s="12"/>
      <c r="Y202" s="12"/>
      <c r="Z202" s="12"/>
      <c r="AA202" s="12">
        <v>1</v>
      </c>
      <c r="AB202" s="12"/>
      <c r="AC202" s="12"/>
      <c r="AD202" s="12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6" t="s">
        <v>479</v>
      </c>
      <c r="AT202" s="22" t="str" cm="1">
        <f t="array" ref="AT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(EUL_basis_Mapped!$BD202=EUL_basis[BldgLoc])*(EUL_basis_Mapped!$BP202=EUL_basis[HOU_cat]),0)+1,MATCH(EUL_basis_Mapped!AT$2,'EUL_basis fr DEER'!$1:$1,0))</f>
        <v>Cogged Fan Belt</v>
      </c>
      <c r="AU202" s="23" t="s">
        <v>2154</v>
      </c>
      <c r="AV202" s="22" t="str" cm="1">
        <f t="array" ref="AV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(EUL_basis_Mapped!$BD202=EUL_basis[BldgLoc])*(EUL_basis_Mapped!$BP202=EUL_basis[HOU_cat]),0)+1,MATCH(EUL_basis_Mapped!AV$2,'EUL_basis fr DEER'!$1:$1,0))</f>
        <v>D23 v0</v>
      </c>
      <c r="AW202" s="24" cm="1">
        <f t="array" ref="AW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(EUL_basis_Mapped!$BD202=EUL_basis[BldgLoc])*(EUL_basis_Mapped!$BP202=EUL_basis[HOU_cat]),0)+1,MATCH(EUL_basis_Mapped!AW$2,'EUL_basis fr DEER'!$1:$1,0))</f>
        <v>44846.35563903935</v>
      </c>
      <c r="AX202" s="48" t="str" cm="1">
        <f t="array" ref="AX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(EUL_basis_Mapped!$BD202=EUL_basis[BldgLoc])*(EUL_basis_Mapped!$BP202=EUL_basis[HOU_cat]),0)+1,MATCH(EUL_basis_Mapped!AX$2,'EUL_basis fr DEER'!$1:$1,0))</f>
        <v>Com</v>
      </c>
      <c r="AY202" s="48" t="str" cm="1">
        <f t="array" ref="AY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(EUL_basis_Mapped!$BD202=EUL_basis[BldgLoc])*(EUL_basis_Mapped!$BP202=EUL_basis[HOU_cat]),0)+1,MATCH(EUL_basis_Mapped!AY$2,'EUL_basis fr DEER'!$1:$1,0))</f>
        <v>HVAC</v>
      </c>
      <c r="AZ202" s="48" t="str" cm="1">
        <f t="array" ref="AZ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(EUL_basis_Mapped!$BD202=EUL_basis[BldgLoc])*(EUL_basis_Mapped!$BP202=EUL_basis[HOU_cat]),0)+1,MATCH(EUL_basis_Mapped!AZ$2,'EUL_basis fr DEER'!$1:$1,0))</f>
        <v>VentAirDist</v>
      </c>
      <c r="BA202" s="48" t="str" cm="1">
        <f t="array" ref="BA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(EUL_basis_Mapped!$BD202=EUL_basis[BldgLoc])*(EUL_basis_Mapped!$BP202=EUL_basis[HOU_cat]),0)+1,MATCH(EUL_basis_Mapped!BA$2,'EUL_basis fr DEER'!$1:$1,0))</f>
        <v>HV_AirDist</v>
      </c>
      <c r="BB202" s="48" t="str" cm="1">
        <f t="array" ref="BB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(EUL_basis_Mapped!$BD202=EUL_basis[BldgLoc])*(EUL_basis_Mapped!$BP202=EUL_basis[HOU_cat]),0)+1,MATCH(EUL_basis_Mapped!BB$2,'EUL_basis fr DEER'!$1:$1,0))</f>
        <v>VentFanMtr</v>
      </c>
      <c r="BC202" s="48" t="s">
        <v>2066</v>
      </c>
      <c r="BD202" s="48" t="s">
        <v>40</v>
      </c>
      <c r="BE202" s="46" t="str" cm="1">
        <f t="array" ref="BE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(EUL_basis_Mapped!$BD202=EUL_basis[BldgLoc])*(EUL_basis_Mapped!$BP202=EUL_basis[HOU_cat]),0)+1,MATCH(EUL_basis_Mapped!BE$2,'EUL_basis fr DEER'!$1:$1,0))</f>
        <v>Occupied Hours</v>
      </c>
      <c r="BF202" s="23" cm="1">
        <f t="array" ref="BF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(EUL_basis_Mapped!$BD202=EUL_basis[BldgLoc])*(EUL_basis_Mapped!$BP202=EUL_basis[HOU_cat]),0)+1,MATCH(EUL_basis_Mapped!BF$2,'EUL_basis fr DEER'!$1:$1,0))</f>
        <v>24000</v>
      </c>
      <c r="BG202" s="23" cm="1">
        <f t="array" ref="BG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(EUL_basis_Mapped!$BD202=EUL_basis[BldgLoc])*(EUL_basis_Mapped!$BP202=EUL_basis[HOU_cat]),0)+1,MATCH(EUL_basis_Mapped!BG$2,'EUL_basis fr DEER'!$1:$1,0))</f>
        <v>1</v>
      </c>
      <c r="BH202" s="23" cm="1">
        <f t="array" ref="BH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(EUL_basis_Mapped!$BD202=EUL_basis[BldgLoc])*(EUL_basis_Mapped!$BP202=EUL_basis[HOU_cat]),0)+1,MATCH(EUL_basis_Mapped!BH$2,'EUL_basis fr DEER'!$1:$1,0))</f>
        <v>4820</v>
      </c>
      <c r="BI202" s="25" cm="1">
        <f t="array" ref="BI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(EUL_basis_Mapped!$BD202=EUL_basis[BldgLoc])*(EUL_basis_Mapped!$BP202=EUL_basis[HOU_cat]),0)+1,MATCH(EUL_basis_Mapped!BI$2,'EUL_basis fr DEER'!$1:$1,0))</f>
        <v>5</v>
      </c>
      <c r="BJ202" s="25" cm="1">
        <f t="array" ref="BJ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(EUL_basis_Mapped!$BD202=EUL_basis[BldgLoc])*(EUL_basis_Mapped!$BP202=EUL_basis[HOU_cat]),0)+1,MATCH(EUL_basis_Mapped!BJ$2,'EUL_basis fr DEER'!$1:$1,0))</f>
        <v>4.9800000000000004</v>
      </c>
      <c r="BK202" s="25" cm="1">
        <f t="array" ref="BK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(EUL_basis_Mapped!$BD202=EUL_basis[BldgLoc])*(EUL_basis_Mapped!$BP202=EUL_basis[HOU_cat]),0)+1,MATCH(EUL_basis_Mapped!BK$2,'EUL_basis fr DEER'!$1:$1,0))</f>
        <v>1.66</v>
      </c>
      <c r="BL202" s="46" cm="1">
        <f t="array" ref="BL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(EUL_basis_Mapped!$BD202=EUL_basis[BldgLoc])*(EUL_basis_Mapped!$BP202=EUL_basis[HOU_cat]),0)+1,MATCH(EUL_basis_Mapped!BL$2,'EUL_basis fr DEER'!$1:$1,0))</f>
        <v>0</v>
      </c>
      <c r="BM202" s="48" t="str" cm="1">
        <f t="array" ref="BM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(EUL_basis_Mapped!$BD202=EUL_basis[BldgLoc])*(EUL_basis_Mapped!$BP202=EUL_basis[HOU_cat]),0)+1,MATCH(EUL_basis_Mapped!BM$2,'EUL_basis fr DEER'!$1:$1,0))</f>
        <v>Standard</v>
      </c>
      <c r="BN202" s="24">
        <v>41474</v>
      </c>
      <c r="BO202" s="24" cm="1">
        <f t="array" ref="BO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(EUL_basis_Mapped!$BD202=EUL_basis[BldgLoc])*(EUL_basis_Mapped!$BP202=EUL_basis[HOU_cat]),0)+1,MATCH(EUL_basis_Mapped!BO$2,'EUL_basis fr DEER'!$1:$1,0))</f>
        <v>0</v>
      </c>
      <c r="BP202" s="48" t="s">
        <v>44</v>
      </c>
      <c r="BQ202" s="52" t="str" cm="1">
        <f t="array" ref="BQ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(EUL_basis_Mapped!$BD202=EUL_basis[BldgLoc])*(EUL_basis_Mapped!$BP202=EUL_basis[HOU_cat]),0)+1,MATCH(EUL_basis_Mapped!BQ$2,'EUL_basis fr DEER'!$1:$1,0))</f>
        <v>1</v>
      </c>
      <c r="BR202" s="52" t="str" cm="1">
        <f t="array" ref="BR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(EUL_basis_Mapped!$BD202=EUL_basis[BldgLoc])*(EUL_basis_Mapped!$BP202=EUL_basis[HOU_cat]),0)+1,MATCH(EUL_basis_Mapped!BR$2,'EUL_basis fr DEER'!$1:$1,0))</f>
        <v>1</v>
      </c>
      <c r="BS202" s="52" t="str" cm="1">
        <f t="array" ref="BS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(EUL_basis_Mapped!$BD202=EUL_basis[BldgLoc])*(EUL_basis_Mapped!$BP202=EUL_basis[HOU_cat]),0)+1,MATCH(EUL_basis_Mapped!BS$2,'EUL_basis fr DEER'!$1:$1,0))</f>
        <v>0</v>
      </c>
      <c r="BT202" s="48" t="str" cm="1">
        <f t="array" ref="BT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(EUL_basis_Mapped!$BD202=EUL_basis[BldgLoc])*(EUL_basis_Mapped!$BP202=EUL_basis[HOU_cat]),0)+1,MATCH(EUL_basis_Mapped!BT$2,'EUL_basis fr DEER'!$1:$1,0))</f>
        <v>Deemed Ex Ante Team</v>
      </c>
      <c r="BU202" s="24" cm="1">
        <f t="array" ref="BU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(EUL_basis_Mapped!$BD202=EUL_basis[BldgLoc])*(EUL_basis_Mapped!$BP202=EUL_basis[HOU_cat]),0)+1,MATCH(EUL_basis_Mapped!BU$2,'EUL_basis fr DEER'!$1:$1,0))</f>
        <v>44846.35563903935</v>
      </c>
      <c r="BV202" s="46" t="str" cm="1">
        <f t="array" ref="BV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(EUL_basis_Mapped!$BD202=EUL_basis[BldgLoc])*(EUL_basis_Mapped!$BP202=EUL_basis[HOU_cat]),0)+1,MATCH(EUL_basis_Mapped!BV$2,'EUL_basis fr DEER'!$1:$1,0))</f>
        <v>Updated EFLHs using the occupied hours from the DEER2020 commercial-building prototype updates to populate the EFLHs.</v>
      </c>
      <c r="BW202" s="48" t="str" cm="1">
        <f t="array" ref="BW202">INDEX(EUL_basis[#All],MATCH(1,(EUL_basis_Mapped!$AS202=EUL_basis[EUL_ID])*(EUL_basis_Mapped!$AU202=EUL_basis[Version])*(EUL_basis_Mapped!$BC202=EUL_basis[BldgType])*
(EUL_basis_Mapped!$BD202=EUL_basis[BldgLoc])*(EUL_basis_Mapped!$BP202=EUL_basis[HOU_cat]),0)+1,MATCH(EUL_basis_Mapped!BW$2,'EUL_basis fr DEER'!$1:$1,0))</f>
        <v>Deemed Ex Ante Team</v>
      </c>
    </row>
    <row r="203" spans="1:75" ht="21" x14ac:dyDescent="0.15">
      <c r="A203" s="11">
        <v>1</v>
      </c>
      <c r="B203" s="12"/>
      <c r="C203" s="12"/>
      <c r="D203" s="12"/>
      <c r="E203" s="12"/>
      <c r="F203" s="12"/>
      <c r="G203" s="12"/>
      <c r="H203" s="13"/>
      <c r="I203" s="11"/>
      <c r="J203" s="12"/>
      <c r="K203" s="12"/>
      <c r="L203" s="12">
        <v>1</v>
      </c>
      <c r="M203" s="12"/>
      <c r="N203" s="54"/>
      <c r="O203" s="54"/>
      <c r="P203" s="11"/>
      <c r="Q203" s="16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>
        <v>1</v>
      </c>
      <c r="AC203" s="12"/>
      <c r="AD203" s="12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6" t="s">
        <v>479</v>
      </c>
      <c r="AT203" s="22" t="str" cm="1">
        <f t="array" ref="AT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(EUL_basis_Mapped!$BD203=EUL_basis[BldgLoc])*(EUL_basis_Mapped!$BP203=EUL_basis[HOU_cat]),0)+1,MATCH(EUL_basis_Mapped!AT$2,'EUL_basis fr DEER'!$1:$1,0))</f>
        <v>Cogged Fan Belt</v>
      </c>
      <c r="AU203" s="23" t="s">
        <v>2154</v>
      </c>
      <c r="AV203" s="22" t="str" cm="1">
        <f t="array" ref="AV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(EUL_basis_Mapped!$BD203=EUL_basis[BldgLoc])*(EUL_basis_Mapped!$BP203=EUL_basis[HOU_cat]),0)+1,MATCH(EUL_basis_Mapped!AV$2,'EUL_basis fr DEER'!$1:$1,0))</f>
        <v>D23 v0</v>
      </c>
      <c r="AW203" s="24" cm="1">
        <f t="array" ref="AW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(EUL_basis_Mapped!$BD203=EUL_basis[BldgLoc])*(EUL_basis_Mapped!$BP203=EUL_basis[HOU_cat]),0)+1,MATCH(EUL_basis_Mapped!AW$2,'EUL_basis fr DEER'!$1:$1,0))</f>
        <v>44846.35563903935</v>
      </c>
      <c r="AX203" s="48" t="str" cm="1">
        <f t="array" ref="AX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(EUL_basis_Mapped!$BD203=EUL_basis[BldgLoc])*(EUL_basis_Mapped!$BP203=EUL_basis[HOU_cat]),0)+1,MATCH(EUL_basis_Mapped!AX$2,'EUL_basis fr DEER'!$1:$1,0))</f>
        <v>Com</v>
      </c>
      <c r="AY203" s="48" t="str" cm="1">
        <f t="array" ref="AY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(EUL_basis_Mapped!$BD203=EUL_basis[BldgLoc])*(EUL_basis_Mapped!$BP203=EUL_basis[HOU_cat]),0)+1,MATCH(EUL_basis_Mapped!AY$2,'EUL_basis fr DEER'!$1:$1,0))</f>
        <v>HVAC</v>
      </c>
      <c r="AZ203" s="48" t="str" cm="1">
        <f t="array" ref="AZ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(EUL_basis_Mapped!$BD203=EUL_basis[BldgLoc])*(EUL_basis_Mapped!$BP203=EUL_basis[HOU_cat]),0)+1,MATCH(EUL_basis_Mapped!AZ$2,'EUL_basis fr DEER'!$1:$1,0))</f>
        <v>VentAirDist</v>
      </c>
      <c r="BA203" s="48" t="str" cm="1">
        <f t="array" ref="BA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(EUL_basis_Mapped!$BD203=EUL_basis[BldgLoc])*(EUL_basis_Mapped!$BP203=EUL_basis[HOU_cat]),0)+1,MATCH(EUL_basis_Mapped!BA$2,'EUL_basis fr DEER'!$1:$1,0))</f>
        <v>HV_AirDist</v>
      </c>
      <c r="BB203" s="48" t="str" cm="1">
        <f t="array" ref="BB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(EUL_basis_Mapped!$BD203=EUL_basis[BldgLoc])*(EUL_basis_Mapped!$BP203=EUL_basis[HOU_cat]),0)+1,MATCH(EUL_basis_Mapped!BB$2,'EUL_basis fr DEER'!$1:$1,0))</f>
        <v>VentFanMtr</v>
      </c>
      <c r="BC203" s="48" t="s">
        <v>668</v>
      </c>
      <c r="BD203" s="48" t="s">
        <v>40</v>
      </c>
      <c r="BE203" s="46" t="str" cm="1">
        <f t="array" ref="BE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(EUL_basis_Mapped!$BD203=EUL_basis[BldgLoc])*(EUL_basis_Mapped!$BP203=EUL_basis[HOU_cat]),0)+1,MATCH(EUL_basis_Mapped!BE$2,'EUL_basis fr DEER'!$1:$1,0))</f>
        <v>Occupied Hours</v>
      </c>
      <c r="BF203" s="23" cm="1">
        <f t="array" ref="BF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(EUL_basis_Mapped!$BD203=EUL_basis[BldgLoc])*(EUL_basis_Mapped!$BP203=EUL_basis[HOU_cat]),0)+1,MATCH(EUL_basis_Mapped!BF$2,'EUL_basis fr DEER'!$1:$1,0))</f>
        <v>24000</v>
      </c>
      <c r="BG203" s="23" cm="1">
        <f t="array" ref="BG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(EUL_basis_Mapped!$BD203=EUL_basis[BldgLoc])*(EUL_basis_Mapped!$BP203=EUL_basis[HOU_cat]),0)+1,MATCH(EUL_basis_Mapped!BG$2,'EUL_basis fr DEER'!$1:$1,0))</f>
        <v>1</v>
      </c>
      <c r="BH203" s="23" cm="1">
        <f t="array" ref="BH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(EUL_basis_Mapped!$BD203=EUL_basis[BldgLoc])*(EUL_basis_Mapped!$BP203=EUL_basis[HOU_cat]),0)+1,MATCH(EUL_basis_Mapped!BH$2,'EUL_basis fr DEER'!$1:$1,0))</f>
        <v>8760</v>
      </c>
      <c r="BI203" s="25" cm="1">
        <f t="array" ref="BI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(EUL_basis_Mapped!$BD203=EUL_basis[BldgLoc])*(EUL_basis_Mapped!$BP203=EUL_basis[HOU_cat]),0)+1,MATCH(EUL_basis_Mapped!BI$2,'EUL_basis fr DEER'!$1:$1,0))</f>
        <v>5</v>
      </c>
      <c r="BJ203" s="25" cm="1">
        <f t="array" ref="BJ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(EUL_basis_Mapped!$BD203=EUL_basis[BldgLoc])*(EUL_basis_Mapped!$BP203=EUL_basis[HOU_cat]),0)+1,MATCH(EUL_basis_Mapped!BJ$2,'EUL_basis fr DEER'!$1:$1,0))</f>
        <v>2.74</v>
      </c>
      <c r="BK203" s="25" cm="1">
        <f t="array" ref="BK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(EUL_basis_Mapped!$BD203=EUL_basis[BldgLoc])*(EUL_basis_Mapped!$BP203=EUL_basis[HOU_cat]),0)+1,MATCH(EUL_basis_Mapped!BK$2,'EUL_basis fr DEER'!$1:$1,0))</f>
        <v>0.91</v>
      </c>
      <c r="BL203" s="46" cm="1">
        <f t="array" ref="BL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(EUL_basis_Mapped!$BD203=EUL_basis[BldgLoc])*(EUL_basis_Mapped!$BP203=EUL_basis[HOU_cat]),0)+1,MATCH(EUL_basis_Mapped!BL$2,'EUL_basis fr DEER'!$1:$1,0))</f>
        <v>0</v>
      </c>
      <c r="BM203" s="48" t="str" cm="1">
        <f t="array" ref="BM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(EUL_basis_Mapped!$BD203=EUL_basis[BldgLoc])*(EUL_basis_Mapped!$BP203=EUL_basis[HOU_cat]),0)+1,MATCH(EUL_basis_Mapped!BM$2,'EUL_basis fr DEER'!$1:$1,0))</f>
        <v>Standard</v>
      </c>
      <c r="BN203" s="24">
        <v>41475</v>
      </c>
      <c r="BO203" s="24" cm="1">
        <f t="array" ref="BO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(EUL_basis_Mapped!$BD203=EUL_basis[BldgLoc])*(EUL_basis_Mapped!$BP203=EUL_basis[HOU_cat]),0)+1,MATCH(EUL_basis_Mapped!BO$2,'EUL_basis fr DEER'!$1:$1,0))</f>
        <v>0</v>
      </c>
      <c r="BP203" s="48" t="s">
        <v>44</v>
      </c>
      <c r="BQ203" s="52" t="str" cm="1">
        <f t="array" ref="BQ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(EUL_basis_Mapped!$BD203=EUL_basis[BldgLoc])*(EUL_basis_Mapped!$BP203=EUL_basis[HOU_cat]),0)+1,MATCH(EUL_basis_Mapped!BQ$2,'EUL_basis fr DEER'!$1:$1,0))</f>
        <v>1</v>
      </c>
      <c r="BR203" s="52" t="str" cm="1">
        <f t="array" ref="BR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(EUL_basis_Mapped!$BD203=EUL_basis[BldgLoc])*(EUL_basis_Mapped!$BP203=EUL_basis[HOU_cat]),0)+1,MATCH(EUL_basis_Mapped!BR$2,'EUL_basis fr DEER'!$1:$1,0))</f>
        <v>1</v>
      </c>
      <c r="BS203" s="52" t="str" cm="1">
        <f t="array" ref="BS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(EUL_basis_Mapped!$BD203=EUL_basis[BldgLoc])*(EUL_basis_Mapped!$BP203=EUL_basis[HOU_cat]),0)+1,MATCH(EUL_basis_Mapped!BS$2,'EUL_basis fr DEER'!$1:$1,0))</f>
        <v>0</v>
      </c>
      <c r="BT203" s="48" t="str" cm="1">
        <f t="array" ref="BT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(EUL_basis_Mapped!$BD203=EUL_basis[BldgLoc])*(EUL_basis_Mapped!$BP203=EUL_basis[HOU_cat]),0)+1,MATCH(EUL_basis_Mapped!BT$2,'EUL_basis fr DEER'!$1:$1,0))</f>
        <v>Deemed Ex Ante Team</v>
      </c>
      <c r="BU203" s="24" cm="1">
        <f t="array" ref="BU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(EUL_basis_Mapped!$BD203=EUL_basis[BldgLoc])*(EUL_basis_Mapped!$BP203=EUL_basis[HOU_cat]),0)+1,MATCH(EUL_basis_Mapped!BU$2,'EUL_basis fr DEER'!$1:$1,0))</f>
        <v>44846.35563903935</v>
      </c>
      <c r="BV203" s="46" t="str" cm="1">
        <f t="array" ref="BV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(EUL_basis_Mapped!$BD203=EUL_basis[BldgLoc])*(EUL_basis_Mapped!$BP203=EUL_basis[HOU_cat]),0)+1,MATCH(EUL_basis_Mapped!BV$2,'EUL_basis fr DEER'!$1:$1,0))</f>
        <v>Updated EFLHs using the occupied hours from the DEER2020 commercial-building prototype updates to populate the EFLHs.</v>
      </c>
      <c r="BW203" s="48" t="str" cm="1">
        <f t="array" ref="BW203">INDEX(EUL_basis[#All],MATCH(1,(EUL_basis_Mapped!$AS203=EUL_basis[EUL_ID])*(EUL_basis_Mapped!$AU203=EUL_basis[Version])*(EUL_basis_Mapped!$BC203=EUL_basis[BldgType])*
(EUL_basis_Mapped!$BD203=EUL_basis[BldgLoc])*(EUL_basis_Mapped!$BP203=EUL_basis[HOU_cat]),0)+1,MATCH(EUL_basis_Mapped!BW$2,'EUL_basis fr DEER'!$1:$1,0))</f>
        <v>Deemed Ex Ante Team</v>
      </c>
    </row>
    <row r="204" spans="1:75" ht="21" x14ac:dyDescent="0.15">
      <c r="A204" s="11">
        <v>1</v>
      </c>
      <c r="B204" s="12"/>
      <c r="C204" s="12"/>
      <c r="D204" s="12"/>
      <c r="E204" s="12"/>
      <c r="F204" s="12"/>
      <c r="G204" s="12"/>
      <c r="H204" s="13"/>
      <c r="I204" s="11"/>
      <c r="J204" s="12"/>
      <c r="K204" s="12"/>
      <c r="L204" s="12">
        <v>1</v>
      </c>
      <c r="M204" s="12"/>
      <c r="N204" s="54"/>
      <c r="O204" s="54"/>
      <c r="P204" s="11"/>
      <c r="Q204" s="16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>
        <v>1</v>
      </c>
      <c r="AD204" s="12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6" t="s">
        <v>479</v>
      </c>
      <c r="AT204" s="22" t="str" cm="1">
        <f t="array" ref="AT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(EUL_basis_Mapped!$BD204=EUL_basis[BldgLoc])*(EUL_basis_Mapped!$BP204=EUL_basis[HOU_cat]),0)+1,MATCH(EUL_basis_Mapped!AT$2,'EUL_basis fr DEER'!$1:$1,0))</f>
        <v>Cogged Fan Belt</v>
      </c>
      <c r="AU204" s="23" t="s">
        <v>2154</v>
      </c>
      <c r="AV204" s="22" t="str" cm="1">
        <f t="array" ref="AV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(EUL_basis_Mapped!$BD204=EUL_basis[BldgLoc])*(EUL_basis_Mapped!$BP204=EUL_basis[HOU_cat]),0)+1,MATCH(EUL_basis_Mapped!AV$2,'EUL_basis fr DEER'!$1:$1,0))</f>
        <v>D23 v0</v>
      </c>
      <c r="AW204" s="24" cm="1">
        <f t="array" ref="AW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(EUL_basis_Mapped!$BD204=EUL_basis[BldgLoc])*(EUL_basis_Mapped!$BP204=EUL_basis[HOU_cat]),0)+1,MATCH(EUL_basis_Mapped!AW$2,'EUL_basis fr DEER'!$1:$1,0))</f>
        <v>44846.35563903935</v>
      </c>
      <c r="AX204" s="48" t="str" cm="1">
        <f t="array" ref="AX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(EUL_basis_Mapped!$BD204=EUL_basis[BldgLoc])*(EUL_basis_Mapped!$BP204=EUL_basis[HOU_cat]),0)+1,MATCH(EUL_basis_Mapped!AX$2,'EUL_basis fr DEER'!$1:$1,0))</f>
        <v>Com</v>
      </c>
      <c r="AY204" s="48" t="str" cm="1">
        <f t="array" ref="AY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(EUL_basis_Mapped!$BD204=EUL_basis[BldgLoc])*(EUL_basis_Mapped!$BP204=EUL_basis[HOU_cat]),0)+1,MATCH(EUL_basis_Mapped!AY$2,'EUL_basis fr DEER'!$1:$1,0))</f>
        <v>HVAC</v>
      </c>
      <c r="AZ204" s="48" t="str" cm="1">
        <f t="array" ref="AZ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(EUL_basis_Mapped!$BD204=EUL_basis[BldgLoc])*(EUL_basis_Mapped!$BP204=EUL_basis[HOU_cat]),0)+1,MATCH(EUL_basis_Mapped!AZ$2,'EUL_basis fr DEER'!$1:$1,0))</f>
        <v>VentAirDist</v>
      </c>
      <c r="BA204" s="48" t="str" cm="1">
        <f t="array" ref="BA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(EUL_basis_Mapped!$BD204=EUL_basis[BldgLoc])*(EUL_basis_Mapped!$BP204=EUL_basis[HOU_cat]),0)+1,MATCH(EUL_basis_Mapped!BA$2,'EUL_basis fr DEER'!$1:$1,0))</f>
        <v>HV_AirDist</v>
      </c>
      <c r="BB204" s="48" t="str" cm="1">
        <f t="array" ref="BB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(EUL_basis_Mapped!$BD204=EUL_basis[BldgLoc])*(EUL_basis_Mapped!$BP204=EUL_basis[HOU_cat]),0)+1,MATCH(EUL_basis_Mapped!BB$2,'EUL_basis fr DEER'!$1:$1,0))</f>
        <v>VentFanMtr</v>
      </c>
      <c r="BC204" s="48" t="s">
        <v>2052</v>
      </c>
      <c r="BD204" s="48" t="s">
        <v>40</v>
      </c>
      <c r="BE204" s="46" t="str" cm="1">
        <f t="array" ref="BE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(EUL_basis_Mapped!$BD204=EUL_basis[BldgLoc])*(EUL_basis_Mapped!$BP204=EUL_basis[HOU_cat]),0)+1,MATCH(EUL_basis_Mapped!BE$2,'EUL_basis fr DEER'!$1:$1,0))</f>
        <v>Occupied Hours</v>
      </c>
      <c r="BF204" s="23" cm="1">
        <f t="array" ref="BF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(EUL_basis_Mapped!$BD204=EUL_basis[BldgLoc])*(EUL_basis_Mapped!$BP204=EUL_basis[HOU_cat]),0)+1,MATCH(EUL_basis_Mapped!BF$2,'EUL_basis fr DEER'!$1:$1,0))</f>
        <v>24000</v>
      </c>
      <c r="BG204" s="23" cm="1">
        <f t="array" ref="BG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(EUL_basis_Mapped!$BD204=EUL_basis[BldgLoc])*(EUL_basis_Mapped!$BP204=EUL_basis[HOU_cat]),0)+1,MATCH(EUL_basis_Mapped!BG$2,'EUL_basis fr DEER'!$1:$1,0))</f>
        <v>1</v>
      </c>
      <c r="BH204" s="23" cm="1">
        <f t="array" ref="BH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(EUL_basis_Mapped!$BD204=EUL_basis[BldgLoc])*(EUL_basis_Mapped!$BP204=EUL_basis[HOU_cat]),0)+1,MATCH(EUL_basis_Mapped!BH$2,'EUL_basis fr DEER'!$1:$1,0))</f>
        <v>8760</v>
      </c>
      <c r="BI204" s="25" cm="1">
        <f t="array" ref="BI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(EUL_basis_Mapped!$BD204=EUL_basis[BldgLoc])*(EUL_basis_Mapped!$BP204=EUL_basis[HOU_cat]),0)+1,MATCH(EUL_basis_Mapped!BI$2,'EUL_basis fr DEER'!$1:$1,0))</f>
        <v>5</v>
      </c>
      <c r="BJ204" s="25" cm="1">
        <f t="array" ref="BJ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(EUL_basis_Mapped!$BD204=EUL_basis[BldgLoc])*(EUL_basis_Mapped!$BP204=EUL_basis[HOU_cat]),0)+1,MATCH(EUL_basis_Mapped!BJ$2,'EUL_basis fr DEER'!$1:$1,0))</f>
        <v>2.74</v>
      </c>
      <c r="BK204" s="25" cm="1">
        <f t="array" ref="BK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(EUL_basis_Mapped!$BD204=EUL_basis[BldgLoc])*(EUL_basis_Mapped!$BP204=EUL_basis[HOU_cat]),0)+1,MATCH(EUL_basis_Mapped!BK$2,'EUL_basis fr DEER'!$1:$1,0))</f>
        <v>0.91</v>
      </c>
      <c r="BL204" s="46" cm="1">
        <f t="array" ref="BL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(EUL_basis_Mapped!$BD204=EUL_basis[BldgLoc])*(EUL_basis_Mapped!$BP204=EUL_basis[HOU_cat]),0)+1,MATCH(EUL_basis_Mapped!BL$2,'EUL_basis fr DEER'!$1:$1,0))</f>
        <v>0</v>
      </c>
      <c r="BM204" s="48" t="str" cm="1">
        <f t="array" ref="BM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(EUL_basis_Mapped!$BD204=EUL_basis[BldgLoc])*(EUL_basis_Mapped!$BP204=EUL_basis[HOU_cat]),0)+1,MATCH(EUL_basis_Mapped!BM$2,'EUL_basis fr DEER'!$1:$1,0))</f>
        <v>Standard</v>
      </c>
      <c r="BN204" s="24">
        <v>41476</v>
      </c>
      <c r="BO204" s="24" cm="1">
        <f t="array" ref="BO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(EUL_basis_Mapped!$BD204=EUL_basis[BldgLoc])*(EUL_basis_Mapped!$BP204=EUL_basis[HOU_cat]),0)+1,MATCH(EUL_basis_Mapped!BO$2,'EUL_basis fr DEER'!$1:$1,0))</f>
        <v>0</v>
      </c>
      <c r="BP204" s="48" t="s">
        <v>44</v>
      </c>
      <c r="BQ204" s="52" t="str" cm="1">
        <f t="array" ref="BQ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(EUL_basis_Mapped!$BD204=EUL_basis[BldgLoc])*(EUL_basis_Mapped!$BP204=EUL_basis[HOU_cat]),0)+1,MATCH(EUL_basis_Mapped!BQ$2,'EUL_basis fr DEER'!$1:$1,0))</f>
        <v>1</v>
      </c>
      <c r="BR204" s="52" t="str" cm="1">
        <f t="array" ref="BR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(EUL_basis_Mapped!$BD204=EUL_basis[BldgLoc])*(EUL_basis_Mapped!$BP204=EUL_basis[HOU_cat]),0)+1,MATCH(EUL_basis_Mapped!BR$2,'EUL_basis fr DEER'!$1:$1,0))</f>
        <v>1</v>
      </c>
      <c r="BS204" s="52" t="str" cm="1">
        <f t="array" ref="BS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(EUL_basis_Mapped!$BD204=EUL_basis[BldgLoc])*(EUL_basis_Mapped!$BP204=EUL_basis[HOU_cat]),0)+1,MATCH(EUL_basis_Mapped!BS$2,'EUL_basis fr DEER'!$1:$1,0))</f>
        <v>0</v>
      </c>
      <c r="BT204" s="48" t="str" cm="1">
        <f t="array" ref="BT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(EUL_basis_Mapped!$BD204=EUL_basis[BldgLoc])*(EUL_basis_Mapped!$BP204=EUL_basis[HOU_cat]),0)+1,MATCH(EUL_basis_Mapped!BT$2,'EUL_basis fr DEER'!$1:$1,0))</f>
        <v>Deemed Ex Ante Team</v>
      </c>
      <c r="BU204" s="24" cm="1">
        <f t="array" ref="BU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(EUL_basis_Mapped!$BD204=EUL_basis[BldgLoc])*(EUL_basis_Mapped!$BP204=EUL_basis[HOU_cat]),0)+1,MATCH(EUL_basis_Mapped!BU$2,'EUL_basis fr DEER'!$1:$1,0))</f>
        <v>44846.35563903935</v>
      </c>
      <c r="BV204" s="46" t="str" cm="1">
        <f t="array" ref="BV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(EUL_basis_Mapped!$BD204=EUL_basis[BldgLoc])*(EUL_basis_Mapped!$BP204=EUL_basis[HOU_cat]),0)+1,MATCH(EUL_basis_Mapped!BV$2,'EUL_basis fr DEER'!$1:$1,0))</f>
        <v>Updated EFLHs using the occupied hours from the DEER2020 commercial-building prototype updates to populate the EFLHs.</v>
      </c>
      <c r="BW204" s="48" t="str" cm="1">
        <f t="array" ref="BW204">INDEX(EUL_basis[#All],MATCH(1,(EUL_basis_Mapped!$AS204=EUL_basis[EUL_ID])*(EUL_basis_Mapped!$AU204=EUL_basis[Version])*(EUL_basis_Mapped!$BC204=EUL_basis[BldgType])*
(EUL_basis_Mapped!$BD204=EUL_basis[BldgLoc])*(EUL_basis_Mapped!$BP204=EUL_basis[HOU_cat]),0)+1,MATCH(EUL_basis_Mapped!BW$2,'EUL_basis fr DEER'!$1:$1,0))</f>
        <v>Deemed Ex Ante Team</v>
      </c>
    </row>
    <row r="205" spans="1:75" ht="21" x14ac:dyDescent="0.15">
      <c r="A205" s="11">
        <v>1</v>
      </c>
      <c r="B205" s="12"/>
      <c r="C205" s="12"/>
      <c r="D205" s="12"/>
      <c r="E205" s="12"/>
      <c r="F205" s="12"/>
      <c r="G205" s="12"/>
      <c r="H205" s="13"/>
      <c r="I205" s="11"/>
      <c r="J205" s="12"/>
      <c r="K205" s="12"/>
      <c r="L205" s="12">
        <v>1</v>
      </c>
      <c r="M205" s="12"/>
      <c r="N205" s="54"/>
      <c r="O205" s="54"/>
      <c r="P205" s="11"/>
      <c r="Q205" s="16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>
        <v>1</v>
      </c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6" t="s">
        <v>479</v>
      </c>
      <c r="AT205" s="22" t="str" cm="1">
        <f t="array" ref="AT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(EUL_basis_Mapped!$BD205=EUL_basis[BldgLoc])*(EUL_basis_Mapped!$BP205=EUL_basis[HOU_cat]),0)+1,MATCH(EUL_basis_Mapped!AT$2,'EUL_basis fr DEER'!$1:$1,0))</f>
        <v>Cogged Fan Belt</v>
      </c>
      <c r="AU205" s="23" t="s">
        <v>2154</v>
      </c>
      <c r="AV205" s="22" t="str" cm="1">
        <f t="array" ref="AV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(EUL_basis_Mapped!$BD205=EUL_basis[BldgLoc])*(EUL_basis_Mapped!$BP205=EUL_basis[HOU_cat]),0)+1,MATCH(EUL_basis_Mapped!AV$2,'EUL_basis fr DEER'!$1:$1,0))</f>
        <v>D23 v0</v>
      </c>
      <c r="AW205" s="24" cm="1">
        <f t="array" ref="AW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(EUL_basis_Mapped!$BD205=EUL_basis[BldgLoc])*(EUL_basis_Mapped!$BP205=EUL_basis[HOU_cat]),0)+1,MATCH(EUL_basis_Mapped!AW$2,'EUL_basis fr DEER'!$1:$1,0))</f>
        <v>44846.35563903935</v>
      </c>
      <c r="AX205" s="48" t="str" cm="1">
        <f t="array" ref="AX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(EUL_basis_Mapped!$BD205=EUL_basis[BldgLoc])*(EUL_basis_Mapped!$BP205=EUL_basis[HOU_cat]),0)+1,MATCH(EUL_basis_Mapped!AX$2,'EUL_basis fr DEER'!$1:$1,0))</f>
        <v>Com</v>
      </c>
      <c r="AY205" s="48" t="str" cm="1">
        <f t="array" ref="AY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(EUL_basis_Mapped!$BD205=EUL_basis[BldgLoc])*(EUL_basis_Mapped!$BP205=EUL_basis[HOU_cat]),0)+1,MATCH(EUL_basis_Mapped!AY$2,'EUL_basis fr DEER'!$1:$1,0))</f>
        <v>HVAC</v>
      </c>
      <c r="AZ205" s="48" t="str" cm="1">
        <f t="array" ref="AZ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(EUL_basis_Mapped!$BD205=EUL_basis[BldgLoc])*(EUL_basis_Mapped!$BP205=EUL_basis[HOU_cat]),0)+1,MATCH(EUL_basis_Mapped!AZ$2,'EUL_basis fr DEER'!$1:$1,0))</f>
        <v>VentAirDist</v>
      </c>
      <c r="BA205" s="48" t="str" cm="1">
        <f t="array" ref="BA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(EUL_basis_Mapped!$BD205=EUL_basis[BldgLoc])*(EUL_basis_Mapped!$BP205=EUL_basis[HOU_cat]),0)+1,MATCH(EUL_basis_Mapped!BA$2,'EUL_basis fr DEER'!$1:$1,0))</f>
        <v>HV_AirDist</v>
      </c>
      <c r="BB205" s="48" t="str" cm="1">
        <f t="array" ref="BB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(EUL_basis_Mapped!$BD205=EUL_basis[BldgLoc])*(EUL_basis_Mapped!$BP205=EUL_basis[HOU_cat]),0)+1,MATCH(EUL_basis_Mapped!BB$2,'EUL_basis fr DEER'!$1:$1,0))</f>
        <v>VentFanMtr</v>
      </c>
      <c r="BC205" s="48" t="s">
        <v>430</v>
      </c>
      <c r="BD205" s="48" t="s">
        <v>40</v>
      </c>
      <c r="BE205" s="46" t="str" cm="1">
        <f t="array" ref="BE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(EUL_basis_Mapped!$BD205=EUL_basis[BldgLoc])*(EUL_basis_Mapped!$BP205=EUL_basis[HOU_cat]),0)+1,MATCH(EUL_basis_Mapped!BE$2,'EUL_basis fr DEER'!$1:$1,0))</f>
        <v>Occupied Hours</v>
      </c>
      <c r="BF205" s="23" cm="1">
        <f t="array" ref="BF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(EUL_basis_Mapped!$BD205=EUL_basis[BldgLoc])*(EUL_basis_Mapped!$BP205=EUL_basis[HOU_cat]),0)+1,MATCH(EUL_basis_Mapped!BF$2,'EUL_basis fr DEER'!$1:$1,0))</f>
        <v>24000</v>
      </c>
      <c r="BG205" s="23" cm="1">
        <f t="array" ref="BG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(EUL_basis_Mapped!$BD205=EUL_basis[BldgLoc])*(EUL_basis_Mapped!$BP205=EUL_basis[HOU_cat]),0)+1,MATCH(EUL_basis_Mapped!BG$2,'EUL_basis fr DEER'!$1:$1,0))</f>
        <v>1</v>
      </c>
      <c r="BH205" s="23" cm="1">
        <f t="array" ref="BH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(EUL_basis_Mapped!$BD205=EUL_basis[BldgLoc])*(EUL_basis_Mapped!$BP205=EUL_basis[HOU_cat]),0)+1,MATCH(EUL_basis_Mapped!BH$2,'EUL_basis fr DEER'!$1:$1,0))</f>
        <v>8760</v>
      </c>
      <c r="BI205" s="25" cm="1">
        <f t="array" ref="BI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(EUL_basis_Mapped!$BD205=EUL_basis[BldgLoc])*(EUL_basis_Mapped!$BP205=EUL_basis[HOU_cat]),0)+1,MATCH(EUL_basis_Mapped!BI$2,'EUL_basis fr DEER'!$1:$1,0))</f>
        <v>5</v>
      </c>
      <c r="BJ205" s="25" cm="1">
        <f t="array" ref="BJ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(EUL_basis_Mapped!$BD205=EUL_basis[BldgLoc])*(EUL_basis_Mapped!$BP205=EUL_basis[HOU_cat]),0)+1,MATCH(EUL_basis_Mapped!BJ$2,'EUL_basis fr DEER'!$1:$1,0))</f>
        <v>2.74</v>
      </c>
      <c r="BK205" s="25" cm="1">
        <f t="array" ref="BK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(EUL_basis_Mapped!$BD205=EUL_basis[BldgLoc])*(EUL_basis_Mapped!$BP205=EUL_basis[HOU_cat]),0)+1,MATCH(EUL_basis_Mapped!BK$2,'EUL_basis fr DEER'!$1:$1,0))</f>
        <v>0.91</v>
      </c>
      <c r="BL205" s="46" cm="1">
        <f t="array" ref="BL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(EUL_basis_Mapped!$BD205=EUL_basis[BldgLoc])*(EUL_basis_Mapped!$BP205=EUL_basis[HOU_cat]),0)+1,MATCH(EUL_basis_Mapped!BL$2,'EUL_basis fr DEER'!$1:$1,0))</f>
        <v>0</v>
      </c>
      <c r="BM205" s="48" t="str" cm="1">
        <f t="array" ref="BM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(EUL_basis_Mapped!$BD205=EUL_basis[BldgLoc])*(EUL_basis_Mapped!$BP205=EUL_basis[HOU_cat]),0)+1,MATCH(EUL_basis_Mapped!BM$2,'EUL_basis fr DEER'!$1:$1,0))</f>
        <v>Standard</v>
      </c>
      <c r="BN205" s="24">
        <v>41477</v>
      </c>
      <c r="BO205" s="24" cm="1">
        <f t="array" ref="BO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(EUL_basis_Mapped!$BD205=EUL_basis[BldgLoc])*(EUL_basis_Mapped!$BP205=EUL_basis[HOU_cat]),0)+1,MATCH(EUL_basis_Mapped!BO$2,'EUL_basis fr DEER'!$1:$1,0))</f>
        <v>0</v>
      </c>
      <c r="BP205" s="48" t="s">
        <v>44</v>
      </c>
      <c r="BQ205" s="52" t="str" cm="1">
        <f t="array" ref="BQ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(EUL_basis_Mapped!$BD205=EUL_basis[BldgLoc])*(EUL_basis_Mapped!$BP205=EUL_basis[HOU_cat]),0)+1,MATCH(EUL_basis_Mapped!BQ$2,'EUL_basis fr DEER'!$1:$1,0))</f>
        <v>1</v>
      </c>
      <c r="BR205" s="52" t="str" cm="1">
        <f t="array" ref="BR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(EUL_basis_Mapped!$BD205=EUL_basis[BldgLoc])*(EUL_basis_Mapped!$BP205=EUL_basis[HOU_cat]),0)+1,MATCH(EUL_basis_Mapped!BR$2,'EUL_basis fr DEER'!$1:$1,0))</f>
        <v>1</v>
      </c>
      <c r="BS205" s="52" t="str" cm="1">
        <f t="array" ref="BS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(EUL_basis_Mapped!$BD205=EUL_basis[BldgLoc])*(EUL_basis_Mapped!$BP205=EUL_basis[HOU_cat]),0)+1,MATCH(EUL_basis_Mapped!BS$2,'EUL_basis fr DEER'!$1:$1,0))</f>
        <v>0</v>
      </c>
      <c r="BT205" s="48" t="str" cm="1">
        <f t="array" ref="BT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(EUL_basis_Mapped!$BD205=EUL_basis[BldgLoc])*(EUL_basis_Mapped!$BP205=EUL_basis[HOU_cat]),0)+1,MATCH(EUL_basis_Mapped!BT$2,'EUL_basis fr DEER'!$1:$1,0))</f>
        <v>Deemed Ex Ante Team</v>
      </c>
      <c r="BU205" s="24" cm="1">
        <f t="array" ref="BU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(EUL_basis_Mapped!$BD205=EUL_basis[BldgLoc])*(EUL_basis_Mapped!$BP205=EUL_basis[HOU_cat]),0)+1,MATCH(EUL_basis_Mapped!BU$2,'EUL_basis fr DEER'!$1:$1,0))</f>
        <v>44846.35563903935</v>
      </c>
      <c r="BV205" s="46" t="str" cm="1">
        <f t="array" ref="BV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(EUL_basis_Mapped!$BD205=EUL_basis[BldgLoc])*(EUL_basis_Mapped!$BP205=EUL_basis[HOU_cat]),0)+1,MATCH(EUL_basis_Mapped!BV$2,'EUL_basis fr DEER'!$1:$1,0))</f>
        <v>Updated EFLHs using the occupied hours from the DEER2020 commercial-building prototype updates to populate the EFLHs.</v>
      </c>
      <c r="BW205" s="48" t="str" cm="1">
        <f t="array" ref="BW205">INDEX(EUL_basis[#All],MATCH(1,(EUL_basis_Mapped!$AS205=EUL_basis[EUL_ID])*(EUL_basis_Mapped!$AU205=EUL_basis[Version])*(EUL_basis_Mapped!$BC205=EUL_basis[BldgType])*
(EUL_basis_Mapped!$BD205=EUL_basis[BldgLoc])*(EUL_basis_Mapped!$BP205=EUL_basis[HOU_cat]),0)+1,MATCH(EUL_basis_Mapped!BW$2,'EUL_basis fr DEER'!$1:$1,0))</f>
        <v>Deemed Ex Ante Team</v>
      </c>
    </row>
    <row r="206" spans="1:75" ht="21" x14ac:dyDescent="0.15">
      <c r="A206" s="11">
        <v>1</v>
      </c>
      <c r="B206" s="12"/>
      <c r="C206" s="12"/>
      <c r="D206" s="12"/>
      <c r="E206" s="12"/>
      <c r="F206" s="12"/>
      <c r="G206" s="12"/>
      <c r="H206" s="13"/>
      <c r="I206" s="11"/>
      <c r="J206" s="12"/>
      <c r="K206" s="12"/>
      <c r="L206" s="12">
        <v>1</v>
      </c>
      <c r="M206" s="12"/>
      <c r="N206" s="54"/>
      <c r="O206" s="54"/>
      <c r="P206" s="11"/>
      <c r="Q206" s="16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54">
        <v>1</v>
      </c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6" t="s">
        <v>479</v>
      </c>
      <c r="AT206" s="22" t="str" cm="1">
        <f t="array" ref="AT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(EUL_basis_Mapped!$BD206=EUL_basis[BldgLoc])*(EUL_basis_Mapped!$BP206=EUL_basis[HOU_cat]),0)+1,MATCH(EUL_basis_Mapped!AT$2,'EUL_basis fr DEER'!$1:$1,0))</f>
        <v>Cogged Fan Belt</v>
      </c>
      <c r="AU206" s="23" t="s">
        <v>2154</v>
      </c>
      <c r="AV206" s="22" t="str" cm="1">
        <f t="array" ref="AV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(EUL_basis_Mapped!$BD206=EUL_basis[BldgLoc])*(EUL_basis_Mapped!$BP206=EUL_basis[HOU_cat]),0)+1,MATCH(EUL_basis_Mapped!AV$2,'EUL_basis fr DEER'!$1:$1,0))</f>
        <v>D23 v0</v>
      </c>
      <c r="AW206" s="24" cm="1">
        <f t="array" ref="AW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(EUL_basis_Mapped!$BD206=EUL_basis[BldgLoc])*(EUL_basis_Mapped!$BP206=EUL_basis[HOU_cat]),0)+1,MATCH(EUL_basis_Mapped!AW$2,'EUL_basis fr DEER'!$1:$1,0))</f>
        <v>44846.35563903935</v>
      </c>
      <c r="AX206" s="48" t="str" cm="1">
        <f t="array" ref="AX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(EUL_basis_Mapped!$BD206=EUL_basis[BldgLoc])*(EUL_basis_Mapped!$BP206=EUL_basis[HOU_cat]),0)+1,MATCH(EUL_basis_Mapped!AX$2,'EUL_basis fr DEER'!$1:$1,0))</f>
        <v>Com</v>
      </c>
      <c r="AY206" s="48" t="str" cm="1">
        <f t="array" ref="AY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(EUL_basis_Mapped!$BD206=EUL_basis[BldgLoc])*(EUL_basis_Mapped!$BP206=EUL_basis[HOU_cat]),0)+1,MATCH(EUL_basis_Mapped!AY$2,'EUL_basis fr DEER'!$1:$1,0))</f>
        <v>HVAC</v>
      </c>
      <c r="AZ206" s="48" t="str" cm="1">
        <f t="array" ref="AZ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(EUL_basis_Mapped!$BD206=EUL_basis[BldgLoc])*(EUL_basis_Mapped!$BP206=EUL_basis[HOU_cat]),0)+1,MATCH(EUL_basis_Mapped!AZ$2,'EUL_basis fr DEER'!$1:$1,0))</f>
        <v>VentAirDist</v>
      </c>
      <c r="BA206" s="48" t="str" cm="1">
        <f t="array" ref="BA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(EUL_basis_Mapped!$BD206=EUL_basis[BldgLoc])*(EUL_basis_Mapped!$BP206=EUL_basis[HOU_cat]),0)+1,MATCH(EUL_basis_Mapped!BA$2,'EUL_basis fr DEER'!$1:$1,0))</f>
        <v>HV_AirDist</v>
      </c>
      <c r="BB206" s="48" t="str" cm="1">
        <f t="array" ref="BB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(EUL_basis_Mapped!$BD206=EUL_basis[BldgLoc])*(EUL_basis_Mapped!$BP206=EUL_basis[HOU_cat]),0)+1,MATCH(EUL_basis_Mapped!BB$2,'EUL_basis fr DEER'!$1:$1,0))</f>
        <v>VentFanMtr</v>
      </c>
      <c r="BC206" s="48" t="s">
        <v>2056</v>
      </c>
      <c r="BD206" s="48" t="s">
        <v>40</v>
      </c>
      <c r="BE206" s="46" t="str" cm="1">
        <f t="array" ref="BE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(EUL_basis_Mapped!$BD206=EUL_basis[BldgLoc])*(EUL_basis_Mapped!$BP206=EUL_basis[HOU_cat]),0)+1,MATCH(EUL_basis_Mapped!BE$2,'EUL_basis fr DEER'!$1:$1,0))</f>
        <v>Occupied Hours</v>
      </c>
      <c r="BF206" s="23" cm="1">
        <f t="array" ref="BF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(EUL_basis_Mapped!$BD206=EUL_basis[BldgLoc])*(EUL_basis_Mapped!$BP206=EUL_basis[HOU_cat]),0)+1,MATCH(EUL_basis_Mapped!BF$2,'EUL_basis fr DEER'!$1:$1,0))</f>
        <v>24000</v>
      </c>
      <c r="BG206" s="23" cm="1">
        <f t="array" ref="BG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(EUL_basis_Mapped!$BD206=EUL_basis[BldgLoc])*(EUL_basis_Mapped!$BP206=EUL_basis[HOU_cat]),0)+1,MATCH(EUL_basis_Mapped!BG$2,'EUL_basis fr DEER'!$1:$1,0))</f>
        <v>1</v>
      </c>
      <c r="BH206" s="23" cm="1">
        <f t="array" ref="BH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(EUL_basis_Mapped!$BD206=EUL_basis[BldgLoc])*(EUL_basis_Mapped!$BP206=EUL_basis[HOU_cat]),0)+1,MATCH(EUL_basis_Mapped!BH$2,'EUL_basis fr DEER'!$1:$1,0))</f>
        <v>3749</v>
      </c>
      <c r="BI206" s="25" cm="1">
        <f t="array" ref="BI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(EUL_basis_Mapped!$BD206=EUL_basis[BldgLoc])*(EUL_basis_Mapped!$BP206=EUL_basis[HOU_cat]),0)+1,MATCH(EUL_basis_Mapped!BI$2,'EUL_basis fr DEER'!$1:$1,0))</f>
        <v>5</v>
      </c>
      <c r="BJ206" s="25" cm="1">
        <f t="array" ref="BJ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(EUL_basis_Mapped!$BD206=EUL_basis[BldgLoc])*(EUL_basis_Mapped!$BP206=EUL_basis[HOU_cat]),0)+1,MATCH(EUL_basis_Mapped!BJ$2,'EUL_basis fr DEER'!$1:$1,0))</f>
        <v>5</v>
      </c>
      <c r="BK206" s="25" cm="1">
        <f t="array" ref="BK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(EUL_basis_Mapped!$BD206=EUL_basis[BldgLoc])*(EUL_basis_Mapped!$BP206=EUL_basis[HOU_cat]),0)+1,MATCH(EUL_basis_Mapped!BK$2,'EUL_basis fr DEER'!$1:$1,0))</f>
        <v>1.67</v>
      </c>
      <c r="BL206" s="46" cm="1">
        <f t="array" ref="BL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(EUL_basis_Mapped!$BD206=EUL_basis[BldgLoc])*(EUL_basis_Mapped!$BP206=EUL_basis[HOU_cat]),0)+1,MATCH(EUL_basis_Mapped!BL$2,'EUL_basis fr DEER'!$1:$1,0))</f>
        <v>0</v>
      </c>
      <c r="BM206" s="48" t="str" cm="1">
        <f t="array" ref="BM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(EUL_basis_Mapped!$BD206=EUL_basis[BldgLoc])*(EUL_basis_Mapped!$BP206=EUL_basis[HOU_cat]),0)+1,MATCH(EUL_basis_Mapped!BM$2,'EUL_basis fr DEER'!$1:$1,0))</f>
        <v>Standard</v>
      </c>
      <c r="BN206" s="24">
        <v>41478</v>
      </c>
      <c r="BO206" s="24" cm="1">
        <f t="array" ref="BO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(EUL_basis_Mapped!$BD206=EUL_basis[BldgLoc])*(EUL_basis_Mapped!$BP206=EUL_basis[HOU_cat]),0)+1,MATCH(EUL_basis_Mapped!BO$2,'EUL_basis fr DEER'!$1:$1,0))</f>
        <v>0</v>
      </c>
      <c r="BP206" s="48" t="s">
        <v>44</v>
      </c>
      <c r="BQ206" s="52" t="str" cm="1">
        <f t="array" ref="BQ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(EUL_basis_Mapped!$BD206=EUL_basis[BldgLoc])*(EUL_basis_Mapped!$BP206=EUL_basis[HOU_cat]),0)+1,MATCH(EUL_basis_Mapped!BQ$2,'EUL_basis fr DEER'!$1:$1,0))</f>
        <v>1</v>
      </c>
      <c r="BR206" s="52" t="str" cm="1">
        <f t="array" ref="BR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(EUL_basis_Mapped!$BD206=EUL_basis[BldgLoc])*(EUL_basis_Mapped!$BP206=EUL_basis[HOU_cat]),0)+1,MATCH(EUL_basis_Mapped!BR$2,'EUL_basis fr DEER'!$1:$1,0))</f>
        <v>1</v>
      </c>
      <c r="BS206" s="52" t="str" cm="1">
        <f t="array" ref="BS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(EUL_basis_Mapped!$BD206=EUL_basis[BldgLoc])*(EUL_basis_Mapped!$BP206=EUL_basis[HOU_cat]),0)+1,MATCH(EUL_basis_Mapped!BS$2,'EUL_basis fr DEER'!$1:$1,0))</f>
        <v>0</v>
      </c>
      <c r="BT206" s="48" t="str" cm="1">
        <f t="array" ref="BT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(EUL_basis_Mapped!$BD206=EUL_basis[BldgLoc])*(EUL_basis_Mapped!$BP206=EUL_basis[HOU_cat]),0)+1,MATCH(EUL_basis_Mapped!BT$2,'EUL_basis fr DEER'!$1:$1,0))</f>
        <v>Deemed Ex Ante Team</v>
      </c>
      <c r="BU206" s="24" cm="1">
        <f t="array" ref="BU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(EUL_basis_Mapped!$BD206=EUL_basis[BldgLoc])*(EUL_basis_Mapped!$BP206=EUL_basis[HOU_cat]),0)+1,MATCH(EUL_basis_Mapped!BU$2,'EUL_basis fr DEER'!$1:$1,0))</f>
        <v>44846.35563903935</v>
      </c>
      <c r="BV206" s="46" t="str" cm="1">
        <f t="array" ref="BV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(EUL_basis_Mapped!$BD206=EUL_basis[BldgLoc])*(EUL_basis_Mapped!$BP206=EUL_basis[HOU_cat]),0)+1,MATCH(EUL_basis_Mapped!BV$2,'EUL_basis fr DEER'!$1:$1,0))</f>
        <v>Updated EFLHs using the occupied hours from the DEER2020 commercial-building prototype updates to populate the EFLHs.</v>
      </c>
      <c r="BW206" s="48" t="str" cm="1">
        <f t="array" ref="BW206">INDEX(EUL_basis[#All],MATCH(1,(EUL_basis_Mapped!$AS206=EUL_basis[EUL_ID])*(EUL_basis_Mapped!$AU206=EUL_basis[Version])*(EUL_basis_Mapped!$BC206=EUL_basis[BldgType])*
(EUL_basis_Mapped!$BD206=EUL_basis[BldgLoc])*(EUL_basis_Mapped!$BP206=EUL_basis[HOU_cat]),0)+1,MATCH(EUL_basis_Mapped!BW$2,'EUL_basis fr DEER'!$1:$1,0))</f>
        <v>Deemed Ex Ante Team</v>
      </c>
    </row>
    <row r="207" spans="1:75" ht="21" x14ac:dyDescent="0.15">
      <c r="A207" s="11">
        <v>1</v>
      </c>
      <c r="B207" s="12"/>
      <c r="C207" s="12"/>
      <c r="D207" s="12"/>
      <c r="E207" s="12"/>
      <c r="F207" s="12"/>
      <c r="G207" s="12"/>
      <c r="H207" s="13"/>
      <c r="I207" s="11"/>
      <c r="J207" s="12"/>
      <c r="K207" s="12"/>
      <c r="L207" s="12">
        <v>1</v>
      </c>
      <c r="M207" s="12"/>
      <c r="N207" s="54"/>
      <c r="O207" s="54"/>
      <c r="P207" s="11"/>
      <c r="Q207" s="16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54"/>
      <c r="AF207" s="54">
        <v>1</v>
      </c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6" t="s">
        <v>479</v>
      </c>
      <c r="AT207" s="22" t="str" cm="1">
        <f t="array" ref="AT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(EUL_basis_Mapped!$BD207=EUL_basis[BldgLoc])*(EUL_basis_Mapped!$BP207=EUL_basis[HOU_cat]),0)+1,MATCH(EUL_basis_Mapped!AT$2,'EUL_basis fr DEER'!$1:$1,0))</f>
        <v>Cogged Fan Belt</v>
      </c>
      <c r="AU207" s="23" t="s">
        <v>2154</v>
      </c>
      <c r="AV207" s="22" t="str" cm="1">
        <f t="array" ref="AV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(EUL_basis_Mapped!$BD207=EUL_basis[BldgLoc])*(EUL_basis_Mapped!$BP207=EUL_basis[HOU_cat]),0)+1,MATCH(EUL_basis_Mapped!AV$2,'EUL_basis fr DEER'!$1:$1,0))</f>
        <v>D23 v0</v>
      </c>
      <c r="AW207" s="24" cm="1">
        <f t="array" ref="AW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(EUL_basis_Mapped!$BD207=EUL_basis[BldgLoc])*(EUL_basis_Mapped!$BP207=EUL_basis[HOU_cat]),0)+1,MATCH(EUL_basis_Mapped!AW$2,'EUL_basis fr DEER'!$1:$1,0))</f>
        <v>44846.35563903935</v>
      </c>
      <c r="AX207" s="48" t="str" cm="1">
        <f t="array" ref="AX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(EUL_basis_Mapped!$BD207=EUL_basis[BldgLoc])*(EUL_basis_Mapped!$BP207=EUL_basis[HOU_cat]),0)+1,MATCH(EUL_basis_Mapped!AX$2,'EUL_basis fr DEER'!$1:$1,0))</f>
        <v>Ind</v>
      </c>
      <c r="AY207" s="48" t="str" cm="1">
        <f t="array" ref="AY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(EUL_basis_Mapped!$BD207=EUL_basis[BldgLoc])*(EUL_basis_Mapped!$BP207=EUL_basis[HOU_cat]),0)+1,MATCH(EUL_basis_Mapped!AY$2,'EUL_basis fr DEER'!$1:$1,0))</f>
        <v>HVAC</v>
      </c>
      <c r="AZ207" s="48" t="str" cm="1">
        <f t="array" ref="AZ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(EUL_basis_Mapped!$BD207=EUL_basis[BldgLoc])*(EUL_basis_Mapped!$BP207=EUL_basis[HOU_cat]),0)+1,MATCH(EUL_basis_Mapped!AZ$2,'EUL_basis fr DEER'!$1:$1,0))</f>
        <v>VentAirDist</v>
      </c>
      <c r="BA207" s="48" t="str" cm="1">
        <f t="array" ref="BA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(EUL_basis_Mapped!$BD207=EUL_basis[BldgLoc])*(EUL_basis_Mapped!$BP207=EUL_basis[HOU_cat]),0)+1,MATCH(EUL_basis_Mapped!BA$2,'EUL_basis fr DEER'!$1:$1,0))</f>
        <v>HV_AirDist</v>
      </c>
      <c r="BB207" s="48" t="str" cm="1">
        <f t="array" ref="BB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(EUL_basis_Mapped!$BD207=EUL_basis[BldgLoc])*(EUL_basis_Mapped!$BP207=EUL_basis[HOU_cat]),0)+1,MATCH(EUL_basis_Mapped!BB$2,'EUL_basis fr DEER'!$1:$1,0))</f>
        <v>VentFanMtr</v>
      </c>
      <c r="BC207" s="48" t="s">
        <v>490</v>
      </c>
      <c r="BD207" s="48" t="s">
        <v>40</v>
      </c>
      <c r="BE207" s="46" t="str" cm="1">
        <f t="array" ref="BE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(EUL_basis_Mapped!$BD207=EUL_basis[BldgLoc])*(EUL_basis_Mapped!$BP207=EUL_basis[HOU_cat]),0)+1,MATCH(EUL_basis_Mapped!BE$2,'EUL_basis fr DEER'!$1:$1,0))</f>
        <v>Occupied Hours</v>
      </c>
      <c r="BF207" s="23" cm="1">
        <f t="array" ref="BF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(EUL_basis_Mapped!$BD207=EUL_basis[BldgLoc])*(EUL_basis_Mapped!$BP207=EUL_basis[HOU_cat]),0)+1,MATCH(EUL_basis_Mapped!BF$2,'EUL_basis fr DEER'!$1:$1,0))</f>
        <v>24000</v>
      </c>
      <c r="BG207" s="23" cm="1">
        <f t="array" ref="BG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(EUL_basis_Mapped!$BD207=EUL_basis[BldgLoc])*(EUL_basis_Mapped!$BP207=EUL_basis[HOU_cat]),0)+1,MATCH(EUL_basis_Mapped!BG$2,'EUL_basis fr DEER'!$1:$1,0))</f>
        <v>1</v>
      </c>
      <c r="BH207" s="23" cm="1">
        <f t="array" ref="BH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(EUL_basis_Mapped!$BD207=EUL_basis[BldgLoc])*(EUL_basis_Mapped!$BP207=EUL_basis[HOU_cat]),0)+1,MATCH(EUL_basis_Mapped!BH$2,'EUL_basis fr DEER'!$1:$1,0))</f>
        <v>4112</v>
      </c>
      <c r="BI207" s="25" cm="1">
        <f t="array" ref="BI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(EUL_basis_Mapped!$BD207=EUL_basis[BldgLoc])*(EUL_basis_Mapped!$BP207=EUL_basis[HOU_cat]),0)+1,MATCH(EUL_basis_Mapped!BI$2,'EUL_basis fr DEER'!$1:$1,0))</f>
        <v>5</v>
      </c>
      <c r="BJ207" s="25" cm="1">
        <f t="array" ref="BJ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(EUL_basis_Mapped!$BD207=EUL_basis[BldgLoc])*(EUL_basis_Mapped!$BP207=EUL_basis[HOU_cat]),0)+1,MATCH(EUL_basis_Mapped!BJ$2,'EUL_basis fr DEER'!$1:$1,0))</f>
        <v>5</v>
      </c>
      <c r="BK207" s="25" cm="1">
        <f t="array" ref="BK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(EUL_basis_Mapped!$BD207=EUL_basis[BldgLoc])*(EUL_basis_Mapped!$BP207=EUL_basis[HOU_cat]),0)+1,MATCH(EUL_basis_Mapped!BK$2,'EUL_basis fr DEER'!$1:$1,0))</f>
        <v>1.67</v>
      </c>
      <c r="BL207" s="46" cm="1">
        <f t="array" ref="BL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(EUL_basis_Mapped!$BD207=EUL_basis[BldgLoc])*(EUL_basis_Mapped!$BP207=EUL_basis[HOU_cat]),0)+1,MATCH(EUL_basis_Mapped!BL$2,'EUL_basis fr DEER'!$1:$1,0))</f>
        <v>0</v>
      </c>
      <c r="BM207" s="48" t="str" cm="1">
        <f t="array" ref="BM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(EUL_basis_Mapped!$BD207=EUL_basis[BldgLoc])*(EUL_basis_Mapped!$BP207=EUL_basis[HOU_cat]),0)+1,MATCH(EUL_basis_Mapped!BM$2,'EUL_basis fr DEER'!$1:$1,0))</f>
        <v>Standard</v>
      </c>
      <c r="BN207" s="24">
        <v>41479</v>
      </c>
      <c r="BO207" s="24" cm="1">
        <f t="array" ref="BO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(EUL_basis_Mapped!$BD207=EUL_basis[BldgLoc])*(EUL_basis_Mapped!$BP207=EUL_basis[HOU_cat]),0)+1,MATCH(EUL_basis_Mapped!BO$2,'EUL_basis fr DEER'!$1:$1,0))</f>
        <v>0</v>
      </c>
      <c r="BP207" s="48" t="s">
        <v>44</v>
      </c>
      <c r="BQ207" s="52" t="str" cm="1">
        <f t="array" ref="BQ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(EUL_basis_Mapped!$BD207=EUL_basis[BldgLoc])*(EUL_basis_Mapped!$BP207=EUL_basis[HOU_cat]),0)+1,MATCH(EUL_basis_Mapped!BQ$2,'EUL_basis fr DEER'!$1:$1,0))</f>
        <v>1</v>
      </c>
      <c r="BR207" s="52" t="str" cm="1">
        <f t="array" ref="BR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(EUL_basis_Mapped!$BD207=EUL_basis[BldgLoc])*(EUL_basis_Mapped!$BP207=EUL_basis[HOU_cat]),0)+1,MATCH(EUL_basis_Mapped!BR$2,'EUL_basis fr DEER'!$1:$1,0))</f>
        <v>1</v>
      </c>
      <c r="BS207" s="52" t="str" cm="1">
        <f t="array" ref="BS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(EUL_basis_Mapped!$BD207=EUL_basis[BldgLoc])*(EUL_basis_Mapped!$BP207=EUL_basis[HOU_cat]),0)+1,MATCH(EUL_basis_Mapped!BS$2,'EUL_basis fr DEER'!$1:$1,0))</f>
        <v>0</v>
      </c>
      <c r="BT207" s="48" t="str" cm="1">
        <f t="array" ref="BT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(EUL_basis_Mapped!$BD207=EUL_basis[BldgLoc])*(EUL_basis_Mapped!$BP207=EUL_basis[HOU_cat]),0)+1,MATCH(EUL_basis_Mapped!BT$2,'EUL_basis fr DEER'!$1:$1,0))</f>
        <v>Deemed Ex Ante Team</v>
      </c>
      <c r="BU207" s="24" cm="1">
        <f t="array" ref="BU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(EUL_basis_Mapped!$BD207=EUL_basis[BldgLoc])*(EUL_basis_Mapped!$BP207=EUL_basis[HOU_cat]),0)+1,MATCH(EUL_basis_Mapped!BU$2,'EUL_basis fr DEER'!$1:$1,0))</f>
        <v>44846.35563903935</v>
      </c>
      <c r="BV207" s="46" t="str" cm="1">
        <f t="array" ref="BV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(EUL_basis_Mapped!$BD207=EUL_basis[BldgLoc])*(EUL_basis_Mapped!$BP207=EUL_basis[HOU_cat]),0)+1,MATCH(EUL_basis_Mapped!BV$2,'EUL_basis fr DEER'!$1:$1,0))</f>
        <v>Updated EFLHs using the occupied hours from the DEER2020 commercial-building prototype updates to populate the EFLHs.</v>
      </c>
      <c r="BW207" s="48" t="str" cm="1">
        <f t="array" ref="BW207">INDEX(EUL_basis[#All],MATCH(1,(EUL_basis_Mapped!$AS207=EUL_basis[EUL_ID])*(EUL_basis_Mapped!$AU207=EUL_basis[Version])*(EUL_basis_Mapped!$BC207=EUL_basis[BldgType])*
(EUL_basis_Mapped!$BD207=EUL_basis[BldgLoc])*(EUL_basis_Mapped!$BP207=EUL_basis[HOU_cat]),0)+1,MATCH(EUL_basis_Mapped!BW$2,'EUL_basis fr DEER'!$1:$1,0))</f>
        <v>Deemed Ex Ante Team</v>
      </c>
    </row>
    <row r="208" spans="1:75" ht="21" x14ac:dyDescent="0.15">
      <c r="A208" s="11">
        <v>1</v>
      </c>
      <c r="B208" s="12"/>
      <c r="C208" s="12"/>
      <c r="D208" s="12"/>
      <c r="E208" s="12"/>
      <c r="F208" s="12"/>
      <c r="G208" s="12"/>
      <c r="H208" s="13"/>
      <c r="I208" s="11"/>
      <c r="J208" s="12"/>
      <c r="K208" s="12"/>
      <c r="L208" s="12">
        <v>1</v>
      </c>
      <c r="M208" s="12"/>
      <c r="N208" s="54"/>
      <c r="O208" s="54"/>
      <c r="P208" s="11"/>
      <c r="Q208" s="16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54"/>
      <c r="AF208" s="54"/>
      <c r="AG208" s="54">
        <v>1</v>
      </c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6" t="s">
        <v>479</v>
      </c>
      <c r="AT208" s="22" t="str" cm="1">
        <f t="array" ref="AT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(EUL_basis_Mapped!$BD208=EUL_basis[BldgLoc])*(EUL_basis_Mapped!$BP208=EUL_basis[HOU_cat]),0)+1,MATCH(EUL_basis_Mapped!AT$2,'EUL_basis fr DEER'!$1:$1,0))</f>
        <v>Cogged Fan Belt</v>
      </c>
      <c r="AU208" s="23" t="s">
        <v>2154</v>
      </c>
      <c r="AV208" s="22" t="str" cm="1">
        <f t="array" ref="AV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(EUL_basis_Mapped!$BD208=EUL_basis[BldgLoc])*(EUL_basis_Mapped!$BP208=EUL_basis[HOU_cat]),0)+1,MATCH(EUL_basis_Mapped!AV$2,'EUL_basis fr DEER'!$1:$1,0))</f>
        <v>D23 v0</v>
      </c>
      <c r="AW208" s="24" cm="1">
        <f t="array" ref="AW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(EUL_basis_Mapped!$BD208=EUL_basis[BldgLoc])*(EUL_basis_Mapped!$BP208=EUL_basis[HOU_cat]),0)+1,MATCH(EUL_basis_Mapped!AW$2,'EUL_basis fr DEER'!$1:$1,0))</f>
        <v>44846.35563903935</v>
      </c>
      <c r="AX208" s="48" t="str" cm="1">
        <f t="array" ref="AX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(EUL_basis_Mapped!$BD208=EUL_basis[BldgLoc])*(EUL_basis_Mapped!$BP208=EUL_basis[HOU_cat]),0)+1,MATCH(EUL_basis_Mapped!AX$2,'EUL_basis fr DEER'!$1:$1,0))</f>
        <v>Ind</v>
      </c>
      <c r="AY208" s="48" t="str" cm="1">
        <f t="array" ref="AY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(EUL_basis_Mapped!$BD208=EUL_basis[BldgLoc])*(EUL_basis_Mapped!$BP208=EUL_basis[HOU_cat]),0)+1,MATCH(EUL_basis_Mapped!AY$2,'EUL_basis fr DEER'!$1:$1,0))</f>
        <v>HVAC</v>
      </c>
      <c r="AZ208" s="48" t="str" cm="1">
        <f t="array" ref="AZ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(EUL_basis_Mapped!$BD208=EUL_basis[BldgLoc])*(EUL_basis_Mapped!$BP208=EUL_basis[HOU_cat]),0)+1,MATCH(EUL_basis_Mapped!AZ$2,'EUL_basis fr DEER'!$1:$1,0))</f>
        <v>VentAirDist</v>
      </c>
      <c r="BA208" s="48" t="str" cm="1">
        <f t="array" ref="BA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(EUL_basis_Mapped!$BD208=EUL_basis[BldgLoc])*(EUL_basis_Mapped!$BP208=EUL_basis[HOU_cat]),0)+1,MATCH(EUL_basis_Mapped!BA$2,'EUL_basis fr DEER'!$1:$1,0))</f>
        <v>HV_AirDist</v>
      </c>
      <c r="BB208" s="48" t="str" cm="1">
        <f t="array" ref="BB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(EUL_basis_Mapped!$BD208=EUL_basis[BldgLoc])*(EUL_basis_Mapped!$BP208=EUL_basis[HOU_cat]),0)+1,MATCH(EUL_basis_Mapped!BB$2,'EUL_basis fr DEER'!$1:$1,0))</f>
        <v>VentFanMtr</v>
      </c>
      <c r="BC208" s="48" t="s">
        <v>431</v>
      </c>
      <c r="BD208" s="48" t="s">
        <v>40</v>
      </c>
      <c r="BE208" s="46" t="str" cm="1">
        <f t="array" ref="BE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(EUL_basis_Mapped!$BD208=EUL_basis[BldgLoc])*(EUL_basis_Mapped!$BP208=EUL_basis[HOU_cat]),0)+1,MATCH(EUL_basis_Mapped!BE$2,'EUL_basis fr DEER'!$1:$1,0))</f>
        <v>Occupied Hours</v>
      </c>
      <c r="BF208" s="23" cm="1">
        <f t="array" ref="BF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(EUL_basis_Mapped!$BD208=EUL_basis[BldgLoc])*(EUL_basis_Mapped!$BP208=EUL_basis[HOU_cat]),0)+1,MATCH(EUL_basis_Mapped!BF$2,'EUL_basis fr DEER'!$1:$1,0))</f>
        <v>24000</v>
      </c>
      <c r="BG208" s="23" cm="1">
        <f t="array" ref="BG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(EUL_basis_Mapped!$BD208=EUL_basis[BldgLoc])*(EUL_basis_Mapped!$BP208=EUL_basis[HOU_cat]),0)+1,MATCH(EUL_basis_Mapped!BG$2,'EUL_basis fr DEER'!$1:$1,0))</f>
        <v>1</v>
      </c>
      <c r="BH208" s="23" cm="1">
        <f t="array" ref="BH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(EUL_basis_Mapped!$BD208=EUL_basis[BldgLoc])*(EUL_basis_Mapped!$BP208=EUL_basis[HOU_cat]),0)+1,MATCH(EUL_basis_Mapped!BH$2,'EUL_basis fr DEER'!$1:$1,0))</f>
        <v>8760</v>
      </c>
      <c r="BI208" s="25" cm="1">
        <f t="array" ref="BI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(EUL_basis_Mapped!$BD208=EUL_basis[BldgLoc])*(EUL_basis_Mapped!$BP208=EUL_basis[HOU_cat]),0)+1,MATCH(EUL_basis_Mapped!BI$2,'EUL_basis fr DEER'!$1:$1,0))</f>
        <v>5</v>
      </c>
      <c r="BJ208" s="25" cm="1">
        <f t="array" ref="BJ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(EUL_basis_Mapped!$BD208=EUL_basis[BldgLoc])*(EUL_basis_Mapped!$BP208=EUL_basis[HOU_cat]),0)+1,MATCH(EUL_basis_Mapped!BJ$2,'EUL_basis fr DEER'!$1:$1,0))</f>
        <v>2.74</v>
      </c>
      <c r="BK208" s="25" cm="1">
        <f t="array" ref="BK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(EUL_basis_Mapped!$BD208=EUL_basis[BldgLoc])*(EUL_basis_Mapped!$BP208=EUL_basis[HOU_cat]),0)+1,MATCH(EUL_basis_Mapped!BK$2,'EUL_basis fr DEER'!$1:$1,0))</f>
        <v>0.91</v>
      </c>
      <c r="BL208" s="46" cm="1">
        <f t="array" ref="BL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(EUL_basis_Mapped!$BD208=EUL_basis[BldgLoc])*(EUL_basis_Mapped!$BP208=EUL_basis[HOU_cat]),0)+1,MATCH(EUL_basis_Mapped!BL$2,'EUL_basis fr DEER'!$1:$1,0))</f>
        <v>0</v>
      </c>
      <c r="BM208" s="48" t="str" cm="1">
        <f t="array" ref="BM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(EUL_basis_Mapped!$BD208=EUL_basis[BldgLoc])*(EUL_basis_Mapped!$BP208=EUL_basis[HOU_cat]),0)+1,MATCH(EUL_basis_Mapped!BM$2,'EUL_basis fr DEER'!$1:$1,0))</f>
        <v>Standard</v>
      </c>
      <c r="BN208" s="24">
        <v>41480</v>
      </c>
      <c r="BO208" s="24" cm="1">
        <f t="array" ref="BO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(EUL_basis_Mapped!$BD208=EUL_basis[BldgLoc])*(EUL_basis_Mapped!$BP208=EUL_basis[HOU_cat]),0)+1,MATCH(EUL_basis_Mapped!BO$2,'EUL_basis fr DEER'!$1:$1,0))</f>
        <v>0</v>
      </c>
      <c r="BP208" s="48" t="s">
        <v>44</v>
      </c>
      <c r="BQ208" s="52" t="str" cm="1">
        <f t="array" ref="BQ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(EUL_basis_Mapped!$BD208=EUL_basis[BldgLoc])*(EUL_basis_Mapped!$BP208=EUL_basis[HOU_cat]),0)+1,MATCH(EUL_basis_Mapped!BQ$2,'EUL_basis fr DEER'!$1:$1,0))</f>
        <v>1</v>
      </c>
      <c r="BR208" s="52" t="str" cm="1">
        <f t="array" ref="BR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(EUL_basis_Mapped!$BD208=EUL_basis[BldgLoc])*(EUL_basis_Mapped!$BP208=EUL_basis[HOU_cat]),0)+1,MATCH(EUL_basis_Mapped!BR$2,'EUL_basis fr DEER'!$1:$1,0))</f>
        <v>1</v>
      </c>
      <c r="BS208" s="52" t="str" cm="1">
        <f t="array" ref="BS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(EUL_basis_Mapped!$BD208=EUL_basis[BldgLoc])*(EUL_basis_Mapped!$BP208=EUL_basis[HOU_cat]),0)+1,MATCH(EUL_basis_Mapped!BS$2,'EUL_basis fr DEER'!$1:$1,0))</f>
        <v>0</v>
      </c>
      <c r="BT208" s="48" t="str" cm="1">
        <f t="array" ref="BT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(EUL_basis_Mapped!$BD208=EUL_basis[BldgLoc])*(EUL_basis_Mapped!$BP208=EUL_basis[HOU_cat]),0)+1,MATCH(EUL_basis_Mapped!BT$2,'EUL_basis fr DEER'!$1:$1,0))</f>
        <v>Deemed Ex Ante Team</v>
      </c>
      <c r="BU208" s="24" cm="1">
        <f t="array" ref="BU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(EUL_basis_Mapped!$BD208=EUL_basis[BldgLoc])*(EUL_basis_Mapped!$BP208=EUL_basis[HOU_cat]),0)+1,MATCH(EUL_basis_Mapped!BU$2,'EUL_basis fr DEER'!$1:$1,0))</f>
        <v>44846.35563903935</v>
      </c>
      <c r="BV208" s="46" t="str" cm="1">
        <f t="array" ref="BV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(EUL_basis_Mapped!$BD208=EUL_basis[BldgLoc])*(EUL_basis_Mapped!$BP208=EUL_basis[HOU_cat]),0)+1,MATCH(EUL_basis_Mapped!BV$2,'EUL_basis fr DEER'!$1:$1,0))</f>
        <v>Updated EFLHs using the occupied hours from the DEER2020 commercial-building prototype updates to populate the EFLHs.</v>
      </c>
      <c r="BW208" s="48" t="str" cm="1">
        <f t="array" ref="BW208">INDEX(EUL_basis[#All],MATCH(1,(EUL_basis_Mapped!$AS208=EUL_basis[EUL_ID])*(EUL_basis_Mapped!$AU208=EUL_basis[Version])*(EUL_basis_Mapped!$BC208=EUL_basis[BldgType])*
(EUL_basis_Mapped!$BD208=EUL_basis[BldgLoc])*(EUL_basis_Mapped!$BP208=EUL_basis[HOU_cat]),0)+1,MATCH(EUL_basis_Mapped!BW$2,'EUL_basis fr DEER'!$1:$1,0))</f>
        <v>Deemed Ex Ante Team</v>
      </c>
    </row>
    <row r="209" spans="1:75" ht="21" x14ac:dyDescent="0.15">
      <c r="A209" s="11">
        <v>1</v>
      </c>
      <c r="B209" s="12"/>
      <c r="C209" s="12"/>
      <c r="D209" s="12"/>
      <c r="E209" s="12"/>
      <c r="F209" s="12"/>
      <c r="G209" s="12"/>
      <c r="H209" s="13"/>
      <c r="I209" s="11"/>
      <c r="J209" s="12"/>
      <c r="K209" s="12"/>
      <c r="L209" s="12">
        <v>1</v>
      </c>
      <c r="M209" s="12"/>
      <c r="N209" s="54"/>
      <c r="O209" s="54"/>
      <c r="P209" s="11"/>
      <c r="Q209" s="16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54"/>
      <c r="AF209" s="54"/>
      <c r="AG209" s="54"/>
      <c r="AH209" s="54">
        <v>1</v>
      </c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6" t="s">
        <v>479</v>
      </c>
      <c r="AT209" s="22" t="str" cm="1">
        <f t="array" ref="AT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(EUL_basis_Mapped!$BD209=EUL_basis[BldgLoc])*(EUL_basis_Mapped!$BP209=EUL_basis[HOU_cat]),0)+1,MATCH(EUL_basis_Mapped!AT$2,'EUL_basis fr DEER'!$1:$1,0))</f>
        <v>Cogged Fan Belt</v>
      </c>
      <c r="AU209" s="23" t="s">
        <v>2154</v>
      </c>
      <c r="AV209" s="22" t="str" cm="1">
        <f t="array" ref="AV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(EUL_basis_Mapped!$BD209=EUL_basis[BldgLoc])*(EUL_basis_Mapped!$BP209=EUL_basis[HOU_cat]),0)+1,MATCH(EUL_basis_Mapped!AV$2,'EUL_basis fr DEER'!$1:$1,0))</f>
        <v>D23 v0</v>
      </c>
      <c r="AW209" s="24" cm="1">
        <f t="array" ref="AW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(EUL_basis_Mapped!$BD209=EUL_basis[BldgLoc])*(EUL_basis_Mapped!$BP209=EUL_basis[HOU_cat]),0)+1,MATCH(EUL_basis_Mapped!AW$2,'EUL_basis fr DEER'!$1:$1,0))</f>
        <v>44846.35563903935</v>
      </c>
      <c r="AX209" s="48" t="str" cm="1">
        <f t="array" ref="AX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(EUL_basis_Mapped!$BD209=EUL_basis[BldgLoc])*(EUL_basis_Mapped!$BP209=EUL_basis[HOU_cat]),0)+1,MATCH(EUL_basis_Mapped!AX$2,'EUL_basis fr DEER'!$1:$1,0))</f>
        <v>Com</v>
      </c>
      <c r="AY209" s="48" t="str" cm="1">
        <f t="array" ref="AY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(EUL_basis_Mapped!$BD209=EUL_basis[BldgLoc])*(EUL_basis_Mapped!$BP209=EUL_basis[HOU_cat]),0)+1,MATCH(EUL_basis_Mapped!AY$2,'EUL_basis fr DEER'!$1:$1,0))</f>
        <v>HVAC</v>
      </c>
      <c r="AZ209" s="48" t="str" cm="1">
        <f t="array" ref="AZ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(EUL_basis_Mapped!$BD209=EUL_basis[BldgLoc])*(EUL_basis_Mapped!$BP209=EUL_basis[HOU_cat]),0)+1,MATCH(EUL_basis_Mapped!AZ$2,'EUL_basis fr DEER'!$1:$1,0))</f>
        <v>VentAirDist</v>
      </c>
      <c r="BA209" s="48" t="str" cm="1">
        <f t="array" ref="BA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(EUL_basis_Mapped!$BD209=EUL_basis[BldgLoc])*(EUL_basis_Mapped!$BP209=EUL_basis[HOU_cat]),0)+1,MATCH(EUL_basis_Mapped!BA$2,'EUL_basis fr DEER'!$1:$1,0))</f>
        <v>HV_AirDist</v>
      </c>
      <c r="BB209" s="48" t="str" cm="1">
        <f t="array" ref="BB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(EUL_basis_Mapped!$BD209=EUL_basis[BldgLoc])*(EUL_basis_Mapped!$BP209=EUL_basis[HOU_cat]),0)+1,MATCH(EUL_basis_Mapped!BB$2,'EUL_basis fr DEER'!$1:$1,0))</f>
        <v>VentFanMtr</v>
      </c>
      <c r="BC209" s="48" t="s">
        <v>495</v>
      </c>
      <c r="BD209" s="48" t="s">
        <v>40</v>
      </c>
      <c r="BE209" s="46" t="str" cm="1">
        <f t="array" ref="BE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(EUL_basis_Mapped!$BD209=EUL_basis[BldgLoc])*(EUL_basis_Mapped!$BP209=EUL_basis[HOU_cat]),0)+1,MATCH(EUL_basis_Mapped!BE$2,'EUL_basis fr DEER'!$1:$1,0))</f>
        <v>Occupied Hours</v>
      </c>
      <c r="BF209" s="23" cm="1">
        <f t="array" ref="BF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(EUL_basis_Mapped!$BD209=EUL_basis[BldgLoc])*(EUL_basis_Mapped!$BP209=EUL_basis[HOU_cat]),0)+1,MATCH(EUL_basis_Mapped!BF$2,'EUL_basis fr DEER'!$1:$1,0))</f>
        <v>24000</v>
      </c>
      <c r="BG209" s="23" cm="1">
        <f t="array" ref="BG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(EUL_basis_Mapped!$BD209=EUL_basis[BldgLoc])*(EUL_basis_Mapped!$BP209=EUL_basis[HOU_cat]),0)+1,MATCH(EUL_basis_Mapped!BG$2,'EUL_basis fr DEER'!$1:$1,0))</f>
        <v>1</v>
      </c>
      <c r="BH209" s="23" cm="1">
        <f t="array" ref="BH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(EUL_basis_Mapped!$BD209=EUL_basis[BldgLoc])*(EUL_basis_Mapped!$BP209=EUL_basis[HOU_cat]),0)+1,MATCH(EUL_basis_Mapped!BH$2,'EUL_basis fr DEER'!$1:$1,0))</f>
        <v>8760</v>
      </c>
      <c r="BI209" s="25" cm="1">
        <f t="array" ref="BI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(EUL_basis_Mapped!$BD209=EUL_basis[BldgLoc])*(EUL_basis_Mapped!$BP209=EUL_basis[HOU_cat]),0)+1,MATCH(EUL_basis_Mapped!BI$2,'EUL_basis fr DEER'!$1:$1,0))</f>
        <v>5</v>
      </c>
      <c r="BJ209" s="25" cm="1">
        <f t="array" ref="BJ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(EUL_basis_Mapped!$BD209=EUL_basis[BldgLoc])*(EUL_basis_Mapped!$BP209=EUL_basis[HOU_cat]),0)+1,MATCH(EUL_basis_Mapped!BJ$2,'EUL_basis fr DEER'!$1:$1,0))</f>
        <v>2.74</v>
      </c>
      <c r="BK209" s="25" cm="1">
        <f t="array" ref="BK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(EUL_basis_Mapped!$BD209=EUL_basis[BldgLoc])*(EUL_basis_Mapped!$BP209=EUL_basis[HOU_cat]),0)+1,MATCH(EUL_basis_Mapped!BK$2,'EUL_basis fr DEER'!$1:$1,0))</f>
        <v>0.91</v>
      </c>
      <c r="BL209" s="46" cm="1">
        <f t="array" ref="BL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(EUL_basis_Mapped!$BD209=EUL_basis[BldgLoc])*(EUL_basis_Mapped!$BP209=EUL_basis[HOU_cat]),0)+1,MATCH(EUL_basis_Mapped!BL$2,'EUL_basis fr DEER'!$1:$1,0))</f>
        <v>0</v>
      </c>
      <c r="BM209" s="48" t="str" cm="1">
        <f t="array" ref="BM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(EUL_basis_Mapped!$BD209=EUL_basis[BldgLoc])*(EUL_basis_Mapped!$BP209=EUL_basis[HOU_cat]),0)+1,MATCH(EUL_basis_Mapped!BM$2,'EUL_basis fr DEER'!$1:$1,0))</f>
        <v>Standard</v>
      </c>
      <c r="BN209" s="24">
        <v>41481</v>
      </c>
      <c r="BO209" s="24" cm="1">
        <f t="array" ref="BO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(EUL_basis_Mapped!$BD209=EUL_basis[BldgLoc])*(EUL_basis_Mapped!$BP209=EUL_basis[HOU_cat]),0)+1,MATCH(EUL_basis_Mapped!BO$2,'EUL_basis fr DEER'!$1:$1,0))</f>
        <v>0</v>
      </c>
      <c r="BP209" s="48" t="s">
        <v>44</v>
      </c>
      <c r="BQ209" s="52" t="str" cm="1">
        <f t="array" ref="BQ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(EUL_basis_Mapped!$BD209=EUL_basis[BldgLoc])*(EUL_basis_Mapped!$BP209=EUL_basis[HOU_cat]),0)+1,MATCH(EUL_basis_Mapped!BQ$2,'EUL_basis fr DEER'!$1:$1,0))</f>
        <v>1</v>
      </c>
      <c r="BR209" s="52" t="str" cm="1">
        <f t="array" ref="BR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(EUL_basis_Mapped!$BD209=EUL_basis[BldgLoc])*(EUL_basis_Mapped!$BP209=EUL_basis[HOU_cat]),0)+1,MATCH(EUL_basis_Mapped!BR$2,'EUL_basis fr DEER'!$1:$1,0))</f>
        <v>1</v>
      </c>
      <c r="BS209" s="52" t="str" cm="1">
        <f t="array" ref="BS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(EUL_basis_Mapped!$BD209=EUL_basis[BldgLoc])*(EUL_basis_Mapped!$BP209=EUL_basis[HOU_cat]),0)+1,MATCH(EUL_basis_Mapped!BS$2,'EUL_basis fr DEER'!$1:$1,0))</f>
        <v>0</v>
      </c>
      <c r="BT209" s="48" t="str" cm="1">
        <f t="array" ref="BT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(EUL_basis_Mapped!$BD209=EUL_basis[BldgLoc])*(EUL_basis_Mapped!$BP209=EUL_basis[HOU_cat]),0)+1,MATCH(EUL_basis_Mapped!BT$2,'EUL_basis fr DEER'!$1:$1,0))</f>
        <v>Deemed Ex Ante Team</v>
      </c>
      <c r="BU209" s="24" cm="1">
        <f t="array" ref="BU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(EUL_basis_Mapped!$BD209=EUL_basis[BldgLoc])*(EUL_basis_Mapped!$BP209=EUL_basis[HOU_cat]),0)+1,MATCH(EUL_basis_Mapped!BU$2,'EUL_basis fr DEER'!$1:$1,0))</f>
        <v>44846.35563903935</v>
      </c>
      <c r="BV209" s="46" t="str" cm="1">
        <f t="array" ref="BV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(EUL_basis_Mapped!$BD209=EUL_basis[BldgLoc])*(EUL_basis_Mapped!$BP209=EUL_basis[HOU_cat]),0)+1,MATCH(EUL_basis_Mapped!BV$2,'EUL_basis fr DEER'!$1:$1,0))</f>
        <v>Updated EFLHs using the occupied hours from the DEER2020 commercial-building prototype updates to populate the EFLHs.</v>
      </c>
      <c r="BW209" s="48" t="str" cm="1">
        <f t="array" ref="BW209">INDEX(EUL_basis[#All],MATCH(1,(EUL_basis_Mapped!$AS209=EUL_basis[EUL_ID])*(EUL_basis_Mapped!$AU209=EUL_basis[Version])*(EUL_basis_Mapped!$BC209=EUL_basis[BldgType])*
(EUL_basis_Mapped!$BD209=EUL_basis[BldgLoc])*(EUL_basis_Mapped!$BP209=EUL_basis[HOU_cat]),0)+1,MATCH(EUL_basis_Mapped!BW$2,'EUL_basis fr DEER'!$1:$1,0))</f>
        <v>Deemed Ex Ante Team</v>
      </c>
    </row>
    <row r="210" spans="1:75" ht="21" x14ac:dyDescent="0.15">
      <c r="A210" s="11">
        <v>1</v>
      </c>
      <c r="B210" s="12"/>
      <c r="C210" s="12"/>
      <c r="D210" s="12"/>
      <c r="E210" s="12"/>
      <c r="F210" s="12"/>
      <c r="G210" s="12"/>
      <c r="H210" s="13"/>
      <c r="I210" s="11"/>
      <c r="J210" s="12"/>
      <c r="K210" s="12"/>
      <c r="L210" s="12">
        <v>1</v>
      </c>
      <c r="M210" s="12"/>
      <c r="N210" s="54"/>
      <c r="O210" s="54"/>
      <c r="P210" s="11"/>
      <c r="Q210" s="16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54"/>
      <c r="AF210" s="54"/>
      <c r="AG210" s="54"/>
      <c r="AH210" s="54"/>
      <c r="AI210" s="54">
        <v>1</v>
      </c>
      <c r="AJ210" s="54"/>
      <c r="AK210" s="54"/>
      <c r="AL210" s="54"/>
      <c r="AM210" s="54"/>
      <c r="AN210" s="54"/>
      <c r="AO210" s="54"/>
      <c r="AP210" s="54"/>
      <c r="AQ210" s="54"/>
      <c r="AR210" s="54"/>
      <c r="AS210" s="56" t="s">
        <v>479</v>
      </c>
      <c r="AT210" s="22" t="str" cm="1">
        <f t="array" ref="AT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(EUL_basis_Mapped!$BD210=EUL_basis[BldgLoc])*(EUL_basis_Mapped!$BP210=EUL_basis[HOU_cat]),0)+1,MATCH(EUL_basis_Mapped!AT$2,'EUL_basis fr DEER'!$1:$1,0))</f>
        <v>Cogged Fan Belt</v>
      </c>
      <c r="AU210" s="23" t="s">
        <v>2154</v>
      </c>
      <c r="AV210" s="22" t="str" cm="1">
        <f t="array" ref="AV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(EUL_basis_Mapped!$BD210=EUL_basis[BldgLoc])*(EUL_basis_Mapped!$BP210=EUL_basis[HOU_cat]),0)+1,MATCH(EUL_basis_Mapped!AV$2,'EUL_basis fr DEER'!$1:$1,0))</f>
        <v>D23 v0</v>
      </c>
      <c r="AW210" s="24" cm="1">
        <f t="array" ref="AW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(EUL_basis_Mapped!$BD210=EUL_basis[BldgLoc])*(EUL_basis_Mapped!$BP210=EUL_basis[HOU_cat]),0)+1,MATCH(EUL_basis_Mapped!AW$2,'EUL_basis fr DEER'!$1:$1,0))</f>
        <v>44846.35563903935</v>
      </c>
      <c r="AX210" s="48" t="str" cm="1">
        <f t="array" ref="AX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(EUL_basis_Mapped!$BD210=EUL_basis[BldgLoc])*(EUL_basis_Mapped!$BP210=EUL_basis[HOU_cat]),0)+1,MATCH(EUL_basis_Mapped!AX$2,'EUL_basis fr DEER'!$1:$1,0))</f>
        <v>Com</v>
      </c>
      <c r="AY210" s="48" t="str" cm="1">
        <f t="array" ref="AY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(EUL_basis_Mapped!$BD210=EUL_basis[BldgLoc])*(EUL_basis_Mapped!$BP210=EUL_basis[HOU_cat]),0)+1,MATCH(EUL_basis_Mapped!AY$2,'EUL_basis fr DEER'!$1:$1,0))</f>
        <v>HVAC</v>
      </c>
      <c r="AZ210" s="48" t="str" cm="1">
        <f t="array" ref="AZ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(EUL_basis_Mapped!$BD210=EUL_basis[BldgLoc])*(EUL_basis_Mapped!$BP210=EUL_basis[HOU_cat]),0)+1,MATCH(EUL_basis_Mapped!AZ$2,'EUL_basis fr DEER'!$1:$1,0))</f>
        <v>VentAirDist</v>
      </c>
      <c r="BA210" s="48" t="str" cm="1">
        <f t="array" ref="BA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(EUL_basis_Mapped!$BD210=EUL_basis[BldgLoc])*(EUL_basis_Mapped!$BP210=EUL_basis[HOU_cat]),0)+1,MATCH(EUL_basis_Mapped!BA$2,'EUL_basis fr DEER'!$1:$1,0))</f>
        <v>HV_AirDist</v>
      </c>
      <c r="BB210" s="48" t="str" cm="1">
        <f t="array" ref="BB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(EUL_basis_Mapped!$BD210=EUL_basis[BldgLoc])*(EUL_basis_Mapped!$BP210=EUL_basis[HOU_cat]),0)+1,MATCH(EUL_basis_Mapped!BB$2,'EUL_basis fr DEER'!$1:$1,0))</f>
        <v>VentFanMtr</v>
      </c>
      <c r="BC210" s="48" t="s">
        <v>491</v>
      </c>
      <c r="BD210" s="48" t="s">
        <v>40</v>
      </c>
      <c r="BE210" s="46" t="str" cm="1">
        <f t="array" ref="BE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(EUL_basis_Mapped!$BD210=EUL_basis[BldgLoc])*(EUL_basis_Mapped!$BP210=EUL_basis[HOU_cat]),0)+1,MATCH(EUL_basis_Mapped!BE$2,'EUL_basis fr DEER'!$1:$1,0))</f>
        <v>Occupied Hours</v>
      </c>
      <c r="BF210" s="23" cm="1">
        <f t="array" ref="BF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(EUL_basis_Mapped!$BD210=EUL_basis[BldgLoc])*(EUL_basis_Mapped!$BP210=EUL_basis[HOU_cat]),0)+1,MATCH(EUL_basis_Mapped!BF$2,'EUL_basis fr DEER'!$1:$1,0))</f>
        <v>24000</v>
      </c>
      <c r="BG210" s="23" cm="1">
        <f t="array" ref="BG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(EUL_basis_Mapped!$BD210=EUL_basis[BldgLoc])*(EUL_basis_Mapped!$BP210=EUL_basis[HOU_cat]),0)+1,MATCH(EUL_basis_Mapped!BG$2,'EUL_basis fr DEER'!$1:$1,0))</f>
        <v>1</v>
      </c>
      <c r="BH210" s="23" cm="1">
        <f t="array" ref="BH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(EUL_basis_Mapped!$BD210=EUL_basis[BldgLoc])*(EUL_basis_Mapped!$BP210=EUL_basis[HOU_cat]),0)+1,MATCH(EUL_basis_Mapped!BH$2,'EUL_basis fr DEER'!$1:$1,0))</f>
        <v>3616</v>
      </c>
      <c r="BI210" s="25" cm="1">
        <f t="array" ref="BI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(EUL_basis_Mapped!$BD210=EUL_basis[BldgLoc])*(EUL_basis_Mapped!$BP210=EUL_basis[HOU_cat]),0)+1,MATCH(EUL_basis_Mapped!BI$2,'EUL_basis fr DEER'!$1:$1,0))</f>
        <v>5</v>
      </c>
      <c r="BJ210" s="25" cm="1">
        <f t="array" ref="BJ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(EUL_basis_Mapped!$BD210=EUL_basis[BldgLoc])*(EUL_basis_Mapped!$BP210=EUL_basis[HOU_cat]),0)+1,MATCH(EUL_basis_Mapped!BJ$2,'EUL_basis fr DEER'!$1:$1,0))</f>
        <v>5</v>
      </c>
      <c r="BK210" s="25" cm="1">
        <f t="array" ref="BK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(EUL_basis_Mapped!$BD210=EUL_basis[BldgLoc])*(EUL_basis_Mapped!$BP210=EUL_basis[HOU_cat]),0)+1,MATCH(EUL_basis_Mapped!BK$2,'EUL_basis fr DEER'!$1:$1,0))</f>
        <v>1.67</v>
      </c>
      <c r="BL210" s="46" cm="1">
        <f t="array" ref="BL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(EUL_basis_Mapped!$BD210=EUL_basis[BldgLoc])*(EUL_basis_Mapped!$BP210=EUL_basis[HOU_cat]),0)+1,MATCH(EUL_basis_Mapped!BL$2,'EUL_basis fr DEER'!$1:$1,0))</f>
        <v>0</v>
      </c>
      <c r="BM210" s="48" t="str" cm="1">
        <f t="array" ref="BM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(EUL_basis_Mapped!$BD210=EUL_basis[BldgLoc])*(EUL_basis_Mapped!$BP210=EUL_basis[HOU_cat]),0)+1,MATCH(EUL_basis_Mapped!BM$2,'EUL_basis fr DEER'!$1:$1,0))</f>
        <v>Standard</v>
      </c>
      <c r="BN210" s="24">
        <v>41482</v>
      </c>
      <c r="BO210" s="24" cm="1">
        <f t="array" ref="BO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(EUL_basis_Mapped!$BD210=EUL_basis[BldgLoc])*(EUL_basis_Mapped!$BP210=EUL_basis[HOU_cat]),0)+1,MATCH(EUL_basis_Mapped!BO$2,'EUL_basis fr DEER'!$1:$1,0))</f>
        <v>0</v>
      </c>
      <c r="BP210" s="48" t="s">
        <v>44</v>
      </c>
      <c r="BQ210" s="52" t="str" cm="1">
        <f t="array" ref="BQ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(EUL_basis_Mapped!$BD210=EUL_basis[BldgLoc])*(EUL_basis_Mapped!$BP210=EUL_basis[HOU_cat]),0)+1,MATCH(EUL_basis_Mapped!BQ$2,'EUL_basis fr DEER'!$1:$1,0))</f>
        <v>1</v>
      </c>
      <c r="BR210" s="52" t="str" cm="1">
        <f t="array" ref="BR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(EUL_basis_Mapped!$BD210=EUL_basis[BldgLoc])*(EUL_basis_Mapped!$BP210=EUL_basis[HOU_cat]),0)+1,MATCH(EUL_basis_Mapped!BR$2,'EUL_basis fr DEER'!$1:$1,0))</f>
        <v>1</v>
      </c>
      <c r="BS210" s="52" t="str" cm="1">
        <f t="array" ref="BS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(EUL_basis_Mapped!$BD210=EUL_basis[BldgLoc])*(EUL_basis_Mapped!$BP210=EUL_basis[HOU_cat]),0)+1,MATCH(EUL_basis_Mapped!BS$2,'EUL_basis fr DEER'!$1:$1,0))</f>
        <v>0</v>
      </c>
      <c r="BT210" s="48" t="str" cm="1">
        <f t="array" ref="BT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(EUL_basis_Mapped!$BD210=EUL_basis[BldgLoc])*(EUL_basis_Mapped!$BP210=EUL_basis[HOU_cat]),0)+1,MATCH(EUL_basis_Mapped!BT$2,'EUL_basis fr DEER'!$1:$1,0))</f>
        <v>Deemed Ex Ante Team</v>
      </c>
      <c r="BU210" s="24" cm="1">
        <f t="array" ref="BU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(EUL_basis_Mapped!$BD210=EUL_basis[BldgLoc])*(EUL_basis_Mapped!$BP210=EUL_basis[HOU_cat]),0)+1,MATCH(EUL_basis_Mapped!BU$2,'EUL_basis fr DEER'!$1:$1,0))</f>
        <v>44846.35563903935</v>
      </c>
      <c r="BV210" s="46" t="str" cm="1">
        <f t="array" ref="BV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(EUL_basis_Mapped!$BD210=EUL_basis[BldgLoc])*(EUL_basis_Mapped!$BP210=EUL_basis[HOU_cat]),0)+1,MATCH(EUL_basis_Mapped!BV$2,'EUL_basis fr DEER'!$1:$1,0))</f>
        <v>Updated EFLHs using the occupied hours from the DEER2020 commercial-building prototype updates to populate the EFLHs.</v>
      </c>
      <c r="BW210" s="48" t="str" cm="1">
        <f t="array" ref="BW210">INDEX(EUL_basis[#All],MATCH(1,(EUL_basis_Mapped!$AS210=EUL_basis[EUL_ID])*(EUL_basis_Mapped!$AU210=EUL_basis[Version])*(EUL_basis_Mapped!$BC210=EUL_basis[BldgType])*
(EUL_basis_Mapped!$BD210=EUL_basis[BldgLoc])*(EUL_basis_Mapped!$BP210=EUL_basis[HOU_cat]),0)+1,MATCH(EUL_basis_Mapped!BW$2,'EUL_basis fr DEER'!$1:$1,0))</f>
        <v>Deemed Ex Ante Team</v>
      </c>
    </row>
    <row r="211" spans="1:75" ht="21" x14ac:dyDescent="0.15">
      <c r="A211" s="11">
        <v>1</v>
      </c>
      <c r="B211" s="12"/>
      <c r="C211" s="12"/>
      <c r="D211" s="12"/>
      <c r="E211" s="12"/>
      <c r="F211" s="12"/>
      <c r="G211" s="12"/>
      <c r="H211" s="13"/>
      <c r="I211" s="11"/>
      <c r="J211" s="12"/>
      <c r="K211" s="12"/>
      <c r="L211" s="12">
        <v>1</v>
      </c>
      <c r="M211" s="12"/>
      <c r="N211" s="54"/>
      <c r="O211" s="54"/>
      <c r="P211" s="11"/>
      <c r="Q211" s="16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54"/>
      <c r="AF211" s="54"/>
      <c r="AG211" s="54"/>
      <c r="AH211" s="54"/>
      <c r="AI211" s="54"/>
      <c r="AJ211" s="54">
        <v>1</v>
      </c>
      <c r="AK211" s="54"/>
      <c r="AL211" s="54"/>
      <c r="AM211" s="54"/>
      <c r="AN211" s="54"/>
      <c r="AO211" s="54"/>
      <c r="AP211" s="54"/>
      <c r="AQ211" s="54"/>
      <c r="AR211" s="54"/>
      <c r="AS211" s="56" t="s">
        <v>479</v>
      </c>
      <c r="AT211" s="22" t="str" cm="1">
        <f t="array" ref="AT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(EUL_basis_Mapped!$BD211=EUL_basis[BldgLoc])*(EUL_basis_Mapped!$BP211=EUL_basis[HOU_cat]),0)+1,MATCH(EUL_basis_Mapped!AT$2,'EUL_basis fr DEER'!$1:$1,0))</f>
        <v>Cogged Fan Belt</v>
      </c>
      <c r="AU211" s="23" t="s">
        <v>2154</v>
      </c>
      <c r="AV211" s="22" t="str" cm="1">
        <f t="array" ref="AV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(EUL_basis_Mapped!$BD211=EUL_basis[BldgLoc])*(EUL_basis_Mapped!$BP211=EUL_basis[HOU_cat]),0)+1,MATCH(EUL_basis_Mapped!AV$2,'EUL_basis fr DEER'!$1:$1,0))</f>
        <v>D23 v0</v>
      </c>
      <c r="AW211" s="24" cm="1">
        <f t="array" ref="AW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(EUL_basis_Mapped!$BD211=EUL_basis[BldgLoc])*(EUL_basis_Mapped!$BP211=EUL_basis[HOU_cat]),0)+1,MATCH(EUL_basis_Mapped!AW$2,'EUL_basis fr DEER'!$1:$1,0))</f>
        <v>44846.35563903935</v>
      </c>
      <c r="AX211" s="48" t="str" cm="1">
        <f t="array" ref="AX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(EUL_basis_Mapped!$BD211=EUL_basis[BldgLoc])*(EUL_basis_Mapped!$BP211=EUL_basis[HOU_cat]),0)+1,MATCH(EUL_basis_Mapped!AX$2,'EUL_basis fr DEER'!$1:$1,0))</f>
        <v>Com</v>
      </c>
      <c r="AY211" s="48" t="str" cm="1">
        <f t="array" ref="AY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(EUL_basis_Mapped!$BD211=EUL_basis[BldgLoc])*(EUL_basis_Mapped!$BP211=EUL_basis[HOU_cat]),0)+1,MATCH(EUL_basis_Mapped!AY$2,'EUL_basis fr DEER'!$1:$1,0))</f>
        <v>HVAC</v>
      </c>
      <c r="AZ211" s="48" t="str" cm="1">
        <f t="array" ref="AZ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(EUL_basis_Mapped!$BD211=EUL_basis[BldgLoc])*(EUL_basis_Mapped!$BP211=EUL_basis[HOU_cat]),0)+1,MATCH(EUL_basis_Mapped!AZ$2,'EUL_basis fr DEER'!$1:$1,0))</f>
        <v>VentAirDist</v>
      </c>
      <c r="BA211" s="48" t="str" cm="1">
        <f t="array" ref="BA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(EUL_basis_Mapped!$BD211=EUL_basis[BldgLoc])*(EUL_basis_Mapped!$BP211=EUL_basis[HOU_cat]),0)+1,MATCH(EUL_basis_Mapped!BA$2,'EUL_basis fr DEER'!$1:$1,0))</f>
        <v>HV_AirDist</v>
      </c>
      <c r="BB211" s="48" t="str" cm="1">
        <f t="array" ref="BB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(EUL_basis_Mapped!$BD211=EUL_basis[BldgLoc])*(EUL_basis_Mapped!$BP211=EUL_basis[HOU_cat]),0)+1,MATCH(EUL_basis_Mapped!BB$2,'EUL_basis fr DEER'!$1:$1,0))</f>
        <v>VentFanMtr</v>
      </c>
      <c r="BC211" s="48" t="s">
        <v>492</v>
      </c>
      <c r="BD211" s="48" t="s">
        <v>40</v>
      </c>
      <c r="BE211" s="46" t="str" cm="1">
        <f t="array" ref="BE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(EUL_basis_Mapped!$BD211=EUL_basis[BldgLoc])*(EUL_basis_Mapped!$BP211=EUL_basis[HOU_cat]),0)+1,MATCH(EUL_basis_Mapped!BE$2,'EUL_basis fr DEER'!$1:$1,0))</f>
        <v>Occupied Hours</v>
      </c>
      <c r="BF211" s="23" cm="1">
        <f t="array" ref="BF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(EUL_basis_Mapped!$BD211=EUL_basis[BldgLoc])*(EUL_basis_Mapped!$BP211=EUL_basis[HOU_cat]),0)+1,MATCH(EUL_basis_Mapped!BF$2,'EUL_basis fr DEER'!$1:$1,0))</f>
        <v>24000</v>
      </c>
      <c r="BG211" s="23" cm="1">
        <f t="array" ref="BG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(EUL_basis_Mapped!$BD211=EUL_basis[BldgLoc])*(EUL_basis_Mapped!$BP211=EUL_basis[HOU_cat]),0)+1,MATCH(EUL_basis_Mapped!BG$2,'EUL_basis fr DEER'!$1:$1,0))</f>
        <v>1</v>
      </c>
      <c r="BH211" s="23" cm="1">
        <f t="array" ref="BH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(EUL_basis_Mapped!$BD211=EUL_basis[BldgLoc])*(EUL_basis_Mapped!$BP211=EUL_basis[HOU_cat]),0)+1,MATCH(EUL_basis_Mapped!BH$2,'EUL_basis fr DEER'!$1:$1,0))</f>
        <v>4044</v>
      </c>
      <c r="BI211" s="25" cm="1">
        <f t="array" ref="BI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(EUL_basis_Mapped!$BD211=EUL_basis[BldgLoc])*(EUL_basis_Mapped!$BP211=EUL_basis[HOU_cat]),0)+1,MATCH(EUL_basis_Mapped!BI$2,'EUL_basis fr DEER'!$1:$1,0))</f>
        <v>5</v>
      </c>
      <c r="BJ211" s="25" cm="1">
        <f t="array" ref="BJ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(EUL_basis_Mapped!$BD211=EUL_basis[BldgLoc])*(EUL_basis_Mapped!$BP211=EUL_basis[HOU_cat]),0)+1,MATCH(EUL_basis_Mapped!BJ$2,'EUL_basis fr DEER'!$1:$1,0))</f>
        <v>5</v>
      </c>
      <c r="BK211" s="25" cm="1">
        <f t="array" ref="BK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(EUL_basis_Mapped!$BD211=EUL_basis[BldgLoc])*(EUL_basis_Mapped!$BP211=EUL_basis[HOU_cat]),0)+1,MATCH(EUL_basis_Mapped!BK$2,'EUL_basis fr DEER'!$1:$1,0))</f>
        <v>1.67</v>
      </c>
      <c r="BL211" s="46" cm="1">
        <f t="array" ref="BL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(EUL_basis_Mapped!$BD211=EUL_basis[BldgLoc])*(EUL_basis_Mapped!$BP211=EUL_basis[HOU_cat]),0)+1,MATCH(EUL_basis_Mapped!BL$2,'EUL_basis fr DEER'!$1:$1,0))</f>
        <v>0</v>
      </c>
      <c r="BM211" s="48" t="str" cm="1">
        <f t="array" ref="BM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(EUL_basis_Mapped!$BD211=EUL_basis[BldgLoc])*(EUL_basis_Mapped!$BP211=EUL_basis[HOU_cat]),0)+1,MATCH(EUL_basis_Mapped!BM$2,'EUL_basis fr DEER'!$1:$1,0))</f>
        <v>Standard</v>
      </c>
      <c r="BN211" s="24">
        <v>41483</v>
      </c>
      <c r="BO211" s="24" cm="1">
        <f t="array" ref="BO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(EUL_basis_Mapped!$BD211=EUL_basis[BldgLoc])*(EUL_basis_Mapped!$BP211=EUL_basis[HOU_cat]),0)+1,MATCH(EUL_basis_Mapped!BO$2,'EUL_basis fr DEER'!$1:$1,0))</f>
        <v>0</v>
      </c>
      <c r="BP211" s="48" t="s">
        <v>44</v>
      </c>
      <c r="BQ211" s="52" t="str" cm="1">
        <f t="array" ref="BQ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(EUL_basis_Mapped!$BD211=EUL_basis[BldgLoc])*(EUL_basis_Mapped!$BP211=EUL_basis[HOU_cat]),0)+1,MATCH(EUL_basis_Mapped!BQ$2,'EUL_basis fr DEER'!$1:$1,0))</f>
        <v>1</v>
      </c>
      <c r="BR211" s="52" t="str" cm="1">
        <f t="array" ref="BR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(EUL_basis_Mapped!$BD211=EUL_basis[BldgLoc])*(EUL_basis_Mapped!$BP211=EUL_basis[HOU_cat]),0)+1,MATCH(EUL_basis_Mapped!BR$2,'EUL_basis fr DEER'!$1:$1,0))</f>
        <v>1</v>
      </c>
      <c r="BS211" s="52" t="str" cm="1">
        <f t="array" ref="BS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(EUL_basis_Mapped!$BD211=EUL_basis[BldgLoc])*(EUL_basis_Mapped!$BP211=EUL_basis[HOU_cat]),0)+1,MATCH(EUL_basis_Mapped!BS$2,'EUL_basis fr DEER'!$1:$1,0))</f>
        <v>0</v>
      </c>
      <c r="BT211" s="48" t="str" cm="1">
        <f t="array" ref="BT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(EUL_basis_Mapped!$BD211=EUL_basis[BldgLoc])*(EUL_basis_Mapped!$BP211=EUL_basis[HOU_cat]),0)+1,MATCH(EUL_basis_Mapped!BT$2,'EUL_basis fr DEER'!$1:$1,0))</f>
        <v>Deemed Ex Ante Team</v>
      </c>
      <c r="BU211" s="24" cm="1">
        <f t="array" ref="BU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(EUL_basis_Mapped!$BD211=EUL_basis[BldgLoc])*(EUL_basis_Mapped!$BP211=EUL_basis[HOU_cat]),0)+1,MATCH(EUL_basis_Mapped!BU$2,'EUL_basis fr DEER'!$1:$1,0))</f>
        <v>44846.35563903935</v>
      </c>
      <c r="BV211" s="46" t="str" cm="1">
        <f t="array" ref="BV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(EUL_basis_Mapped!$BD211=EUL_basis[BldgLoc])*(EUL_basis_Mapped!$BP211=EUL_basis[HOU_cat]),0)+1,MATCH(EUL_basis_Mapped!BV$2,'EUL_basis fr DEER'!$1:$1,0))</f>
        <v>Updated EFLHs using the occupied hours from the DEER2020 commercial-building prototype updates to populate the EFLHs.</v>
      </c>
      <c r="BW211" s="48" t="str" cm="1">
        <f t="array" ref="BW211">INDEX(EUL_basis[#All],MATCH(1,(EUL_basis_Mapped!$AS211=EUL_basis[EUL_ID])*(EUL_basis_Mapped!$AU211=EUL_basis[Version])*(EUL_basis_Mapped!$BC211=EUL_basis[BldgType])*
(EUL_basis_Mapped!$BD211=EUL_basis[BldgLoc])*(EUL_basis_Mapped!$BP211=EUL_basis[HOU_cat]),0)+1,MATCH(EUL_basis_Mapped!BW$2,'EUL_basis fr DEER'!$1:$1,0))</f>
        <v>Deemed Ex Ante Team</v>
      </c>
    </row>
    <row r="212" spans="1:75" ht="21" x14ac:dyDescent="0.15">
      <c r="A212" s="11">
        <v>1</v>
      </c>
      <c r="B212" s="12"/>
      <c r="C212" s="12"/>
      <c r="D212" s="12"/>
      <c r="E212" s="12"/>
      <c r="F212" s="12"/>
      <c r="G212" s="12"/>
      <c r="H212" s="13"/>
      <c r="I212" s="11"/>
      <c r="J212" s="12"/>
      <c r="K212" s="12"/>
      <c r="L212" s="12">
        <v>1</v>
      </c>
      <c r="M212" s="12"/>
      <c r="N212" s="54"/>
      <c r="O212" s="54"/>
      <c r="P212" s="11"/>
      <c r="Q212" s="16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54"/>
      <c r="AF212" s="54"/>
      <c r="AG212" s="54"/>
      <c r="AH212" s="54"/>
      <c r="AI212" s="54"/>
      <c r="AJ212" s="54"/>
      <c r="AK212" s="54">
        <v>1</v>
      </c>
      <c r="AL212" s="54"/>
      <c r="AM212" s="54"/>
      <c r="AN212" s="54"/>
      <c r="AO212" s="54"/>
      <c r="AP212" s="54"/>
      <c r="AQ212" s="54"/>
      <c r="AR212" s="54"/>
      <c r="AS212" s="56" t="s">
        <v>479</v>
      </c>
      <c r="AT212" s="22" t="str" cm="1">
        <f t="array" ref="AT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(EUL_basis_Mapped!$BD212=EUL_basis[BldgLoc])*(EUL_basis_Mapped!$BP212=EUL_basis[HOU_cat]),0)+1,MATCH(EUL_basis_Mapped!AT$2,'EUL_basis fr DEER'!$1:$1,0))</f>
        <v>Cogged Fan Belt</v>
      </c>
      <c r="AU212" s="23" t="s">
        <v>2154</v>
      </c>
      <c r="AV212" s="22" t="str" cm="1">
        <f t="array" ref="AV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(EUL_basis_Mapped!$BD212=EUL_basis[BldgLoc])*(EUL_basis_Mapped!$BP212=EUL_basis[HOU_cat]),0)+1,MATCH(EUL_basis_Mapped!AV$2,'EUL_basis fr DEER'!$1:$1,0))</f>
        <v>D23 v0</v>
      </c>
      <c r="AW212" s="24" cm="1">
        <f t="array" ref="AW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(EUL_basis_Mapped!$BD212=EUL_basis[BldgLoc])*(EUL_basis_Mapped!$BP212=EUL_basis[HOU_cat]),0)+1,MATCH(EUL_basis_Mapped!AW$2,'EUL_basis fr DEER'!$1:$1,0))</f>
        <v>44846.35563903935</v>
      </c>
      <c r="AX212" s="48" t="str" cm="1">
        <f t="array" ref="AX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(EUL_basis_Mapped!$BD212=EUL_basis[BldgLoc])*(EUL_basis_Mapped!$BP212=EUL_basis[HOU_cat]),0)+1,MATCH(EUL_basis_Mapped!AX$2,'EUL_basis fr DEER'!$1:$1,0))</f>
        <v>Com</v>
      </c>
      <c r="AY212" s="48" t="str" cm="1">
        <f t="array" ref="AY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(EUL_basis_Mapped!$BD212=EUL_basis[BldgLoc])*(EUL_basis_Mapped!$BP212=EUL_basis[HOU_cat]),0)+1,MATCH(EUL_basis_Mapped!AY$2,'EUL_basis fr DEER'!$1:$1,0))</f>
        <v>HVAC</v>
      </c>
      <c r="AZ212" s="48" t="str" cm="1">
        <f t="array" ref="AZ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(EUL_basis_Mapped!$BD212=EUL_basis[BldgLoc])*(EUL_basis_Mapped!$BP212=EUL_basis[HOU_cat]),0)+1,MATCH(EUL_basis_Mapped!AZ$2,'EUL_basis fr DEER'!$1:$1,0))</f>
        <v>VentAirDist</v>
      </c>
      <c r="BA212" s="48" t="str" cm="1">
        <f t="array" ref="BA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(EUL_basis_Mapped!$BD212=EUL_basis[BldgLoc])*(EUL_basis_Mapped!$BP212=EUL_basis[HOU_cat]),0)+1,MATCH(EUL_basis_Mapped!BA$2,'EUL_basis fr DEER'!$1:$1,0))</f>
        <v>HV_AirDist</v>
      </c>
      <c r="BB212" s="48" t="str" cm="1">
        <f t="array" ref="BB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(EUL_basis_Mapped!$BD212=EUL_basis[BldgLoc])*(EUL_basis_Mapped!$BP212=EUL_basis[HOU_cat]),0)+1,MATCH(EUL_basis_Mapped!BB$2,'EUL_basis fr DEER'!$1:$1,0))</f>
        <v>VentFanMtr</v>
      </c>
      <c r="BC212" s="48" t="s">
        <v>483</v>
      </c>
      <c r="BD212" s="48" t="s">
        <v>40</v>
      </c>
      <c r="BE212" s="46" t="str" cm="1">
        <f t="array" ref="BE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(EUL_basis_Mapped!$BD212=EUL_basis[BldgLoc])*(EUL_basis_Mapped!$BP212=EUL_basis[HOU_cat]),0)+1,MATCH(EUL_basis_Mapped!BE$2,'EUL_basis fr DEER'!$1:$1,0))</f>
        <v>Occupied Hours</v>
      </c>
      <c r="BF212" s="23" cm="1">
        <f t="array" ref="BF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(EUL_basis_Mapped!$BD212=EUL_basis[BldgLoc])*(EUL_basis_Mapped!$BP212=EUL_basis[HOU_cat]),0)+1,MATCH(EUL_basis_Mapped!BF$2,'EUL_basis fr DEER'!$1:$1,0))</f>
        <v>24000</v>
      </c>
      <c r="BG212" s="23" cm="1">
        <f t="array" ref="BG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(EUL_basis_Mapped!$BD212=EUL_basis[BldgLoc])*(EUL_basis_Mapped!$BP212=EUL_basis[HOU_cat]),0)+1,MATCH(EUL_basis_Mapped!BG$2,'EUL_basis fr DEER'!$1:$1,0))</f>
        <v>1</v>
      </c>
      <c r="BH212" s="23" cm="1">
        <f t="array" ref="BH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(EUL_basis_Mapped!$BD212=EUL_basis[BldgLoc])*(EUL_basis_Mapped!$BP212=EUL_basis[HOU_cat]),0)+1,MATCH(EUL_basis_Mapped!BH$2,'EUL_basis fr DEER'!$1:$1,0))</f>
        <v>6935</v>
      </c>
      <c r="BI212" s="25" cm="1">
        <f t="array" ref="BI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(EUL_basis_Mapped!$BD212=EUL_basis[BldgLoc])*(EUL_basis_Mapped!$BP212=EUL_basis[HOU_cat]),0)+1,MATCH(EUL_basis_Mapped!BI$2,'EUL_basis fr DEER'!$1:$1,0))</f>
        <v>5</v>
      </c>
      <c r="BJ212" s="25" cm="1">
        <f t="array" ref="BJ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(EUL_basis_Mapped!$BD212=EUL_basis[BldgLoc])*(EUL_basis_Mapped!$BP212=EUL_basis[HOU_cat]),0)+1,MATCH(EUL_basis_Mapped!BJ$2,'EUL_basis fr DEER'!$1:$1,0))</f>
        <v>3.46</v>
      </c>
      <c r="BK212" s="25" cm="1">
        <f t="array" ref="BK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(EUL_basis_Mapped!$BD212=EUL_basis[BldgLoc])*(EUL_basis_Mapped!$BP212=EUL_basis[HOU_cat]),0)+1,MATCH(EUL_basis_Mapped!BK$2,'EUL_basis fr DEER'!$1:$1,0))</f>
        <v>1.1499999999999999</v>
      </c>
      <c r="BL212" s="46" cm="1">
        <f t="array" ref="BL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(EUL_basis_Mapped!$BD212=EUL_basis[BldgLoc])*(EUL_basis_Mapped!$BP212=EUL_basis[HOU_cat]),0)+1,MATCH(EUL_basis_Mapped!BL$2,'EUL_basis fr DEER'!$1:$1,0))</f>
        <v>0</v>
      </c>
      <c r="BM212" s="48" t="str" cm="1">
        <f t="array" ref="BM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(EUL_basis_Mapped!$BD212=EUL_basis[BldgLoc])*(EUL_basis_Mapped!$BP212=EUL_basis[HOU_cat]),0)+1,MATCH(EUL_basis_Mapped!BM$2,'EUL_basis fr DEER'!$1:$1,0))</f>
        <v>Standard</v>
      </c>
      <c r="BN212" s="24">
        <v>41484</v>
      </c>
      <c r="BO212" s="24" cm="1">
        <f t="array" ref="BO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(EUL_basis_Mapped!$BD212=EUL_basis[BldgLoc])*(EUL_basis_Mapped!$BP212=EUL_basis[HOU_cat]),0)+1,MATCH(EUL_basis_Mapped!BO$2,'EUL_basis fr DEER'!$1:$1,0))</f>
        <v>0</v>
      </c>
      <c r="BP212" s="48" t="s">
        <v>44</v>
      </c>
      <c r="BQ212" s="52" t="str" cm="1">
        <f t="array" ref="BQ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(EUL_basis_Mapped!$BD212=EUL_basis[BldgLoc])*(EUL_basis_Mapped!$BP212=EUL_basis[HOU_cat]),0)+1,MATCH(EUL_basis_Mapped!BQ$2,'EUL_basis fr DEER'!$1:$1,0))</f>
        <v>1</v>
      </c>
      <c r="BR212" s="52" t="str" cm="1">
        <f t="array" ref="BR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(EUL_basis_Mapped!$BD212=EUL_basis[BldgLoc])*(EUL_basis_Mapped!$BP212=EUL_basis[HOU_cat]),0)+1,MATCH(EUL_basis_Mapped!BR$2,'EUL_basis fr DEER'!$1:$1,0))</f>
        <v>1</v>
      </c>
      <c r="BS212" s="52" t="str" cm="1">
        <f t="array" ref="BS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(EUL_basis_Mapped!$BD212=EUL_basis[BldgLoc])*(EUL_basis_Mapped!$BP212=EUL_basis[HOU_cat]),0)+1,MATCH(EUL_basis_Mapped!BS$2,'EUL_basis fr DEER'!$1:$1,0))</f>
        <v>0</v>
      </c>
      <c r="BT212" s="48" t="str" cm="1">
        <f t="array" ref="BT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(EUL_basis_Mapped!$BD212=EUL_basis[BldgLoc])*(EUL_basis_Mapped!$BP212=EUL_basis[HOU_cat]),0)+1,MATCH(EUL_basis_Mapped!BT$2,'EUL_basis fr DEER'!$1:$1,0))</f>
        <v>Deemed Ex Ante Team</v>
      </c>
      <c r="BU212" s="24" cm="1">
        <f t="array" ref="BU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(EUL_basis_Mapped!$BD212=EUL_basis[BldgLoc])*(EUL_basis_Mapped!$BP212=EUL_basis[HOU_cat]),0)+1,MATCH(EUL_basis_Mapped!BU$2,'EUL_basis fr DEER'!$1:$1,0))</f>
        <v>44846.35563903935</v>
      </c>
      <c r="BV212" s="46" t="str" cm="1">
        <f t="array" ref="BV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(EUL_basis_Mapped!$BD212=EUL_basis[BldgLoc])*(EUL_basis_Mapped!$BP212=EUL_basis[HOU_cat]),0)+1,MATCH(EUL_basis_Mapped!BV$2,'EUL_basis fr DEER'!$1:$1,0))</f>
        <v>Updated EFLHs using the occupied hours from the DEER2020 commercial-building prototype updates to populate the EFLHs.</v>
      </c>
      <c r="BW212" s="48" t="str" cm="1">
        <f t="array" ref="BW212">INDEX(EUL_basis[#All],MATCH(1,(EUL_basis_Mapped!$AS212=EUL_basis[EUL_ID])*(EUL_basis_Mapped!$AU212=EUL_basis[Version])*(EUL_basis_Mapped!$BC212=EUL_basis[BldgType])*
(EUL_basis_Mapped!$BD212=EUL_basis[BldgLoc])*(EUL_basis_Mapped!$BP212=EUL_basis[HOU_cat]),0)+1,MATCH(EUL_basis_Mapped!BW$2,'EUL_basis fr DEER'!$1:$1,0))</f>
        <v>Deemed Ex Ante Team</v>
      </c>
    </row>
    <row r="213" spans="1:75" ht="21" x14ac:dyDescent="0.15">
      <c r="A213" s="11">
        <v>1</v>
      </c>
      <c r="B213" s="12"/>
      <c r="C213" s="12"/>
      <c r="D213" s="12"/>
      <c r="E213" s="12"/>
      <c r="F213" s="12"/>
      <c r="G213" s="12"/>
      <c r="H213" s="13"/>
      <c r="I213" s="11"/>
      <c r="J213" s="12"/>
      <c r="K213" s="12"/>
      <c r="L213" s="12">
        <v>1</v>
      </c>
      <c r="M213" s="12"/>
      <c r="N213" s="54"/>
      <c r="O213" s="54"/>
      <c r="P213" s="11"/>
      <c r="Q213" s="16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54"/>
      <c r="AF213" s="54"/>
      <c r="AG213" s="54"/>
      <c r="AH213" s="54"/>
      <c r="AI213" s="54"/>
      <c r="AJ213" s="54"/>
      <c r="AK213" s="54"/>
      <c r="AL213" s="54">
        <v>1</v>
      </c>
      <c r="AM213" s="54"/>
      <c r="AN213" s="54"/>
      <c r="AO213" s="54"/>
      <c r="AP213" s="54"/>
      <c r="AQ213" s="54"/>
      <c r="AR213" s="54"/>
      <c r="AS213" s="56" t="s">
        <v>479</v>
      </c>
      <c r="AT213" s="22" t="str" cm="1">
        <f t="array" ref="AT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(EUL_basis_Mapped!$BD213=EUL_basis[BldgLoc])*(EUL_basis_Mapped!$BP213=EUL_basis[HOU_cat]),0)+1,MATCH(EUL_basis_Mapped!AT$2,'EUL_basis fr DEER'!$1:$1,0))</f>
        <v>Cogged Fan Belt</v>
      </c>
      <c r="AU213" s="23" t="s">
        <v>2154</v>
      </c>
      <c r="AV213" s="22" t="str" cm="1">
        <f t="array" ref="AV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(EUL_basis_Mapped!$BD213=EUL_basis[BldgLoc])*(EUL_basis_Mapped!$BP213=EUL_basis[HOU_cat]),0)+1,MATCH(EUL_basis_Mapped!AV$2,'EUL_basis fr DEER'!$1:$1,0))</f>
        <v>D23 v0</v>
      </c>
      <c r="AW213" s="24" cm="1">
        <f t="array" ref="AW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(EUL_basis_Mapped!$BD213=EUL_basis[BldgLoc])*(EUL_basis_Mapped!$BP213=EUL_basis[HOU_cat]),0)+1,MATCH(EUL_basis_Mapped!AW$2,'EUL_basis fr DEER'!$1:$1,0))</f>
        <v>44846.35563903935</v>
      </c>
      <c r="AX213" s="48" t="str" cm="1">
        <f t="array" ref="AX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(EUL_basis_Mapped!$BD213=EUL_basis[BldgLoc])*(EUL_basis_Mapped!$BP213=EUL_basis[HOU_cat]),0)+1,MATCH(EUL_basis_Mapped!AX$2,'EUL_basis fr DEER'!$1:$1,0))</f>
        <v>Com</v>
      </c>
      <c r="AY213" s="48" t="str" cm="1">
        <f t="array" ref="AY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(EUL_basis_Mapped!$BD213=EUL_basis[BldgLoc])*(EUL_basis_Mapped!$BP213=EUL_basis[HOU_cat]),0)+1,MATCH(EUL_basis_Mapped!AY$2,'EUL_basis fr DEER'!$1:$1,0))</f>
        <v>HVAC</v>
      </c>
      <c r="AZ213" s="48" t="str" cm="1">
        <f t="array" ref="AZ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(EUL_basis_Mapped!$BD213=EUL_basis[BldgLoc])*(EUL_basis_Mapped!$BP213=EUL_basis[HOU_cat]),0)+1,MATCH(EUL_basis_Mapped!AZ$2,'EUL_basis fr DEER'!$1:$1,0))</f>
        <v>VentAirDist</v>
      </c>
      <c r="BA213" s="48" t="str" cm="1">
        <f t="array" ref="BA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(EUL_basis_Mapped!$BD213=EUL_basis[BldgLoc])*(EUL_basis_Mapped!$BP213=EUL_basis[HOU_cat]),0)+1,MATCH(EUL_basis_Mapped!BA$2,'EUL_basis fr DEER'!$1:$1,0))</f>
        <v>HV_AirDist</v>
      </c>
      <c r="BB213" s="48" t="str" cm="1">
        <f t="array" ref="BB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(EUL_basis_Mapped!$BD213=EUL_basis[BldgLoc])*(EUL_basis_Mapped!$BP213=EUL_basis[HOU_cat]),0)+1,MATCH(EUL_basis_Mapped!BB$2,'EUL_basis fr DEER'!$1:$1,0))</f>
        <v>VentFanMtr</v>
      </c>
      <c r="BC213" s="48" t="s">
        <v>481</v>
      </c>
      <c r="BD213" s="48" t="s">
        <v>40</v>
      </c>
      <c r="BE213" s="46" t="str" cm="1">
        <f t="array" ref="BE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(EUL_basis_Mapped!$BD213=EUL_basis[BldgLoc])*(EUL_basis_Mapped!$BP213=EUL_basis[HOU_cat]),0)+1,MATCH(EUL_basis_Mapped!BE$2,'EUL_basis fr DEER'!$1:$1,0))</f>
        <v>Occupied Hours</v>
      </c>
      <c r="BF213" s="23" cm="1">
        <f t="array" ref="BF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(EUL_basis_Mapped!$BD213=EUL_basis[BldgLoc])*(EUL_basis_Mapped!$BP213=EUL_basis[HOU_cat]),0)+1,MATCH(EUL_basis_Mapped!BF$2,'EUL_basis fr DEER'!$1:$1,0))</f>
        <v>24000</v>
      </c>
      <c r="BG213" s="23" cm="1">
        <f t="array" ref="BG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(EUL_basis_Mapped!$BD213=EUL_basis[BldgLoc])*(EUL_basis_Mapped!$BP213=EUL_basis[HOU_cat]),0)+1,MATCH(EUL_basis_Mapped!BG$2,'EUL_basis fr DEER'!$1:$1,0))</f>
        <v>1</v>
      </c>
      <c r="BH213" s="23" cm="1">
        <f t="array" ref="BH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(EUL_basis_Mapped!$BD213=EUL_basis[BldgLoc])*(EUL_basis_Mapped!$BP213=EUL_basis[HOU_cat]),0)+1,MATCH(EUL_basis_Mapped!BH$2,'EUL_basis fr DEER'!$1:$1,0))</f>
        <v>5119</v>
      </c>
      <c r="BI213" s="25" cm="1">
        <f t="array" ref="BI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(EUL_basis_Mapped!$BD213=EUL_basis[BldgLoc])*(EUL_basis_Mapped!$BP213=EUL_basis[HOU_cat]),0)+1,MATCH(EUL_basis_Mapped!BI$2,'EUL_basis fr DEER'!$1:$1,0))</f>
        <v>5</v>
      </c>
      <c r="BJ213" s="25" cm="1">
        <f t="array" ref="BJ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(EUL_basis_Mapped!$BD213=EUL_basis[BldgLoc])*(EUL_basis_Mapped!$BP213=EUL_basis[HOU_cat]),0)+1,MATCH(EUL_basis_Mapped!BJ$2,'EUL_basis fr DEER'!$1:$1,0))</f>
        <v>4.6900000000000004</v>
      </c>
      <c r="BK213" s="25" cm="1">
        <f t="array" ref="BK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(EUL_basis_Mapped!$BD213=EUL_basis[BldgLoc])*(EUL_basis_Mapped!$BP213=EUL_basis[HOU_cat]),0)+1,MATCH(EUL_basis_Mapped!BK$2,'EUL_basis fr DEER'!$1:$1,0))</f>
        <v>1.56</v>
      </c>
      <c r="BL213" s="46" cm="1">
        <f t="array" ref="BL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(EUL_basis_Mapped!$BD213=EUL_basis[BldgLoc])*(EUL_basis_Mapped!$BP213=EUL_basis[HOU_cat]),0)+1,MATCH(EUL_basis_Mapped!BL$2,'EUL_basis fr DEER'!$1:$1,0))</f>
        <v>0</v>
      </c>
      <c r="BM213" s="48" t="str" cm="1">
        <f t="array" ref="BM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(EUL_basis_Mapped!$BD213=EUL_basis[BldgLoc])*(EUL_basis_Mapped!$BP213=EUL_basis[HOU_cat]),0)+1,MATCH(EUL_basis_Mapped!BM$2,'EUL_basis fr DEER'!$1:$1,0))</f>
        <v>Standard</v>
      </c>
      <c r="BN213" s="24">
        <v>41485</v>
      </c>
      <c r="BO213" s="24" cm="1">
        <f t="array" ref="BO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(EUL_basis_Mapped!$BD213=EUL_basis[BldgLoc])*(EUL_basis_Mapped!$BP213=EUL_basis[HOU_cat]),0)+1,MATCH(EUL_basis_Mapped!BO$2,'EUL_basis fr DEER'!$1:$1,0))</f>
        <v>0</v>
      </c>
      <c r="BP213" s="48" t="s">
        <v>44</v>
      </c>
      <c r="BQ213" s="52" t="str" cm="1">
        <f t="array" ref="BQ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(EUL_basis_Mapped!$BD213=EUL_basis[BldgLoc])*(EUL_basis_Mapped!$BP213=EUL_basis[HOU_cat]),0)+1,MATCH(EUL_basis_Mapped!BQ$2,'EUL_basis fr DEER'!$1:$1,0))</f>
        <v>1</v>
      </c>
      <c r="BR213" s="52" t="str" cm="1">
        <f t="array" ref="BR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(EUL_basis_Mapped!$BD213=EUL_basis[BldgLoc])*(EUL_basis_Mapped!$BP213=EUL_basis[HOU_cat]),0)+1,MATCH(EUL_basis_Mapped!BR$2,'EUL_basis fr DEER'!$1:$1,0))</f>
        <v>1</v>
      </c>
      <c r="BS213" s="52" t="str" cm="1">
        <f t="array" ref="BS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(EUL_basis_Mapped!$BD213=EUL_basis[BldgLoc])*(EUL_basis_Mapped!$BP213=EUL_basis[HOU_cat]),0)+1,MATCH(EUL_basis_Mapped!BS$2,'EUL_basis fr DEER'!$1:$1,0))</f>
        <v>0</v>
      </c>
      <c r="BT213" s="48" t="str" cm="1">
        <f t="array" ref="BT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(EUL_basis_Mapped!$BD213=EUL_basis[BldgLoc])*(EUL_basis_Mapped!$BP213=EUL_basis[HOU_cat]),0)+1,MATCH(EUL_basis_Mapped!BT$2,'EUL_basis fr DEER'!$1:$1,0))</f>
        <v>Deemed Ex Ante Team</v>
      </c>
      <c r="BU213" s="24" cm="1">
        <f t="array" ref="BU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(EUL_basis_Mapped!$BD213=EUL_basis[BldgLoc])*(EUL_basis_Mapped!$BP213=EUL_basis[HOU_cat]),0)+1,MATCH(EUL_basis_Mapped!BU$2,'EUL_basis fr DEER'!$1:$1,0))</f>
        <v>44846.35563903935</v>
      </c>
      <c r="BV213" s="46" t="str" cm="1">
        <f t="array" ref="BV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(EUL_basis_Mapped!$BD213=EUL_basis[BldgLoc])*(EUL_basis_Mapped!$BP213=EUL_basis[HOU_cat]),0)+1,MATCH(EUL_basis_Mapped!BV$2,'EUL_basis fr DEER'!$1:$1,0))</f>
        <v>Updated EFLHs using the occupied hours from the DEER2020 commercial-building prototype updates to populate the EFLHs.</v>
      </c>
      <c r="BW213" s="48" t="str" cm="1">
        <f t="array" ref="BW213">INDEX(EUL_basis[#All],MATCH(1,(EUL_basis_Mapped!$AS213=EUL_basis[EUL_ID])*(EUL_basis_Mapped!$AU213=EUL_basis[Version])*(EUL_basis_Mapped!$BC213=EUL_basis[BldgType])*
(EUL_basis_Mapped!$BD213=EUL_basis[BldgLoc])*(EUL_basis_Mapped!$BP213=EUL_basis[HOU_cat]),0)+1,MATCH(EUL_basis_Mapped!BW$2,'EUL_basis fr DEER'!$1:$1,0))</f>
        <v>Deemed Ex Ante Team</v>
      </c>
    </row>
    <row r="214" spans="1:75" ht="21" x14ac:dyDescent="0.15">
      <c r="A214" s="11">
        <v>1</v>
      </c>
      <c r="B214" s="12"/>
      <c r="C214" s="12"/>
      <c r="D214" s="12"/>
      <c r="E214" s="12"/>
      <c r="F214" s="12"/>
      <c r="G214" s="12"/>
      <c r="H214" s="13"/>
      <c r="I214" s="11"/>
      <c r="J214" s="12"/>
      <c r="K214" s="12"/>
      <c r="L214" s="12">
        <v>1</v>
      </c>
      <c r="M214" s="12"/>
      <c r="N214" s="54"/>
      <c r="O214" s="54"/>
      <c r="P214" s="11"/>
      <c r="Q214" s="16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54"/>
      <c r="AF214" s="54"/>
      <c r="AG214" s="54"/>
      <c r="AH214" s="54"/>
      <c r="AI214" s="54"/>
      <c r="AJ214" s="54"/>
      <c r="AK214" s="54"/>
      <c r="AL214" s="54"/>
      <c r="AM214" s="54">
        <v>1</v>
      </c>
      <c r="AN214" s="54"/>
      <c r="AO214" s="54"/>
      <c r="AP214" s="54"/>
      <c r="AQ214" s="54"/>
      <c r="AR214" s="54"/>
      <c r="AS214" s="56" t="s">
        <v>479</v>
      </c>
      <c r="AT214" s="22" t="str" cm="1">
        <f t="array" ref="AT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(EUL_basis_Mapped!$BD214=EUL_basis[BldgLoc])*(EUL_basis_Mapped!$BP214=EUL_basis[HOU_cat]),0)+1,MATCH(EUL_basis_Mapped!AT$2,'EUL_basis fr DEER'!$1:$1,0))</f>
        <v>Cogged Fan Belt</v>
      </c>
      <c r="AU214" s="23" t="s">
        <v>2154</v>
      </c>
      <c r="AV214" s="22" t="str" cm="1">
        <f t="array" ref="AV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(EUL_basis_Mapped!$BD214=EUL_basis[BldgLoc])*(EUL_basis_Mapped!$BP214=EUL_basis[HOU_cat]),0)+1,MATCH(EUL_basis_Mapped!AV$2,'EUL_basis fr DEER'!$1:$1,0))</f>
        <v>D23 v0</v>
      </c>
      <c r="AW214" s="24" cm="1">
        <f t="array" ref="AW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(EUL_basis_Mapped!$BD214=EUL_basis[BldgLoc])*(EUL_basis_Mapped!$BP214=EUL_basis[HOU_cat]),0)+1,MATCH(EUL_basis_Mapped!AW$2,'EUL_basis fr DEER'!$1:$1,0))</f>
        <v>44846.35563903935</v>
      </c>
      <c r="AX214" s="48" t="str" cm="1">
        <f t="array" ref="AX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(EUL_basis_Mapped!$BD214=EUL_basis[BldgLoc])*(EUL_basis_Mapped!$BP214=EUL_basis[HOU_cat]),0)+1,MATCH(EUL_basis_Mapped!AX$2,'EUL_basis fr DEER'!$1:$1,0))</f>
        <v>Com</v>
      </c>
      <c r="AY214" s="48" t="str" cm="1">
        <f t="array" ref="AY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(EUL_basis_Mapped!$BD214=EUL_basis[BldgLoc])*(EUL_basis_Mapped!$BP214=EUL_basis[HOU_cat]),0)+1,MATCH(EUL_basis_Mapped!AY$2,'EUL_basis fr DEER'!$1:$1,0))</f>
        <v>HVAC</v>
      </c>
      <c r="AZ214" s="48" t="str" cm="1">
        <f t="array" ref="AZ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(EUL_basis_Mapped!$BD214=EUL_basis[BldgLoc])*(EUL_basis_Mapped!$BP214=EUL_basis[HOU_cat]),0)+1,MATCH(EUL_basis_Mapped!AZ$2,'EUL_basis fr DEER'!$1:$1,0))</f>
        <v>VentAirDist</v>
      </c>
      <c r="BA214" s="48" t="str" cm="1">
        <f t="array" ref="BA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(EUL_basis_Mapped!$BD214=EUL_basis[BldgLoc])*(EUL_basis_Mapped!$BP214=EUL_basis[HOU_cat]),0)+1,MATCH(EUL_basis_Mapped!BA$2,'EUL_basis fr DEER'!$1:$1,0))</f>
        <v>HV_AirDist</v>
      </c>
      <c r="BB214" s="48" t="str" cm="1">
        <f t="array" ref="BB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(EUL_basis_Mapped!$BD214=EUL_basis[BldgLoc])*(EUL_basis_Mapped!$BP214=EUL_basis[HOU_cat]),0)+1,MATCH(EUL_basis_Mapped!BB$2,'EUL_basis fr DEER'!$1:$1,0))</f>
        <v>VentFanMtr</v>
      </c>
      <c r="BC214" s="48" t="s">
        <v>493</v>
      </c>
      <c r="BD214" s="48" t="s">
        <v>40</v>
      </c>
      <c r="BE214" s="46" t="str" cm="1">
        <f t="array" ref="BE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(EUL_basis_Mapped!$BD214=EUL_basis[BldgLoc])*(EUL_basis_Mapped!$BP214=EUL_basis[HOU_cat]),0)+1,MATCH(EUL_basis_Mapped!BE$2,'EUL_basis fr DEER'!$1:$1,0))</f>
        <v>Occupied Hours</v>
      </c>
      <c r="BF214" s="23" cm="1">
        <f t="array" ref="BF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(EUL_basis_Mapped!$BD214=EUL_basis[BldgLoc])*(EUL_basis_Mapped!$BP214=EUL_basis[HOU_cat]),0)+1,MATCH(EUL_basis_Mapped!BF$2,'EUL_basis fr DEER'!$1:$1,0))</f>
        <v>24000</v>
      </c>
      <c r="BG214" s="23" cm="1">
        <f t="array" ref="BG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(EUL_basis_Mapped!$BD214=EUL_basis[BldgLoc])*(EUL_basis_Mapped!$BP214=EUL_basis[HOU_cat]),0)+1,MATCH(EUL_basis_Mapped!BG$2,'EUL_basis fr DEER'!$1:$1,0))</f>
        <v>1</v>
      </c>
      <c r="BH214" s="23" cm="1">
        <f t="array" ref="BH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(EUL_basis_Mapped!$BD214=EUL_basis[BldgLoc])*(EUL_basis_Mapped!$BP214=EUL_basis[HOU_cat]),0)+1,MATCH(EUL_basis_Mapped!BH$2,'EUL_basis fr DEER'!$1:$1,0))</f>
        <v>5231</v>
      </c>
      <c r="BI214" s="25" cm="1">
        <f t="array" ref="BI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(EUL_basis_Mapped!$BD214=EUL_basis[BldgLoc])*(EUL_basis_Mapped!$BP214=EUL_basis[HOU_cat]),0)+1,MATCH(EUL_basis_Mapped!BI$2,'EUL_basis fr DEER'!$1:$1,0))</f>
        <v>5</v>
      </c>
      <c r="BJ214" s="25" cm="1">
        <f t="array" ref="BJ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(EUL_basis_Mapped!$BD214=EUL_basis[BldgLoc])*(EUL_basis_Mapped!$BP214=EUL_basis[HOU_cat]),0)+1,MATCH(EUL_basis_Mapped!BJ$2,'EUL_basis fr DEER'!$1:$1,0))</f>
        <v>4.59</v>
      </c>
      <c r="BK214" s="25" cm="1">
        <f t="array" ref="BK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(EUL_basis_Mapped!$BD214=EUL_basis[BldgLoc])*(EUL_basis_Mapped!$BP214=EUL_basis[HOU_cat]),0)+1,MATCH(EUL_basis_Mapped!BK$2,'EUL_basis fr DEER'!$1:$1,0))</f>
        <v>1.53</v>
      </c>
      <c r="BL214" s="46" cm="1">
        <f t="array" ref="BL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(EUL_basis_Mapped!$BD214=EUL_basis[BldgLoc])*(EUL_basis_Mapped!$BP214=EUL_basis[HOU_cat]),0)+1,MATCH(EUL_basis_Mapped!BL$2,'EUL_basis fr DEER'!$1:$1,0))</f>
        <v>0</v>
      </c>
      <c r="BM214" s="48" t="str" cm="1">
        <f t="array" ref="BM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(EUL_basis_Mapped!$BD214=EUL_basis[BldgLoc])*(EUL_basis_Mapped!$BP214=EUL_basis[HOU_cat]),0)+1,MATCH(EUL_basis_Mapped!BM$2,'EUL_basis fr DEER'!$1:$1,0))</f>
        <v>Standard</v>
      </c>
      <c r="BN214" s="24">
        <v>41486</v>
      </c>
      <c r="BO214" s="24" cm="1">
        <f t="array" ref="BO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(EUL_basis_Mapped!$BD214=EUL_basis[BldgLoc])*(EUL_basis_Mapped!$BP214=EUL_basis[HOU_cat]),0)+1,MATCH(EUL_basis_Mapped!BO$2,'EUL_basis fr DEER'!$1:$1,0))</f>
        <v>0</v>
      </c>
      <c r="BP214" s="48" t="s">
        <v>44</v>
      </c>
      <c r="BQ214" s="52" t="str" cm="1">
        <f t="array" ref="BQ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(EUL_basis_Mapped!$BD214=EUL_basis[BldgLoc])*(EUL_basis_Mapped!$BP214=EUL_basis[HOU_cat]),0)+1,MATCH(EUL_basis_Mapped!BQ$2,'EUL_basis fr DEER'!$1:$1,0))</f>
        <v>1</v>
      </c>
      <c r="BR214" s="52" t="str" cm="1">
        <f t="array" ref="BR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(EUL_basis_Mapped!$BD214=EUL_basis[BldgLoc])*(EUL_basis_Mapped!$BP214=EUL_basis[HOU_cat]),0)+1,MATCH(EUL_basis_Mapped!BR$2,'EUL_basis fr DEER'!$1:$1,0))</f>
        <v>1</v>
      </c>
      <c r="BS214" s="52" t="str" cm="1">
        <f t="array" ref="BS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(EUL_basis_Mapped!$BD214=EUL_basis[BldgLoc])*(EUL_basis_Mapped!$BP214=EUL_basis[HOU_cat]),0)+1,MATCH(EUL_basis_Mapped!BS$2,'EUL_basis fr DEER'!$1:$1,0))</f>
        <v>0</v>
      </c>
      <c r="BT214" s="48" t="str" cm="1">
        <f t="array" ref="BT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(EUL_basis_Mapped!$BD214=EUL_basis[BldgLoc])*(EUL_basis_Mapped!$BP214=EUL_basis[HOU_cat]),0)+1,MATCH(EUL_basis_Mapped!BT$2,'EUL_basis fr DEER'!$1:$1,0))</f>
        <v>Deemed Ex Ante Team</v>
      </c>
      <c r="BU214" s="24" cm="1">
        <f t="array" ref="BU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(EUL_basis_Mapped!$BD214=EUL_basis[BldgLoc])*(EUL_basis_Mapped!$BP214=EUL_basis[HOU_cat]),0)+1,MATCH(EUL_basis_Mapped!BU$2,'EUL_basis fr DEER'!$1:$1,0))</f>
        <v>44846.35563903935</v>
      </c>
      <c r="BV214" s="46" t="str" cm="1">
        <f t="array" ref="BV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(EUL_basis_Mapped!$BD214=EUL_basis[BldgLoc])*(EUL_basis_Mapped!$BP214=EUL_basis[HOU_cat]),0)+1,MATCH(EUL_basis_Mapped!BV$2,'EUL_basis fr DEER'!$1:$1,0))</f>
        <v>Updated EFLHs using the occupied hours from the DEER2020 commercial-building prototype updates to populate the EFLHs.</v>
      </c>
      <c r="BW214" s="48" t="str" cm="1">
        <f t="array" ref="BW214">INDEX(EUL_basis[#All],MATCH(1,(EUL_basis_Mapped!$AS214=EUL_basis[EUL_ID])*(EUL_basis_Mapped!$AU214=EUL_basis[Version])*(EUL_basis_Mapped!$BC214=EUL_basis[BldgType])*
(EUL_basis_Mapped!$BD214=EUL_basis[BldgLoc])*(EUL_basis_Mapped!$BP214=EUL_basis[HOU_cat]),0)+1,MATCH(EUL_basis_Mapped!BW$2,'EUL_basis fr DEER'!$1:$1,0))</f>
        <v>Deemed Ex Ante Team</v>
      </c>
    </row>
    <row r="215" spans="1:75" ht="21" x14ac:dyDescent="0.15">
      <c r="A215" s="11">
        <v>1</v>
      </c>
      <c r="B215" s="12"/>
      <c r="C215" s="12"/>
      <c r="D215" s="12"/>
      <c r="E215" s="12"/>
      <c r="F215" s="12"/>
      <c r="G215" s="12"/>
      <c r="H215" s="13"/>
      <c r="I215" s="11"/>
      <c r="J215" s="12"/>
      <c r="K215" s="12"/>
      <c r="L215" s="12">
        <v>1</v>
      </c>
      <c r="M215" s="12"/>
      <c r="N215" s="54"/>
      <c r="O215" s="54"/>
      <c r="P215" s="11"/>
      <c r="Q215" s="16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>
        <v>1</v>
      </c>
      <c r="AO215" s="54"/>
      <c r="AP215" s="54"/>
      <c r="AQ215" s="54"/>
      <c r="AR215" s="54"/>
      <c r="AS215" s="56" t="s">
        <v>479</v>
      </c>
      <c r="AT215" s="22" t="str" cm="1">
        <f t="array" ref="AT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(EUL_basis_Mapped!$BD215=EUL_basis[BldgLoc])*(EUL_basis_Mapped!$BP215=EUL_basis[HOU_cat]),0)+1,MATCH(EUL_basis_Mapped!AT$2,'EUL_basis fr DEER'!$1:$1,0))</f>
        <v>Cogged Fan Belt</v>
      </c>
      <c r="AU215" s="23" t="s">
        <v>2154</v>
      </c>
      <c r="AV215" s="22" t="str" cm="1">
        <f t="array" ref="AV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(EUL_basis_Mapped!$BD215=EUL_basis[BldgLoc])*(EUL_basis_Mapped!$BP215=EUL_basis[HOU_cat]),0)+1,MATCH(EUL_basis_Mapped!AV$2,'EUL_basis fr DEER'!$1:$1,0))</f>
        <v>D23 v0</v>
      </c>
      <c r="AW215" s="24" cm="1">
        <f t="array" ref="AW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(EUL_basis_Mapped!$BD215=EUL_basis[BldgLoc])*(EUL_basis_Mapped!$BP215=EUL_basis[HOU_cat]),0)+1,MATCH(EUL_basis_Mapped!AW$2,'EUL_basis fr DEER'!$1:$1,0))</f>
        <v>44846.35563903935</v>
      </c>
      <c r="AX215" s="48" t="str" cm="1">
        <f t="array" ref="AX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(EUL_basis_Mapped!$BD215=EUL_basis[BldgLoc])*(EUL_basis_Mapped!$BP215=EUL_basis[HOU_cat]),0)+1,MATCH(EUL_basis_Mapped!AX$2,'EUL_basis fr DEER'!$1:$1,0))</f>
        <v>Com</v>
      </c>
      <c r="AY215" s="48" t="str" cm="1">
        <f t="array" ref="AY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(EUL_basis_Mapped!$BD215=EUL_basis[BldgLoc])*(EUL_basis_Mapped!$BP215=EUL_basis[HOU_cat]),0)+1,MATCH(EUL_basis_Mapped!AY$2,'EUL_basis fr DEER'!$1:$1,0))</f>
        <v>HVAC</v>
      </c>
      <c r="AZ215" s="48" t="str" cm="1">
        <f t="array" ref="AZ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(EUL_basis_Mapped!$BD215=EUL_basis[BldgLoc])*(EUL_basis_Mapped!$BP215=EUL_basis[HOU_cat]),0)+1,MATCH(EUL_basis_Mapped!AZ$2,'EUL_basis fr DEER'!$1:$1,0))</f>
        <v>VentAirDist</v>
      </c>
      <c r="BA215" s="48" t="str" cm="1">
        <f t="array" ref="BA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(EUL_basis_Mapped!$BD215=EUL_basis[BldgLoc])*(EUL_basis_Mapped!$BP215=EUL_basis[HOU_cat]),0)+1,MATCH(EUL_basis_Mapped!BA$2,'EUL_basis fr DEER'!$1:$1,0))</f>
        <v>HV_AirDist</v>
      </c>
      <c r="BB215" s="48" t="str" cm="1">
        <f t="array" ref="BB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(EUL_basis_Mapped!$BD215=EUL_basis[BldgLoc])*(EUL_basis_Mapped!$BP215=EUL_basis[HOU_cat]),0)+1,MATCH(EUL_basis_Mapped!BB$2,'EUL_basis fr DEER'!$1:$1,0))</f>
        <v>VentFanMtr</v>
      </c>
      <c r="BC215" s="48" t="s">
        <v>484</v>
      </c>
      <c r="BD215" s="48" t="s">
        <v>40</v>
      </c>
      <c r="BE215" s="46" t="str" cm="1">
        <f t="array" ref="BE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(EUL_basis_Mapped!$BD215=EUL_basis[BldgLoc])*(EUL_basis_Mapped!$BP215=EUL_basis[HOU_cat]),0)+1,MATCH(EUL_basis_Mapped!BE$2,'EUL_basis fr DEER'!$1:$1,0))</f>
        <v>Occupied Hours</v>
      </c>
      <c r="BF215" s="23" cm="1">
        <f t="array" ref="BF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(EUL_basis_Mapped!$BD215=EUL_basis[BldgLoc])*(EUL_basis_Mapped!$BP215=EUL_basis[HOU_cat]),0)+1,MATCH(EUL_basis_Mapped!BF$2,'EUL_basis fr DEER'!$1:$1,0))</f>
        <v>24000</v>
      </c>
      <c r="BG215" s="23" cm="1">
        <f t="array" ref="BG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(EUL_basis_Mapped!$BD215=EUL_basis[BldgLoc])*(EUL_basis_Mapped!$BP215=EUL_basis[HOU_cat]),0)+1,MATCH(EUL_basis_Mapped!BG$2,'EUL_basis fr DEER'!$1:$1,0))</f>
        <v>1</v>
      </c>
      <c r="BH215" s="23" cm="1">
        <f t="array" ref="BH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(EUL_basis_Mapped!$BD215=EUL_basis[BldgLoc])*(EUL_basis_Mapped!$BP215=EUL_basis[HOU_cat]),0)+1,MATCH(EUL_basis_Mapped!BH$2,'EUL_basis fr DEER'!$1:$1,0))</f>
        <v>5527</v>
      </c>
      <c r="BI215" s="25" cm="1">
        <f t="array" ref="BI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(EUL_basis_Mapped!$BD215=EUL_basis[BldgLoc])*(EUL_basis_Mapped!$BP215=EUL_basis[HOU_cat]),0)+1,MATCH(EUL_basis_Mapped!BI$2,'EUL_basis fr DEER'!$1:$1,0))</f>
        <v>5</v>
      </c>
      <c r="BJ215" s="25" cm="1">
        <f t="array" ref="BJ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(EUL_basis_Mapped!$BD215=EUL_basis[BldgLoc])*(EUL_basis_Mapped!$BP215=EUL_basis[HOU_cat]),0)+1,MATCH(EUL_basis_Mapped!BJ$2,'EUL_basis fr DEER'!$1:$1,0))</f>
        <v>4.34</v>
      </c>
      <c r="BK215" s="25" cm="1">
        <f t="array" ref="BK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(EUL_basis_Mapped!$BD215=EUL_basis[BldgLoc])*(EUL_basis_Mapped!$BP215=EUL_basis[HOU_cat]),0)+1,MATCH(EUL_basis_Mapped!BK$2,'EUL_basis fr DEER'!$1:$1,0))</f>
        <v>1.45</v>
      </c>
      <c r="BL215" s="46" cm="1">
        <f t="array" ref="BL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(EUL_basis_Mapped!$BD215=EUL_basis[BldgLoc])*(EUL_basis_Mapped!$BP215=EUL_basis[HOU_cat]),0)+1,MATCH(EUL_basis_Mapped!BL$2,'EUL_basis fr DEER'!$1:$1,0))</f>
        <v>0</v>
      </c>
      <c r="BM215" s="48" t="str" cm="1">
        <f t="array" ref="BM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(EUL_basis_Mapped!$BD215=EUL_basis[BldgLoc])*(EUL_basis_Mapped!$BP215=EUL_basis[HOU_cat]),0)+1,MATCH(EUL_basis_Mapped!BM$2,'EUL_basis fr DEER'!$1:$1,0))</f>
        <v>Standard</v>
      </c>
      <c r="BN215" s="24">
        <v>41487</v>
      </c>
      <c r="BO215" s="24" cm="1">
        <f t="array" ref="BO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(EUL_basis_Mapped!$BD215=EUL_basis[BldgLoc])*(EUL_basis_Mapped!$BP215=EUL_basis[HOU_cat]),0)+1,MATCH(EUL_basis_Mapped!BO$2,'EUL_basis fr DEER'!$1:$1,0))</f>
        <v>0</v>
      </c>
      <c r="BP215" s="48" t="s">
        <v>44</v>
      </c>
      <c r="BQ215" s="52" t="str" cm="1">
        <f t="array" ref="BQ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(EUL_basis_Mapped!$BD215=EUL_basis[BldgLoc])*(EUL_basis_Mapped!$BP215=EUL_basis[HOU_cat]),0)+1,MATCH(EUL_basis_Mapped!BQ$2,'EUL_basis fr DEER'!$1:$1,0))</f>
        <v>1</v>
      </c>
      <c r="BR215" s="52" t="str" cm="1">
        <f t="array" ref="BR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(EUL_basis_Mapped!$BD215=EUL_basis[BldgLoc])*(EUL_basis_Mapped!$BP215=EUL_basis[HOU_cat]),0)+1,MATCH(EUL_basis_Mapped!BR$2,'EUL_basis fr DEER'!$1:$1,0))</f>
        <v>1</v>
      </c>
      <c r="BS215" s="52" t="str" cm="1">
        <f t="array" ref="BS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(EUL_basis_Mapped!$BD215=EUL_basis[BldgLoc])*(EUL_basis_Mapped!$BP215=EUL_basis[HOU_cat]),0)+1,MATCH(EUL_basis_Mapped!BS$2,'EUL_basis fr DEER'!$1:$1,0))</f>
        <v>0</v>
      </c>
      <c r="BT215" s="48" t="str" cm="1">
        <f t="array" ref="BT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(EUL_basis_Mapped!$BD215=EUL_basis[BldgLoc])*(EUL_basis_Mapped!$BP215=EUL_basis[HOU_cat]),0)+1,MATCH(EUL_basis_Mapped!BT$2,'EUL_basis fr DEER'!$1:$1,0))</f>
        <v>Deemed Ex Ante Team</v>
      </c>
      <c r="BU215" s="24" cm="1">
        <f t="array" ref="BU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(EUL_basis_Mapped!$BD215=EUL_basis[BldgLoc])*(EUL_basis_Mapped!$BP215=EUL_basis[HOU_cat]),0)+1,MATCH(EUL_basis_Mapped!BU$2,'EUL_basis fr DEER'!$1:$1,0))</f>
        <v>44846.35563903935</v>
      </c>
      <c r="BV215" s="46" t="str" cm="1">
        <f t="array" ref="BV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(EUL_basis_Mapped!$BD215=EUL_basis[BldgLoc])*(EUL_basis_Mapped!$BP215=EUL_basis[HOU_cat]),0)+1,MATCH(EUL_basis_Mapped!BV$2,'EUL_basis fr DEER'!$1:$1,0))</f>
        <v>Updated EFLHs using the occupied hours from the DEER2020 commercial-building prototype updates to populate the EFLHs.</v>
      </c>
      <c r="BW215" s="48" t="str" cm="1">
        <f t="array" ref="BW215">INDEX(EUL_basis[#All],MATCH(1,(EUL_basis_Mapped!$AS215=EUL_basis[EUL_ID])*(EUL_basis_Mapped!$AU215=EUL_basis[Version])*(EUL_basis_Mapped!$BC215=EUL_basis[BldgType])*
(EUL_basis_Mapped!$BD215=EUL_basis[BldgLoc])*(EUL_basis_Mapped!$BP215=EUL_basis[HOU_cat]),0)+1,MATCH(EUL_basis_Mapped!BW$2,'EUL_basis fr DEER'!$1:$1,0))</f>
        <v>Deemed Ex Ante Team</v>
      </c>
    </row>
    <row r="216" spans="1:75" ht="21" x14ac:dyDescent="0.15">
      <c r="A216" s="11">
        <v>1</v>
      </c>
      <c r="B216" s="12"/>
      <c r="C216" s="12"/>
      <c r="D216" s="12"/>
      <c r="E216" s="12"/>
      <c r="F216" s="12"/>
      <c r="G216" s="12"/>
      <c r="H216" s="13"/>
      <c r="I216" s="11"/>
      <c r="J216" s="12"/>
      <c r="K216" s="12"/>
      <c r="L216" s="12">
        <v>1</v>
      </c>
      <c r="M216" s="12"/>
      <c r="N216" s="54"/>
      <c r="O216" s="54"/>
      <c r="P216" s="11"/>
      <c r="Q216" s="16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>
        <v>1</v>
      </c>
      <c r="AP216" s="54"/>
      <c r="AQ216" s="54"/>
      <c r="AR216" s="54"/>
      <c r="AS216" s="56" t="s">
        <v>479</v>
      </c>
      <c r="AT216" s="22" t="str" cm="1">
        <f t="array" ref="AT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(EUL_basis_Mapped!$BD216=EUL_basis[BldgLoc])*(EUL_basis_Mapped!$BP216=EUL_basis[HOU_cat]),0)+1,MATCH(EUL_basis_Mapped!AT$2,'EUL_basis fr DEER'!$1:$1,0))</f>
        <v>Cogged Fan Belt</v>
      </c>
      <c r="AU216" s="23" t="s">
        <v>2154</v>
      </c>
      <c r="AV216" s="22" t="str" cm="1">
        <f t="array" ref="AV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(EUL_basis_Mapped!$BD216=EUL_basis[BldgLoc])*(EUL_basis_Mapped!$BP216=EUL_basis[HOU_cat]),0)+1,MATCH(EUL_basis_Mapped!AV$2,'EUL_basis fr DEER'!$1:$1,0))</f>
        <v>D23 v0</v>
      </c>
      <c r="AW216" s="24" cm="1">
        <f t="array" ref="AW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(EUL_basis_Mapped!$BD216=EUL_basis[BldgLoc])*(EUL_basis_Mapped!$BP216=EUL_basis[HOU_cat]),0)+1,MATCH(EUL_basis_Mapped!AW$2,'EUL_basis fr DEER'!$1:$1,0))</f>
        <v>44846.35563903935</v>
      </c>
      <c r="AX216" s="48" t="str" cm="1">
        <f t="array" ref="AX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(EUL_basis_Mapped!$BD216=EUL_basis[BldgLoc])*(EUL_basis_Mapped!$BP216=EUL_basis[HOU_cat]),0)+1,MATCH(EUL_basis_Mapped!AX$2,'EUL_basis fr DEER'!$1:$1,0))</f>
        <v>Com</v>
      </c>
      <c r="AY216" s="48" t="str" cm="1">
        <f t="array" ref="AY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(EUL_basis_Mapped!$BD216=EUL_basis[BldgLoc])*(EUL_basis_Mapped!$BP216=EUL_basis[HOU_cat]),0)+1,MATCH(EUL_basis_Mapped!AY$2,'EUL_basis fr DEER'!$1:$1,0))</f>
        <v>HVAC</v>
      </c>
      <c r="AZ216" s="48" t="str" cm="1">
        <f t="array" ref="AZ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(EUL_basis_Mapped!$BD216=EUL_basis[BldgLoc])*(EUL_basis_Mapped!$BP216=EUL_basis[HOU_cat]),0)+1,MATCH(EUL_basis_Mapped!AZ$2,'EUL_basis fr DEER'!$1:$1,0))</f>
        <v>VentAirDist</v>
      </c>
      <c r="BA216" s="48" t="str" cm="1">
        <f t="array" ref="BA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(EUL_basis_Mapped!$BD216=EUL_basis[BldgLoc])*(EUL_basis_Mapped!$BP216=EUL_basis[HOU_cat]),0)+1,MATCH(EUL_basis_Mapped!BA$2,'EUL_basis fr DEER'!$1:$1,0))</f>
        <v>HV_AirDist</v>
      </c>
      <c r="BB216" s="48" t="str" cm="1">
        <f t="array" ref="BB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(EUL_basis_Mapped!$BD216=EUL_basis[BldgLoc])*(EUL_basis_Mapped!$BP216=EUL_basis[HOU_cat]),0)+1,MATCH(EUL_basis_Mapped!BB$2,'EUL_basis fr DEER'!$1:$1,0))</f>
        <v>VentFanMtr</v>
      </c>
      <c r="BC216" s="48" t="s">
        <v>494</v>
      </c>
      <c r="BD216" s="48" t="s">
        <v>40</v>
      </c>
      <c r="BE216" s="46" t="str" cm="1">
        <f t="array" ref="BE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(EUL_basis_Mapped!$BD216=EUL_basis[BldgLoc])*(EUL_basis_Mapped!$BP216=EUL_basis[HOU_cat]),0)+1,MATCH(EUL_basis_Mapped!BE$2,'EUL_basis fr DEER'!$1:$1,0))</f>
        <v>Occupied Hours</v>
      </c>
      <c r="BF216" s="23" cm="1">
        <f t="array" ref="BF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(EUL_basis_Mapped!$BD216=EUL_basis[BldgLoc])*(EUL_basis_Mapped!$BP216=EUL_basis[HOU_cat]),0)+1,MATCH(EUL_basis_Mapped!BF$2,'EUL_basis fr DEER'!$1:$1,0))</f>
        <v>24000</v>
      </c>
      <c r="BG216" s="23" cm="1">
        <f t="array" ref="BG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(EUL_basis_Mapped!$BD216=EUL_basis[BldgLoc])*(EUL_basis_Mapped!$BP216=EUL_basis[HOU_cat]),0)+1,MATCH(EUL_basis_Mapped!BG$2,'EUL_basis fr DEER'!$1:$1,0))</f>
        <v>1</v>
      </c>
      <c r="BH216" s="23" cm="1">
        <f t="array" ref="BH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(EUL_basis_Mapped!$BD216=EUL_basis[BldgLoc])*(EUL_basis_Mapped!$BP216=EUL_basis[HOU_cat]),0)+1,MATCH(EUL_basis_Mapped!BH$2,'EUL_basis fr DEER'!$1:$1,0))</f>
        <v>4887</v>
      </c>
      <c r="BI216" s="25" cm="1">
        <f t="array" ref="BI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(EUL_basis_Mapped!$BD216=EUL_basis[BldgLoc])*(EUL_basis_Mapped!$BP216=EUL_basis[HOU_cat]),0)+1,MATCH(EUL_basis_Mapped!BI$2,'EUL_basis fr DEER'!$1:$1,0))</f>
        <v>5</v>
      </c>
      <c r="BJ216" s="25" cm="1">
        <f t="array" ref="BJ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(EUL_basis_Mapped!$BD216=EUL_basis[BldgLoc])*(EUL_basis_Mapped!$BP216=EUL_basis[HOU_cat]),0)+1,MATCH(EUL_basis_Mapped!BJ$2,'EUL_basis fr DEER'!$1:$1,0))</f>
        <v>4.91</v>
      </c>
      <c r="BK216" s="25" cm="1">
        <f t="array" ref="BK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(EUL_basis_Mapped!$BD216=EUL_basis[BldgLoc])*(EUL_basis_Mapped!$BP216=EUL_basis[HOU_cat]),0)+1,MATCH(EUL_basis_Mapped!BK$2,'EUL_basis fr DEER'!$1:$1,0))</f>
        <v>1.64</v>
      </c>
      <c r="BL216" s="46" cm="1">
        <f t="array" ref="BL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(EUL_basis_Mapped!$BD216=EUL_basis[BldgLoc])*(EUL_basis_Mapped!$BP216=EUL_basis[HOU_cat]),0)+1,MATCH(EUL_basis_Mapped!BL$2,'EUL_basis fr DEER'!$1:$1,0))</f>
        <v>0</v>
      </c>
      <c r="BM216" s="48" t="str" cm="1">
        <f t="array" ref="BM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(EUL_basis_Mapped!$BD216=EUL_basis[BldgLoc])*(EUL_basis_Mapped!$BP216=EUL_basis[HOU_cat]),0)+1,MATCH(EUL_basis_Mapped!BM$2,'EUL_basis fr DEER'!$1:$1,0))</f>
        <v>Standard</v>
      </c>
      <c r="BN216" s="24">
        <v>41488</v>
      </c>
      <c r="BO216" s="24" cm="1">
        <f t="array" ref="BO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(EUL_basis_Mapped!$BD216=EUL_basis[BldgLoc])*(EUL_basis_Mapped!$BP216=EUL_basis[HOU_cat]),0)+1,MATCH(EUL_basis_Mapped!BO$2,'EUL_basis fr DEER'!$1:$1,0))</f>
        <v>0</v>
      </c>
      <c r="BP216" s="48" t="s">
        <v>44</v>
      </c>
      <c r="BQ216" s="52" t="str" cm="1">
        <f t="array" ref="BQ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(EUL_basis_Mapped!$BD216=EUL_basis[BldgLoc])*(EUL_basis_Mapped!$BP216=EUL_basis[HOU_cat]),0)+1,MATCH(EUL_basis_Mapped!BQ$2,'EUL_basis fr DEER'!$1:$1,0))</f>
        <v>1</v>
      </c>
      <c r="BR216" s="52" t="str" cm="1">
        <f t="array" ref="BR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(EUL_basis_Mapped!$BD216=EUL_basis[BldgLoc])*(EUL_basis_Mapped!$BP216=EUL_basis[HOU_cat]),0)+1,MATCH(EUL_basis_Mapped!BR$2,'EUL_basis fr DEER'!$1:$1,0))</f>
        <v>1</v>
      </c>
      <c r="BS216" s="52" t="str" cm="1">
        <f t="array" ref="BS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(EUL_basis_Mapped!$BD216=EUL_basis[BldgLoc])*(EUL_basis_Mapped!$BP216=EUL_basis[HOU_cat]),0)+1,MATCH(EUL_basis_Mapped!BS$2,'EUL_basis fr DEER'!$1:$1,0))</f>
        <v>0</v>
      </c>
      <c r="BT216" s="48" t="str" cm="1">
        <f t="array" ref="BT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(EUL_basis_Mapped!$BD216=EUL_basis[BldgLoc])*(EUL_basis_Mapped!$BP216=EUL_basis[HOU_cat]),0)+1,MATCH(EUL_basis_Mapped!BT$2,'EUL_basis fr DEER'!$1:$1,0))</f>
        <v>Deemed Ex Ante Team</v>
      </c>
      <c r="BU216" s="24" cm="1">
        <f t="array" ref="BU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(EUL_basis_Mapped!$BD216=EUL_basis[BldgLoc])*(EUL_basis_Mapped!$BP216=EUL_basis[HOU_cat]),0)+1,MATCH(EUL_basis_Mapped!BU$2,'EUL_basis fr DEER'!$1:$1,0))</f>
        <v>44846.35563903935</v>
      </c>
      <c r="BV216" s="46" t="str" cm="1">
        <f t="array" ref="BV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(EUL_basis_Mapped!$BD216=EUL_basis[BldgLoc])*(EUL_basis_Mapped!$BP216=EUL_basis[HOU_cat]),0)+1,MATCH(EUL_basis_Mapped!BV$2,'EUL_basis fr DEER'!$1:$1,0))</f>
        <v>Updated EFLHs using the occupied hours from the DEER2020 commercial-building prototype updates to populate the EFLHs.</v>
      </c>
      <c r="BW216" s="48" t="str" cm="1">
        <f t="array" ref="BW216">INDEX(EUL_basis[#All],MATCH(1,(EUL_basis_Mapped!$AS216=EUL_basis[EUL_ID])*(EUL_basis_Mapped!$AU216=EUL_basis[Version])*(EUL_basis_Mapped!$BC216=EUL_basis[BldgType])*
(EUL_basis_Mapped!$BD216=EUL_basis[BldgLoc])*(EUL_basis_Mapped!$BP216=EUL_basis[HOU_cat]),0)+1,MATCH(EUL_basis_Mapped!BW$2,'EUL_basis fr DEER'!$1:$1,0))</f>
        <v>Deemed Ex Ante Team</v>
      </c>
    </row>
    <row r="217" spans="1:75" ht="21" x14ac:dyDescent="0.15">
      <c r="A217" s="11">
        <v>1</v>
      </c>
      <c r="B217" s="12"/>
      <c r="C217" s="12"/>
      <c r="D217" s="12"/>
      <c r="E217" s="12"/>
      <c r="F217" s="12"/>
      <c r="G217" s="12"/>
      <c r="H217" s="13"/>
      <c r="I217" s="11"/>
      <c r="J217" s="12"/>
      <c r="K217" s="12"/>
      <c r="L217" s="12">
        <v>1</v>
      </c>
      <c r="M217" s="12"/>
      <c r="N217" s="54"/>
      <c r="O217" s="54"/>
      <c r="P217" s="11"/>
      <c r="Q217" s="16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>
        <v>1</v>
      </c>
      <c r="AQ217" s="54"/>
      <c r="AR217" s="54"/>
      <c r="AS217" s="56" t="s">
        <v>479</v>
      </c>
      <c r="AT217" s="22" t="str" cm="1">
        <f t="array" ref="AT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(EUL_basis_Mapped!$BD217=EUL_basis[BldgLoc])*(EUL_basis_Mapped!$BP217=EUL_basis[HOU_cat]),0)+1,MATCH(EUL_basis_Mapped!AT$2,'EUL_basis fr DEER'!$1:$1,0))</f>
        <v>Cogged Fan Belt</v>
      </c>
      <c r="AU217" s="23" t="s">
        <v>2154</v>
      </c>
      <c r="AV217" s="22" t="str" cm="1">
        <f t="array" ref="AV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(EUL_basis_Mapped!$BD217=EUL_basis[BldgLoc])*(EUL_basis_Mapped!$BP217=EUL_basis[HOU_cat]),0)+1,MATCH(EUL_basis_Mapped!AV$2,'EUL_basis fr DEER'!$1:$1,0))</f>
        <v>D23 v0</v>
      </c>
      <c r="AW217" s="24" cm="1">
        <f t="array" ref="AW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(EUL_basis_Mapped!$BD217=EUL_basis[BldgLoc])*(EUL_basis_Mapped!$BP217=EUL_basis[HOU_cat]),0)+1,MATCH(EUL_basis_Mapped!AW$2,'EUL_basis fr DEER'!$1:$1,0))</f>
        <v>44846.35563903935</v>
      </c>
      <c r="AX217" s="48" t="str" cm="1">
        <f t="array" ref="AX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(EUL_basis_Mapped!$BD217=EUL_basis[BldgLoc])*(EUL_basis_Mapped!$BP217=EUL_basis[HOU_cat]),0)+1,MATCH(EUL_basis_Mapped!AX$2,'EUL_basis fr DEER'!$1:$1,0))</f>
        <v>Com</v>
      </c>
      <c r="AY217" s="48" t="str" cm="1">
        <f t="array" ref="AY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(EUL_basis_Mapped!$BD217=EUL_basis[BldgLoc])*(EUL_basis_Mapped!$BP217=EUL_basis[HOU_cat]),0)+1,MATCH(EUL_basis_Mapped!AY$2,'EUL_basis fr DEER'!$1:$1,0))</f>
        <v>HVAC</v>
      </c>
      <c r="AZ217" s="48" t="str" cm="1">
        <f t="array" ref="AZ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(EUL_basis_Mapped!$BD217=EUL_basis[BldgLoc])*(EUL_basis_Mapped!$BP217=EUL_basis[HOU_cat]),0)+1,MATCH(EUL_basis_Mapped!AZ$2,'EUL_basis fr DEER'!$1:$1,0))</f>
        <v>VentAirDist</v>
      </c>
      <c r="BA217" s="48" t="str" cm="1">
        <f t="array" ref="BA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(EUL_basis_Mapped!$BD217=EUL_basis[BldgLoc])*(EUL_basis_Mapped!$BP217=EUL_basis[HOU_cat]),0)+1,MATCH(EUL_basis_Mapped!BA$2,'EUL_basis fr DEER'!$1:$1,0))</f>
        <v>HV_AirDist</v>
      </c>
      <c r="BB217" s="48" t="str" cm="1">
        <f t="array" ref="BB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(EUL_basis_Mapped!$BD217=EUL_basis[BldgLoc])*(EUL_basis_Mapped!$BP217=EUL_basis[HOU_cat]),0)+1,MATCH(EUL_basis_Mapped!BB$2,'EUL_basis fr DEER'!$1:$1,0))</f>
        <v>VentFanMtr</v>
      </c>
      <c r="BC217" s="48" t="s">
        <v>2105</v>
      </c>
      <c r="BD217" s="48" t="s">
        <v>40</v>
      </c>
      <c r="BE217" s="46" t="str" cm="1">
        <f t="array" ref="BE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(EUL_basis_Mapped!$BD217=EUL_basis[BldgLoc])*(EUL_basis_Mapped!$BP217=EUL_basis[HOU_cat]),0)+1,MATCH(EUL_basis_Mapped!BE$2,'EUL_basis fr DEER'!$1:$1,0))</f>
        <v>Occupied Hours</v>
      </c>
      <c r="BF217" s="23" cm="1">
        <f t="array" ref="BF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(EUL_basis_Mapped!$BD217=EUL_basis[BldgLoc])*(EUL_basis_Mapped!$BP217=EUL_basis[HOU_cat]),0)+1,MATCH(EUL_basis_Mapped!BF$2,'EUL_basis fr DEER'!$1:$1,0))</f>
        <v>24000</v>
      </c>
      <c r="BG217" s="23" cm="1">
        <f t="array" ref="BG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(EUL_basis_Mapped!$BD217=EUL_basis[BldgLoc])*(EUL_basis_Mapped!$BP217=EUL_basis[HOU_cat]),0)+1,MATCH(EUL_basis_Mapped!BG$2,'EUL_basis fr DEER'!$1:$1,0))</f>
        <v>1</v>
      </c>
      <c r="BH217" s="23" cm="1">
        <f t="array" ref="BH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(EUL_basis_Mapped!$BD217=EUL_basis[BldgLoc])*(EUL_basis_Mapped!$BP217=EUL_basis[HOU_cat]),0)+1,MATCH(EUL_basis_Mapped!BH$2,'EUL_basis fr DEER'!$1:$1,0))</f>
        <v>4954</v>
      </c>
      <c r="BI217" s="25" cm="1">
        <f t="array" ref="BI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(EUL_basis_Mapped!$BD217=EUL_basis[BldgLoc])*(EUL_basis_Mapped!$BP217=EUL_basis[HOU_cat]),0)+1,MATCH(EUL_basis_Mapped!BI$2,'EUL_basis fr DEER'!$1:$1,0))</f>
        <v>5</v>
      </c>
      <c r="BJ217" s="25" cm="1">
        <f t="array" ref="BJ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(EUL_basis_Mapped!$BD217=EUL_basis[BldgLoc])*(EUL_basis_Mapped!$BP217=EUL_basis[HOU_cat]),0)+1,MATCH(EUL_basis_Mapped!BJ$2,'EUL_basis fr DEER'!$1:$1,0))</f>
        <v>4.84</v>
      </c>
      <c r="BK217" s="25" cm="1">
        <f t="array" ref="BK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(EUL_basis_Mapped!$BD217=EUL_basis[BldgLoc])*(EUL_basis_Mapped!$BP217=EUL_basis[HOU_cat]),0)+1,MATCH(EUL_basis_Mapped!BK$2,'EUL_basis fr DEER'!$1:$1,0))</f>
        <v>1.61</v>
      </c>
      <c r="BL217" s="46" cm="1">
        <f t="array" ref="BL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(EUL_basis_Mapped!$BD217=EUL_basis[BldgLoc])*(EUL_basis_Mapped!$BP217=EUL_basis[HOU_cat]),0)+1,MATCH(EUL_basis_Mapped!BL$2,'EUL_basis fr DEER'!$1:$1,0))</f>
        <v>0</v>
      </c>
      <c r="BM217" s="48" t="str" cm="1">
        <f t="array" ref="BM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(EUL_basis_Mapped!$BD217=EUL_basis[BldgLoc])*(EUL_basis_Mapped!$BP217=EUL_basis[HOU_cat]),0)+1,MATCH(EUL_basis_Mapped!BM$2,'EUL_basis fr DEER'!$1:$1,0))</f>
        <v>Standard</v>
      </c>
      <c r="BN217" s="24">
        <v>41489</v>
      </c>
      <c r="BO217" s="24" cm="1">
        <f t="array" ref="BO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(EUL_basis_Mapped!$BD217=EUL_basis[BldgLoc])*(EUL_basis_Mapped!$BP217=EUL_basis[HOU_cat]),0)+1,MATCH(EUL_basis_Mapped!BO$2,'EUL_basis fr DEER'!$1:$1,0))</f>
        <v>0</v>
      </c>
      <c r="BP217" s="48" t="s">
        <v>44</v>
      </c>
      <c r="BQ217" s="52" t="str" cm="1">
        <f t="array" ref="BQ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(EUL_basis_Mapped!$BD217=EUL_basis[BldgLoc])*(EUL_basis_Mapped!$BP217=EUL_basis[HOU_cat]),0)+1,MATCH(EUL_basis_Mapped!BQ$2,'EUL_basis fr DEER'!$1:$1,0))</f>
        <v>1</v>
      </c>
      <c r="BR217" s="52" t="str" cm="1">
        <f t="array" ref="BR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(EUL_basis_Mapped!$BD217=EUL_basis[BldgLoc])*(EUL_basis_Mapped!$BP217=EUL_basis[HOU_cat]),0)+1,MATCH(EUL_basis_Mapped!BR$2,'EUL_basis fr DEER'!$1:$1,0))</f>
        <v>1</v>
      </c>
      <c r="BS217" s="52" t="str" cm="1">
        <f t="array" ref="BS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(EUL_basis_Mapped!$BD217=EUL_basis[BldgLoc])*(EUL_basis_Mapped!$BP217=EUL_basis[HOU_cat]),0)+1,MATCH(EUL_basis_Mapped!BS$2,'EUL_basis fr DEER'!$1:$1,0))</f>
        <v>0</v>
      </c>
      <c r="BT217" s="48" t="str" cm="1">
        <f t="array" ref="BT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(EUL_basis_Mapped!$BD217=EUL_basis[BldgLoc])*(EUL_basis_Mapped!$BP217=EUL_basis[HOU_cat]),0)+1,MATCH(EUL_basis_Mapped!BT$2,'EUL_basis fr DEER'!$1:$1,0))</f>
        <v>Deemed Ex Ante Team</v>
      </c>
      <c r="BU217" s="24" cm="1">
        <f t="array" ref="BU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(EUL_basis_Mapped!$BD217=EUL_basis[BldgLoc])*(EUL_basis_Mapped!$BP217=EUL_basis[HOU_cat]),0)+1,MATCH(EUL_basis_Mapped!BU$2,'EUL_basis fr DEER'!$1:$1,0))</f>
        <v>44846.35563903935</v>
      </c>
      <c r="BV217" s="46" t="str" cm="1">
        <f t="array" ref="BV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(EUL_basis_Mapped!$BD217=EUL_basis[BldgLoc])*(EUL_basis_Mapped!$BP217=EUL_basis[HOU_cat]),0)+1,MATCH(EUL_basis_Mapped!BV$2,'EUL_basis fr DEER'!$1:$1,0))</f>
        <v>Updated EFLHs using the occupied hours from the DEER2020 commercial-building prototype updates to populate the EFLHs.</v>
      </c>
      <c r="BW217" s="48" t="str" cm="1">
        <f t="array" ref="BW217">INDEX(EUL_basis[#All],MATCH(1,(EUL_basis_Mapped!$AS217=EUL_basis[EUL_ID])*(EUL_basis_Mapped!$AU217=EUL_basis[Version])*(EUL_basis_Mapped!$BC217=EUL_basis[BldgType])*
(EUL_basis_Mapped!$BD217=EUL_basis[BldgLoc])*(EUL_basis_Mapped!$BP217=EUL_basis[HOU_cat]),0)+1,MATCH(EUL_basis_Mapped!BW$2,'EUL_basis fr DEER'!$1:$1,0))</f>
        <v>Deemed Ex Ante Team</v>
      </c>
    </row>
    <row r="218" spans="1:75" ht="21" x14ac:dyDescent="0.15">
      <c r="A218" s="11">
        <v>1</v>
      </c>
      <c r="B218" s="12"/>
      <c r="C218" s="12"/>
      <c r="D218" s="12"/>
      <c r="E218" s="12"/>
      <c r="F218" s="12"/>
      <c r="G218" s="12"/>
      <c r="H218" s="13"/>
      <c r="I218" s="11"/>
      <c r="J218" s="12"/>
      <c r="K218" s="12"/>
      <c r="L218" s="12">
        <v>1</v>
      </c>
      <c r="M218" s="12"/>
      <c r="N218" s="54"/>
      <c r="O218" s="54"/>
      <c r="P218" s="11"/>
      <c r="Q218" s="16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>
        <v>1</v>
      </c>
      <c r="AR218" s="54"/>
      <c r="AS218" s="56" t="s">
        <v>479</v>
      </c>
      <c r="AT218" s="22" t="str" cm="1">
        <f t="array" ref="AT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(EUL_basis_Mapped!$BD218=EUL_basis[BldgLoc])*(EUL_basis_Mapped!$BP218=EUL_basis[HOU_cat]),0)+1,MATCH(EUL_basis_Mapped!AT$2,'EUL_basis fr DEER'!$1:$1,0))</f>
        <v>Cogged Fan Belt</v>
      </c>
      <c r="AU218" s="23" t="s">
        <v>2154</v>
      </c>
      <c r="AV218" s="22" t="str" cm="1">
        <f t="array" ref="AV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(EUL_basis_Mapped!$BD218=EUL_basis[BldgLoc])*(EUL_basis_Mapped!$BP218=EUL_basis[HOU_cat]),0)+1,MATCH(EUL_basis_Mapped!AV$2,'EUL_basis fr DEER'!$1:$1,0))</f>
        <v>D23 v0</v>
      </c>
      <c r="AW218" s="24" cm="1">
        <f t="array" ref="AW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(EUL_basis_Mapped!$BD218=EUL_basis[BldgLoc])*(EUL_basis_Mapped!$BP218=EUL_basis[HOU_cat]),0)+1,MATCH(EUL_basis_Mapped!AW$2,'EUL_basis fr DEER'!$1:$1,0))</f>
        <v>44846.35563903935</v>
      </c>
      <c r="AX218" s="48" t="str" cm="1">
        <f t="array" ref="AX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(EUL_basis_Mapped!$BD218=EUL_basis[BldgLoc])*(EUL_basis_Mapped!$BP218=EUL_basis[HOU_cat]),0)+1,MATCH(EUL_basis_Mapped!AX$2,'EUL_basis fr DEER'!$1:$1,0))</f>
        <v>Com</v>
      </c>
      <c r="AY218" s="48" t="str" cm="1">
        <f t="array" ref="AY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(EUL_basis_Mapped!$BD218=EUL_basis[BldgLoc])*(EUL_basis_Mapped!$BP218=EUL_basis[HOU_cat]),0)+1,MATCH(EUL_basis_Mapped!AY$2,'EUL_basis fr DEER'!$1:$1,0))</f>
        <v>HVAC</v>
      </c>
      <c r="AZ218" s="48" t="str" cm="1">
        <f t="array" ref="AZ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(EUL_basis_Mapped!$BD218=EUL_basis[BldgLoc])*(EUL_basis_Mapped!$BP218=EUL_basis[HOU_cat]),0)+1,MATCH(EUL_basis_Mapped!AZ$2,'EUL_basis fr DEER'!$1:$1,0))</f>
        <v>VentAirDist</v>
      </c>
      <c r="BA218" s="48" t="str" cm="1">
        <f t="array" ref="BA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(EUL_basis_Mapped!$BD218=EUL_basis[BldgLoc])*(EUL_basis_Mapped!$BP218=EUL_basis[HOU_cat]),0)+1,MATCH(EUL_basis_Mapped!BA$2,'EUL_basis fr DEER'!$1:$1,0))</f>
        <v>HV_AirDist</v>
      </c>
      <c r="BB218" s="48" t="str" cm="1">
        <f t="array" ref="BB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(EUL_basis_Mapped!$BD218=EUL_basis[BldgLoc])*(EUL_basis_Mapped!$BP218=EUL_basis[HOU_cat]),0)+1,MATCH(EUL_basis_Mapped!BB$2,'EUL_basis fr DEER'!$1:$1,0))</f>
        <v>VentFanMtr</v>
      </c>
      <c r="BC218" s="48" t="s">
        <v>2090</v>
      </c>
      <c r="BD218" s="48" t="s">
        <v>40</v>
      </c>
      <c r="BE218" s="46" t="str" cm="1">
        <f t="array" ref="BE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(EUL_basis_Mapped!$BD218=EUL_basis[BldgLoc])*(EUL_basis_Mapped!$BP218=EUL_basis[HOU_cat]),0)+1,MATCH(EUL_basis_Mapped!BE$2,'EUL_basis fr DEER'!$1:$1,0))</f>
        <v>Occupied Hours</v>
      </c>
      <c r="BF218" s="23" cm="1">
        <f t="array" ref="BF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(EUL_basis_Mapped!$BD218=EUL_basis[BldgLoc])*(EUL_basis_Mapped!$BP218=EUL_basis[HOU_cat]),0)+1,MATCH(EUL_basis_Mapped!BF$2,'EUL_basis fr DEER'!$1:$1,0))</f>
        <v>24000</v>
      </c>
      <c r="BG218" s="23" cm="1">
        <f t="array" ref="BG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(EUL_basis_Mapped!$BD218=EUL_basis[BldgLoc])*(EUL_basis_Mapped!$BP218=EUL_basis[HOU_cat]),0)+1,MATCH(EUL_basis_Mapped!BG$2,'EUL_basis fr DEER'!$1:$1,0))</f>
        <v>1</v>
      </c>
      <c r="BH218" s="23" cm="1">
        <f t="array" ref="BH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(EUL_basis_Mapped!$BD218=EUL_basis[BldgLoc])*(EUL_basis_Mapped!$BP218=EUL_basis[HOU_cat]),0)+1,MATCH(EUL_basis_Mapped!BH$2,'EUL_basis fr DEER'!$1:$1,0))</f>
        <v>8760</v>
      </c>
      <c r="BI218" s="25" cm="1">
        <f t="array" ref="BI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(EUL_basis_Mapped!$BD218=EUL_basis[BldgLoc])*(EUL_basis_Mapped!$BP218=EUL_basis[HOU_cat]),0)+1,MATCH(EUL_basis_Mapped!BI$2,'EUL_basis fr DEER'!$1:$1,0))</f>
        <v>5</v>
      </c>
      <c r="BJ218" s="25" cm="1">
        <f t="array" ref="BJ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(EUL_basis_Mapped!$BD218=EUL_basis[BldgLoc])*(EUL_basis_Mapped!$BP218=EUL_basis[HOU_cat]),0)+1,MATCH(EUL_basis_Mapped!BJ$2,'EUL_basis fr DEER'!$1:$1,0))</f>
        <v>2.74</v>
      </c>
      <c r="BK218" s="25" cm="1">
        <f t="array" ref="BK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(EUL_basis_Mapped!$BD218=EUL_basis[BldgLoc])*(EUL_basis_Mapped!$BP218=EUL_basis[HOU_cat]),0)+1,MATCH(EUL_basis_Mapped!BK$2,'EUL_basis fr DEER'!$1:$1,0))</f>
        <v>0.91</v>
      </c>
      <c r="BL218" s="46" cm="1">
        <f t="array" ref="BL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(EUL_basis_Mapped!$BD218=EUL_basis[BldgLoc])*(EUL_basis_Mapped!$BP218=EUL_basis[HOU_cat]),0)+1,MATCH(EUL_basis_Mapped!BL$2,'EUL_basis fr DEER'!$1:$1,0))</f>
        <v>0</v>
      </c>
      <c r="BM218" s="48" t="str" cm="1">
        <f t="array" ref="BM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(EUL_basis_Mapped!$BD218=EUL_basis[BldgLoc])*(EUL_basis_Mapped!$BP218=EUL_basis[HOU_cat]),0)+1,MATCH(EUL_basis_Mapped!BM$2,'EUL_basis fr DEER'!$1:$1,0))</f>
        <v>Standard</v>
      </c>
      <c r="BN218" s="24">
        <v>41490</v>
      </c>
      <c r="BO218" s="24" cm="1">
        <f t="array" ref="BO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(EUL_basis_Mapped!$BD218=EUL_basis[BldgLoc])*(EUL_basis_Mapped!$BP218=EUL_basis[HOU_cat]),0)+1,MATCH(EUL_basis_Mapped!BO$2,'EUL_basis fr DEER'!$1:$1,0))</f>
        <v>0</v>
      </c>
      <c r="BP218" s="48" t="s">
        <v>44</v>
      </c>
      <c r="BQ218" s="52" t="str" cm="1">
        <f t="array" ref="BQ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(EUL_basis_Mapped!$BD218=EUL_basis[BldgLoc])*(EUL_basis_Mapped!$BP218=EUL_basis[HOU_cat]),0)+1,MATCH(EUL_basis_Mapped!BQ$2,'EUL_basis fr DEER'!$1:$1,0))</f>
        <v>1</v>
      </c>
      <c r="BR218" s="52" t="str" cm="1">
        <f t="array" ref="BR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(EUL_basis_Mapped!$BD218=EUL_basis[BldgLoc])*(EUL_basis_Mapped!$BP218=EUL_basis[HOU_cat]),0)+1,MATCH(EUL_basis_Mapped!BR$2,'EUL_basis fr DEER'!$1:$1,0))</f>
        <v>1</v>
      </c>
      <c r="BS218" s="52" t="str" cm="1">
        <f t="array" ref="BS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(EUL_basis_Mapped!$BD218=EUL_basis[BldgLoc])*(EUL_basis_Mapped!$BP218=EUL_basis[HOU_cat]),0)+1,MATCH(EUL_basis_Mapped!BS$2,'EUL_basis fr DEER'!$1:$1,0))</f>
        <v>0</v>
      </c>
      <c r="BT218" s="48" t="str" cm="1">
        <f t="array" ref="BT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(EUL_basis_Mapped!$BD218=EUL_basis[BldgLoc])*(EUL_basis_Mapped!$BP218=EUL_basis[HOU_cat]),0)+1,MATCH(EUL_basis_Mapped!BT$2,'EUL_basis fr DEER'!$1:$1,0))</f>
        <v>Deemed Ex Ante Team</v>
      </c>
      <c r="BU218" s="24" cm="1">
        <f t="array" ref="BU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(EUL_basis_Mapped!$BD218=EUL_basis[BldgLoc])*(EUL_basis_Mapped!$BP218=EUL_basis[HOU_cat]),0)+1,MATCH(EUL_basis_Mapped!BU$2,'EUL_basis fr DEER'!$1:$1,0))</f>
        <v>44846.35563903935</v>
      </c>
      <c r="BV218" s="46" t="str" cm="1">
        <f t="array" ref="BV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(EUL_basis_Mapped!$BD218=EUL_basis[BldgLoc])*(EUL_basis_Mapped!$BP218=EUL_basis[HOU_cat]),0)+1,MATCH(EUL_basis_Mapped!BV$2,'EUL_basis fr DEER'!$1:$1,0))</f>
        <v>Updated EFLHs using the occupied hours from the DEER2020 commercial-building prototype updates to populate the EFLHs.</v>
      </c>
      <c r="BW218" s="48" t="str" cm="1">
        <f t="array" ref="BW218">INDEX(EUL_basis[#All],MATCH(1,(EUL_basis_Mapped!$AS218=EUL_basis[EUL_ID])*(EUL_basis_Mapped!$AU218=EUL_basis[Version])*(EUL_basis_Mapped!$BC218=EUL_basis[BldgType])*
(EUL_basis_Mapped!$BD218=EUL_basis[BldgLoc])*(EUL_basis_Mapped!$BP218=EUL_basis[HOU_cat]),0)+1,MATCH(EUL_basis_Mapped!BW$2,'EUL_basis fr DEER'!$1:$1,0))</f>
        <v>Deemed Ex Ante Team</v>
      </c>
    </row>
    <row r="219" spans="1:75" ht="21" x14ac:dyDescent="0.15">
      <c r="A219" s="11">
        <v>1</v>
      </c>
      <c r="B219" s="12"/>
      <c r="C219" s="12"/>
      <c r="D219" s="12"/>
      <c r="E219" s="12"/>
      <c r="F219" s="12"/>
      <c r="G219" s="12"/>
      <c r="H219" s="13"/>
      <c r="I219" s="11">
        <f t="shared" ref="I219:O228" si="53">IF($AX219=I$2,1,0)</f>
        <v>0</v>
      </c>
      <c r="J219" s="12">
        <f t="shared" si="53"/>
        <v>0</v>
      </c>
      <c r="K219" s="12">
        <f t="shared" si="53"/>
        <v>0</v>
      </c>
      <c r="L219" s="12">
        <f t="shared" si="53"/>
        <v>0</v>
      </c>
      <c r="M219" s="12">
        <f t="shared" si="53"/>
        <v>0</v>
      </c>
      <c r="N219" s="54">
        <f t="shared" si="53"/>
        <v>0</v>
      </c>
      <c r="O219" s="54">
        <f t="shared" si="53"/>
        <v>1</v>
      </c>
      <c r="P219" s="11">
        <f t="shared" ref="P219:P282" si="54">IF($BC219=P$2,1,0)</f>
        <v>0</v>
      </c>
      <c r="Q219" s="16"/>
      <c r="R219" s="12">
        <f t="shared" ref="R219:T238" si="55">IF($BC219=R$2,1,0)</f>
        <v>0</v>
      </c>
      <c r="S219" s="12">
        <f t="shared" si="55"/>
        <v>0</v>
      </c>
      <c r="T219" s="12">
        <f t="shared" si="55"/>
        <v>1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>
        <f t="shared" ref="AD219:AD282" si="56">IF($BC219=AD$2,1,0)</f>
        <v>0</v>
      </c>
      <c r="AE219" s="54"/>
      <c r="AF219" s="54"/>
      <c r="AG219" s="54">
        <f t="shared" ref="AG219:AG282" si="57">IF($BC219=AG$2,1,0)</f>
        <v>0</v>
      </c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>
        <f t="shared" ref="AR219:AR282" si="58">IF($BC219=AR$2,1,0)</f>
        <v>0</v>
      </c>
      <c r="AS219" s="58" t="s">
        <v>496</v>
      </c>
      <c r="AT219" s="22" t="str" cm="1">
        <f t="array" ref="AT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(EUL_basis_Mapped!$BD219=EUL_basis[BldgLoc])*(EUL_basis_Mapped!$BP219=EUL_basis[HOU_cat]),0)+1,MATCH(EUL_basis_Mapped!AT$2,'EUL_basis fr DEER'!$1:$1,0))</f>
        <v>Sheet-metal Return Duct Retrofit, Crossover Duct Replacement</v>
      </c>
      <c r="AU219" s="22" t="s">
        <v>498</v>
      </c>
      <c r="AV219" s="22" t="str" cm="1">
        <f t="array" ref="AV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(EUL_basis_Mapped!$BD219=EUL_basis[BldgLoc])*(EUL_basis_Mapped!$BP219=EUL_basis[HOU_cat]),0)+1,MATCH(EUL_basis_Mapped!AV$2,'EUL_basis fr DEER'!$1:$1,0))</f>
        <v>SW Workpaper</v>
      </c>
      <c r="AW219" s="24" cm="1">
        <f t="array" ref="AW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(EUL_basis_Mapped!$BD219=EUL_basis[BldgLoc])*(EUL_basis_Mapped!$BP219=EUL_basis[HOU_cat]),0)+1,MATCH(EUL_basis_Mapped!AW$2,'EUL_basis fr DEER'!$1:$1,0))</f>
        <v>44159.686687395835</v>
      </c>
      <c r="AX219" s="48" t="str" cm="1">
        <f t="array" ref="AX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(EUL_basis_Mapped!$BD219=EUL_basis[BldgLoc])*(EUL_basis_Mapped!$BP219=EUL_basis[HOU_cat]),0)+1,MATCH(EUL_basis_Mapped!AX$2,'EUL_basis fr DEER'!$1:$1,0))</f>
        <v>Res</v>
      </c>
      <c r="AY219" s="48" t="str" cm="1">
        <f t="array" ref="AY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(EUL_basis_Mapped!$BD219=EUL_basis[BldgLoc])*(EUL_basis_Mapped!$BP219=EUL_basis[HOU_cat]),0)+1,MATCH(EUL_basis_Mapped!AY$2,'EUL_basis fr DEER'!$1:$1,0))</f>
        <v>HVAC</v>
      </c>
      <c r="AZ219" s="48" t="str" cm="1">
        <f t="array" ref="AZ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(EUL_basis_Mapped!$BD219=EUL_basis[BldgLoc])*(EUL_basis_Mapped!$BP219=EUL_basis[HOU_cat]),0)+1,MATCH(EUL_basis_Mapped!AZ$2,'EUL_basis fr DEER'!$1:$1,0))</f>
        <v>VentAirDist</v>
      </c>
      <c r="BA219" s="48" t="str" cm="1">
        <f t="array" ref="BA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(EUL_basis_Mapped!$BD219=EUL_basis[BldgLoc])*(EUL_basis_Mapped!$BP219=EUL_basis[HOU_cat]),0)+1,MATCH(EUL_basis_Mapped!BA$2,'EUL_basis fr DEER'!$1:$1,0))</f>
        <v>HV_AirDist</v>
      </c>
      <c r="BB219" s="48" t="str" cm="1">
        <f t="array" ref="BB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(EUL_basis_Mapped!$BD219=EUL_basis[BldgLoc])*(EUL_basis_Mapped!$BP219=EUL_basis[HOU_cat]),0)+1,MATCH(EUL_basis_Mapped!BB$2,'EUL_basis fr DEER'!$1:$1,0))</f>
        <v>DuctLeak</v>
      </c>
      <c r="BC219" s="48" t="s">
        <v>500</v>
      </c>
      <c r="BD219" s="48" t="s">
        <v>40</v>
      </c>
      <c r="BE219" s="46" t="str" cm="1">
        <f t="array" ref="BE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(EUL_basis_Mapped!$BD219=EUL_basis[BldgLoc])*(EUL_basis_Mapped!$BP219=EUL_basis[HOU_cat]),0)+1,MATCH(EUL_basis_Mapped!BE$2,'EUL_basis fr DEER'!$1:$1,0))</f>
        <v>rated years</v>
      </c>
      <c r="BF219" s="23" cm="1">
        <f t="array" ref="BF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(EUL_basis_Mapped!$BD219=EUL_basis[BldgLoc])*(EUL_basis_Mapped!$BP219=EUL_basis[HOU_cat]),0)+1,MATCH(EUL_basis_Mapped!BF$2,'EUL_basis fr DEER'!$1:$1,0))</f>
        <v>0</v>
      </c>
      <c r="BG219" s="23" cm="1">
        <f t="array" ref="BG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(EUL_basis_Mapped!$BD219=EUL_basis[BldgLoc])*(EUL_basis_Mapped!$BP219=EUL_basis[HOU_cat]),0)+1,MATCH(EUL_basis_Mapped!BG$2,'EUL_basis fr DEER'!$1:$1,0))</f>
        <v>0</v>
      </c>
      <c r="BH219" s="23" cm="1">
        <f t="array" ref="BH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(EUL_basis_Mapped!$BD219=EUL_basis[BldgLoc])*(EUL_basis_Mapped!$BP219=EUL_basis[HOU_cat]),0)+1,MATCH(EUL_basis_Mapped!BH$2,'EUL_basis fr DEER'!$1:$1,0))</f>
        <v>0</v>
      </c>
      <c r="BI219" s="25" cm="1">
        <f t="array" ref="BI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(EUL_basis_Mapped!$BD219=EUL_basis[BldgLoc])*(EUL_basis_Mapped!$BP219=EUL_basis[HOU_cat]),0)+1,MATCH(EUL_basis_Mapped!BI$2,'EUL_basis fr DEER'!$1:$1,0))</f>
        <v>0</v>
      </c>
      <c r="BJ219" s="25" cm="1">
        <f t="array" ref="BJ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(EUL_basis_Mapped!$BD219=EUL_basis[BldgLoc])*(EUL_basis_Mapped!$BP219=EUL_basis[HOU_cat]),0)+1,MATCH(EUL_basis_Mapped!BJ$2,'EUL_basis fr DEER'!$1:$1,0))</f>
        <v>18</v>
      </c>
      <c r="BK219" s="25" cm="1">
        <f t="array" ref="BK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(EUL_basis_Mapped!$BD219=EUL_basis[BldgLoc])*(EUL_basis_Mapped!$BP219=EUL_basis[HOU_cat]),0)+1,MATCH(EUL_basis_Mapped!BK$2,'EUL_basis fr DEER'!$1:$1,0))</f>
        <v>6</v>
      </c>
      <c r="BL219" s="46" t="str" cm="1">
        <f t="array" ref="BL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(EUL_basis_Mapped!$BD219=EUL_basis[BldgLoc])*(EUL_basis_Mapped!$BP219=EUL_basis[HOU_cat]),0)+1,MATCH(EUL_basis_Mapped!BL$2,'EUL_basis fr DEER'!$1:$1,0))</f>
        <v>Updated to indicate claim/filing status</v>
      </c>
      <c r="BM219" s="48" t="str" cm="1">
        <f t="array" ref="BM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(EUL_basis_Mapped!$BD219=EUL_basis[BldgLoc])*(EUL_basis_Mapped!$BP219=EUL_basis[HOU_cat]),0)+1,MATCH(EUL_basis_Mapped!BM$2,'EUL_basis fr DEER'!$1:$1,0))</f>
        <v>Proposed</v>
      </c>
      <c r="BN219" s="24">
        <v>41491</v>
      </c>
      <c r="BO219" s="24" cm="1">
        <f t="array" ref="BO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(EUL_basis_Mapped!$BD219=EUL_basis[BldgLoc])*(EUL_basis_Mapped!$BP219=EUL_basis[HOU_cat]),0)+1,MATCH(EUL_basis_Mapped!BO$2,'EUL_basis fr DEER'!$1:$1,0))</f>
        <v>0</v>
      </c>
      <c r="BP219" s="48" t="s">
        <v>44</v>
      </c>
      <c r="BQ219" s="52" t="str" cm="1">
        <f t="array" ref="BQ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(EUL_basis_Mapped!$BD219=EUL_basis[BldgLoc])*(EUL_basis_Mapped!$BP219=EUL_basis[HOU_cat]),0)+1,MATCH(EUL_basis_Mapped!BQ$2,'EUL_basis fr DEER'!$1:$1,0))</f>
        <v>1</v>
      </c>
      <c r="BR219" s="52" t="str" cm="1">
        <f t="array" ref="BR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(EUL_basis_Mapped!$BD219=EUL_basis[BldgLoc])*(EUL_basis_Mapped!$BP219=EUL_basis[HOU_cat]),0)+1,MATCH(EUL_basis_Mapped!BR$2,'EUL_basis fr DEER'!$1:$1,0))</f>
        <v>1</v>
      </c>
      <c r="BS219" s="52" t="str" cm="1">
        <f t="array" ref="BS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(EUL_basis_Mapped!$BD219=EUL_basis[BldgLoc])*(EUL_basis_Mapped!$BP219=EUL_basis[HOU_cat]),0)+1,MATCH(EUL_basis_Mapped!BS$2,'EUL_basis fr DEER'!$1:$1,0))</f>
        <v>0</v>
      </c>
      <c r="BT219" s="48" t="str" cm="1">
        <f t="array" ref="BT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(EUL_basis_Mapped!$BD219=EUL_basis[BldgLoc])*(EUL_basis_Mapped!$BP219=EUL_basis[HOU_cat]),0)+1,MATCH(EUL_basis_Mapped!BT$2,'EUL_basis fr DEER'!$1:$1,0))</f>
        <v>Deemed Ex Ante Team</v>
      </c>
      <c r="BU219" s="24" cm="1">
        <f t="array" ref="BU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(EUL_basis_Mapped!$BD219=EUL_basis[BldgLoc])*(EUL_basis_Mapped!$BP219=EUL_basis[HOU_cat]),0)+1,MATCH(EUL_basis_Mapped!BU$2,'EUL_basis fr DEER'!$1:$1,0))</f>
        <v>0</v>
      </c>
      <c r="BV219" s="46" cm="1">
        <f t="array" ref="BV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(EUL_basis_Mapped!$BD219=EUL_basis[BldgLoc])*(EUL_basis_Mapped!$BP219=EUL_basis[HOU_cat]),0)+1,MATCH(EUL_basis_Mapped!BV$2,'EUL_basis fr DEER'!$1:$1,0))</f>
        <v>0</v>
      </c>
      <c r="BW219" s="48" cm="1">
        <f t="array" ref="BW219">INDEX(EUL_basis[#All],MATCH(1,(EUL_basis_Mapped!$AS219=EUL_basis[EUL_ID])*(EUL_basis_Mapped!$AU219=EUL_basis[Version])*(EUL_basis_Mapped!$BC219=EUL_basis[BldgType])*
(EUL_basis_Mapped!$BD219=EUL_basis[BldgLoc])*(EUL_basis_Mapped!$BP219=EUL_basis[HOU_cat]),0)+1,MATCH(EUL_basis_Mapped!BW$2,'EUL_basis fr DEER'!$1:$1,0))</f>
        <v>0</v>
      </c>
    </row>
    <row r="220" spans="1:75" x14ac:dyDescent="0.15">
      <c r="A220" s="11"/>
      <c r="B220" s="12"/>
      <c r="C220" s="12"/>
      <c r="D220" s="12"/>
      <c r="E220" s="12">
        <v>1</v>
      </c>
      <c r="F220" s="12"/>
      <c r="G220" s="12"/>
      <c r="H220" s="13"/>
      <c r="I220" s="11">
        <f t="shared" si="53"/>
        <v>0</v>
      </c>
      <c r="J220" s="12">
        <f t="shared" si="53"/>
        <v>0</v>
      </c>
      <c r="K220" s="12">
        <f t="shared" si="53"/>
        <v>0</v>
      </c>
      <c r="L220" s="12">
        <f t="shared" si="53"/>
        <v>0</v>
      </c>
      <c r="M220" s="12">
        <f t="shared" si="53"/>
        <v>0</v>
      </c>
      <c r="N220" s="54">
        <f t="shared" si="53"/>
        <v>0</v>
      </c>
      <c r="O220" s="54">
        <f t="shared" si="53"/>
        <v>1</v>
      </c>
      <c r="P220" s="11">
        <f t="shared" si="54"/>
        <v>1</v>
      </c>
      <c r="Q220" s="16"/>
      <c r="R220" s="12">
        <f t="shared" si="55"/>
        <v>0</v>
      </c>
      <c r="S220" s="12">
        <f t="shared" si="55"/>
        <v>0</v>
      </c>
      <c r="T220" s="12">
        <f t="shared" si="55"/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>
        <f t="shared" si="56"/>
        <v>0</v>
      </c>
      <c r="AE220" s="54"/>
      <c r="AF220" s="54"/>
      <c r="AG220" s="54">
        <f t="shared" si="57"/>
        <v>0</v>
      </c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>
        <f t="shared" si="58"/>
        <v>0</v>
      </c>
      <c r="AS220" s="58" t="s">
        <v>501</v>
      </c>
      <c r="AT220" s="22" t="str" cm="1">
        <f t="array" ref="AT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(EUL_basis_Mapped!$BD220=EUL_basis[BldgLoc])*(EUL_basis_Mapped!$BP220=EUL_basis[HOU_cat]),0)+1,MATCH(EUL_basis_Mapped!AT$2,'EUL_basis fr DEER'!$1:$1,0))</f>
        <v>Duct Sealing</v>
      </c>
      <c r="AU220" s="22" t="s">
        <v>106</v>
      </c>
      <c r="AV220" s="22" t="str" cm="1">
        <f t="array" ref="AV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(EUL_basis_Mapped!$BD220=EUL_basis[BldgLoc])*(EUL_basis_Mapped!$BP220=EUL_basis[HOU_cat]),0)+1,MATCH(EUL_basis_Mapped!AV$2,'EUL_basis fr DEER'!$1:$1,0))</f>
        <v>D20 v1</v>
      </c>
      <c r="AW220" s="24" cm="1">
        <f t="array" ref="AW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(EUL_basis_Mapped!$BD220=EUL_basis[BldgLoc])*(EUL_basis_Mapped!$BP220=EUL_basis[HOU_cat]),0)+1,MATCH(EUL_basis_Mapped!AW$2,'EUL_basis fr DEER'!$1:$1,0))</f>
        <v>44159.686687395835</v>
      </c>
      <c r="AX220" s="48" t="str" cm="1">
        <f t="array" ref="AX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(EUL_basis_Mapped!$BD220=EUL_basis[BldgLoc])*(EUL_basis_Mapped!$BP220=EUL_basis[HOU_cat]),0)+1,MATCH(EUL_basis_Mapped!AX$2,'EUL_basis fr DEER'!$1:$1,0))</f>
        <v>Res</v>
      </c>
      <c r="AY220" s="48" t="str" cm="1">
        <f t="array" ref="AY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(EUL_basis_Mapped!$BD220=EUL_basis[BldgLoc])*(EUL_basis_Mapped!$BP220=EUL_basis[HOU_cat]),0)+1,MATCH(EUL_basis_Mapped!AY$2,'EUL_basis fr DEER'!$1:$1,0))</f>
        <v>HVAC</v>
      </c>
      <c r="AZ220" s="48" t="str" cm="1">
        <f t="array" ref="AZ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(EUL_basis_Mapped!$BD220=EUL_basis[BldgLoc])*(EUL_basis_Mapped!$BP220=EUL_basis[HOU_cat]),0)+1,MATCH(EUL_basis_Mapped!AZ$2,'EUL_basis fr DEER'!$1:$1,0))</f>
        <v>VentAirDist</v>
      </c>
      <c r="BA220" s="48" t="str" cm="1">
        <f t="array" ref="BA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(EUL_basis_Mapped!$BD220=EUL_basis[BldgLoc])*(EUL_basis_Mapped!$BP220=EUL_basis[HOU_cat]),0)+1,MATCH(EUL_basis_Mapped!BA$2,'EUL_basis fr DEER'!$1:$1,0))</f>
        <v>HV_AirDist</v>
      </c>
      <c r="BB220" s="48" t="str" cm="1">
        <f t="array" ref="BB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(EUL_basis_Mapped!$BD220=EUL_basis[BldgLoc])*(EUL_basis_Mapped!$BP220=EUL_basis[HOU_cat]),0)+1,MATCH(EUL_basis_Mapped!BB$2,'EUL_basis fr DEER'!$1:$1,0))</f>
        <v>DuctLeak</v>
      </c>
      <c r="BC220" s="48" t="s">
        <v>40</v>
      </c>
      <c r="BD220" s="48" t="s">
        <v>40</v>
      </c>
      <c r="BE220" s="46" t="str" cm="1">
        <f t="array" ref="BE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(EUL_basis_Mapped!$BD220=EUL_basis[BldgLoc])*(EUL_basis_Mapped!$BP220=EUL_basis[HOU_cat]),0)+1,MATCH(EUL_basis_Mapped!BE$2,'EUL_basis fr DEER'!$1:$1,0))</f>
        <v>rated years</v>
      </c>
      <c r="BF220" s="23" cm="1">
        <f t="array" ref="BF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(EUL_basis_Mapped!$BD220=EUL_basis[BldgLoc])*(EUL_basis_Mapped!$BP220=EUL_basis[HOU_cat]),0)+1,MATCH(EUL_basis_Mapped!BF$2,'EUL_basis fr DEER'!$1:$1,0))</f>
        <v>0</v>
      </c>
      <c r="BG220" s="23" cm="1">
        <f t="array" ref="BG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(EUL_basis_Mapped!$BD220=EUL_basis[BldgLoc])*(EUL_basis_Mapped!$BP220=EUL_basis[HOU_cat]),0)+1,MATCH(EUL_basis_Mapped!BG$2,'EUL_basis fr DEER'!$1:$1,0))</f>
        <v>0</v>
      </c>
      <c r="BH220" s="23" cm="1">
        <f t="array" ref="BH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(EUL_basis_Mapped!$BD220=EUL_basis[BldgLoc])*(EUL_basis_Mapped!$BP220=EUL_basis[HOU_cat]),0)+1,MATCH(EUL_basis_Mapped!BH$2,'EUL_basis fr DEER'!$1:$1,0))</f>
        <v>0</v>
      </c>
      <c r="BI220" s="25" cm="1">
        <f t="array" ref="BI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(EUL_basis_Mapped!$BD220=EUL_basis[BldgLoc])*(EUL_basis_Mapped!$BP220=EUL_basis[HOU_cat]),0)+1,MATCH(EUL_basis_Mapped!BI$2,'EUL_basis fr DEER'!$1:$1,0))</f>
        <v>0</v>
      </c>
      <c r="BJ220" s="25" cm="1">
        <f t="array" ref="BJ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(EUL_basis_Mapped!$BD220=EUL_basis[BldgLoc])*(EUL_basis_Mapped!$BP220=EUL_basis[HOU_cat]),0)+1,MATCH(EUL_basis_Mapped!BJ$2,'EUL_basis fr DEER'!$1:$1,0))</f>
        <v>3</v>
      </c>
      <c r="BK220" s="25" cm="1">
        <f t="array" ref="BK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(EUL_basis_Mapped!$BD220=EUL_basis[BldgLoc])*(EUL_basis_Mapped!$BP220=EUL_basis[HOU_cat]),0)+1,MATCH(EUL_basis_Mapped!BK$2,'EUL_basis fr DEER'!$1:$1,0))</f>
        <v>0</v>
      </c>
      <c r="BL220" s="46" t="str" cm="1">
        <f t="array" ref="BL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(EUL_basis_Mapped!$BD220=EUL_basis[BldgLoc])*(EUL_basis_Mapped!$BP220=EUL_basis[HOU_cat]),0)+1,MATCH(EUL_basis_Mapped!BL$2,'EUL_basis fr DEER'!$1:$1,0))</f>
        <v>Updated to indicate claim/filing status</v>
      </c>
      <c r="BM220" s="48" t="str" cm="1">
        <f t="array" ref="BM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(EUL_basis_Mapped!$BD220=EUL_basis[BldgLoc])*(EUL_basis_Mapped!$BP220=EUL_basis[HOU_cat]),0)+1,MATCH(EUL_basis_Mapped!BM$2,'EUL_basis fr DEER'!$1:$1,0))</f>
        <v>Standard</v>
      </c>
      <c r="BN220" s="24">
        <v>41492</v>
      </c>
      <c r="BO220" s="24" cm="1">
        <f t="array" ref="BO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(EUL_basis_Mapped!$BD220=EUL_basis[BldgLoc])*(EUL_basis_Mapped!$BP220=EUL_basis[HOU_cat]),0)+1,MATCH(EUL_basis_Mapped!BO$2,'EUL_basis fr DEER'!$1:$1,0))</f>
        <v>0</v>
      </c>
      <c r="BP220" s="48" t="s">
        <v>44</v>
      </c>
      <c r="BQ220" s="52" t="str" cm="1">
        <f t="array" ref="BQ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(EUL_basis_Mapped!$BD220=EUL_basis[BldgLoc])*(EUL_basis_Mapped!$BP220=EUL_basis[HOU_cat]),0)+1,MATCH(EUL_basis_Mapped!BQ$2,'EUL_basis fr DEER'!$1:$1,0))</f>
        <v>1</v>
      </c>
      <c r="BR220" s="52" t="str" cm="1">
        <f t="array" ref="BR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(EUL_basis_Mapped!$BD220=EUL_basis[BldgLoc])*(EUL_basis_Mapped!$BP220=EUL_basis[HOU_cat]),0)+1,MATCH(EUL_basis_Mapped!BR$2,'EUL_basis fr DEER'!$1:$1,0))</f>
        <v>1</v>
      </c>
      <c r="BS220" s="52" t="str" cm="1">
        <f t="array" ref="BS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(EUL_basis_Mapped!$BD220=EUL_basis[BldgLoc])*(EUL_basis_Mapped!$BP220=EUL_basis[HOU_cat]),0)+1,MATCH(EUL_basis_Mapped!BS$2,'EUL_basis fr DEER'!$1:$1,0))</f>
        <v>0</v>
      </c>
      <c r="BT220" s="48" t="str" cm="1">
        <f t="array" ref="BT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(EUL_basis_Mapped!$BD220=EUL_basis[BldgLoc])*(EUL_basis_Mapped!$BP220=EUL_basis[HOU_cat]),0)+1,MATCH(EUL_basis_Mapped!BT$2,'EUL_basis fr DEER'!$1:$1,0))</f>
        <v>Deemed Ex Ante Team</v>
      </c>
      <c r="BU220" s="24" cm="1">
        <f t="array" ref="BU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(EUL_basis_Mapped!$BD220=EUL_basis[BldgLoc])*(EUL_basis_Mapped!$BP220=EUL_basis[HOU_cat]),0)+1,MATCH(EUL_basis_Mapped!BU$2,'EUL_basis fr DEER'!$1:$1,0))</f>
        <v>0</v>
      </c>
      <c r="BV220" s="46" cm="1">
        <f t="array" ref="BV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(EUL_basis_Mapped!$BD220=EUL_basis[BldgLoc])*(EUL_basis_Mapped!$BP220=EUL_basis[HOU_cat]),0)+1,MATCH(EUL_basis_Mapped!BV$2,'EUL_basis fr DEER'!$1:$1,0))</f>
        <v>0</v>
      </c>
      <c r="BW220" s="48" cm="1">
        <f t="array" ref="BW220">INDEX(EUL_basis[#All],MATCH(1,(EUL_basis_Mapped!$AS220=EUL_basis[EUL_ID])*(EUL_basis_Mapped!$AU220=EUL_basis[Version])*(EUL_basis_Mapped!$BC220=EUL_basis[BldgType])*
(EUL_basis_Mapped!$BD220=EUL_basis[BldgLoc])*(EUL_basis_Mapped!$BP220=EUL_basis[HOU_cat]),0)+1,MATCH(EUL_basis_Mapped!BW$2,'EUL_basis fr DEER'!$1:$1,0))</f>
        <v>0</v>
      </c>
    </row>
    <row r="221" spans="1:75" x14ac:dyDescent="0.15">
      <c r="A221" s="11"/>
      <c r="B221" s="12"/>
      <c r="C221" s="12"/>
      <c r="D221" s="12"/>
      <c r="E221" s="12">
        <v>1</v>
      </c>
      <c r="F221" s="12"/>
      <c r="G221" s="12"/>
      <c r="H221" s="13"/>
      <c r="I221" s="11">
        <f t="shared" si="53"/>
        <v>0</v>
      </c>
      <c r="J221" s="12">
        <f t="shared" si="53"/>
        <v>0</v>
      </c>
      <c r="K221" s="12">
        <f t="shared" si="53"/>
        <v>0</v>
      </c>
      <c r="L221" s="12">
        <f t="shared" si="53"/>
        <v>0</v>
      </c>
      <c r="M221" s="12">
        <f t="shared" si="53"/>
        <v>0</v>
      </c>
      <c r="N221" s="54">
        <f t="shared" si="53"/>
        <v>0</v>
      </c>
      <c r="O221" s="54">
        <f t="shared" si="53"/>
        <v>1</v>
      </c>
      <c r="P221" s="11">
        <f t="shared" si="54"/>
        <v>1</v>
      </c>
      <c r="Q221" s="16"/>
      <c r="R221" s="12">
        <f t="shared" si="55"/>
        <v>0</v>
      </c>
      <c r="S221" s="12">
        <f t="shared" si="55"/>
        <v>0</v>
      </c>
      <c r="T221" s="12">
        <f t="shared" si="55"/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>
        <f t="shared" si="56"/>
        <v>0</v>
      </c>
      <c r="AE221" s="54"/>
      <c r="AF221" s="54"/>
      <c r="AG221" s="54">
        <f t="shared" si="57"/>
        <v>0</v>
      </c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>
        <f t="shared" si="58"/>
        <v>0</v>
      </c>
      <c r="AS221" s="58" t="s">
        <v>501</v>
      </c>
      <c r="AT221" s="22" t="str" cm="1">
        <f t="array" ref="AT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(EUL_basis_Mapped!$BD221=EUL_basis[BldgLoc])*(EUL_basis_Mapped!$BP221=EUL_basis[HOU_cat]),0)+1,MATCH(EUL_basis_Mapped!AT$2,'EUL_basis fr DEER'!$1:$1,0))</f>
        <v>Duct Sealing</v>
      </c>
      <c r="AU221" s="22" t="s">
        <v>34</v>
      </c>
      <c r="AV221" s="22" t="str" cm="1">
        <f t="array" ref="AV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(EUL_basis_Mapped!$BD221=EUL_basis[BldgLoc])*(EUL_basis_Mapped!$BP221=EUL_basis[HOU_cat]),0)+1,MATCH(EUL_basis_Mapped!AV$2,'EUL_basis fr DEER'!$1:$1,0))</f>
        <v>D08 v2.05</v>
      </c>
      <c r="AW221" s="24" cm="1">
        <f t="array" ref="AW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(EUL_basis_Mapped!$BD221=EUL_basis[BldgLoc])*(EUL_basis_Mapped!$BP221=EUL_basis[HOU_cat]),0)+1,MATCH(EUL_basis_Mapped!AW$2,'EUL_basis fr DEER'!$1:$1,0))</f>
        <v>44159.686687395835</v>
      </c>
      <c r="AX221" s="48" t="str" cm="1">
        <f t="array" ref="AX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(EUL_basis_Mapped!$BD221=EUL_basis[BldgLoc])*(EUL_basis_Mapped!$BP221=EUL_basis[HOU_cat]),0)+1,MATCH(EUL_basis_Mapped!AX$2,'EUL_basis fr DEER'!$1:$1,0))</f>
        <v>Res</v>
      </c>
      <c r="AY221" s="48" t="str" cm="1">
        <f t="array" ref="AY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(EUL_basis_Mapped!$BD221=EUL_basis[BldgLoc])*(EUL_basis_Mapped!$BP221=EUL_basis[HOU_cat]),0)+1,MATCH(EUL_basis_Mapped!AY$2,'EUL_basis fr DEER'!$1:$1,0))</f>
        <v>HVAC</v>
      </c>
      <c r="AZ221" s="48" t="str" cm="1">
        <f t="array" ref="AZ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(EUL_basis_Mapped!$BD221=EUL_basis[BldgLoc])*(EUL_basis_Mapped!$BP221=EUL_basis[HOU_cat]),0)+1,MATCH(EUL_basis_Mapped!AZ$2,'EUL_basis fr DEER'!$1:$1,0))</f>
        <v>VentAirDist</v>
      </c>
      <c r="BA221" s="48" t="str" cm="1">
        <f t="array" ref="BA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(EUL_basis_Mapped!$BD221=EUL_basis[BldgLoc])*(EUL_basis_Mapped!$BP221=EUL_basis[HOU_cat]),0)+1,MATCH(EUL_basis_Mapped!BA$2,'EUL_basis fr DEER'!$1:$1,0))</f>
        <v>HV_AirDist</v>
      </c>
      <c r="BB221" s="48" t="str" cm="1">
        <f t="array" ref="BB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(EUL_basis_Mapped!$BD221=EUL_basis[BldgLoc])*(EUL_basis_Mapped!$BP221=EUL_basis[HOU_cat]),0)+1,MATCH(EUL_basis_Mapped!BB$2,'EUL_basis fr DEER'!$1:$1,0))</f>
        <v>DuctInsul</v>
      </c>
      <c r="BC221" s="48" t="s">
        <v>40</v>
      </c>
      <c r="BD221" s="48" t="s">
        <v>40</v>
      </c>
      <c r="BE221" s="46" t="str" cm="1">
        <f t="array" ref="BE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(EUL_basis_Mapped!$BD221=EUL_basis[BldgLoc])*(EUL_basis_Mapped!$BP221=EUL_basis[HOU_cat]),0)+1,MATCH(EUL_basis_Mapped!BE$2,'EUL_basis fr DEER'!$1:$1,0))</f>
        <v>rated years</v>
      </c>
      <c r="BF221" s="23" cm="1">
        <f t="array" ref="BF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(EUL_basis_Mapped!$BD221=EUL_basis[BldgLoc])*(EUL_basis_Mapped!$BP221=EUL_basis[HOU_cat]),0)+1,MATCH(EUL_basis_Mapped!BF$2,'EUL_basis fr DEER'!$1:$1,0))</f>
        <v>0</v>
      </c>
      <c r="BG221" s="23" cm="1">
        <f t="array" ref="BG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(EUL_basis_Mapped!$BD221=EUL_basis[BldgLoc])*(EUL_basis_Mapped!$BP221=EUL_basis[HOU_cat]),0)+1,MATCH(EUL_basis_Mapped!BG$2,'EUL_basis fr DEER'!$1:$1,0))</f>
        <v>0</v>
      </c>
      <c r="BH221" s="23" cm="1">
        <f t="array" ref="BH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(EUL_basis_Mapped!$BD221=EUL_basis[BldgLoc])*(EUL_basis_Mapped!$BP221=EUL_basis[HOU_cat]),0)+1,MATCH(EUL_basis_Mapped!BH$2,'EUL_basis fr DEER'!$1:$1,0))</f>
        <v>0</v>
      </c>
      <c r="BI221" s="25" cm="1">
        <f t="array" ref="BI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(EUL_basis_Mapped!$BD221=EUL_basis[BldgLoc])*(EUL_basis_Mapped!$BP221=EUL_basis[HOU_cat]),0)+1,MATCH(EUL_basis_Mapped!BI$2,'EUL_basis fr DEER'!$1:$1,0))</f>
        <v>0</v>
      </c>
      <c r="BJ221" s="25" cm="1">
        <f t="array" ref="BJ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(EUL_basis_Mapped!$BD221=EUL_basis[BldgLoc])*(EUL_basis_Mapped!$BP221=EUL_basis[HOU_cat]),0)+1,MATCH(EUL_basis_Mapped!BJ$2,'EUL_basis fr DEER'!$1:$1,0))</f>
        <v>18</v>
      </c>
      <c r="BK221" s="25" cm="1">
        <f t="array" ref="BK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(EUL_basis_Mapped!$BD221=EUL_basis[BldgLoc])*(EUL_basis_Mapped!$BP221=EUL_basis[HOU_cat]),0)+1,MATCH(EUL_basis_Mapped!BK$2,'EUL_basis fr DEER'!$1:$1,0))</f>
        <v>6</v>
      </c>
      <c r="BL221" s="46" t="str" cm="1">
        <f t="array" ref="BL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(EUL_basis_Mapped!$BD221=EUL_basis[BldgLoc])*(EUL_basis_Mapped!$BP221=EUL_basis[HOU_cat]),0)+1,MATCH(EUL_basis_Mapped!BL$2,'EUL_basis fr DEER'!$1:$1,0))</f>
        <v>Updated to indicate claim/filing status</v>
      </c>
      <c r="BM221" s="48" t="str" cm="1">
        <f t="array" ref="BM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(EUL_basis_Mapped!$BD221=EUL_basis[BldgLoc])*(EUL_basis_Mapped!$BP221=EUL_basis[HOU_cat]),0)+1,MATCH(EUL_basis_Mapped!BM$2,'EUL_basis fr DEER'!$1:$1,0))</f>
        <v>Standard</v>
      </c>
      <c r="BN221" s="24">
        <v>41493</v>
      </c>
      <c r="BO221" s="24" cm="1">
        <f t="array" ref="BO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(EUL_basis_Mapped!$BD221=EUL_basis[BldgLoc])*(EUL_basis_Mapped!$BP221=EUL_basis[HOU_cat]),0)+1,MATCH(EUL_basis_Mapped!BO$2,'EUL_basis fr DEER'!$1:$1,0))</f>
        <v>42735</v>
      </c>
      <c r="BP221" s="48" t="s">
        <v>44</v>
      </c>
      <c r="BQ221" s="52" t="str" cm="1">
        <f t="array" ref="BQ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(EUL_basis_Mapped!$BD221=EUL_basis[BldgLoc])*(EUL_basis_Mapped!$BP221=EUL_basis[HOU_cat]),0)+1,MATCH(EUL_basis_Mapped!BQ$2,'EUL_basis fr DEER'!$1:$1,0))</f>
        <v>1</v>
      </c>
      <c r="BR221" s="52" t="str" cm="1">
        <f t="array" ref="BR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(EUL_basis_Mapped!$BD221=EUL_basis[BldgLoc])*(EUL_basis_Mapped!$BP221=EUL_basis[HOU_cat]),0)+1,MATCH(EUL_basis_Mapped!BR$2,'EUL_basis fr DEER'!$1:$1,0))</f>
        <v>1</v>
      </c>
      <c r="BS221" s="52" t="str" cm="1">
        <f t="array" ref="BS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(EUL_basis_Mapped!$BD221=EUL_basis[BldgLoc])*(EUL_basis_Mapped!$BP221=EUL_basis[HOU_cat]),0)+1,MATCH(EUL_basis_Mapped!BS$2,'EUL_basis fr DEER'!$1:$1,0))</f>
        <v>0</v>
      </c>
      <c r="BT221" s="48" t="str" cm="1">
        <f t="array" ref="BT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(EUL_basis_Mapped!$BD221=EUL_basis[BldgLoc])*(EUL_basis_Mapped!$BP221=EUL_basis[HOU_cat]),0)+1,MATCH(EUL_basis_Mapped!BT$2,'EUL_basis fr DEER'!$1:$1,0))</f>
        <v>Deemed Ex Ante Team</v>
      </c>
      <c r="BU221" s="24" cm="1">
        <f t="array" ref="BU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(EUL_basis_Mapped!$BD221=EUL_basis[BldgLoc])*(EUL_basis_Mapped!$BP221=EUL_basis[HOU_cat]),0)+1,MATCH(EUL_basis_Mapped!BU$2,'EUL_basis fr DEER'!$1:$1,0))</f>
        <v>0</v>
      </c>
      <c r="BV221" s="46" cm="1">
        <f t="array" ref="BV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(EUL_basis_Mapped!$BD221=EUL_basis[BldgLoc])*(EUL_basis_Mapped!$BP221=EUL_basis[HOU_cat]),0)+1,MATCH(EUL_basis_Mapped!BV$2,'EUL_basis fr DEER'!$1:$1,0))</f>
        <v>0</v>
      </c>
      <c r="BW221" s="48" cm="1">
        <f t="array" ref="BW221">INDEX(EUL_basis[#All],MATCH(1,(EUL_basis_Mapped!$AS221=EUL_basis[EUL_ID])*(EUL_basis_Mapped!$AU221=EUL_basis[Version])*(EUL_basis_Mapped!$BC221=EUL_basis[BldgType])*
(EUL_basis_Mapped!$BD221=EUL_basis[BldgLoc])*(EUL_basis_Mapped!$BP221=EUL_basis[HOU_cat]),0)+1,MATCH(EUL_basis_Mapped!BW$2,'EUL_basis fr DEER'!$1:$1,0))</f>
        <v>0</v>
      </c>
    </row>
    <row r="222" spans="1:75" ht="21" x14ac:dyDescent="0.15">
      <c r="A222" s="11"/>
      <c r="B222" s="12"/>
      <c r="C222" s="12"/>
      <c r="D222" s="12"/>
      <c r="E222" s="12"/>
      <c r="F222" s="12">
        <v>1</v>
      </c>
      <c r="G222" s="12"/>
      <c r="H222" s="13"/>
      <c r="I222" s="11">
        <f t="shared" si="53"/>
        <v>0</v>
      </c>
      <c r="J222" s="12">
        <f t="shared" si="53"/>
        <v>0</v>
      </c>
      <c r="K222" s="12">
        <f t="shared" si="53"/>
        <v>0</v>
      </c>
      <c r="L222" s="12">
        <f t="shared" si="53"/>
        <v>0</v>
      </c>
      <c r="M222" s="12">
        <f t="shared" si="53"/>
        <v>0</v>
      </c>
      <c r="N222" s="54">
        <f t="shared" si="53"/>
        <v>0</v>
      </c>
      <c r="O222" s="54">
        <f t="shared" si="53"/>
        <v>1</v>
      </c>
      <c r="P222" s="11">
        <f t="shared" si="54"/>
        <v>1</v>
      </c>
      <c r="Q222" s="16"/>
      <c r="R222" s="12">
        <f t="shared" si="55"/>
        <v>0</v>
      </c>
      <c r="S222" s="12">
        <f t="shared" si="55"/>
        <v>0</v>
      </c>
      <c r="T222" s="12">
        <f t="shared" si="55"/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>
        <f t="shared" si="56"/>
        <v>0</v>
      </c>
      <c r="AE222" s="54"/>
      <c r="AF222" s="54"/>
      <c r="AG222" s="54">
        <f t="shared" si="57"/>
        <v>0</v>
      </c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>
        <f t="shared" si="58"/>
        <v>0</v>
      </c>
      <c r="AS222" s="58" t="s">
        <v>503</v>
      </c>
      <c r="AT222" s="22" t="str" cm="1">
        <f t="array" ref="AT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(EUL_basis_Mapped!$BD222=EUL_basis[BldgLoc])*(EUL_basis_Mapped!$BP222=EUL_basis[HOU_cat]),0)+1,MATCH(EUL_basis_Mapped!AT$2,'EUL_basis fr DEER'!$1:$1,0))</f>
        <v>Duct sealing for MAT=Building Weatherization</v>
      </c>
      <c r="AU222" s="22" t="s">
        <v>225</v>
      </c>
      <c r="AV222" s="22" t="str" cm="1">
        <f t="array" ref="AV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(EUL_basis_Mapped!$BD222=EUL_basis[BldgLoc])*(EUL_basis_Mapped!$BP222=EUL_basis[HOU_cat]),0)+1,MATCH(EUL_basis_Mapped!AV$2,'EUL_basis fr DEER'!$1:$1,0))</f>
        <v>D22 v1</v>
      </c>
      <c r="AW222" s="24" cm="1">
        <f t="array" ref="AW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(EUL_basis_Mapped!$BD222=EUL_basis[BldgLoc])*(EUL_basis_Mapped!$BP222=EUL_basis[HOU_cat]),0)+1,MATCH(EUL_basis_Mapped!AW$2,'EUL_basis fr DEER'!$1:$1,0))</f>
        <v>44159.686687395835</v>
      </c>
      <c r="AX222" s="48" t="str" cm="1">
        <f t="array" ref="AX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(EUL_basis_Mapped!$BD222=EUL_basis[BldgLoc])*(EUL_basis_Mapped!$BP222=EUL_basis[HOU_cat]),0)+1,MATCH(EUL_basis_Mapped!AX$2,'EUL_basis fr DEER'!$1:$1,0))</f>
        <v>Res</v>
      </c>
      <c r="AY222" s="48" t="str" cm="1">
        <f t="array" ref="AY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(EUL_basis_Mapped!$BD222=EUL_basis[BldgLoc])*(EUL_basis_Mapped!$BP222=EUL_basis[HOU_cat]),0)+1,MATCH(EUL_basis_Mapped!AY$2,'EUL_basis fr DEER'!$1:$1,0))</f>
        <v>HVAC</v>
      </c>
      <c r="AZ222" s="48" t="str" cm="1">
        <f t="array" ref="AZ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(EUL_basis_Mapped!$BD222=EUL_basis[BldgLoc])*(EUL_basis_Mapped!$BP222=EUL_basis[HOU_cat]),0)+1,MATCH(EUL_basis_Mapped!AZ$2,'EUL_basis fr DEER'!$1:$1,0))</f>
        <v>VentAirDist</v>
      </c>
      <c r="BA222" s="48" t="str" cm="1">
        <f t="array" ref="BA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(EUL_basis_Mapped!$BD222=EUL_basis[BldgLoc])*(EUL_basis_Mapped!$BP222=EUL_basis[HOU_cat]),0)+1,MATCH(EUL_basis_Mapped!BA$2,'EUL_basis fr DEER'!$1:$1,0))</f>
        <v>HV-AirDist</v>
      </c>
      <c r="BB222" s="48" t="str" cm="1">
        <f t="array" ref="BB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(EUL_basis_Mapped!$BD222=EUL_basis[BldgLoc])*(EUL_basis_Mapped!$BP222=EUL_basis[HOU_cat]),0)+1,MATCH(EUL_basis_Mapped!BB$2,'EUL_basis fr DEER'!$1:$1,0))</f>
        <v>DuctLeak</v>
      </c>
      <c r="BC222" s="48" t="s">
        <v>40</v>
      </c>
      <c r="BD222" s="48" t="s">
        <v>40</v>
      </c>
      <c r="BE222" s="46" t="str" cm="1">
        <f t="array" ref="BE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(EUL_basis_Mapped!$BD222=EUL_basis[BldgLoc])*(EUL_basis_Mapped!$BP222=EUL_basis[HOU_cat]),0)+1,MATCH(EUL_basis_Mapped!BE$2,'EUL_basis fr DEER'!$1:$1,0))</f>
        <v>rated years</v>
      </c>
      <c r="BF222" s="23" cm="1">
        <f t="array" ref="BF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(EUL_basis_Mapped!$BD222=EUL_basis[BldgLoc])*(EUL_basis_Mapped!$BP222=EUL_basis[HOU_cat]),0)+1,MATCH(EUL_basis_Mapped!BF$2,'EUL_basis fr DEER'!$1:$1,0))</f>
        <v>0</v>
      </c>
      <c r="BG222" s="23" cm="1">
        <f t="array" ref="BG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(EUL_basis_Mapped!$BD222=EUL_basis[BldgLoc])*(EUL_basis_Mapped!$BP222=EUL_basis[HOU_cat]),0)+1,MATCH(EUL_basis_Mapped!BG$2,'EUL_basis fr DEER'!$1:$1,0))</f>
        <v>0</v>
      </c>
      <c r="BH222" s="23" cm="1">
        <f t="array" ref="BH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(EUL_basis_Mapped!$BD222=EUL_basis[BldgLoc])*(EUL_basis_Mapped!$BP222=EUL_basis[HOU_cat]),0)+1,MATCH(EUL_basis_Mapped!BH$2,'EUL_basis fr DEER'!$1:$1,0))</f>
        <v>0</v>
      </c>
      <c r="BI222" s="25" cm="1">
        <f t="array" ref="BI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(EUL_basis_Mapped!$BD222=EUL_basis[BldgLoc])*(EUL_basis_Mapped!$BP222=EUL_basis[HOU_cat]),0)+1,MATCH(EUL_basis_Mapped!BI$2,'EUL_basis fr DEER'!$1:$1,0))</f>
        <v>0</v>
      </c>
      <c r="BJ222" s="25" cm="1">
        <f t="array" ref="BJ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(EUL_basis_Mapped!$BD222=EUL_basis[BldgLoc])*(EUL_basis_Mapped!$BP222=EUL_basis[HOU_cat]),0)+1,MATCH(EUL_basis_Mapped!BJ$2,'EUL_basis fr DEER'!$1:$1,0))</f>
        <v>18</v>
      </c>
      <c r="BK222" s="25" cm="1">
        <f t="array" ref="BK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(EUL_basis_Mapped!$BD222=EUL_basis[BldgLoc])*(EUL_basis_Mapped!$BP222=EUL_basis[HOU_cat]),0)+1,MATCH(EUL_basis_Mapped!BK$2,'EUL_basis fr DEER'!$1:$1,0))</f>
        <v>6</v>
      </c>
      <c r="BL222" s="46" t="str" cm="1">
        <f t="array" ref="BL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(EUL_basis_Mapped!$BD222=EUL_basis[BldgLoc])*(EUL_basis_Mapped!$BP222=EUL_basis[HOU_cat]),0)+1,MATCH(EUL_basis_Mapped!BL$2,'EUL_basis fr DEER'!$1:$1,0))</f>
        <v>Updated to indicate claim/filing status</v>
      </c>
      <c r="BM222" s="48" t="str" cm="1">
        <f t="array" ref="BM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(EUL_basis_Mapped!$BD222=EUL_basis[BldgLoc])*(EUL_basis_Mapped!$BP222=EUL_basis[HOU_cat]),0)+1,MATCH(EUL_basis_Mapped!BM$2,'EUL_basis fr DEER'!$1:$1,0))</f>
        <v>Proposed</v>
      </c>
      <c r="BN222" s="24">
        <v>41494</v>
      </c>
      <c r="BO222" s="24" cm="1">
        <f t="array" ref="BO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(EUL_basis_Mapped!$BD222=EUL_basis[BldgLoc])*(EUL_basis_Mapped!$BP222=EUL_basis[HOU_cat]),0)+1,MATCH(EUL_basis_Mapped!BO$2,'EUL_basis fr DEER'!$1:$1,0))</f>
        <v>0</v>
      </c>
      <c r="BP222" s="48" t="s">
        <v>44</v>
      </c>
      <c r="BQ222" s="52" t="str" cm="1">
        <f t="array" ref="BQ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(EUL_basis_Mapped!$BD222=EUL_basis[BldgLoc])*(EUL_basis_Mapped!$BP222=EUL_basis[HOU_cat]),0)+1,MATCH(EUL_basis_Mapped!BQ$2,'EUL_basis fr DEER'!$1:$1,0))</f>
        <v>1</v>
      </c>
      <c r="BR222" s="52" t="str" cm="1">
        <f t="array" ref="BR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(EUL_basis_Mapped!$BD222=EUL_basis[BldgLoc])*(EUL_basis_Mapped!$BP222=EUL_basis[HOU_cat]),0)+1,MATCH(EUL_basis_Mapped!BR$2,'EUL_basis fr DEER'!$1:$1,0))</f>
        <v>1</v>
      </c>
      <c r="BS222" s="52" t="str" cm="1">
        <f t="array" ref="BS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(EUL_basis_Mapped!$BD222=EUL_basis[BldgLoc])*(EUL_basis_Mapped!$BP222=EUL_basis[HOU_cat]),0)+1,MATCH(EUL_basis_Mapped!BS$2,'EUL_basis fr DEER'!$1:$1,0))</f>
        <v>0</v>
      </c>
      <c r="BT222" s="48" t="str" cm="1">
        <f t="array" ref="BT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(EUL_basis_Mapped!$BD222=EUL_basis[BldgLoc])*(EUL_basis_Mapped!$BP222=EUL_basis[HOU_cat]),0)+1,MATCH(EUL_basis_Mapped!BT$2,'EUL_basis fr DEER'!$1:$1,0))</f>
        <v>Deemed Ex Ante Team</v>
      </c>
      <c r="BU222" s="24" cm="1">
        <f t="array" ref="BU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(EUL_basis_Mapped!$BD222=EUL_basis[BldgLoc])*(EUL_basis_Mapped!$BP222=EUL_basis[HOU_cat]),0)+1,MATCH(EUL_basis_Mapped!BU$2,'EUL_basis fr DEER'!$1:$1,0))</f>
        <v>0</v>
      </c>
      <c r="BV222" s="46" cm="1">
        <f t="array" ref="BV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(EUL_basis_Mapped!$BD222=EUL_basis[BldgLoc])*(EUL_basis_Mapped!$BP222=EUL_basis[HOU_cat]),0)+1,MATCH(EUL_basis_Mapped!BV$2,'EUL_basis fr DEER'!$1:$1,0))</f>
        <v>0</v>
      </c>
      <c r="BW222" s="48" cm="1">
        <f t="array" ref="BW222">INDEX(EUL_basis[#All],MATCH(1,(EUL_basis_Mapped!$AS222=EUL_basis[EUL_ID])*(EUL_basis_Mapped!$AU222=EUL_basis[Version])*(EUL_basis_Mapped!$BC222=EUL_basis[BldgType])*
(EUL_basis_Mapped!$BD222=EUL_basis[BldgLoc])*(EUL_basis_Mapped!$BP222=EUL_basis[HOU_cat]),0)+1,MATCH(EUL_basis_Mapped!BW$2,'EUL_basis fr DEER'!$1:$1,0))</f>
        <v>0</v>
      </c>
    </row>
    <row r="223" spans="1:75" x14ac:dyDescent="0.15">
      <c r="A223" s="11"/>
      <c r="B223" s="12">
        <v>1</v>
      </c>
      <c r="C223" s="12"/>
      <c r="D223" s="12"/>
      <c r="E223" s="12"/>
      <c r="F223" s="12"/>
      <c r="G223" s="12">
        <v>1</v>
      </c>
      <c r="H223" s="13">
        <v>1</v>
      </c>
      <c r="I223" s="11">
        <f t="shared" si="53"/>
        <v>0</v>
      </c>
      <c r="J223" s="12">
        <f t="shared" si="53"/>
        <v>0</v>
      </c>
      <c r="K223" s="12">
        <f t="shared" si="53"/>
        <v>0</v>
      </c>
      <c r="L223" s="12">
        <f t="shared" si="53"/>
        <v>0</v>
      </c>
      <c r="M223" s="12">
        <f t="shared" si="53"/>
        <v>0</v>
      </c>
      <c r="N223" s="54">
        <f t="shared" si="53"/>
        <v>0</v>
      </c>
      <c r="O223" s="54">
        <f t="shared" si="53"/>
        <v>1</v>
      </c>
      <c r="P223" s="11">
        <f t="shared" si="54"/>
        <v>1</v>
      </c>
      <c r="Q223" s="16"/>
      <c r="R223" s="12">
        <f t="shared" si="55"/>
        <v>0</v>
      </c>
      <c r="S223" s="12">
        <f t="shared" si="55"/>
        <v>0</v>
      </c>
      <c r="T223" s="12">
        <f t="shared" si="55"/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>
        <f t="shared" si="56"/>
        <v>0</v>
      </c>
      <c r="AE223" s="54"/>
      <c r="AF223" s="54"/>
      <c r="AG223" s="54">
        <f t="shared" si="57"/>
        <v>0</v>
      </c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>
        <f t="shared" si="58"/>
        <v>0</v>
      </c>
      <c r="AS223" s="58" t="s">
        <v>506</v>
      </c>
      <c r="AT223" s="22" t="str" cm="1">
        <f t="array" ref="AT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(EUL_basis_Mapped!$BD223=EUL_basis[BldgLoc])*(EUL_basis_Mapped!$BP223=EUL_basis[HOU_cat]),0)+1,MATCH(EUL_basis_Mapped!AT$2,'EUL_basis fr DEER'!$1:$1,0))</f>
        <v>High Efficiency Furnace</v>
      </c>
      <c r="AU223" s="22" t="s">
        <v>34</v>
      </c>
      <c r="AV223" s="22" t="str" cm="1">
        <f t="array" ref="AV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(EUL_basis_Mapped!$BD223=EUL_basis[BldgLoc])*(EUL_basis_Mapped!$BP223=EUL_basis[HOU_cat]),0)+1,MATCH(EUL_basis_Mapped!AV$2,'EUL_basis fr DEER'!$1:$1,0))</f>
        <v>D08 v2.05</v>
      </c>
      <c r="AW223" s="24" cm="1">
        <f t="array" ref="AW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(EUL_basis_Mapped!$BD223=EUL_basis[BldgLoc])*(EUL_basis_Mapped!$BP223=EUL_basis[HOU_cat]),0)+1,MATCH(EUL_basis_Mapped!AW$2,'EUL_basis fr DEER'!$1:$1,0))</f>
        <v>44159.686687395835</v>
      </c>
      <c r="AX223" s="48" t="str" cm="1">
        <f t="array" ref="AX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(EUL_basis_Mapped!$BD223=EUL_basis[BldgLoc])*(EUL_basis_Mapped!$BP223=EUL_basis[HOU_cat]),0)+1,MATCH(EUL_basis_Mapped!AX$2,'EUL_basis fr DEER'!$1:$1,0))</f>
        <v>Res</v>
      </c>
      <c r="AY223" s="48" t="str" cm="1">
        <f t="array" ref="AY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(EUL_basis_Mapped!$BD223=EUL_basis[BldgLoc])*(EUL_basis_Mapped!$BP223=EUL_basis[HOU_cat]),0)+1,MATCH(EUL_basis_Mapped!AY$2,'EUL_basis fr DEER'!$1:$1,0))</f>
        <v>HVAC</v>
      </c>
      <c r="AZ223" s="48" t="str" cm="1">
        <f t="array" ref="AZ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(EUL_basis_Mapped!$BD223=EUL_basis[BldgLoc])*(EUL_basis_Mapped!$BP223=EUL_basis[HOU_cat]),0)+1,MATCH(EUL_basis_Mapped!AZ$2,'EUL_basis fr DEER'!$1:$1,0))</f>
        <v>SpaceHeat</v>
      </c>
      <c r="BA223" s="48" t="str" cm="1">
        <f t="array" ref="BA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(EUL_basis_Mapped!$BD223=EUL_basis[BldgLoc])*(EUL_basis_Mapped!$BP223=EUL_basis[HOU_cat]),0)+1,MATCH(EUL_basis_Mapped!BA$2,'EUL_basis fr DEER'!$1:$1,0))</f>
        <v>SpaceHtg_eq</v>
      </c>
      <c r="BB223" s="48" t="str" cm="1">
        <f t="array" ref="BB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(EUL_basis_Mapped!$BD223=EUL_basis[BldgLoc])*(EUL_basis_Mapped!$BP223=EUL_basis[HOU_cat]),0)+1,MATCH(EUL_basis_Mapped!BB$2,'EUL_basis fr DEER'!$1:$1,0))</f>
        <v>GasFurnace</v>
      </c>
      <c r="BC223" s="48" t="s">
        <v>40</v>
      </c>
      <c r="BD223" s="48" t="s">
        <v>40</v>
      </c>
      <c r="BE223" s="46" t="str" cm="1">
        <f t="array" ref="BE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(EUL_basis_Mapped!$BD223=EUL_basis[BldgLoc])*(EUL_basis_Mapped!$BP223=EUL_basis[HOU_cat]),0)+1,MATCH(EUL_basis_Mapped!BE$2,'EUL_basis fr DEER'!$1:$1,0))</f>
        <v>rated years</v>
      </c>
      <c r="BF223" s="23" cm="1">
        <f t="array" ref="BF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(EUL_basis_Mapped!$BD223=EUL_basis[BldgLoc])*(EUL_basis_Mapped!$BP223=EUL_basis[HOU_cat]),0)+1,MATCH(EUL_basis_Mapped!BF$2,'EUL_basis fr DEER'!$1:$1,0))</f>
        <v>0</v>
      </c>
      <c r="BG223" s="23" cm="1">
        <f t="array" ref="BG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(EUL_basis_Mapped!$BD223=EUL_basis[BldgLoc])*(EUL_basis_Mapped!$BP223=EUL_basis[HOU_cat]),0)+1,MATCH(EUL_basis_Mapped!BG$2,'EUL_basis fr DEER'!$1:$1,0))</f>
        <v>0</v>
      </c>
      <c r="BH223" s="23" cm="1">
        <f t="array" ref="BH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(EUL_basis_Mapped!$BD223=EUL_basis[BldgLoc])*(EUL_basis_Mapped!$BP223=EUL_basis[HOU_cat]),0)+1,MATCH(EUL_basis_Mapped!BH$2,'EUL_basis fr DEER'!$1:$1,0))</f>
        <v>0</v>
      </c>
      <c r="BI223" s="25" cm="1">
        <f t="array" ref="BI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(EUL_basis_Mapped!$BD223=EUL_basis[BldgLoc])*(EUL_basis_Mapped!$BP223=EUL_basis[HOU_cat]),0)+1,MATCH(EUL_basis_Mapped!BI$2,'EUL_basis fr DEER'!$1:$1,0))</f>
        <v>0</v>
      </c>
      <c r="BJ223" s="25" cm="1">
        <f t="array" ref="BJ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(EUL_basis_Mapped!$BD223=EUL_basis[BldgLoc])*(EUL_basis_Mapped!$BP223=EUL_basis[HOU_cat]),0)+1,MATCH(EUL_basis_Mapped!BJ$2,'EUL_basis fr DEER'!$1:$1,0))</f>
        <v>20</v>
      </c>
      <c r="BK223" s="25" cm="1">
        <f t="array" ref="BK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(EUL_basis_Mapped!$BD223=EUL_basis[BldgLoc])*(EUL_basis_Mapped!$BP223=EUL_basis[HOU_cat]),0)+1,MATCH(EUL_basis_Mapped!BK$2,'EUL_basis fr DEER'!$1:$1,0))</f>
        <v>6.7</v>
      </c>
      <c r="BL223" s="46" t="str" cm="1">
        <f t="array" ref="BL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(EUL_basis_Mapped!$BD223=EUL_basis[BldgLoc])*(EUL_basis_Mapped!$BP223=EUL_basis[HOU_cat]),0)+1,MATCH(EUL_basis_Mapped!BL$2,'EUL_basis fr DEER'!$1:$1,0))</f>
        <v>Updated to indicate claim/filing status</v>
      </c>
      <c r="BM223" s="48" t="str" cm="1">
        <f t="array" ref="BM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(EUL_basis_Mapped!$BD223=EUL_basis[BldgLoc])*(EUL_basis_Mapped!$BP223=EUL_basis[HOU_cat]),0)+1,MATCH(EUL_basis_Mapped!BM$2,'EUL_basis fr DEER'!$1:$1,0))</f>
        <v>Standard</v>
      </c>
      <c r="BN223" s="24">
        <v>41495</v>
      </c>
      <c r="BO223" s="24" cm="1">
        <f t="array" ref="BO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(EUL_basis_Mapped!$BD223=EUL_basis[BldgLoc])*(EUL_basis_Mapped!$BP223=EUL_basis[HOU_cat]),0)+1,MATCH(EUL_basis_Mapped!BO$2,'EUL_basis fr DEER'!$1:$1,0))</f>
        <v>0</v>
      </c>
      <c r="BP223" s="48" t="s">
        <v>44</v>
      </c>
      <c r="BQ223" s="52" t="str" cm="1">
        <f t="array" ref="BQ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(EUL_basis_Mapped!$BD223=EUL_basis[BldgLoc])*(EUL_basis_Mapped!$BP223=EUL_basis[HOU_cat]),0)+1,MATCH(EUL_basis_Mapped!BQ$2,'EUL_basis fr DEER'!$1:$1,0))</f>
        <v>1</v>
      </c>
      <c r="BR223" s="52" t="str" cm="1">
        <f t="array" ref="BR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(EUL_basis_Mapped!$BD223=EUL_basis[BldgLoc])*(EUL_basis_Mapped!$BP223=EUL_basis[HOU_cat]),0)+1,MATCH(EUL_basis_Mapped!BR$2,'EUL_basis fr DEER'!$1:$1,0))</f>
        <v>1</v>
      </c>
      <c r="BS223" s="52" t="str" cm="1">
        <f t="array" ref="BS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(EUL_basis_Mapped!$BD223=EUL_basis[BldgLoc])*(EUL_basis_Mapped!$BP223=EUL_basis[HOU_cat]),0)+1,MATCH(EUL_basis_Mapped!BS$2,'EUL_basis fr DEER'!$1:$1,0))</f>
        <v>0</v>
      </c>
      <c r="BT223" s="48" t="str" cm="1">
        <f t="array" ref="BT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(EUL_basis_Mapped!$BD223=EUL_basis[BldgLoc])*(EUL_basis_Mapped!$BP223=EUL_basis[HOU_cat]),0)+1,MATCH(EUL_basis_Mapped!BT$2,'EUL_basis fr DEER'!$1:$1,0))</f>
        <v>Deemed Ex Ante Team</v>
      </c>
      <c r="BU223" s="24" cm="1">
        <f t="array" ref="BU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(EUL_basis_Mapped!$BD223=EUL_basis[BldgLoc])*(EUL_basis_Mapped!$BP223=EUL_basis[HOU_cat]),0)+1,MATCH(EUL_basis_Mapped!BU$2,'EUL_basis fr DEER'!$1:$1,0))</f>
        <v>0</v>
      </c>
      <c r="BV223" s="46" cm="1">
        <f t="array" ref="BV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(EUL_basis_Mapped!$BD223=EUL_basis[BldgLoc])*(EUL_basis_Mapped!$BP223=EUL_basis[HOU_cat]),0)+1,MATCH(EUL_basis_Mapped!BV$2,'EUL_basis fr DEER'!$1:$1,0))</f>
        <v>0</v>
      </c>
      <c r="BW223" s="48" cm="1">
        <f t="array" ref="BW223">INDEX(EUL_basis[#All],MATCH(1,(EUL_basis_Mapped!$AS223=EUL_basis[EUL_ID])*(EUL_basis_Mapped!$AU223=EUL_basis[Version])*(EUL_basis_Mapped!$BC223=EUL_basis[BldgType])*
(EUL_basis_Mapped!$BD223=EUL_basis[BldgLoc])*(EUL_basis_Mapped!$BP223=EUL_basis[HOU_cat]),0)+1,MATCH(EUL_basis_Mapped!BW$2,'EUL_basis fr DEER'!$1:$1,0))</f>
        <v>0</v>
      </c>
    </row>
    <row r="224" spans="1:75" x14ac:dyDescent="0.15">
      <c r="A224" s="11"/>
      <c r="B224" s="12">
        <v>1</v>
      </c>
      <c r="C224" s="12"/>
      <c r="D224" s="12"/>
      <c r="E224" s="12"/>
      <c r="F224" s="12"/>
      <c r="G224" s="12">
        <v>1</v>
      </c>
      <c r="H224" s="13">
        <v>1</v>
      </c>
      <c r="I224" s="11">
        <f t="shared" si="53"/>
        <v>0</v>
      </c>
      <c r="J224" s="12">
        <f t="shared" si="53"/>
        <v>0</v>
      </c>
      <c r="K224" s="12">
        <f t="shared" si="53"/>
        <v>0</v>
      </c>
      <c r="L224" s="12">
        <f t="shared" si="53"/>
        <v>0</v>
      </c>
      <c r="M224" s="12">
        <f t="shared" si="53"/>
        <v>0</v>
      </c>
      <c r="N224" s="54">
        <f t="shared" si="53"/>
        <v>0</v>
      </c>
      <c r="O224" s="54">
        <f t="shared" si="53"/>
        <v>1</v>
      </c>
      <c r="P224" s="11">
        <f t="shared" si="54"/>
        <v>1</v>
      </c>
      <c r="Q224" s="16"/>
      <c r="R224" s="12">
        <f t="shared" si="55"/>
        <v>0</v>
      </c>
      <c r="S224" s="12">
        <f t="shared" si="55"/>
        <v>0</v>
      </c>
      <c r="T224" s="12">
        <f t="shared" si="55"/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>
        <f t="shared" si="56"/>
        <v>0</v>
      </c>
      <c r="AE224" s="54"/>
      <c r="AF224" s="54"/>
      <c r="AG224" s="54">
        <f t="shared" si="57"/>
        <v>0</v>
      </c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>
        <f t="shared" si="58"/>
        <v>0</v>
      </c>
      <c r="AS224" s="58" t="s">
        <v>507</v>
      </c>
      <c r="AT224" s="22" t="str" cm="1">
        <f t="array" ref="AT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(EUL_basis_Mapped!$BD224=EUL_basis[BldgLoc])*(EUL_basis_Mapped!$BP224=EUL_basis[HOU_cat]),0)+1,MATCH(EUL_basis_Mapped!AT$2,'EUL_basis fr DEER'!$1:$1,0))</f>
        <v>Evaporative Cooler</v>
      </c>
      <c r="AU224" s="22" t="s">
        <v>34</v>
      </c>
      <c r="AV224" s="22" t="str" cm="1">
        <f t="array" ref="AV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(EUL_basis_Mapped!$BD224=EUL_basis[BldgLoc])*(EUL_basis_Mapped!$BP224=EUL_basis[HOU_cat]),0)+1,MATCH(EUL_basis_Mapped!AV$2,'EUL_basis fr DEER'!$1:$1,0))</f>
        <v>D08 v2.05</v>
      </c>
      <c r="AW224" s="24" cm="1">
        <f t="array" ref="AW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(EUL_basis_Mapped!$BD224=EUL_basis[BldgLoc])*(EUL_basis_Mapped!$BP224=EUL_basis[HOU_cat]),0)+1,MATCH(EUL_basis_Mapped!AW$2,'EUL_basis fr DEER'!$1:$1,0))</f>
        <v>44159.686687395835</v>
      </c>
      <c r="AX224" s="48" t="str" cm="1">
        <f t="array" ref="AX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(EUL_basis_Mapped!$BD224=EUL_basis[BldgLoc])*(EUL_basis_Mapped!$BP224=EUL_basis[HOU_cat]),0)+1,MATCH(EUL_basis_Mapped!AX$2,'EUL_basis fr DEER'!$1:$1,0))</f>
        <v>Res</v>
      </c>
      <c r="AY224" s="48" t="str" cm="1">
        <f t="array" ref="AY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(EUL_basis_Mapped!$BD224=EUL_basis[BldgLoc])*(EUL_basis_Mapped!$BP224=EUL_basis[HOU_cat]),0)+1,MATCH(EUL_basis_Mapped!AY$2,'EUL_basis fr DEER'!$1:$1,0))</f>
        <v>HVAC</v>
      </c>
      <c r="AZ224" s="48" t="str" cm="1">
        <f t="array" ref="AZ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(EUL_basis_Mapped!$BD224=EUL_basis[BldgLoc])*(EUL_basis_Mapped!$BP224=EUL_basis[HOU_cat]),0)+1,MATCH(EUL_basis_Mapped!AZ$2,'EUL_basis fr DEER'!$1:$1,0))</f>
        <v>SpaceCool</v>
      </c>
      <c r="BA224" s="48" t="str" cm="1">
        <f t="array" ref="BA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(EUL_basis_Mapped!$BD224=EUL_basis[BldgLoc])*(EUL_basis_Mapped!$BP224=EUL_basis[HOU_cat]),0)+1,MATCH(EUL_basis_Mapped!BA$2,'EUL_basis fr DEER'!$1:$1,0))</f>
        <v>EvapCool_eq</v>
      </c>
      <c r="BB224" s="48" t="str" cm="1">
        <f t="array" ref="BB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(EUL_basis_Mapped!$BD224=EUL_basis[BldgLoc])*(EUL_basis_Mapped!$BP224=EUL_basis[HOU_cat]),0)+1,MATCH(EUL_basis_Mapped!BB$2,'EUL_basis fr DEER'!$1:$1,0))</f>
        <v>ResEvap</v>
      </c>
      <c r="BC224" s="48" t="s">
        <v>40</v>
      </c>
      <c r="BD224" s="48" t="s">
        <v>40</v>
      </c>
      <c r="BE224" s="46" t="str" cm="1">
        <f t="array" ref="BE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(EUL_basis_Mapped!$BD224=EUL_basis[BldgLoc])*(EUL_basis_Mapped!$BP224=EUL_basis[HOU_cat]),0)+1,MATCH(EUL_basis_Mapped!BE$2,'EUL_basis fr DEER'!$1:$1,0))</f>
        <v>rated years</v>
      </c>
      <c r="BF224" s="23" cm="1">
        <f t="array" ref="BF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(EUL_basis_Mapped!$BD224=EUL_basis[BldgLoc])*(EUL_basis_Mapped!$BP224=EUL_basis[HOU_cat]),0)+1,MATCH(EUL_basis_Mapped!BF$2,'EUL_basis fr DEER'!$1:$1,0))</f>
        <v>0</v>
      </c>
      <c r="BG224" s="23" cm="1">
        <f t="array" ref="BG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(EUL_basis_Mapped!$BD224=EUL_basis[BldgLoc])*(EUL_basis_Mapped!$BP224=EUL_basis[HOU_cat]),0)+1,MATCH(EUL_basis_Mapped!BG$2,'EUL_basis fr DEER'!$1:$1,0))</f>
        <v>0</v>
      </c>
      <c r="BH224" s="23" cm="1">
        <f t="array" ref="BH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(EUL_basis_Mapped!$BD224=EUL_basis[BldgLoc])*(EUL_basis_Mapped!$BP224=EUL_basis[HOU_cat]),0)+1,MATCH(EUL_basis_Mapped!BH$2,'EUL_basis fr DEER'!$1:$1,0))</f>
        <v>0</v>
      </c>
      <c r="BI224" s="25" cm="1">
        <f t="array" ref="BI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(EUL_basis_Mapped!$BD224=EUL_basis[BldgLoc])*(EUL_basis_Mapped!$BP224=EUL_basis[HOU_cat]),0)+1,MATCH(EUL_basis_Mapped!BI$2,'EUL_basis fr DEER'!$1:$1,0))</f>
        <v>0</v>
      </c>
      <c r="BJ224" s="25" cm="1">
        <f t="array" ref="BJ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(EUL_basis_Mapped!$BD224=EUL_basis[BldgLoc])*(EUL_basis_Mapped!$BP224=EUL_basis[HOU_cat]),0)+1,MATCH(EUL_basis_Mapped!BJ$2,'EUL_basis fr DEER'!$1:$1,0))</f>
        <v>15</v>
      </c>
      <c r="BK224" s="25" cm="1">
        <f t="array" ref="BK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(EUL_basis_Mapped!$BD224=EUL_basis[BldgLoc])*(EUL_basis_Mapped!$BP224=EUL_basis[HOU_cat]),0)+1,MATCH(EUL_basis_Mapped!BK$2,'EUL_basis fr DEER'!$1:$1,0))</f>
        <v>5</v>
      </c>
      <c r="BL224" s="46" t="str" cm="1">
        <f t="array" ref="BL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(EUL_basis_Mapped!$BD224=EUL_basis[BldgLoc])*(EUL_basis_Mapped!$BP224=EUL_basis[HOU_cat]),0)+1,MATCH(EUL_basis_Mapped!BL$2,'EUL_basis fr DEER'!$1:$1,0))</f>
        <v>Updated to indicate claim/filing status</v>
      </c>
      <c r="BM224" s="48" t="str" cm="1">
        <f t="array" ref="BM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(EUL_basis_Mapped!$BD224=EUL_basis[BldgLoc])*(EUL_basis_Mapped!$BP224=EUL_basis[HOU_cat]),0)+1,MATCH(EUL_basis_Mapped!BM$2,'EUL_basis fr DEER'!$1:$1,0))</f>
        <v>Standard</v>
      </c>
      <c r="BN224" s="24">
        <v>41496</v>
      </c>
      <c r="BO224" s="24" cm="1">
        <f t="array" ref="BO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(EUL_basis_Mapped!$BD224=EUL_basis[BldgLoc])*(EUL_basis_Mapped!$BP224=EUL_basis[HOU_cat]),0)+1,MATCH(EUL_basis_Mapped!BO$2,'EUL_basis fr DEER'!$1:$1,0))</f>
        <v>0</v>
      </c>
      <c r="BP224" s="48" t="s">
        <v>44</v>
      </c>
      <c r="BQ224" s="52" t="str" cm="1">
        <f t="array" ref="BQ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(EUL_basis_Mapped!$BD224=EUL_basis[BldgLoc])*(EUL_basis_Mapped!$BP224=EUL_basis[HOU_cat]),0)+1,MATCH(EUL_basis_Mapped!BQ$2,'EUL_basis fr DEER'!$1:$1,0))</f>
        <v>1</v>
      </c>
      <c r="BR224" s="52" t="str" cm="1">
        <f t="array" ref="BR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(EUL_basis_Mapped!$BD224=EUL_basis[BldgLoc])*(EUL_basis_Mapped!$BP224=EUL_basis[HOU_cat]),0)+1,MATCH(EUL_basis_Mapped!BR$2,'EUL_basis fr DEER'!$1:$1,0))</f>
        <v>1</v>
      </c>
      <c r="BS224" s="52" t="str" cm="1">
        <f t="array" ref="BS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(EUL_basis_Mapped!$BD224=EUL_basis[BldgLoc])*(EUL_basis_Mapped!$BP224=EUL_basis[HOU_cat]),0)+1,MATCH(EUL_basis_Mapped!BS$2,'EUL_basis fr DEER'!$1:$1,0))</f>
        <v>0</v>
      </c>
      <c r="BT224" s="48" t="str" cm="1">
        <f t="array" ref="BT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(EUL_basis_Mapped!$BD224=EUL_basis[BldgLoc])*(EUL_basis_Mapped!$BP224=EUL_basis[HOU_cat]),0)+1,MATCH(EUL_basis_Mapped!BT$2,'EUL_basis fr DEER'!$1:$1,0))</f>
        <v>Deemed Ex Ante Team</v>
      </c>
      <c r="BU224" s="24" cm="1">
        <f t="array" ref="BU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(EUL_basis_Mapped!$BD224=EUL_basis[BldgLoc])*(EUL_basis_Mapped!$BP224=EUL_basis[HOU_cat]),0)+1,MATCH(EUL_basis_Mapped!BU$2,'EUL_basis fr DEER'!$1:$1,0))</f>
        <v>0</v>
      </c>
      <c r="BV224" s="46" cm="1">
        <f t="array" ref="BV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(EUL_basis_Mapped!$BD224=EUL_basis[BldgLoc])*(EUL_basis_Mapped!$BP224=EUL_basis[HOU_cat]),0)+1,MATCH(EUL_basis_Mapped!BV$2,'EUL_basis fr DEER'!$1:$1,0))</f>
        <v>0</v>
      </c>
      <c r="BW224" s="48" cm="1">
        <f t="array" ref="BW224">INDEX(EUL_basis[#All],MATCH(1,(EUL_basis_Mapped!$AS224=EUL_basis[EUL_ID])*(EUL_basis_Mapped!$AU224=EUL_basis[Version])*(EUL_basis_Mapped!$BC224=EUL_basis[BldgType])*
(EUL_basis_Mapped!$BD224=EUL_basis[BldgLoc])*(EUL_basis_Mapped!$BP224=EUL_basis[HOU_cat]),0)+1,MATCH(EUL_basis_Mapped!BW$2,'EUL_basis fr DEER'!$1:$1,0))</f>
        <v>0</v>
      </c>
    </row>
    <row r="225" spans="1:75" x14ac:dyDescent="0.15">
      <c r="A225" s="11">
        <v>1</v>
      </c>
      <c r="B225" s="12"/>
      <c r="C225" s="12"/>
      <c r="D225" s="12"/>
      <c r="E225" s="12"/>
      <c r="F225" s="12"/>
      <c r="G225" s="12"/>
      <c r="H225" s="13"/>
      <c r="I225" s="11">
        <f t="shared" si="53"/>
        <v>0</v>
      </c>
      <c r="J225" s="12">
        <f t="shared" si="53"/>
        <v>0</v>
      </c>
      <c r="K225" s="12">
        <f t="shared" si="53"/>
        <v>0</v>
      </c>
      <c r="L225" s="12">
        <f t="shared" si="53"/>
        <v>0</v>
      </c>
      <c r="M225" s="12">
        <f t="shared" si="53"/>
        <v>0</v>
      </c>
      <c r="N225" s="54">
        <f t="shared" si="53"/>
        <v>0</v>
      </c>
      <c r="O225" s="54">
        <f t="shared" si="53"/>
        <v>1</v>
      </c>
      <c r="P225" s="11">
        <f t="shared" si="54"/>
        <v>1</v>
      </c>
      <c r="Q225" s="16"/>
      <c r="R225" s="12">
        <f t="shared" si="55"/>
        <v>0</v>
      </c>
      <c r="S225" s="12">
        <f t="shared" si="55"/>
        <v>0</v>
      </c>
      <c r="T225" s="12">
        <f t="shared" si="55"/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>
        <f t="shared" si="56"/>
        <v>0</v>
      </c>
      <c r="AE225" s="54"/>
      <c r="AF225" s="54"/>
      <c r="AG225" s="54">
        <f t="shared" si="57"/>
        <v>0</v>
      </c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>
        <f t="shared" si="58"/>
        <v>0</v>
      </c>
      <c r="AS225" s="58" t="s">
        <v>510</v>
      </c>
      <c r="AT225" s="22" t="str" cm="1">
        <f t="array" ref="AT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(EUL_basis_Mapped!$BD225=EUL_basis[BldgLoc])*(EUL_basis_Mapped!$BP225=EUL_basis[HOU_cat]),0)+1,MATCH(EUL_basis_Mapped!AT$2,'EUL_basis fr DEER'!$1:$1,0))</f>
        <v>Programmable Thermostat</v>
      </c>
      <c r="AU225" s="22" t="s">
        <v>34</v>
      </c>
      <c r="AV225" s="22" t="str" cm="1">
        <f t="array" ref="AV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(EUL_basis_Mapped!$BD225=EUL_basis[BldgLoc])*(EUL_basis_Mapped!$BP225=EUL_basis[HOU_cat]),0)+1,MATCH(EUL_basis_Mapped!AV$2,'EUL_basis fr DEER'!$1:$1,0))</f>
        <v>D08 v2.05</v>
      </c>
      <c r="AW225" s="24" cm="1">
        <f t="array" ref="AW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(EUL_basis_Mapped!$BD225=EUL_basis[BldgLoc])*(EUL_basis_Mapped!$BP225=EUL_basis[HOU_cat]),0)+1,MATCH(EUL_basis_Mapped!AW$2,'EUL_basis fr DEER'!$1:$1,0))</f>
        <v>44159.686687395835</v>
      </c>
      <c r="AX225" s="48" t="str" cm="1">
        <f t="array" ref="AX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(EUL_basis_Mapped!$BD225=EUL_basis[BldgLoc])*(EUL_basis_Mapped!$BP225=EUL_basis[HOU_cat]),0)+1,MATCH(EUL_basis_Mapped!AX$2,'EUL_basis fr DEER'!$1:$1,0))</f>
        <v>Res</v>
      </c>
      <c r="AY225" s="48" t="str" cm="1">
        <f t="array" ref="AY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(EUL_basis_Mapped!$BD225=EUL_basis[BldgLoc])*(EUL_basis_Mapped!$BP225=EUL_basis[HOU_cat]),0)+1,MATCH(EUL_basis_Mapped!AY$2,'EUL_basis fr DEER'!$1:$1,0))</f>
        <v>HVAC</v>
      </c>
      <c r="AZ225" s="48" t="str" cm="1">
        <f t="array" ref="AZ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(EUL_basis_Mapped!$BD225=EUL_basis[BldgLoc])*(EUL_basis_Mapped!$BP225=EUL_basis[HOU_cat]),0)+1,MATCH(EUL_basis_Mapped!AZ$2,'EUL_basis fr DEER'!$1:$1,0))</f>
        <v>EnvCtrl</v>
      </c>
      <c r="BA225" s="48" t="str" cm="1">
        <f t="array" ref="BA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(EUL_basis_Mapped!$BD225=EUL_basis[BldgLoc])*(EUL_basis_Mapped!$BP225=EUL_basis[HOU_cat]),0)+1,MATCH(EUL_basis_Mapped!BA$2,'EUL_basis fr DEER'!$1:$1,0))</f>
        <v>HV_Tech</v>
      </c>
      <c r="BB225" s="48" t="str" cm="1">
        <f t="array" ref="BB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(EUL_basis_Mapped!$BD225=EUL_basis[BldgLoc])*(EUL_basis_Mapped!$BP225=EUL_basis[HOU_cat]),0)+1,MATCH(EUL_basis_Mapped!BB$2,'EUL_basis fr DEER'!$1:$1,0))</f>
        <v>Tstat</v>
      </c>
      <c r="BC225" s="48" t="s">
        <v>40</v>
      </c>
      <c r="BD225" s="48" t="s">
        <v>40</v>
      </c>
      <c r="BE225" s="46" t="str" cm="1">
        <f t="array" ref="BE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(EUL_basis_Mapped!$BD225=EUL_basis[BldgLoc])*(EUL_basis_Mapped!$BP225=EUL_basis[HOU_cat]),0)+1,MATCH(EUL_basis_Mapped!BE$2,'EUL_basis fr DEER'!$1:$1,0))</f>
        <v>rated years</v>
      </c>
      <c r="BF225" s="23" cm="1">
        <f t="array" ref="BF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(EUL_basis_Mapped!$BD225=EUL_basis[BldgLoc])*(EUL_basis_Mapped!$BP225=EUL_basis[HOU_cat]),0)+1,MATCH(EUL_basis_Mapped!BF$2,'EUL_basis fr DEER'!$1:$1,0))</f>
        <v>0</v>
      </c>
      <c r="BG225" s="23" cm="1">
        <f t="array" ref="BG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(EUL_basis_Mapped!$BD225=EUL_basis[BldgLoc])*(EUL_basis_Mapped!$BP225=EUL_basis[HOU_cat]),0)+1,MATCH(EUL_basis_Mapped!BG$2,'EUL_basis fr DEER'!$1:$1,0))</f>
        <v>0</v>
      </c>
      <c r="BH225" s="23" cm="1">
        <f t="array" ref="BH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(EUL_basis_Mapped!$BD225=EUL_basis[BldgLoc])*(EUL_basis_Mapped!$BP225=EUL_basis[HOU_cat]),0)+1,MATCH(EUL_basis_Mapped!BH$2,'EUL_basis fr DEER'!$1:$1,0))</f>
        <v>0</v>
      </c>
      <c r="BI225" s="25" cm="1">
        <f t="array" ref="BI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(EUL_basis_Mapped!$BD225=EUL_basis[BldgLoc])*(EUL_basis_Mapped!$BP225=EUL_basis[HOU_cat]),0)+1,MATCH(EUL_basis_Mapped!BI$2,'EUL_basis fr DEER'!$1:$1,0))</f>
        <v>0</v>
      </c>
      <c r="BJ225" s="25" cm="1">
        <f t="array" ref="BJ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(EUL_basis_Mapped!$BD225=EUL_basis[BldgLoc])*(EUL_basis_Mapped!$BP225=EUL_basis[HOU_cat]),0)+1,MATCH(EUL_basis_Mapped!BJ$2,'EUL_basis fr DEER'!$1:$1,0))</f>
        <v>11</v>
      </c>
      <c r="BK225" s="25" cm="1">
        <f t="array" ref="BK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(EUL_basis_Mapped!$BD225=EUL_basis[BldgLoc])*(EUL_basis_Mapped!$BP225=EUL_basis[HOU_cat]),0)+1,MATCH(EUL_basis_Mapped!BK$2,'EUL_basis fr DEER'!$1:$1,0))</f>
        <v>3.7</v>
      </c>
      <c r="BL225" s="46" t="str" cm="1">
        <f t="array" ref="BL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(EUL_basis_Mapped!$BD225=EUL_basis[BldgLoc])*(EUL_basis_Mapped!$BP225=EUL_basis[HOU_cat]),0)+1,MATCH(EUL_basis_Mapped!BL$2,'EUL_basis fr DEER'!$1:$1,0))</f>
        <v>Updated to indicate claim/filing status</v>
      </c>
      <c r="BM225" s="48" t="str" cm="1">
        <f t="array" ref="BM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(EUL_basis_Mapped!$BD225=EUL_basis[BldgLoc])*(EUL_basis_Mapped!$BP225=EUL_basis[HOU_cat]),0)+1,MATCH(EUL_basis_Mapped!BM$2,'EUL_basis fr DEER'!$1:$1,0))</f>
        <v>Standard</v>
      </c>
      <c r="BN225" s="24">
        <v>41497</v>
      </c>
      <c r="BO225" s="24" cm="1">
        <f t="array" ref="BO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(EUL_basis_Mapped!$BD225=EUL_basis[BldgLoc])*(EUL_basis_Mapped!$BP225=EUL_basis[HOU_cat]),0)+1,MATCH(EUL_basis_Mapped!BO$2,'EUL_basis fr DEER'!$1:$1,0))</f>
        <v>0</v>
      </c>
      <c r="BP225" s="48" t="s">
        <v>44</v>
      </c>
      <c r="BQ225" s="52" t="str" cm="1">
        <f t="array" ref="BQ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(EUL_basis_Mapped!$BD225=EUL_basis[BldgLoc])*(EUL_basis_Mapped!$BP225=EUL_basis[HOU_cat]),0)+1,MATCH(EUL_basis_Mapped!BQ$2,'EUL_basis fr DEER'!$1:$1,0))</f>
        <v>1</v>
      </c>
      <c r="BR225" s="52" t="str" cm="1">
        <f t="array" ref="BR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(EUL_basis_Mapped!$BD225=EUL_basis[BldgLoc])*(EUL_basis_Mapped!$BP225=EUL_basis[HOU_cat]),0)+1,MATCH(EUL_basis_Mapped!BR$2,'EUL_basis fr DEER'!$1:$1,0))</f>
        <v>1</v>
      </c>
      <c r="BS225" s="52" t="str" cm="1">
        <f t="array" ref="BS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(EUL_basis_Mapped!$BD225=EUL_basis[BldgLoc])*(EUL_basis_Mapped!$BP225=EUL_basis[HOU_cat]),0)+1,MATCH(EUL_basis_Mapped!BS$2,'EUL_basis fr DEER'!$1:$1,0))</f>
        <v>0</v>
      </c>
      <c r="BT225" s="48" t="str" cm="1">
        <f t="array" ref="BT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(EUL_basis_Mapped!$BD225=EUL_basis[BldgLoc])*(EUL_basis_Mapped!$BP225=EUL_basis[HOU_cat]),0)+1,MATCH(EUL_basis_Mapped!BT$2,'EUL_basis fr DEER'!$1:$1,0))</f>
        <v>Deemed Ex Ante Team</v>
      </c>
      <c r="BU225" s="24" cm="1">
        <f t="array" ref="BU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(EUL_basis_Mapped!$BD225=EUL_basis[BldgLoc])*(EUL_basis_Mapped!$BP225=EUL_basis[HOU_cat]),0)+1,MATCH(EUL_basis_Mapped!BU$2,'EUL_basis fr DEER'!$1:$1,0))</f>
        <v>0</v>
      </c>
      <c r="BV225" s="46" cm="1">
        <f t="array" ref="BV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(EUL_basis_Mapped!$BD225=EUL_basis[BldgLoc])*(EUL_basis_Mapped!$BP225=EUL_basis[HOU_cat]),0)+1,MATCH(EUL_basis_Mapped!BV$2,'EUL_basis fr DEER'!$1:$1,0))</f>
        <v>0</v>
      </c>
      <c r="BW225" s="48" cm="1">
        <f t="array" ref="BW225">INDEX(EUL_basis[#All],MATCH(1,(EUL_basis_Mapped!$AS225=EUL_basis[EUL_ID])*(EUL_basis_Mapped!$AU225=EUL_basis[Version])*(EUL_basis_Mapped!$BC225=EUL_basis[BldgType])*
(EUL_basis_Mapped!$BD225=EUL_basis[BldgLoc])*(EUL_basis_Mapped!$BP225=EUL_basis[HOU_cat]),0)+1,MATCH(EUL_basis_Mapped!BW$2,'EUL_basis fr DEER'!$1:$1,0))</f>
        <v>0</v>
      </c>
    </row>
    <row r="226" spans="1:75" x14ac:dyDescent="0.15">
      <c r="A226" s="11"/>
      <c r="B226" s="12">
        <v>1</v>
      </c>
      <c r="C226" s="12"/>
      <c r="D226" s="12"/>
      <c r="E226" s="12"/>
      <c r="F226" s="12"/>
      <c r="G226" s="12">
        <v>1</v>
      </c>
      <c r="H226" s="13">
        <v>1</v>
      </c>
      <c r="I226" s="11">
        <f t="shared" si="53"/>
        <v>0</v>
      </c>
      <c r="J226" s="12">
        <f t="shared" si="53"/>
        <v>0</v>
      </c>
      <c r="K226" s="12">
        <f t="shared" si="53"/>
        <v>0</v>
      </c>
      <c r="L226" s="12">
        <f t="shared" si="53"/>
        <v>0</v>
      </c>
      <c r="M226" s="12">
        <f t="shared" si="53"/>
        <v>0</v>
      </c>
      <c r="N226" s="54">
        <f t="shared" si="53"/>
        <v>0</v>
      </c>
      <c r="O226" s="54">
        <f t="shared" si="53"/>
        <v>1</v>
      </c>
      <c r="P226" s="11">
        <f t="shared" si="54"/>
        <v>1</v>
      </c>
      <c r="Q226" s="16"/>
      <c r="R226" s="12">
        <f t="shared" si="55"/>
        <v>0</v>
      </c>
      <c r="S226" s="12">
        <f t="shared" si="55"/>
        <v>0</v>
      </c>
      <c r="T226" s="12">
        <f t="shared" si="55"/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>
        <f t="shared" si="56"/>
        <v>0</v>
      </c>
      <c r="AE226" s="54"/>
      <c r="AF226" s="54"/>
      <c r="AG226" s="54">
        <f t="shared" si="57"/>
        <v>0</v>
      </c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>
        <f t="shared" si="58"/>
        <v>0</v>
      </c>
      <c r="AS226" s="58" t="s">
        <v>512</v>
      </c>
      <c r="AT226" s="22" t="str" cm="1">
        <f t="array" ref="AT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(EUL_basis_Mapped!$BD226=EUL_basis[BldgLoc])*(EUL_basis_Mapped!$BP226=EUL_basis[HOU_cat]),0)+1,MATCH(EUL_basis_Mapped!AT$2,'EUL_basis fr DEER'!$1:$1,0))</f>
        <v>Room AC - Energy Star</v>
      </c>
      <c r="AU226" s="22" t="s">
        <v>34</v>
      </c>
      <c r="AV226" s="22" t="str" cm="1">
        <f t="array" ref="AV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(EUL_basis_Mapped!$BD226=EUL_basis[BldgLoc])*(EUL_basis_Mapped!$BP226=EUL_basis[HOU_cat]),0)+1,MATCH(EUL_basis_Mapped!AV$2,'EUL_basis fr DEER'!$1:$1,0))</f>
        <v>D08 v2.05</v>
      </c>
      <c r="AW226" s="24" cm="1">
        <f t="array" ref="AW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(EUL_basis_Mapped!$BD226=EUL_basis[BldgLoc])*(EUL_basis_Mapped!$BP226=EUL_basis[HOU_cat]),0)+1,MATCH(EUL_basis_Mapped!AW$2,'EUL_basis fr DEER'!$1:$1,0))</f>
        <v>44159.686687395835</v>
      </c>
      <c r="AX226" s="48" t="str" cm="1">
        <f t="array" ref="AX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(EUL_basis_Mapped!$BD226=EUL_basis[BldgLoc])*(EUL_basis_Mapped!$BP226=EUL_basis[HOU_cat]),0)+1,MATCH(EUL_basis_Mapped!AX$2,'EUL_basis fr DEER'!$1:$1,0))</f>
        <v>Res</v>
      </c>
      <c r="AY226" s="48" t="str" cm="1">
        <f t="array" ref="AY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(EUL_basis_Mapped!$BD226=EUL_basis[BldgLoc])*(EUL_basis_Mapped!$BP226=EUL_basis[HOU_cat]),0)+1,MATCH(EUL_basis_Mapped!AY$2,'EUL_basis fr DEER'!$1:$1,0))</f>
        <v>HVAC</v>
      </c>
      <c r="AZ226" s="48" t="str" cm="1">
        <f t="array" ref="AZ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(EUL_basis_Mapped!$BD226=EUL_basis[BldgLoc])*(EUL_basis_Mapped!$BP226=EUL_basis[HOU_cat]),0)+1,MATCH(EUL_basis_Mapped!AZ$2,'EUL_basis fr DEER'!$1:$1,0))</f>
        <v>SpaceCool</v>
      </c>
      <c r="BA226" s="48" t="str" cm="1">
        <f t="array" ref="BA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(EUL_basis_Mapped!$BD226=EUL_basis[BldgLoc])*(EUL_basis_Mapped!$BP226=EUL_basis[HOU_cat]),0)+1,MATCH(EUL_basis_Mapped!BA$2,'EUL_basis fr DEER'!$1:$1,0))</f>
        <v>dxAC_equip</v>
      </c>
      <c r="BB226" s="48" t="str" cm="1">
        <f t="array" ref="BB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(EUL_basis_Mapped!$BD226=EUL_basis[BldgLoc])*(EUL_basis_Mapped!$BP226=EUL_basis[HOU_cat]),0)+1,MATCH(EUL_basis_Mapped!BB$2,'EUL_basis fr DEER'!$1:$1,0))</f>
        <v/>
      </c>
      <c r="BC226" s="48" t="s">
        <v>40</v>
      </c>
      <c r="BD226" s="48" t="s">
        <v>40</v>
      </c>
      <c r="BE226" s="46" t="str" cm="1">
        <f t="array" ref="BE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(EUL_basis_Mapped!$BD226=EUL_basis[BldgLoc])*(EUL_basis_Mapped!$BP226=EUL_basis[HOU_cat]),0)+1,MATCH(EUL_basis_Mapped!BE$2,'EUL_basis fr DEER'!$1:$1,0))</f>
        <v>rated years</v>
      </c>
      <c r="BF226" s="23" cm="1">
        <f t="array" ref="BF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(EUL_basis_Mapped!$BD226=EUL_basis[BldgLoc])*(EUL_basis_Mapped!$BP226=EUL_basis[HOU_cat]),0)+1,MATCH(EUL_basis_Mapped!BF$2,'EUL_basis fr DEER'!$1:$1,0))</f>
        <v>0</v>
      </c>
      <c r="BG226" s="23" cm="1">
        <f t="array" ref="BG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(EUL_basis_Mapped!$BD226=EUL_basis[BldgLoc])*(EUL_basis_Mapped!$BP226=EUL_basis[HOU_cat]),0)+1,MATCH(EUL_basis_Mapped!BG$2,'EUL_basis fr DEER'!$1:$1,0))</f>
        <v>0</v>
      </c>
      <c r="BH226" s="23" cm="1">
        <f t="array" ref="BH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(EUL_basis_Mapped!$BD226=EUL_basis[BldgLoc])*(EUL_basis_Mapped!$BP226=EUL_basis[HOU_cat]),0)+1,MATCH(EUL_basis_Mapped!BH$2,'EUL_basis fr DEER'!$1:$1,0))</f>
        <v>0</v>
      </c>
      <c r="BI226" s="25" cm="1">
        <f t="array" ref="BI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(EUL_basis_Mapped!$BD226=EUL_basis[BldgLoc])*(EUL_basis_Mapped!$BP226=EUL_basis[HOU_cat]),0)+1,MATCH(EUL_basis_Mapped!BI$2,'EUL_basis fr DEER'!$1:$1,0))</f>
        <v>0</v>
      </c>
      <c r="BJ226" s="25" cm="1">
        <f t="array" ref="BJ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(EUL_basis_Mapped!$BD226=EUL_basis[BldgLoc])*(EUL_basis_Mapped!$BP226=EUL_basis[HOU_cat]),0)+1,MATCH(EUL_basis_Mapped!BJ$2,'EUL_basis fr DEER'!$1:$1,0))</f>
        <v>9</v>
      </c>
      <c r="BK226" s="25" cm="1">
        <f t="array" ref="BK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(EUL_basis_Mapped!$BD226=EUL_basis[BldgLoc])*(EUL_basis_Mapped!$BP226=EUL_basis[HOU_cat]),0)+1,MATCH(EUL_basis_Mapped!BK$2,'EUL_basis fr DEER'!$1:$1,0))</f>
        <v>3</v>
      </c>
      <c r="BL226" s="46" t="str" cm="1">
        <f t="array" ref="BL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(EUL_basis_Mapped!$BD226=EUL_basis[BldgLoc])*(EUL_basis_Mapped!$BP226=EUL_basis[HOU_cat]),0)+1,MATCH(EUL_basis_Mapped!BL$2,'EUL_basis fr DEER'!$1:$1,0))</f>
        <v>Updated to indicate claim/filing status</v>
      </c>
      <c r="BM226" s="48" t="str" cm="1">
        <f t="array" ref="BM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(EUL_basis_Mapped!$BD226=EUL_basis[BldgLoc])*(EUL_basis_Mapped!$BP226=EUL_basis[HOU_cat]),0)+1,MATCH(EUL_basis_Mapped!BM$2,'EUL_basis fr DEER'!$1:$1,0))</f>
        <v>Standard</v>
      </c>
      <c r="BN226" s="24">
        <v>41498</v>
      </c>
      <c r="BO226" s="24" cm="1">
        <f t="array" ref="BO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(EUL_basis_Mapped!$BD226=EUL_basis[BldgLoc])*(EUL_basis_Mapped!$BP226=EUL_basis[HOU_cat]),0)+1,MATCH(EUL_basis_Mapped!BO$2,'EUL_basis fr DEER'!$1:$1,0))</f>
        <v>0</v>
      </c>
      <c r="BP226" s="48" t="s">
        <v>44</v>
      </c>
      <c r="BQ226" s="52" t="str" cm="1">
        <f t="array" ref="BQ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(EUL_basis_Mapped!$BD226=EUL_basis[BldgLoc])*(EUL_basis_Mapped!$BP226=EUL_basis[HOU_cat]),0)+1,MATCH(EUL_basis_Mapped!BQ$2,'EUL_basis fr DEER'!$1:$1,0))</f>
        <v>1</v>
      </c>
      <c r="BR226" s="52" t="str" cm="1">
        <f t="array" ref="BR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(EUL_basis_Mapped!$BD226=EUL_basis[BldgLoc])*(EUL_basis_Mapped!$BP226=EUL_basis[HOU_cat]),0)+1,MATCH(EUL_basis_Mapped!BR$2,'EUL_basis fr DEER'!$1:$1,0))</f>
        <v>1</v>
      </c>
      <c r="BS226" s="52" t="str" cm="1">
        <f t="array" ref="BS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(EUL_basis_Mapped!$BD226=EUL_basis[BldgLoc])*(EUL_basis_Mapped!$BP226=EUL_basis[HOU_cat]),0)+1,MATCH(EUL_basis_Mapped!BS$2,'EUL_basis fr DEER'!$1:$1,0))</f>
        <v>0</v>
      </c>
      <c r="BT226" s="48" t="str" cm="1">
        <f t="array" ref="BT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(EUL_basis_Mapped!$BD226=EUL_basis[BldgLoc])*(EUL_basis_Mapped!$BP226=EUL_basis[HOU_cat]),0)+1,MATCH(EUL_basis_Mapped!BT$2,'EUL_basis fr DEER'!$1:$1,0))</f>
        <v>Deemed Ex Ante Team</v>
      </c>
      <c r="BU226" s="24" cm="1">
        <f t="array" ref="BU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(EUL_basis_Mapped!$BD226=EUL_basis[BldgLoc])*(EUL_basis_Mapped!$BP226=EUL_basis[HOU_cat]),0)+1,MATCH(EUL_basis_Mapped!BU$2,'EUL_basis fr DEER'!$1:$1,0))</f>
        <v>0</v>
      </c>
      <c r="BV226" s="46" cm="1">
        <f t="array" ref="BV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(EUL_basis_Mapped!$BD226=EUL_basis[BldgLoc])*(EUL_basis_Mapped!$BP226=EUL_basis[HOU_cat]),0)+1,MATCH(EUL_basis_Mapped!BV$2,'EUL_basis fr DEER'!$1:$1,0))</f>
        <v>0</v>
      </c>
      <c r="BW226" s="48" cm="1">
        <f t="array" ref="BW226">INDEX(EUL_basis[#All],MATCH(1,(EUL_basis_Mapped!$AS226=EUL_basis[EUL_ID])*(EUL_basis_Mapped!$AU226=EUL_basis[Version])*(EUL_basis_Mapped!$BC226=EUL_basis[BldgType])*
(EUL_basis_Mapped!$BD226=EUL_basis[BldgLoc])*(EUL_basis_Mapped!$BP226=EUL_basis[HOU_cat]),0)+1,MATCH(EUL_basis_Mapped!BW$2,'EUL_basis fr DEER'!$1:$1,0))</f>
        <v>0</v>
      </c>
    </row>
    <row r="227" spans="1:75" x14ac:dyDescent="0.15">
      <c r="A227" s="11"/>
      <c r="B227" s="12">
        <v>1</v>
      </c>
      <c r="C227" s="12"/>
      <c r="D227" s="12"/>
      <c r="E227" s="12"/>
      <c r="F227" s="12"/>
      <c r="G227" s="12">
        <v>1</v>
      </c>
      <c r="H227" s="13">
        <v>1</v>
      </c>
      <c r="I227" s="11">
        <f t="shared" si="53"/>
        <v>0</v>
      </c>
      <c r="J227" s="12">
        <f t="shared" si="53"/>
        <v>0</v>
      </c>
      <c r="K227" s="12">
        <f t="shared" si="53"/>
        <v>0</v>
      </c>
      <c r="L227" s="12">
        <f t="shared" si="53"/>
        <v>0</v>
      </c>
      <c r="M227" s="12">
        <f t="shared" si="53"/>
        <v>0</v>
      </c>
      <c r="N227" s="54">
        <f t="shared" si="53"/>
        <v>0</v>
      </c>
      <c r="O227" s="54">
        <f t="shared" si="53"/>
        <v>1</v>
      </c>
      <c r="P227" s="11">
        <f t="shared" si="54"/>
        <v>1</v>
      </c>
      <c r="Q227" s="16"/>
      <c r="R227" s="12">
        <f t="shared" si="55"/>
        <v>0</v>
      </c>
      <c r="S227" s="12">
        <f t="shared" si="55"/>
        <v>0</v>
      </c>
      <c r="T227" s="12">
        <f t="shared" si="55"/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>
        <f t="shared" si="56"/>
        <v>0</v>
      </c>
      <c r="AE227" s="54"/>
      <c r="AF227" s="54"/>
      <c r="AG227" s="54">
        <f t="shared" si="57"/>
        <v>0</v>
      </c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>
        <f t="shared" si="58"/>
        <v>0</v>
      </c>
      <c r="AS227" s="58" t="s">
        <v>514</v>
      </c>
      <c r="AT227" s="22" t="str" cm="1">
        <f t="array" ref="AT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(EUL_basis_Mapped!$BD227=EUL_basis[BldgLoc])*(EUL_basis_Mapped!$BP227=EUL_basis[HOU_cat]),0)+1,MATCH(EUL_basis_Mapped!AT$2,'EUL_basis fr DEER'!$1:$1,0))</f>
        <v>Room AC - Recycling (RUL)</v>
      </c>
      <c r="AU227" s="22" t="s">
        <v>34</v>
      </c>
      <c r="AV227" s="22" t="str" cm="1">
        <f t="array" ref="AV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(EUL_basis_Mapped!$BD227=EUL_basis[BldgLoc])*(EUL_basis_Mapped!$BP227=EUL_basis[HOU_cat]),0)+1,MATCH(EUL_basis_Mapped!AV$2,'EUL_basis fr DEER'!$1:$1,0))</f>
        <v>D08 v2.05</v>
      </c>
      <c r="AW227" s="24" cm="1">
        <f t="array" ref="AW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(EUL_basis_Mapped!$BD227=EUL_basis[BldgLoc])*(EUL_basis_Mapped!$BP227=EUL_basis[HOU_cat]),0)+1,MATCH(EUL_basis_Mapped!AW$2,'EUL_basis fr DEER'!$1:$1,0))</f>
        <v>44159.686687395835</v>
      </c>
      <c r="AX227" s="48" t="str" cm="1">
        <f t="array" ref="AX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(EUL_basis_Mapped!$BD227=EUL_basis[BldgLoc])*(EUL_basis_Mapped!$BP227=EUL_basis[HOU_cat]),0)+1,MATCH(EUL_basis_Mapped!AX$2,'EUL_basis fr DEER'!$1:$1,0))</f>
        <v>Res</v>
      </c>
      <c r="AY227" s="48" t="str" cm="1">
        <f t="array" ref="AY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(EUL_basis_Mapped!$BD227=EUL_basis[BldgLoc])*(EUL_basis_Mapped!$BP227=EUL_basis[HOU_cat]),0)+1,MATCH(EUL_basis_Mapped!AY$2,'EUL_basis fr DEER'!$1:$1,0))</f>
        <v>HVAC</v>
      </c>
      <c r="AZ227" s="48" t="str" cm="1">
        <f t="array" ref="AZ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(EUL_basis_Mapped!$BD227=EUL_basis[BldgLoc])*(EUL_basis_Mapped!$BP227=EUL_basis[HOU_cat]),0)+1,MATCH(EUL_basis_Mapped!AZ$2,'EUL_basis fr DEER'!$1:$1,0))</f>
        <v>SpaceCool</v>
      </c>
      <c r="BA227" s="48" t="str" cm="1">
        <f t="array" ref="BA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(EUL_basis_Mapped!$BD227=EUL_basis[BldgLoc])*(EUL_basis_Mapped!$BP227=EUL_basis[HOU_cat]),0)+1,MATCH(EUL_basis_Mapped!BA$2,'EUL_basis fr DEER'!$1:$1,0))</f>
        <v>dxAC_equip</v>
      </c>
      <c r="BB227" s="48" t="str" cm="1">
        <f t="array" ref="BB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(EUL_basis_Mapped!$BD227=EUL_basis[BldgLoc])*(EUL_basis_Mapped!$BP227=EUL_basis[HOU_cat]),0)+1,MATCH(EUL_basis_Mapped!BB$2,'EUL_basis fr DEER'!$1:$1,0))</f>
        <v/>
      </c>
      <c r="BC227" s="48" t="s">
        <v>40</v>
      </c>
      <c r="BD227" s="48" t="s">
        <v>40</v>
      </c>
      <c r="BE227" s="46" t="str" cm="1">
        <f t="array" ref="BE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(EUL_basis_Mapped!$BD227=EUL_basis[BldgLoc])*(EUL_basis_Mapped!$BP227=EUL_basis[HOU_cat]),0)+1,MATCH(EUL_basis_Mapped!BE$2,'EUL_basis fr DEER'!$1:$1,0))</f>
        <v>rated years</v>
      </c>
      <c r="BF227" s="23" cm="1">
        <f t="array" ref="BF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(EUL_basis_Mapped!$BD227=EUL_basis[BldgLoc])*(EUL_basis_Mapped!$BP227=EUL_basis[HOU_cat]),0)+1,MATCH(EUL_basis_Mapped!BF$2,'EUL_basis fr DEER'!$1:$1,0))</f>
        <v>0</v>
      </c>
      <c r="BG227" s="23" cm="1">
        <f t="array" ref="BG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(EUL_basis_Mapped!$BD227=EUL_basis[BldgLoc])*(EUL_basis_Mapped!$BP227=EUL_basis[HOU_cat]),0)+1,MATCH(EUL_basis_Mapped!BG$2,'EUL_basis fr DEER'!$1:$1,0))</f>
        <v>0</v>
      </c>
      <c r="BH227" s="23" cm="1">
        <f t="array" ref="BH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(EUL_basis_Mapped!$BD227=EUL_basis[BldgLoc])*(EUL_basis_Mapped!$BP227=EUL_basis[HOU_cat]),0)+1,MATCH(EUL_basis_Mapped!BH$2,'EUL_basis fr DEER'!$1:$1,0))</f>
        <v>0</v>
      </c>
      <c r="BI227" s="25" cm="1">
        <f t="array" ref="BI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(EUL_basis_Mapped!$BD227=EUL_basis[BldgLoc])*(EUL_basis_Mapped!$BP227=EUL_basis[HOU_cat]),0)+1,MATCH(EUL_basis_Mapped!BI$2,'EUL_basis fr DEER'!$1:$1,0))</f>
        <v>0</v>
      </c>
      <c r="BJ227" s="25" cm="1">
        <f t="array" ref="BJ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(EUL_basis_Mapped!$BD227=EUL_basis[BldgLoc])*(EUL_basis_Mapped!$BP227=EUL_basis[HOU_cat]),0)+1,MATCH(EUL_basis_Mapped!BJ$2,'EUL_basis fr DEER'!$1:$1,0))</f>
        <v>0</v>
      </c>
      <c r="BK227" s="25" cm="1">
        <f t="array" ref="BK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(EUL_basis_Mapped!$BD227=EUL_basis[BldgLoc])*(EUL_basis_Mapped!$BP227=EUL_basis[HOU_cat]),0)+1,MATCH(EUL_basis_Mapped!BK$2,'EUL_basis fr DEER'!$1:$1,0))</f>
        <v>3</v>
      </c>
      <c r="BL227" s="46" t="str" cm="1">
        <f t="array" ref="BL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(EUL_basis_Mapped!$BD227=EUL_basis[BldgLoc])*(EUL_basis_Mapped!$BP227=EUL_basis[HOU_cat]),0)+1,MATCH(EUL_basis_Mapped!BL$2,'EUL_basis fr DEER'!$1:$1,0))</f>
        <v>Updated to indicate claim/filing status</v>
      </c>
      <c r="BM227" s="48" t="str" cm="1">
        <f t="array" ref="BM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(EUL_basis_Mapped!$BD227=EUL_basis[BldgLoc])*(EUL_basis_Mapped!$BP227=EUL_basis[HOU_cat]),0)+1,MATCH(EUL_basis_Mapped!BM$2,'EUL_basis fr DEER'!$1:$1,0))</f>
        <v>Standard</v>
      </c>
      <c r="BN227" s="24">
        <v>41499</v>
      </c>
      <c r="BO227" s="24" cm="1">
        <f t="array" ref="BO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(EUL_basis_Mapped!$BD227=EUL_basis[BldgLoc])*(EUL_basis_Mapped!$BP227=EUL_basis[HOU_cat]),0)+1,MATCH(EUL_basis_Mapped!BO$2,'EUL_basis fr DEER'!$1:$1,0))</f>
        <v>0</v>
      </c>
      <c r="BP227" s="48" t="s">
        <v>44</v>
      </c>
      <c r="BQ227" s="52" t="str" cm="1">
        <f t="array" ref="BQ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(EUL_basis_Mapped!$BD227=EUL_basis[BldgLoc])*(EUL_basis_Mapped!$BP227=EUL_basis[HOU_cat]),0)+1,MATCH(EUL_basis_Mapped!BQ$2,'EUL_basis fr DEER'!$1:$1,0))</f>
        <v>1</v>
      </c>
      <c r="BR227" s="52" t="str" cm="1">
        <f t="array" ref="BR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(EUL_basis_Mapped!$BD227=EUL_basis[BldgLoc])*(EUL_basis_Mapped!$BP227=EUL_basis[HOU_cat]),0)+1,MATCH(EUL_basis_Mapped!BR$2,'EUL_basis fr DEER'!$1:$1,0))</f>
        <v>1</v>
      </c>
      <c r="BS227" s="52" t="str" cm="1">
        <f t="array" ref="BS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(EUL_basis_Mapped!$BD227=EUL_basis[BldgLoc])*(EUL_basis_Mapped!$BP227=EUL_basis[HOU_cat]),0)+1,MATCH(EUL_basis_Mapped!BS$2,'EUL_basis fr DEER'!$1:$1,0))</f>
        <v>0</v>
      </c>
      <c r="BT227" s="48" t="str" cm="1">
        <f t="array" ref="BT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(EUL_basis_Mapped!$BD227=EUL_basis[BldgLoc])*(EUL_basis_Mapped!$BP227=EUL_basis[HOU_cat]),0)+1,MATCH(EUL_basis_Mapped!BT$2,'EUL_basis fr DEER'!$1:$1,0))</f>
        <v>Deemed Ex Ante Team</v>
      </c>
      <c r="BU227" s="24" cm="1">
        <f t="array" ref="BU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(EUL_basis_Mapped!$BD227=EUL_basis[BldgLoc])*(EUL_basis_Mapped!$BP227=EUL_basis[HOU_cat]),0)+1,MATCH(EUL_basis_Mapped!BU$2,'EUL_basis fr DEER'!$1:$1,0))</f>
        <v>0</v>
      </c>
      <c r="BV227" s="46" cm="1">
        <f t="array" ref="BV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(EUL_basis_Mapped!$BD227=EUL_basis[BldgLoc])*(EUL_basis_Mapped!$BP227=EUL_basis[HOU_cat]),0)+1,MATCH(EUL_basis_Mapped!BV$2,'EUL_basis fr DEER'!$1:$1,0))</f>
        <v>0</v>
      </c>
      <c r="BW227" s="48" cm="1">
        <f t="array" ref="BW227">INDEX(EUL_basis[#All],MATCH(1,(EUL_basis_Mapped!$AS227=EUL_basis[EUL_ID])*(EUL_basis_Mapped!$AU227=EUL_basis[Version])*(EUL_basis_Mapped!$BC227=EUL_basis[BldgType])*
(EUL_basis_Mapped!$BD227=EUL_basis[BldgLoc])*(EUL_basis_Mapped!$BP227=EUL_basis[HOU_cat]),0)+1,MATCH(EUL_basis_Mapped!BW$2,'EUL_basis fr DEER'!$1:$1,0))</f>
        <v>0</v>
      </c>
    </row>
    <row r="228" spans="1:75" x14ac:dyDescent="0.15">
      <c r="A228" s="11"/>
      <c r="B228" s="12"/>
      <c r="C228" s="12"/>
      <c r="D228" s="12"/>
      <c r="E228" s="12">
        <v>1</v>
      </c>
      <c r="F228" s="12"/>
      <c r="G228" s="12"/>
      <c r="H228" s="13"/>
      <c r="I228" s="11">
        <f t="shared" si="53"/>
        <v>0</v>
      </c>
      <c r="J228" s="12">
        <f t="shared" si="53"/>
        <v>0</v>
      </c>
      <c r="K228" s="12">
        <f t="shared" si="53"/>
        <v>0</v>
      </c>
      <c r="L228" s="12">
        <f t="shared" si="53"/>
        <v>0</v>
      </c>
      <c r="M228" s="12">
        <f t="shared" si="53"/>
        <v>0</v>
      </c>
      <c r="N228" s="54">
        <f t="shared" si="53"/>
        <v>0</v>
      </c>
      <c r="O228" s="54">
        <f t="shared" si="53"/>
        <v>1</v>
      </c>
      <c r="P228" s="11">
        <f t="shared" si="54"/>
        <v>1</v>
      </c>
      <c r="Q228" s="16"/>
      <c r="R228" s="12">
        <f t="shared" si="55"/>
        <v>0</v>
      </c>
      <c r="S228" s="12">
        <f t="shared" si="55"/>
        <v>0</v>
      </c>
      <c r="T228" s="12">
        <f t="shared" si="55"/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>
        <f t="shared" si="56"/>
        <v>0</v>
      </c>
      <c r="AE228" s="54"/>
      <c r="AF228" s="54"/>
      <c r="AG228" s="54">
        <f t="shared" si="57"/>
        <v>0</v>
      </c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>
        <f t="shared" si="58"/>
        <v>0</v>
      </c>
      <c r="AS228" s="58" t="s">
        <v>516</v>
      </c>
      <c r="AT228" s="22" t="str" cm="1">
        <f t="array" ref="AT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(EUL_basis_Mapped!$BD228=EUL_basis[BldgLoc])*(EUL_basis_Mapped!$BP228=EUL_basis[HOU_cat]),0)+1,MATCH(EUL_basis_Mapped!AT$2,'EUL_basis fr DEER'!$1:$1,0))</f>
        <v>Refrigerant Charge - Residential</v>
      </c>
      <c r="AU228" s="22" t="s">
        <v>106</v>
      </c>
      <c r="AV228" s="22" t="str" cm="1">
        <f t="array" ref="AV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(EUL_basis_Mapped!$BD228=EUL_basis[BldgLoc])*(EUL_basis_Mapped!$BP228=EUL_basis[HOU_cat]),0)+1,MATCH(EUL_basis_Mapped!AV$2,'EUL_basis fr DEER'!$1:$1,0))</f>
        <v>D20 v1</v>
      </c>
      <c r="AW228" s="24" cm="1">
        <f t="array" ref="AW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(EUL_basis_Mapped!$BD228=EUL_basis[BldgLoc])*(EUL_basis_Mapped!$BP228=EUL_basis[HOU_cat]),0)+1,MATCH(EUL_basis_Mapped!AW$2,'EUL_basis fr DEER'!$1:$1,0))</f>
        <v>44159.686687395835</v>
      </c>
      <c r="AX228" s="48" t="str" cm="1">
        <f t="array" ref="AX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(EUL_basis_Mapped!$BD228=EUL_basis[BldgLoc])*(EUL_basis_Mapped!$BP228=EUL_basis[HOU_cat]),0)+1,MATCH(EUL_basis_Mapped!AX$2,'EUL_basis fr DEER'!$1:$1,0))</f>
        <v>Res</v>
      </c>
      <c r="AY228" s="48" t="str" cm="1">
        <f t="array" ref="AY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(EUL_basis_Mapped!$BD228=EUL_basis[BldgLoc])*(EUL_basis_Mapped!$BP228=EUL_basis[HOU_cat]),0)+1,MATCH(EUL_basis_Mapped!AY$2,'EUL_basis fr DEER'!$1:$1,0))</f>
        <v>HVAC</v>
      </c>
      <c r="AZ228" s="48" t="str" cm="1">
        <f t="array" ref="AZ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(EUL_basis_Mapped!$BD228=EUL_basis[BldgLoc])*(EUL_basis_Mapped!$BP228=EUL_basis[HOU_cat]),0)+1,MATCH(EUL_basis_Mapped!AZ$2,'EUL_basis fr DEER'!$1:$1,0))</f>
        <v>HeatCool</v>
      </c>
      <c r="BA228" s="48" t="str" cm="1">
        <f t="array" ref="BA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(EUL_basis_Mapped!$BD228=EUL_basis[BldgLoc])*(EUL_basis_Mapped!$BP228=EUL_basis[HOU_cat]),0)+1,MATCH(EUL_basis_Mapped!BA$2,'EUL_basis fr DEER'!$1:$1,0))</f>
        <v>dxAC_equip</v>
      </c>
      <c r="BB228" s="48" t="str" cm="1">
        <f t="array" ref="BB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(EUL_basis_Mapped!$BD228=EUL_basis[BldgLoc])*(EUL_basis_Mapped!$BP228=EUL_basis[HOU_cat]),0)+1,MATCH(EUL_basis_Mapped!BB$2,'EUL_basis fr DEER'!$1:$1,0))</f>
        <v>refrig</v>
      </c>
      <c r="BC228" s="48" t="s">
        <v>40</v>
      </c>
      <c r="BD228" s="48" t="s">
        <v>40</v>
      </c>
      <c r="BE228" s="46" t="str" cm="1">
        <f t="array" ref="BE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(EUL_basis_Mapped!$BD228=EUL_basis[BldgLoc])*(EUL_basis_Mapped!$BP228=EUL_basis[HOU_cat]),0)+1,MATCH(EUL_basis_Mapped!BE$2,'EUL_basis fr DEER'!$1:$1,0))</f>
        <v>rated years</v>
      </c>
      <c r="BF228" s="23" cm="1">
        <f t="array" ref="BF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(EUL_basis_Mapped!$BD228=EUL_basis[BldgLoc])*(EUL_basis_Mapped!$BP228=EUL_basis[HOU_cat]),0)+1,MATCH(EUL_basis_Mapped!BF$2,'EUL_basis fr DEER'!$1:$1,0))</f>
        <v>0</v>
      </c>
      <c r="BG228" s="23" cm="1">
        <f t="array" ref="BG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(EUL_basis_Mapped!$BD228=EUL_basis[BldgLoc])*(EUL_basis_Mapped!$BP228=EUL_basis[HOU_cat]),0)+1,MATCH(EUL_basis_Mapped!BG$2,'EUL_basis fr DEER'!$1:$1,0))</f>
        <v>0</v>
      </c>
      <c r="BH228" s="23" cm="1">
        <f t="array" ref="BH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(EUL_basis_Mapped!$BD228=EUL_basis[BldgLoc])*(EUL_basis_Mapped!$BP228=EUL_basis[HOU_cat]),0)+1,MATCH(EUL_basis_Mapped!BH$2,'EUL_basis fr DEER'!$1:$1,0))</f>
        <v>0</v>
      </c>
      <c r="BI228" s="25" cm="1">
        <f t="array" ref="BI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(EUL_basis_Mapped!$BD228=EUL_basis[BldgLoc])*(EUL_basis_Mapped!$BP228=EUL_basis[HOU_cat]),0)+1,MATCH(EUL_basis_Mapped!BI$2,'EUL_basis fr DEER'!$1:$1,0))</f>
        <v>0</v>
      </c>
      <c r="BJ228" s="25" cm="1">
        <f t="array" ref="BJ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(EUL_basis_Mapped!$BD228=EUL_basis[BldgLoc])*(EUL_basis_Mapped!$BP228=EUL_basis[HOU_cat]),0)+1,MATCH(EUL_basis_Mapped!BJ$2,'EUL_basis fr DEER'!$1:$1,0))</f>
        <v>3</v>
      </c>
      <c r="BK228" s="25" cm="1">
        <f t="array" ref="BK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(EUL_basis_Mapped!$BD228=EUL_basis[BldgLoc])*(EUL_basis_Mapped!$BP228=EUL_basis[HOU_cat]),0)+1,MATCH(EUL_basis_Mapped!BK$2,'EUL_basis fr DEER'!$1:$1,0))</f>
        <v>0</v>
      </c>
      <c r="BL228" s="46" t="str" cm="1">
        <f t="array" ref="BL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(EUL_basis_Mapped!$BD228=EUL_basis[BldgLoc])*(EUL_basis_Mapped!$BP228=EUL_basis[HOU_cat]),0)+1,MATCH(EUL_basis_Mapped!BL$2,'EUL_basis fr DEER'!$1:$1,0))</f>
        <v>Updated to indicate claim/filing status</v>
      </c>
      <c r="BM228" s="48" t="str" cm="1">
        <f t="array" ref="BM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(EUL_basis_Mapped!$BD228=EUL_basis[BldgLoc])*(EUL_basis_Mapped!$BP228=EUL_basis[HOU_cat]),0)+1,MATCH(EUL_basis_Mapped!BM$2,'EUL_basis fr DEER'!$1:$1,0))</f>
        <v>Standard</v>
      </c>
      <c r="BN228" s="24">
        <v>41500</v>
      </c>
      <c r="BO228" s="24" cm="1">
        <f t="array" ref="BO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(EUL_basis_Mapped!$BD228=EUL_basis[BldgLoc])*(EUL_basis_Mapped!$BP228=EUL_basis[HOU_cat]),0)+1,MATCH(EUL_basis_Mapped!BO$2,'EUL_basis fr DEER'!$1:$1,0))</f>
        <v>0</v>
      </c>
      <c r="BP228" s="48" t="s">
        <v>44</v>
      </c>
      <c r="BQ228" s="52" t="str" cm="1">
        <f t="array" ref="BQ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(EUL_basis_Mapped!$BD228=EUL_basis[BldgLoc])*(EUL_basis_Mapped!$BP228=EUL_basis[HOU_cat]),0)+1,MATCH(EUL_basis_Mapped!BQ$2,'EUL_basis fr DEER'!$1:$1,0))</f>
        <v>1</v>
      </c>
      <c r="BR228" s="52" t="str" cm="1">
        <f t="array" ref="BR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(EUL_basis_Mapped!$BD228=EUL_basis[BldgLoc])*(EUL_basis_Mapped!$BP228=EUL_basis[HOU_cat]),0)+1,MATCH(EUL_basis_Mapped!BR$2,'EUL_basis fr DEER'!$1:$1,0))</f>
        <v>1</v>
      </c>
      <c r="BS228" s="52" t="str" cm="1">
        <f t="array" ref="BS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(EUL_basis_Mapped!$BD228=EUL_basis[BldgLoc])*(EUL_basis_Mapped!$BP228=EUL_basis[HOU_cat]),0)+1,MATCH(EUL_basis_Mapped!BS$2,'EUL_basis fr DEER'!$1:$1,0))</f>
        <v>0</v>
      </c>
      <c r="BT228" s="48" t="str" cm="1">
        <f t="array" ref="BT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(EUL_basis_Mapped!$BD228=EUL_basis[BldgLoc])*(EUL_basis_Mapped!$BP228=EUL_basis[HOU_cat]),0)+1,MATCH(EUL_basis_Mapped!BT$2,'EUL_basis fr DEER'!$1:$1,0))</f>
        <v>Deemed Ex Ante Team</v>
      </c>
      <c r="BU228" s="24" cm="1">
        <f t="array" ref="BU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(EUL_basis_Mapped!$BD228=EUL_basis[BldgLoc])*(EUL_basis_Mapped!$BP228=EUL_basis[HOU_cat]),0)+1,MATCH(EUL_basis_Mapped!BU$2,'EUL_basis fr DEER'!$1:$1,0))</f>
        <v>0</v>
      </c>
      <c r="BV228" s="46" cm="1">
        <f t="array" ref="BV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(EUL_basis_Mapped!$BD228=EUL_basis[BldgLoc])*(EUL_basis_Mapped!$BP228=EUL_basis[HOU_cat]),0)+1,MATCH(EUL_basis_Mapped!BV$2,'EUL_basis fr DEER'!$1:$1,0))</f>
        <v>0</v>
      </c>
      <c r="BW228" s="48" cm="1">
        <f t="array" ref="BW228">INDEX(EUL_basis[#All],MATCH(1,(EUL_basis_Mapped!$AS228=EUL_basis[EUL_ID])*(EUL_basis_Mapped!$AU228=EUL_basis[Version])*(EUL_basis_Mapped!$BC228=EUL_basis[BldgType])*
(EUL_basis_Mapped!$BD228=EUL_basis[BldgLoc])*(EUL_basis_Mapped!$BP228=EUL_basis[HOU_cat]),0)+1,MATCH(EUL_basis_Mapped!BW$2,'EUL_basis fr DEER'!$1:$1,0))</f>
        <v>0</v>
      </c>
    </row>
    <row r="229" spans="1:75" x14ac:dyDescent="0.15">
      <c r="A229" s="11"/>
      <c r="B229" s="12"/>
      <c r="C229" s="12"/>
      <c r="D229" s="12"/>
      <c r="E229" s="12">
        <v>1</v>
      </c>
      <c r="F229" s="12"/>
      <c r="G229" s="12"/>
      <c r="H229" s="13"/>
      <c r="I229" s="11">
        <f t="shared" ref="I229:O238" si="59">IF($AX229=I$2,1,0)</f>
        <v>0</v>
      </c>
      <c r="J229" s="12">
        <f t="shared" si="59"/>
        <v>0</v>
      </c>
      <c r="K229" s="12">
        <f t="shared" si="59"/>
        <v>0</v>
      </c>
      <c r="L229" s="12">
        <f t="shared" si="59"/>
        <v>0</v>
      </c>
      <c r="M229" s="12">
        <f t="shared" si="59"/>
        <v>0</v>
      </c>
      <c r="N229" s="54">
        <f t="shared" si="59"/>
        <v>0</v>
      </c>
      <c r="O229" s="54">
        <f t="shared" si="59"/>
        <v>1</v>
      </c>
      <c r="P229" s="11">
        <f t="shared" si="54"/>
        <v>1</v>
      </c>
      <c r="Q229" s="16"/>
      <c r="R229" s="12">
        <f t="shared" si="55"/>
        <v>0</v>
      </c>
      <c r="S229" s="12">
        <f t="shared" si="55"/>
        <v>0</v>
      </c>
      <c r="T229" s="12">
        <f t="shared" si="55"/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>
        <f t="shared" si="56"/>
        <v>0</v>
      </c>
      <c r="AE229" s="54"/>
      <c r="AF229" s="54"/>
      <c r="AG229" s="54">
        <f t="shared" si="57"/>
        <v>0</v>
      </c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>
        <f t="shared" si="58"/>
        <v>0</v>
      </c>
      <c r="AS229" s="58" t="s">
        <v>516</v>
      </c>
      <c r="AT229" s="22" t="str" cm="1">
        <f t="array" ref="AT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(EUL_basis_Mapped!$BD229=EUL_basis[BldgLoc])*(EUL_basis_Mapped!$BP229=EUL_basis[HOU_cat]),0)+1,MATCH(EUL_basis_Mapped!AT$2,'EUL_basis fr DEER'!$1:$1,0))</f>
        <v>Refrigerant Charge - Residential</v>
      </c>
      <c r="AU229" s="22" t="s">
        <v>34</v>
      </c>
      <c r="AV229" s="22" t="str" cm="1">
        <f t="array" ref="AV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(EUL_basis_Mapped!$BD229=EUL_basis[BldgLoc])*(EUL_basis_Mapped!$BP229=EUL_basis[HOU_cat]),0)+1,MATCH(EUL_basis_Mapped!AV$2,'EUL_basis fr DEER'!$1:$1,0))</f>
        <v>D08 v2.05</v>
      </c>
      <c r="AW229" s="24" cm="1">
        <f t="array" ref="AW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(EUL_basis_Mapped!$BD229=EUL_basis[BldgLoc])*(EUL_basis_Mapped!$BP229=EUL_basis[HOU_cat]),0)+1,MATCH(EUL_basis_Mapped!AW$2,'EUL_basis fr DEER'!$1:$1,0))</f>
        <v>44159.686687395835</v>
      </c>
      <c r="AX229" s="48" t="str" cm="1">
        <f t="array" ref="AX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(EUL_basis_Mapped!$BD229=EUL_basis[BldgLoc])*(EUL_basis_Mapped!$BP229=EUL_basis[HOU_cat]),0)+1,MATCH(EUL_basis_Mapped!AX$2,'EUL_basis fr DEER'!$1:$1,0))</f>
        <v>Res</v>
      </c>
      <c r="AY229" s="48" t="str" cm="1">
        <f t="array" ref="AY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(EUL_basis_Mapped!$BD229=EUL_basis[BldgLoc])*(EUL_basis_Mapped!$BP229=EUL_basis[HOU_cat]),0)+1,MATCH(EUL_basis_Mapped!AY$2,'EUL_basis fr DEER'!$1:$1,0))</f>
        <v>HVAC</v>
      </c>
      <c r="AZ229" s="48" t="str" cm="1">
        <f t="array" ref="AZ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(EUL_basis_Mapped!$BD229=EUL_basis[BldgLoc])*(EUL_basis_Mapped!$BP229=EUL_basis[HOU_cat]),0)+1,MATCH(EUL_basis_Mapped!AZ$2,'EUL_basis fr DEER'!$1:$1,0))</f>
        <v>HeatCool</v>
      </c>
      <c r="BA229" s="48" t="str" cm="1">
        <f t="array" ref="BA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(EUL_basis_Mapped!$BD229=EUL_basis[BldgLoc])*(EUL_basis_Mapped!$BP229=EUL_basis[HOU_cat]),0)+1,MATCH(EUL_basis_Mapped!BA$2,'EUL_basis fr DEER'!$1:$1,0))</f>
        <v>dxAC_equip</v>
      </c>
      <c r="BB229" s="48" t="str" cm="1">
        <f t="array" ref="BB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(EUL_basis_Mapped!$BD229=EUL_basis[BldgLoc])*(EUL_basis_Mapped!$BP229=EUL_basis[HOU_cat]),0)+1,MATCH(EUL_basis_Mapped!BB$2,'EUL_basis fr DEER'!$1:$1,0))</f>
        <v>refrig</v>
      </c>
      <c r="BC229" s="48" t="s">
        <v>40</v>
      </c>
      <c r="BD229" s="48" t="s">
        <v>40</v>
      </c>
      <c r="BE229" s="46" t="str" cm="1">
        <f t="array" ref="BE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(EUL_basis_Mapped!$BD229=EUL_basis[BldgLoc])*(EUL_basis_Mapped!$BP229=EUL_basis[HOU_cat]),0)+1,MATCH(EUL_basis_Mapped!BE$2,'EUL_basis fr DEER'!$1:$1,0))</f>
        <v>rated years</v>
      </c>
      <c r="BF229" s="23" cm="1">
        <f t="array" ref="BF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(EUL_basis_Mapped!$BD229=EUL_basis[BldgLoc])*(EUL_basis_Mapped!$BP229=EUL_basis[HOU_cat]),0)+1,MATCH(EUL_basis_Mapped!BF$2,'EUL_basis fr DEER'!$1:$1,0))</f>
        <v>0</v>
      </c>
      <c r="BG229" s="23" cm="1">
        <f t="array" ref="BG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(EUL_basis_Mapped!$BD229=EUL_basis[BldgLoc])*(EUL_basis_Mapped!$BP229=EUL_basis[HOU_cat]),0)+1,MATCH(EUL_basis_Mapped!BG$2,'EUL_basis fr DEER'!$1:$1,0))</f>
        <v>0</v>
      </c>
      <c r="BH229" s="23" cm="1">
        <f t="array" ref="BH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(EUL_basis_Mapped!$BD229=EUL_basis[BldgLoc])*(EUL_basis_Mapped!$BP229=EUL_basis[HOU_cat]),0)+1,MATCH(EUL_basis_Mapped!BH$2,'EUL_basis fr DEER'!$1:$1,0))</f>
        <v>0</v>
      </c>
      <c r="BI229" s="25" cm="1">
        <f t="array" ref="BI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(EUL_basis_Mapped!$BD229=EUL_basis[BldgLoc])*(EUL_basis_Mapped!$BP229=EUL_basis[HOU_cat]),0)+1,MATCH(EUL_basis_Mapped!BI$2,'EUL_basis fr DEER'!$1:$1,0))</f>
        <v>0</v>
      </c>
      <c r="BJ229" s="25" cm="1">
        <f t="array" ref="BJ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(EUL_basis_Mapped!$BD229=EUL_basis[BldgLoc])*(EUL_basis_Mapped!$BP229=EUL_basis[HOU_cat]),0)+1,MATCH(EUL_basis_Mapped!BJ$2,'EUL_basis fr DEER'!$1:$1,0))</f>
        <v>10</v>
      </c>
      <c r="BK229" s="25" cm="1">
        <f t="array" ref="BK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(EUL_basis_Mapped!$BD229=EUL_basis[BldgLoc])*(EUL_basis_Mapped!$BP229=EUL_basis[HOU_cat]),0)+1,MATCH(EUL_basis_Mapped!BK$2,'EUL_basis fr DEER'!$1:$1,0))</f>
        <v>3.3</v>
      </c>
      <c r="BL229" s="46" t="str" cm="1">
        <f t="array" ref="BL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(EUL_basis_Mapped!$BD229=EUL_basis[BldgLoc])*(EUL_basis_Mapped!$BP229=EUL_basis[HOU_cat]),0)+1,MATCH(EUL_basis_Mapped!BL$2,'EUL_basis fr DEER'!$1:$1,0))</f>
        <v>Updated to indicate claim/filing status</v>
      </c>
      <c r="BM229" s="48" t="str" cm="1">
        <f t="array" ref="BM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(EUL_basis_Mapped!$BD229=EUL_basis[BldgLoc])*(EUL_basis_Mapped!$BP229=EUL_basis[HOU_cat]),0)+1,MATCH(EUL_basis_Mapped!BM$2,'EUL_basis fr DEER'!$1:$1,0))</f>
        <v>Standard</v>
      </c>
      <c r="BN229" s="24">
        <v>41501</v>
      </c>
      <c r="BO229" s="24" cm="1">
        <f t="array" ref="BO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(EUL_basis_Mapped!$BD229=EUL_basis[BldgLoc])*(EUL_basis_Mapped!$BP229=EUL_basis[HOU_cat]),0)+1,MATCH(EUL_basis_Mapped!BO$2,'EUL_basis fr DEER'!$1:$1,0))</f>
        <v>42735</v>
      </c>
      <c r="BP229" s="48" t="s">
        <v>44</v>
      </c>
      <c r="BQ229" s="52" t="str" cm="1">
        <f t="array" ref="BQ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(EUL_basis_Mapped!$BD229=EUL_basis[BldgLoc])*(EUL_basis_Mapped!$BP229=EUL_basis[HOU_cat]),0)+1,MATCH(EUL_basis_Mapped!BQ$2,'EUL_basis fr DEER'!$1:$1,0))</f>
        <v>1</v>
      </c>
      <c r="BR229" s="52" t="str" cm="1">
        <f t="array" ref="BR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(EUL_basis_Mapped!$BD229=EUL_basis[BldgLoc])*(EUL_basis_Mapped!$BP229=EUL_basis[HOU_cat]),0)+1,MATCH(EUL_basis_Mapped!BR$2,'EUL_basis fr DEER'!$1:$1,0))</f>
        <v>1</v>
      </c>
      <c r="BS229" s="52" t="str" cm="1">
        <f t="array" ref="BS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(EUL_basis_Mapped!$BD229=EUL_basis[BldgLoc])*(EUL_basis_Mapped!$BP229=EUL_basis[HOU_cat]),0)+1,MATCH(EUL_basis_Mapped!BS$2,'EUL_basis fr DEER'!$1:$1,0))</f>
        <v>0</v>
      </c>
      <c r="BT229" s="48" t="str" cm="1">
        <f t="array" ref="BT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(EUL_basis_Mapped!$BD229=EUL_basis[BldgLoc])*(EUL_basis_Mapped!$BP229=EUL_basis[HOU_cat]),0)+1,MATCH(EUL_basis_Mapped!BT$2,'EUL_basis fr DEER'!$1:$1,0))</f>
        <v>Deemed Ex Ante Team</v>
      </c>
      <c r="BU229" s="24" cm="1">
        <f t="array" ref="BU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(EUL_basis_Mapped!$BD229=EUL_basis[BldgLoc])*(EUL_basis_Mapped!$BP229=EUL_basis[HOU_cat]),0)+1,MATCH(EUL_basis_Mapped!BU$2,'EUL_basis fr DEER'!$1:$1,0))</f>
        <v>0</v>
      </c>
      <c r="BV229" s="46" cm="1">
        <f t="array" ref="BV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(EUL_basis_Mapped!$BD229=EUL_basis[BldgLoc])*(EUL_basis_Mapped!$BP229=EUL_basis[HOU_cat]),0)+1,MATCH(EUL_basis_Mapped!BV$2,'EUL_basis fr DEER'!$1:$1,0))</f>
        <v>0</v>
      </c>
      <c r="BW229" s="48" cm="1">
        <f t="array" ref="BW229">INDEX(EUL_basis[#All],MATCH(1,(EUL_basis_Mapped!$AS229=EUL_basis[EUL_ID])*(EUL_basis_Mapped!$AU229=EUL_basis[Version])*(EUL_basis_Mapped!$BC229=EUL_basis[BldgType])*
(EUL_basis_Mapped!$BD229=EUL_basis[BldgLoc])*(EUL_basis_Mapped!$BP229=EUL_basis[HOU_cat]),0)+1,MATCH(EUL_basis_Mapped!BW$2,'EUL_basis fr DEER'!$1:$1,0))</f>
        <v>0</v>
      </c>
    </row>
    <row r="230" spans="1:75" ht="21" x14ac:dyDescent="0.15">
      <c r="A230" s="11"/>
      <c r="B230" s="12">
        <v>1</v>
      </c>
      <c r="C230" s="12"/>
      <c r="D230" s="12"/>
      <c r="E230" s="12"/>
      <c r="F230" s="12"/>
      <c r="G230" s="12">
        <v>1</v>
      </c>
      <c r="H230" s="13">
        <v>1</v>
      </c>
      <c r="I230" s="11">
        <f t="shared" si="59"/>
        <v>0</v>
      </c>
      <c r="J230" s="12">
        <f t="shared" si="59"/>
        <v>0</v>
      </c>
      <c r="K230" s="12">
        <f t="shared" si="59"/>
        <v>0</v>
      </c>
      <c r="L230" s="12">
        <f t="shared" si="59"/>
        <v>0</v>
      </c>
      <c r="M230" s="12">
        <f t="shared" si="59"/>
        <v>0</v>
      </c>
      <c r="N230" s="54">
        <f t="shared" si="59"/>
        <v>0</v>
      </c>
      <c r="O230" s="54">
        <f t="shared" si="59"/>
        <v>1</v>
      </c>
      <c r="P230" s="11">
        <f t="shared" si="54"/>
        <v>1</v>
      </c>
      <c r="Q230" s="16"/>
      <c r="R230" s="12">
        <f t="shared" si="55"/>
        <v>0</v>
      </c>
      <c r="S230" s="12">
        <f t="shared" si="55"/>
        <v>0</v>
      </c>
      <c r="T230" s="12">
        <f t="shared" si="55"/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>
        <f t="shared" si="56"/>
        <v>0</v>
      </c>
      <c r="AE230" s="54"/>
      <c r="AF230" s="54"/>
      <c r="AG230" s="54">
        <f t="shared" si="57"/>
        <v>0</v>
      </c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>
        <f t="shared" si="58"/>
        <v>0</v>
      </c>
      <c r="AS230" s="58" t="s">
        <v>518</v>
      </c>
      <c r="AT230" s="22" t="str" cm="1">
        <f t="array" ref="AT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(EUL_basis_Mapped!$BD230=EUL_basis[BldgLoc])*(EUL_basis_Mapped!$BP230=EUL_basis[HOU_cat]),0)+1,MATCH(EUL_basis_Mapped!AT$2,'EUL_basis fr DEER'!$1:$1,0))</f>
        <v>High Efficiency Air Conditioner (package and split systems)</v>
      </c>
      <c r="AU230" s="22" t="s">
        <v>34</v>
      </c>
      <c r="AV230" s="22" t="str" cm="1">
        <f t="array" ref="AV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(EUL_basis_Mapped!$BD230=EUL_basis[BldgLoc])*(EUL_basis_Mapped!$BP230=EUL_basis[HOU_cat]),0)+1,MATCH(EUL_basis_Mapped!AV$2,'EUL_basis fr DEER'!$1:$1,0))</f>
        <v>D08 v2.05</v>
      </c>
      <c r="AW230" s="24" cm="1">
        <f t="array" ref="AW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(EUL_basis_Mapped!$BD230=EUL_basis[BldgLoc])*(EUL_basis_Mapped!$BP230=EUL_basis[HOU_cat]),0)+1,MATCH(EUL_basis_Mapped!AW$2,'EUL_basis fr DEER'!$1:$1,0))</f>
        <v>44159.686687395835</v>
      </c>
      <c r="AX230" s="48" t="str" cm="1">
        <f t="array" ref="AX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(EUL_basis_Mapped!$BD230=EUL_basis[BldgLoc])*(EUL_basis_Mapped!$BP230=EUL_basis[HOU_cat]),0)+1,MATCH(EUL_basis_Mapped!AX$2,'EUL_basis fr DEER'!$1:$1,0))</f>
        <v>Res</v>
      </c>
      <c r="AY230" s="48" t="str" cm="1">
        <f t="array" ref="AY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(EUL_basis_Mapped!$BD230=EUL_basis[BldgLoc])*(EUL_basis_Mapped!$BP230=EUL_basis[HOU_cat]),0)+1,MATCH(EUL_basis_Mapped!AY$2,'EUL_basis fr DEER'!$1:$1,0))</f>
        <v>HVAC</v>
      </c>
      <c r="AZ230" s="48" t="str" cm="1">
        <f t="array" ref="AZ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(EUL_basis_Mapped!$BD230=EUL_basis[BldgLoc])*(EUL_basis_Mapped!$BP230=EUL_basis[HOU_cat]),0)+1,MATCH(EUL_basis_Mapped!AZ$2,'EUL_basis fr DEER'!$1:$1,0))</f>
        <v>SpaceCool</v>
      </c>
      <c r="BA230" s="48" t="str" cm="1">
        <f t="array" ref="BA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(EUL_basis_Mapped!$BD230=EUL_basis[BldgLoc])*(EUL_basis_Mapped!$BP230=EUL_basis[HOU_cat]),0)+1,MATCH(EUL_basis_Mapped!BA$2,'EUL_basis fr DEER'!$1:$1,0))</f>
        <v>dxAC_equip</v>
      </c>
      <c r="BB230" s="48" t="str" cm="1">
        <f t="array" ref="BB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(EUL_basis_Mapped!$BD230=EUL_basis[BldgLoc])*(EUL_basis_Mapped!$BP230=EUL_basis[HOU_cat]),0)+1,MATCH(EUL_basis_Mapped!BB$2,'EUL_basis fr DEER'!$1:$1,0))</f>
        <v/>
      </c>
      <c r="BC230" s="48" t="s">
        <v>40</v>
      </c>
      <c r="BD230" s="48" t="s">
        <v>40</v>
      </c>
      <c r="BE230" s="46" t="str" cm="1">
        <f t="array" ref="BE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(EUL_basis_Mapped!$BD230=EUL_basis[BldgLoc])*(EUL_basis_Mapped!$BP230=EUL_basis[HOU_cat]),0)+1,MATCH(EUL_basis_Mapped!BE$2,'EUL_basis fr DEER'!$1:$1,0))</f>
        <v>rated years</v>
      </c>
      <c r="BF230" s="23" cm="1">
        <f t="array" ref="BF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(EUL_basis_Mapped!$BD230=EUL_basis[BldgLoc])*(EUL_basis_Mapped!$BP230=EUL_basis[HOU_cat]),0)+1,MATCH(EUL_basis_Mapped!BF$2,'EUL_basis fr DEER'!$1:$1,0))</f>
        <v>0</v>
      </c>
      <c r="BG230" s="23" cm="1">
        <f t="array" ref="BG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(EUL_basis_Mapped!$BD230=EUL_basis[BldgLoc])*(EUL_basis_Mapped!$BP230=EUL_basis[HOU_cat]),0)+1,MATCH(EUL_basis_Mapped!BG$2,'EUL_basis fr DEER'!$1:$1,0))</f>
        <v>0</v>
      </c>
      <c r="BH230" s="23" cm="1">
        <f t="array" ref="BH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(EUL_basis_Mapped!$BD230=EUL_basis[BldgLoc])*(EUL_basis_Mapped!$BP230=EUL_basis[HOU_cat]),0)+1,MATCH(EUL_basis_Mapped!BH$2,'EUL_basis fr DEER'!$1:$1,0))</f>
        <v>0</v>
      </c>
      <c r="BI230" s="25" cm="1">
        <f t="array" ref="BI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(EUL_basis_Mapped!$BD230=EUL_basis[BldgLoc])*(EUL_basis_Mapped!$BP230=EUL_basis[HOU_cat]),0)+1,MATCH(EUL_basis_Mapped!BI$2,'EUL_basis fr DEER'!$1:$1,0))</f>
        <v>0</v>
      </c>
      <c r="BJ230" s="25" cm="1">
        <f t="array" ref="BJ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(EUL_basis_Mapped!$BD230=EUL_basis[BldgLoc])*(EUL_basis_Mapped!$BP230=EUL_basis[HOU_cat]),0)+1,MATCH(EUL_basis_Mapped!BJ$2,'EUL_basis fr DEER'!$1:$1,0))</f>
        <v>15</v>
      </c>
      <c r="BK230" s="25" cm="1">
        <f t="array" ref="BK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(EUL_basis_Mapped!$BD230=EUL_basis[BldgLoc])*(EUL_basis_Mapped!$BP230=EUL_basis[HOU_cat]),0)+1,MATCH(EUL_basis_Mapped!BK$2,'EUL_basis fr DEER'!$1:$1,0))</f>
        <v>5</v>
      </c>
      <c r="BL230" s="46" t="str" cm="1">
        <f t="array" ref="BL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(EUL_basis_Mapped!$BD230=EUL_basis[BldgLoc])*(EUL_basis_Mapped!$BP230=EUL_basis[HOU_cat]),0)+1,MATCH(EUL_basis_Mapped!BL$2,'EUL_basis fr DEER'!$1:$1,0))</f>
        <v>Updated to indicate claim/filing status</v>
      </c>
      <c r="BM230" s="48" t="str" cm="1">
        <f t="array" ref="BM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(EUL_basis_Mapped!$BD230=EUL_basis[BldgLoc])*(EUL_basis_Mapped!$BP230=EUL_basis[HOU_cat]),0)+1,MATCH(EUL_basis_Mapped!BM$2,'EUL_basis fr DEER'!$1:$1,0))</f>
        <v>Standard</v>
      </c>
      <c r="BN230" s="24">
        <v>41502</v>
      </c>
      <c r="BO230" s="24" cm="1">
        <f t="array" ref="BO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(EUL_basis_Mapped!$BD230=EUL_basis[BldgLoc])*(EUL_basis_Mapped!$BP230=EUL_basis[HOU_cat]),0)+1,MATCH(EUL_basis_Mapped!BO$2,'EUL_basis fr DEER'!$1:$1,0))</f>
        <v>0</v>
      </c>
      <c r="BP230" s="48" t="s">
        <v>44</v>
      </c>
      <c r="BQ230" s="52" t="str" cm="1">
        <f t="array" ref="BQ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(EUL_basis_Mapped!$BD230=EUL_basis[BldgLoc])*(EUL_basis_Mapped!$BP230=EUL_basis[HOU_cat]),0)+1,MATCH(EUL_basis_Mapped!BQ$2,'EUL_basis fr DEER'!$1:$1,0))</f>
        <v>1</v>
      </c>
      <c r="BR230" s="52" t="str" cm="1">
        <f t="array" ref="BR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(EUL_basis_Mapped!$BD230=EUL_basis[BldgLoc])*(EUL_basis_Mapped!$BP230=EUL_basis[HOU_cat]),0)+1,MATCH(EUL_basis_Mapped!BR$2,'EUL_basis fr DEER'!$1:$1,0))</f>
        <v>1</v>
      </c>
      <c r="BS230" s="52" t="str" cm="1">
        <f t="array" ref="BS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(EUL_basis_Mapped!$BD230=EUL_basis[BldgLoc])*(EUL_basis_Mapped!$BP230=EUL_basis[HOU_cat]),0)+1,MATCH(EUL_basis_Mapped!BS$2,'EUL_basis fr DEER'!$1:$1,0))</f>
        <v>0</v>
      </c>
      <c r="BT230" s="48" t="str" cm="1">
        <f t="array" ref="BT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(EUL_basis_Mapped!$BD230=EUL_basis[BldgLoc])*(EUL_basis_Mapped!$BP230=EUL_basis[HOU_cat]),0)+1,MATCH(EUL_basis_Mapped!BT$2,'EUL_basis fr DEER'!$1:$1,0))</f>
        <v>Deemed Ex Ante Team</v>
      </c>
      <c r="BU230" s="24" cm="1">
        <f t="array" ref="BU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(EUL_basis_Mapped!$BD230=EUL_basis[BldgLoc])*(EUL_basis_Mapped!$BP230=EUL_basis[HOU_cat]),0)+1,MATCH(EUL_basis_Mapped!BU$2,'EUL_basis fr DEER'!$1:$1,0))</f>
        <v>0</v>
      </c>
      <c r="BV230" s="46" cm="1">
        <f t="array" ref="BV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(EUL_basis_Mapped!$BD230=EUL_basis[BldgLoc])*(EUL_basis_Mapped!$BP230=EUL_basis[HOU_cat]),0)+1,MATCH(EUL_basis_Mapped!BV$2,'EUL_basis fr DEER'!$1:$1,0))</f>
        <v>0</v>
      </c>
      <c r="BW230" s="48" cm="1">
        <f t="array" ref="BW230">INDEX(EUL_basis[#All],MATCH(1,(EUL_basis_Mapped!$AS230=EUL_basis[EUL_ID])*(EUL_basis_Mapped!$AU230=EUL_basis[Version])*(EUL_basis_Mapped!$BC230=EUL_basis[BldgType])*
(EUL_basis_Mapped!$BD230=EUL_basis[BldgLoc])*(EUL_basis_Mapped!$BP230=EUL_basis[HOU_cat]),0)+1,MATCH(EUL_basis_Mapped!BW$2,'EUL_basis fr DEER'!$1:$1,0))</f>
        <v>0</v>
      </c>
    </row>
    <row r="231" spans="1:75" x14ac:dyDescent="0.15">
      <c r="A231" s="11"/>
      <c r="B231" s="12"/>
      <c r="C231" s="12"/>
      <c r="D231" s="12"/>
      <c r="E231" s="12">
        <v>1</v>
      </c>
      <c r="F231" s="12"/>
      <c r="G231" s="12"/>
      <c r="H231" s="13"/>
      <c r="I231" s="11">
        <f t="shared" si="59"/>
        <v>0</v>
      </c>
      <c r="J231" s="12">
        <f t="shared" si="59"/>
        <v>0</v>
      </c>
      <c r="K231" s="12">
        <f t="shared" si="59"/>
        <v>0</v>
      </c>
      <c r="L231" s="12">
        <f t="shared" si="59"/>
        <v>0</v>
      </c>
      <c r="M231" s="12">
        <f t="shared" si="59"/>
        <v>0</v>
      </c>
      <c r="N231" s="54">
        <f t="shared" si="59"/>
        <v>0</v>
      </c>
      <c r="O231" s="54">
        <f t="shared" si="59"/>
        <v>1</v>
      </c>
      <c r="P231" s="11">
        <f t="shared" si="54"/>
        <v>1</v>
      </c>
      <c r="Q231" s="16"/>
      <c r="R231" s="12">
        <f t="shared" si="55"/>
        <v>0</v>
      </c>
      <c r="S231" s="12">
        <f t="shared" si="55"/>
        <v>0</v>
      </c>
      <c r="T231" s="12">
        <f t="shared" si="55"/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>
        <f t="shared" si="56"/>
        <v>0</v>
      </c>
      <c r="AE231" s="54"/>
      <c r="AF231" s="54"/>
      <c r="AG231" s="54">
        <f t="shared" si="57"/>
        <v>0</v>
      </c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>
        <f t="shared" si="58"/>
        <v>0</v>
      </c>
      <c r="AS231" s="58" t="s">
        <v>520</v>
      </c>
      <c r="AT231" s="22" t="str" cm="1">
        <f t="array" ref="AT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(EUL_basis_Mapped!$BD231=EUL_basis[BldgLoc])*(EUL_basis_Mapped!$BP231=EUL_basis[HOU_cat]),0)+1,MATCH(EUL_basis_Mapped!AT$2,'EUL_basis fr DEER'!$1:$1,0))</f>
        <v>Clean Condenser Coils - Residential</v>
      </c>
      <c r="AU231" s="22" t="s">
        <v>34</v>
      </c>
      <c r="AV231" s="22" t="str" cm="1">
        <f t="array" ref="AV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(EUL_basis_Mapped!$BD231=EUL_basis[BldgLoc])*(EUL_basis_Mapped!$BP231=EUL_basis[HOU_cat]),0)+1,MATCH(EUL_basis_Mapped!AV$2,'EUL_basis fr DEER'!$1:$1,0))</f>
        <v>D08 v2.05</v>
      </c>
      <c r="AW231" s="24" cm="1">
        <f t="array" ref="AW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(EUL_basis_Mapped!$BD231=EUL_basis[BldgLoc])*(EUL_basis_Mapped!$BP231=EUL_basis[HOU_cat]),0)+1,MATCH(EUL_basis_Mapped!AW$2,'EUL_basis fr DEER'!$1:$1,0))</f>
        <v>44159.686687395835</v>
      </c>
      <c r="AX231" s="48" t="str" cm="1">
        <f t="array" ref="AX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(EUL_basis_Mapped!$BD231=EUL_basis[BldgLoc])*(EUL_basis_Mapped!$BP231=EUL_basis[HOU_cat]),0)+1,MATCH(EUL_basis_Mapped!AX$2,'EUL_basis fr DEER'!$1:$1,0))</f>
        <v>Res</v>
      </c>
      <c r="AY231" s="48" t="str" cm="1">
        <f t="array" ref="AY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(EUL_basis_Mapped!$BD231=EUL_basis[BldgLoc])*(EUL_basis_Mapped!$BP231=EUL_basis[HOU_cat]),0)+1,MATCH(EUL_basis_Mapped!AY$2,'EUL_basis fr DEER'!$1:$1,0))</f>
        <v>Service</v>
      </c>
      <c r="AZ231" s="48" t="str" cm="1">
        <f t="array" ref="AZ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(EUL_basis_Mapped!$BD231=EUL_basis[BldgLoc])*(EUL_basis_Mapped!$BP231=EUL_basis[HOU_cat]),0)+1,MATCH(EUL_basis_Mapped!AZ$2,'EUL_basis fr DEER'!$1:$1,0))</f>
        <v>Maintenance</v>
      </c>
      <c r="BA231" s="48" t="str" cm="1">
        <f t="array" ref="BA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(EUL_basis_Mapped!$BD231=EUL_basis[BldgLoc])*(EUL_basis_Mapped!$BP231=EUL_basis[HOU_cat]),0)+1,MATCH(EUL_basis_Mapped!BA$2,'EUL_basis fr DEER'!$1:$1,0))</f>
        <v>HeatReject</v>
      </c>
      <c r="BB231" s="48" t="str" cm="1">
        <f t="array" ref="BB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(EUL_basis_Mapped!$BD231=EUL_basis[BldgLoc])*(EUL_basis_Mapped!$BP231=EUL_basis[HOU_cat]),0)+1,MATCH(EUL_basis_Mapped!BB$2,'EUL_basis fr DEER'!$1:$1,0))</f>
        <v/>
      </c>
      <c r="BC231" s="48" t="s">
        <v>40</v>
      </c>
      <c r="BD231" s="48" t="s">
        <v>40</v>
      </c>
      <c r="BE231" s="46" t="str" cm="1">
        <f t="array" ref="BE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(EUL_basis_Mapped!$BD231=EUL_basis[BldgLoc])*(EUL_basis_Mapped!$BP231=EUL_basis[HOU_cat]),0)+1,MATCH(EUL_basis_Mapped!BE$2,'EUL_basis fr DEER'!$1:$1,0))</f>
        <v>rated years</v>
      </c>
      <c r="BF231" s="23" cm="1">
        <f t="array" ref="BF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(EUL_basis_Mapped!$BD231=EUL_basis[BldgLoc])*(EUL_basis_Mapped!$BP231=EUL_basis[HOU_cat]),0)+1,MATCH(EUL_basis_Mapped!BF$2,'EUL_basis fr DEER'!$1:$1,0))</f>
        <v>0</v>
      </c>
      <c r="BG231" s="23" cm="1">
        <f t="array" ref="BG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(EUL_basis_Mapped!$BD231=EUL_basis[BldgLoc])*(EUL_basis_Mapped!$BP231=EUL_basis[HOU_cat]),0)+1,MATCH(EUL_basis_Mapped!BG$2,'EUL_basis fr DEER'!$1:$1,0))</f>
        <v>0</v>
      </c>
      <c r="BH231" s="23" cm="1">
        <f t="array" ref="BH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(EUL_basis_Mapped!$BD231=EUL_basis[BldgLoc])*(EUL_basis_Mapped!$BP231=EUL_basis[HOU_cat]),0)+1,MATCH(EUL_basis_Mapped!BH$2,'EUL_basis fr DEER'!$1:$1,0))</f>
        <v>0</v>
      </c>
      <c r="BI231" s="25" cm="1">
        <f t="array" ref="BI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(EUL_basis_Mapped!$BD231=EUL_basis[BldgLoc])*(EUL_basis_Mapped!$BP231=EUL_basis[HOU_cat]),0)+1,MATCH(EUL_basis_Mapped!BI$2,'EUL_basis fr DEER'!$1:$1,0))</f>
        <v>0</v>
      </c>
      <c r="BJ231" s="25" cm="1">
        <f t="array" ref="BJ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(EUL_basis_Mapped!$BD231=EUL_basis[BldgLoc])*(EUL_basis_Mapped!$BP231=EUL_basis[HOU_cat]),0)+1,MATCH(EUL_basis_Mapped!BJ$2,'EUL_basis fr DEER'!$1:$1,0))</f>
        <v>3</v>
      </c>
      <c r="BK231" s="25" cm="1">
        <f t="array" ref="BK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(EUL_basis_Mapped!$BD231=EUL_basis[BldgLoc])*(EUL_basis_Mapped!$BP231=EUL_basis[HOU_cat]),0)+1,MATCH(EUL_basis_Mapped!BK$2,'EUL_basis fr DEER'!$1:$1,0))</f>
        <v>0</v>
      </c>
      <c r="BL231" s="46" t="str" cm="1">
        <f t="array" ref="BL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(EUL_basis_Mapped!$BD231=EUL_basis[BldgLoc])*(EUL_basis_Mapped!$BP231=EUL_basis[HOU_cat]),0)+1,MATCH(EUL_basis_Mapped!BL$2,'EUL_basis fr DEER'!$1:$1,0))</f>
        <v>Updated to indicate claim/filing status</v>
      </c>
      <c r="BM231" s="48" t="str" cm="1">
        <f t="array" ref="BM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(EUL_basis_Mapped!$BD231=EUL_basis[BldgLoc])*(EUL_basis_Mapped!$BP231=EUL_basis[HOU_cat]),0)+1,MATCH(EUL_basis_Mapped!BM$2,'EUL_basis fr DEER'!$1:$1,0))</f>
        <v>Standard</v>
      </c>
      <c r="BN231" s="24">
        <v>41503</v>
      </c>
      <c r="BO231" s="24" cm="1">
        <f t="array" ref="BO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(EUL_basis_Mapped!$BD231=EUL_basis[BldgLoc])*(EUL_basis_Mapped!$BP231=EUL_basis[HOU_cat]),0)+1,MATCH(EUL_basis_Mapped!BO$2,'EUL_basis fr DEER'!$1:$1,0))</f>
        <v>0</v>
      </c>
      <c r="BP231" s="48" t="s">
        <v>44</v>
      </c>
      <c r="BQ231" s="52" t="str" cm="1">
        <f t="array" ref="BQ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(EUL_basis_Mapped!$BD231=EUL_basis[BldgLoc])*(EUL_basis_Mapped!$BP231=EUL_basis[HOU_cat]),0)+1,MATCH(EUL_basis_Mapped!BQ$2,'EUL_basis fr DEER'!$1:$1,0))</f>
        <v>1</v>
      </c>
      <c r="BR231" s="52" t="str" cm="1">
        <f t="array" ref="BR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(EUL_basis_Mapped!$BD231=EUL_basis[BldgLoc])*(EUL_basis_Mapped!$BP231=EUL_basis[HOU_cat]),0)+1,MATCH(EUL_basis_Mapped!BR$2,'EUL_basis fr DEER'!$1:$1,0))</f>
        <v>1</v>
      </c>
      <c r="BS231" s="52" t="str" cm="1">
        <f t="array" ref="BS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(EUL_basis_Mapped!$BD231=EUL_basis[BldgLoc])*(EUL_basis_Mapped!$BP231=EUL_basis[HOU_cat]),0)+1,MATCH(EUL_basis_Mapped!BS$2,'EUL_basis fr DEER'!$1:$1,0))</f>
        <v>0</v>
      </c>
      <c r="BT231" s="48" t="str" cm="1">
        <f t="array" ref="BT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(EUL_basis_Mapped!$BD231=EUL_basis[BldgLoc])*(EUL_basis_Mapped!$BP231=EUL_basis[HOU_cat]),0)+1,MATCH(EUL_basis_Mapped!BT$2,'EUL_basis fr DEER'!$1:$1,0))</f>
        <v>Deemed Ex Ante Team</v>
      </c>
      <c r="BU231" s="24" cm="1">
        <f t="array" ref="BU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(EUL_basis_Mapped!$BD231=EUL_basis[BldgLoc])*(EUL_basis_Mapped!$BP231=EUL_basis[HOU_cat]),0)+1,MATCH(EUL_basis_Mapped!BU$2,'EUL_basis fr DEER'!$1:$1,0))</f>
        <v>0</v>
      </c>
      <c r="BV231" s="46" cm="1">
        <f t="array" ref="BV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(EUL_basis_Mapped!$BD231=EUL_basis[BldgLoc])*(EUL_basis_Mapped!$BP231=EUL_basis[HOU_cat]),0)+1,MATCH(EUL_basis_Mapped!BV$2,'EUL_basis fr DEER'!$1:$1,0))</f>
        <v>0</v>
      </c>
      <c r="BW231" s="48" cm="1">
        <f t="array" ref="BW231">INDEX(EUL_basis[#All],MATCH(1,(EUL_basis_Mapped!$AS231=EUL_basis[EUL_ID])*(EUL_basis_Mapped!$AU231=EUL_basis[Version])*(EUL_basis_Mapped!$BC231=EUL_basis[BldgType])*
(EUL_basis_Mapped!$BD231=EUL_basis[BldgLoc])*(EUL_basis_Mapped!$BP231=EUL_basis[HOU_cat]),0)+1,MATCH(EUL_basis_Mapped!BW$2,'EUL_basis fr DEER'!$1:$1,0))</f>
        <v>0</v>
      </c>
    </row>
    <row r="232" spans="1:75" ht="21" x14ac:dyDescent="0.15">
      <c r="A232" s="11"/>
      <c r="B232" s="12">
        <v>1</v>
      </c>
      <c r="C232" s="12"/>
      <c r="D232" s="12"/>
      <c r="E232" s="12"/>
      <c r="F232" s="12"/>
      <c r="G232" s="12">
        <v>1</v>
      </c>
      <c r="H232" s="13">
        <v>1</v>
      </c>
      <c r="I232" s="11">
        <f t="shared" si="59"/>
        <v>0</v>
      </c>
      <c r="J232" s="12">
        <f t="shared" si="59"/>
        <v>0</v>
      </c>
      <c r="K232" s="12">
        <f t="shared" si="59"/>
        <v>0</v>
      </c>
      <c r="L232" s="12">
        <f t="shared" si="59"/>
        <v>0</v>
      </c>
      <c r="M232" s="12">
        <f t="shared" si="59"/>
        <v>0</v>
      </c>
      <c r="N232" s="54">
        <f t="shared" si="59"/>
        <v>0</v>
      </c>
      <c r="O232" s="54">
        <f t="shared" si="59"/>
        <v>1</v>
      </c>
      <c r="P232" s="11">
        <f t="shared" si="54"/>
        <v>1</v>
      </c>
      <c r="Q232" s="16"/>
      <c r="R232" s="12">
        <f t="shared" si="55"/>
        <v>0</v>
      </c>
      <c r="S232" s="12">
        <f t="shared" si="55"/>
        <v>0</v>
      </c>
      <c r="T232" s="12">
        <f t="shared" si="55"/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>
        <f t="shared" si="56"/>
        <v>0</v>
      </c>
      <c r="AE232" s="54"/>
      <c r="AF232" s="54"/>
      <c r="AG232" s="54">
        <f t="shared" si="57"/>
        <v>0</v>
      </c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>
        <f t="shared" si="58"/>
        <v>0</v>
      </c>
      <c r="AS232" s="58" t="s">
        <v>522</v>
      </c>
      <c r="AT232" s="22" t="str" cm="1">
        <f t="array" ref="AT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(EUL_basis_Mapped!$BD232=EUL_basis[BldgLoc])*(EUL_basis_Mapped!$BP232=EUL_basis[HOU_cat]),0)+1,MATCH(EUL_basis_Mapped!AT$2,'EUL_basis fr DEER'!$1:$1,0))</f>
        <v>High Efficiency Air Conditioner (Evap cooled split systems)</v>
      </c>
      <c r="AU232" s="22" t="s">
        <v>34</v>
      </c>
      <c r="AV232" s="22" t="str" cm="1">
        <f t="array" ref="AV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(EUL_basis_Mapped!$BD232=EUL_basis[BldgLoc])*(EUL_basis_Mapped!$BP232=EUL_basis[HOU_cat]),0)+1,MATCH(EUL_basis_Mapped!AV$2,'EUL_basis fr DEER'!$1:$1,0))</f>
        <v>D08 v2.05</v>
      </c>
      <c r="AW232" s="24" cm="1">
        <f t="array" ref="AW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(EUL_basis_Mapped!$BD232=EUL_basis[BldgLoc])*(EUL_basis_Mapped!$BP232=EUL_basis[HOU_cat]),0)+1,MATCH(EUL_basis_Mapped!AW$2,'EUL_basis fr DEER'!$1:$1,0))</f>
        <v>44159.686687395835</v>
      </c>
      <c r="AX232" s="48" t="str" cm="1">
        <f t="array" ref="AX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(EUL_basis_Mapped!$BD232=EUL_basis[BldgLoc])*(EUL_basis_Mapped!$BP232=EUL_basis[HOU_cat]),0)+1,MATCH(EUL_basis_Mapped!AX$2,'EUL_basis fr DEER'!$1:$1,0))</f>
        <v>Res</v>
      </c>
      <c r="AY232" s="48" t="str" cm="1">
        <f t="array" ref="AY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(EUL_basis_Mapped!$BD232=EUL_basis[BldgLoc])*(EUL_basis_Mapped!$BP232=EUL_basis[HOU_cat]),0)+1,MATCH(EUL_basis_Mapped!AY$2,'EUL_basis fr DEER'!$1:$1,0))</f>
        <v>HVAC</v>
      </c>
      <c r="AZ232" s="48" t="str" cm="1">
        <f t="array" ref="AZ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(EUL_basis_Mapped!$BD232=EUL_basis[BldgLoc])*(EUL_basis_Mapped!$BP232=EUL_basis[HOU_cat]),0)+1,MATCH(EUL_basis_Mapped!AZ$2,'EUL_basis fr DEER'!$1:$1,0))</f>
        <v>SpaceCool</v>
      </c>
      <c r="BA232" s="48" t="str" cm="1">
        <f t="array" ref="BA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(EUL_basis_Mapped!$BD232=EUL_basis[BldgLoc])*(EUL_basis_Mapped!$BP232=EUL_basis[HOU_cat]),0)+1,MATCH(EUL_basis_Mapped!BA$2,'EUL_basis fr DEER'!$1:$1,0))</f>
        <v>EvapCool_eq</v>
      </c>
      <c r="BB232" s="48" t="str" cm="1">
        <f t="array" ref="BB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(EUL_basis_Mapped!$BD232=EUL_basis[BldgLoc])*(EUL_basis_Mapped!$BP232=EUL_basis[HOU_cat]),0)+1,MATCH(EUL_basis_Mapped!BB$2,'EUL_basis fr DEER'!$1:$1,0))</f>
        <v>ResEvap</v>
      </c>
      <c r="BC232" s="48" t="s">
        <v>40</v>
      </c>
      <c r="BD232" s="48" t="s">
        <v>40</v>
      </c>
      <c r="BE232" s="46" t="str" cm="1">
        <f t="array" ref="BE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(EUL_basis_Mapped!$BD232=EUL_basis[BldgLoc])*(EUL_basis_Mapped!$BP232=EUL_basis[HOU_cat]),0)+1,MATCH(EUL_basis_Mapped!BE$2,'EUL_basis fr DEER'!$1:$1,0))</f>
        <v>rated years</v>
      </c>
      <c r="BF232" s="23" cm="1">
        <f t="array" ref="BF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(EUL_basis_Mapped!$BD232=EUL_basis[BldgLoc])*(EUL_basis_Mapped!$BP232=EUL_basis[HOU_cat]),0)+1,MATCH(EUL_basis_Mapped!BF$2,'EUL_basis fr DEER'!$1:$1,0))</f>
        <v>0</v>
      </c>
      <c r="BG232" s="23" cm="1">
        <f t="array" ref="BG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(EUL_basis_Mapped!$BD232=EUL_basis[BldgLoc])*(EUL_basis_Mapped!$BP232=EUL_basis[HOU_cat]),0)+1,MATCH(EUL_basis_Mapped!BG$2,'EUL_basis fr DEER'!$1:$1,0))</f>
        <v>0</v>
      </c>
      <c r="BH232" s="23" cm="1">
        <f t="array" ref="BH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(EUL_basis_Mapped!$BD232=EUL_basis[BldgLoc])*(EUL_basis_Mapped!$BP232=EUL_basis[HOU_cat]),0)+1,MATCH(EUL_basis_Mapped!BH$2,'EUL_basis fr DEER'!$1:$1,0))</f>
        <v>0</v>
      </c>
      <c r="BI232" s="25" cm="1">
        <f t="array" ref="BI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(EUL_basis_Mapped!$BD232=EUL_basis[BldgLoc])*(EUL_basis_Mapped!$BP232=EUL_basis[HOU_cat]),0)+1,MATCH(EUL_basis_Mapped!BI$2,'EUL_basis fr DEER'!$1:$1,0))</f>
        <v>0</v>
      </c>
      <c r="BJ232" s="25" cm="1">
        <f t="array" ref="BJ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(EUL_basis_Mapped!$BD232=EUL_basis[BldgLoc])*(EUL_basis_Mapped!$BP232=EUL_basis[HOU_cat]),0)+1,MATCH(EUL_basis_Mapped!BJ$2,'EUL_basis fr DEER'!$1:$1,0))</f>
        <v>15</v>
      </c>
      <c r="BK232" s="25" cm="1">
        <f t="array" ref="BK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(EUL_basis_Mapped!$BD232=EUL_basis[BldgLoc])*(EUL_basis_Mapped!$BP232=EUL_basis[HOU_cat]),0)+1,MATCH(EUL_basis_Mapped!BK$2,'EUL_basis fr DEER'!$1:$1,0))</f>
        <v>5</v>
      </c>
      <c r="BL232" s="46" t="str" cm="1">
        <f t="array" ref="BL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(EUL_basis_Mapped!$BD232=EUL_basis[BldgLoc])*(EUL_basis_Mapped!$BP232=EUL_basis[HOU_cat]),0)+1,MATCH(EUL_basis_Mapped!BL$2,'EUL_basis fr DEER'!$1:$1,0))</f>
        <v>Updated to indicate claim/filing status</v>
      </c>
      <c r="BM232" s="48" t="str" cm="1">
        <f t="array" ref="BM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(EUL_basis_Mapped!$BD232=EUL_basis[BldgLoc])*(EUL_basis_Mapped!$BP232=EUL_basis[HOU_cat]),0)+1,MATCH(EUL_basis_Mapped!BM$2,'EUL_basis fr DEER'!$1:$1,0))</f>
        <v>Standard</v>
      </c>
      <c r="BN232" s="24">
        <v>41504</v>
      </c>
      <c r="BO232" s="24" cm="1">
        <f t="array" ref="BO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(EUL_basis_Mapped!$BD232=EUL_basis[BldgLoc])*(EUL_basis_Mapped!$BP232=EUL_basis[HOU_cat]),0)+1,MATCH(EUL_basis_Mapped!BO$2,'EUL_basis fr DEER'!$1:$1,0))</f>
        <v>0</v>
      </c>
      <c r="BP232" s="48" t="s">
        <v>44</v>
      </c>
      <c r="BQ232" s="52" t="str" cm="1">
        <f t="array" ref="BQ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(EUL_basis_Mapped!$BD232=EUL_basis[BldgLoc])*(EUL_basis_Mapped!$BP232=EUL_basis[HOU_cat]),0)+1,MATCH(EUL_basis_Mapped!BQ$2,'EUL_basis fr DEER'!$1:$1,0))</f>
        <v>1</v>
      </c>
      <c r="BR232" s="52" t="str" cm="1">
        <f t="array" ref="BR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(EUL_basis_Mapped!$BD232=EUL_basis[BldgLoc])*(EUL_basis_Mapped!$BP232=EUL_basis[HOU_cat]),0)+1,MATCH(EUL_basis_Mapped!BR$2,'EUL_basis fr DEER'!$1:$1,0))</f>
        <v>1</v>
      </c>
      <c r="BS232" s="52" t="str" cm="1">
        <f t="array" ref="BS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(EUL_basis_Mapped!$BD232=EUL_basis[BldgLoc])*(EUL_basis_Mapped!$BP232=EUL_basis[HOU_cat]),0)+1,MATCH(EUL_basis_Mapped!BS$2,'EUL_basis fr DEER'!$1:$1,0))</f>
        <v>0</v>
      </c>
      <c r="BT232" s="48" t="str" cm="1">
        <f t="array" ref="BT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(EUL_basis_Mapped!$BD232=EUL_basis[BldgLoc])*(EUL_basis_Mapped!$BP232=EUL_basis[HOU_cat]),0)+1,MATCH(EUL_basis_Mapped!BT$2,'EUL_basis fr DEER'!$1:$1,0))</f>
        <v>Deemed Ex Ante Team</v>
      </c>
      <c r="BU232" s="24" cm="1">
        <f t="array" ref="BU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(EUL_basis_Mapped!$BD232=EUL_basis[BldgLoc])*(EUL_basis_Mapped!$BP232=EUL_basis[HOU_cat]),0)+1,MATCH(EUL_basis_Mapped!BU$2,'EUL_basis fr DEER'!$1:$1,0))</f>
        <v>0</v>
      </c>
      <c r="BV232" s="46" cm="1">
        <f t="array" ref="BV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(EUL_basis_Mapped!$BD232=EUL_basis[BldgLoc])*(EUL_basis_Mapped!$BP232=EUL_basis[HOU_cat]),0)+1,MATCH(EUL_basis_Mapped!BV$2,'EUL_basis fr DEER'!$1:$1,0))</f>
        <v>0</v>
      </c>
      <c r="BW232" s="48" cm="1">
        <f t="array" ref="BW232">INDEX(EUL_basis[#All],MATCH(1,(EUL_basis_Mapped!$AS232=EUL_basis[EUL_ID])*(EUL_basis_Mapped!$AU232=EUL_basis[Version])*(EUL_basis_Mapped!$BC232=EUL_basis[BldgType])*
(EUL_basis_Mapped!$BD232=EUL_basis[BldgLoc])*(EUL_basis_Mapped!$BP232=EUL_basis[HOU_cat]),0)+1,MATCH(EUL_basis_Mapped!BW$2,'EUL_basis fr DEER'!$1:$1,0))</f>
        <v>0</v>
      </c>
    </row>
    <row r="233" spans="1:75" x14ac:dyDescent="0.15">
      <c r="A233" s="11"/>
      <c r="B233" s="12">
        <v>1</v>
      </c>
      <c r="C233" s="12"/>
      <c r="D233" s="12"/>
      <c r="E233" s="12"/>
      <c r="F233" s="12"/>
      <c r="G233" s="12">
        <v>1</v>
      </c>
      <c r="H233" s="13">
        <v>1</v>
      </c>
      <c r="I233" s="11">
        <f t="shared" si="59"/>
        <v>0</v>
      </c>
      <c r="J233" s="12">
        <f t="shared" si="59"/>
        <v>0</v>
      </c>
      <c r="K233" s="12">
        <f t="shared" si="59"/>
        <v>0</v>
      </c>
      <c r="L233" s="12">
        <f t="shared" si="59"/>
        <v>0</v>
      </c>
      <c r="M233" s="12">
        <f t="shared" si="59"/>
        <v>0</v>
      </c>
      <c r="N233" s="54">
        <f t="shared" si="59"/>
        <v>0</v>
      </c>
      <c r="O233" s="54">
        <f t="shared" si="59"/>
        <v>1</v>
      </c>
      <c r="P233" s="11">
        <f t="shared" si="54"/>
        <v>1</v>
      </c>
      <c r="Q233" s="16"/>
      <c r="R233" s="12">
        <f t="shared" si="55"/>
        <v>0</v>
      </c>
      <c r="S233" s="12">
        <f t="shared" si="55"/>
        <v>0</v>
      </c>
      <c r="T233" s="12">
        <f t="shared" si="55"/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>
        <f t="shared" si="56"/>
        <v>0</v>
      </c>
      <c r="AE233" s="54"/>
      <c r="AF233" s="54"/>
      <c r="AG233" s="54">
        <f t="shared" si="57"/>
        <v>0</v>
      </c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>
        <f t="shared" si="58"/>
        <v>0</v>
      </c>
      <c r="AS233" s="58" t="s">
        <v>524</v>
      </c>
      <c r="AT233" s="22" t="str" cm="1">
        <f t="array" ref="AT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(EUL_basis_Mapped!$BD233=EUL_basis[BldgLoc])*(EUL_basis_Mapped!$BP233=EUL_basis[HOU_cat]),0)+1,MATCH(EUL_basis_Mapped!AT$2,'EUL_basis fr DEER'!$1:$1,0))</f>
        <v>High Efficiency Heat Pump</v>
      </c>
      <c r="AU233" s="22" t="s">
        <v>34</v>
      </c>
      <c r="AV233" s="22" t="str" cm="1">
        <f t="array" ref="AV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(EUL_basis_Mapped!$BD233=EUL_basis[BldgLoc])*(EUL_basis_Mapped!$BP233=EUL_basis[HOU_cat]),0)+1,MATCH(EUL_basis_Mapped!AV$2,'EUL_basis fr DEER'!$1:$1,0))</f>
        <v>D08 v2.05</v>
      </c>
      <c r="AW233" s="24" cm="1">
        <f t="array" ref="AW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(EUL_basis_Mapped!$BD233=EUL_basis[BldgLoc])*(EUL_basis_Mapped!$BP233=EUL_basis[HOU_cat]),0)+1,MATCH(EUL_basis_Mapped!AW$2,'EUL_basis fr DEER'!$1:$1,0))</f>
        <v>44159.686687395835</v>
      </c>
      <c r="AX233" s="48" t="str" cm="1">
        <f t="array" ref="AX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(EUL_basis_Mapped!$BD233=EUL_basis[BldgLoc])*(EUL_basis_Mapped!$BP233=EUL_basis[HOU_cat]),0)+1,MATCH(EUL_basis_Mapped!AX$2,'EUL_basis fr DEER'!$1:$1,0))</f>
        <v>Res</v>
      </c>
      <c r="AY233" s="48" t="str" cm="1">
        <f t="array" ref="AY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(EUL_basis_Mapped!$BD233=EUL_basis[BldgLoc])*(EUL_basis_Mapped!$BP233=EUL_basis[HOU_cat]),0)+1,MATCH(EUL_basis_Mapped!AY$2,'EUL_basis fr DEER'!$1:$1,0))</f>
        <v>HVAC</v>
      </c>
      <c r="AZ233" s="48" t="str" cm="1">
        <f t="array" ref="AZ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(EUL_basis_Mapped!$BD233=EUL_basis[BldgLoc])*(EUL_basis_Mapped!$BP233=EUL_basis[HOU_cat]),0)+1,MATCH(EUL_basis_Mapped!AZ$2,'EUL_basis fr DEER'!$1:$1,0))</f>
        <v>HeatCool</v>
      </c>
      <c r="BA233" s="48" t="str" cm="1">
        <f t="array" ref="BA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(EUL_basis_Mapped!$BD233=EUL_basis[BldgLoc])*(EUL_basis_Mapped!$BP233=EUL_basis[HOU_cat]),0)+1,MATCH(EUL_basis_Mapped!BA$2,'EUL_basis fr DEER'!$1:$1,0))</f>
        <v>dxHP_equip</v>
      </c>
      <c r="BB233" s="48" t="str" cm="1">
        <f t="array" ref="BB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(EUL_basis_Mapped!$BD233=EUL_basis[BldgLoc])*(EUL_basis_Mapped!$BP233=EUL_basis[HOU_cat]),0)+1,MATCH(EUL_basis_Mapped!BB$2,'EUL_basis fr DEER'!$1:$1,0))</f>
        <v/>
      </c>
      <c r="BC233" s="48" t="s">
        <v>40</v>
      </c>
      <c r="BD233" s="48" t="s">
        <v>40</v>
      </c>
      <c r="BE233" s="46" t="str" cm="1">
        <f t="array" ref="BE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(EUL_basis_Mapped!$BD233=EUL_basis[BldgLoc])*(EUL_basis_Mapped!$BP233=EUL_basis[HOU_cat]),0)+1,MATCH(EUL_basis_Mapped!BE$2,'EUL_basis fr DEER'!$1:$1,0))</f>
        <v>rated years</v>
      </c>
      <c r="BF233" s="23" cm="1">
        <f t="array" ref="BF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(EUL_basis_Mapped!$BD233=EUL_basis[BldgLoc])*(EUL_basis_Mapped!$BP233=EUL_basis[HOU_cat]),0)+1,MATCH(EUL_basis_Mapped!BF$2,'EUL_basis fr DEER'!$1:$1,0))</f>
        <v>0</v>
      </c>
      <c r="BG233" s="23" cm="1">
        <f t="array" ref="BG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(EUL_basis_Mapped!$BD233=EUL_basis[BldgLoc])*(EUL_basis_Mapped!$BP233=EUL_basis[HOU_cat]),0)+1,MATCH(EUL_basis_Mapped!BG$2,'EUL_basis fr DEER'!$1:$1,0))</f>
        <v>0</v>
      </c>
      <c r="BH233" s="23" cm="1">
        <f t="array" ref="BH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(EUL_basis_Mapped!$BD233=EUL_basis[BldgLoc])*(EUL_basis_Mapped!$BP233=EUL_basis[HOU_cat]),0)+1,MATCH(EUL_basis_Mapped!BH$2,'EUL_basis fr DEER'!$1:$1,0))</f>
        <v>0</v>
      </c>
      <c r="BI233" s="25" cm="1">
        <f t="array" ref="BI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(EUL_basis_Mapped!$BD233=EUL_basis[BldgLoc])*(EUL_basis_Mapped!$BP233=EUL_basis[HOU_cat]),0)+1,MATCH(EUL_basis_Mapped!BI$2,'EUL_basis fr DEER'!$1:$1,0))</f>
        <v>0</v>
      </c>
      <c r="BJ233" s="25" cm="1">
        <f t="array" ref="BJ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(EUL_basis_Mapped!$BD233=EUL_basis[BldgLoc])*(EUL_basis_Mapped!$BP233=EUL_basis[HOU_cat]),0)+1,MATCH(EUL_basis_Mapped!BJ$2,'EUL_basis fr DEER'!$1:$1,0))</f>
        <v>15</v>
      </c>
      <c r="BK233" s="25" cm="1">
        <f t="array" ref="BK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(EUL_basis_Mapped!$BD233=EUL_basis[BldgLoc])*(EUL_basis_Mapped!$BP233=EUL_basis[HOU_cat]),0)+1,MATCH(EUL_basis_Mapped!BK$2,'EUL_basis fr DEER'!$1:$1,0))</f>
        <v>5</v>
      </c>
      <c r="BL233" s="46" t="str" cm="1">
        <f t="array" ref="BL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(EUL_basis_Mapped!$BD233=EUL_basis[BldgLoc])*(EUL_basis_Mapped!$BP233=EUL_basis[HOU_cat]),0)+1,MATCH(EUL_basis_Mapped!BL$2,'EUL_basis fr DEER'!$1:$1,0))</f>
        <v>Updated to indicate claim/filing status</v>
      </c>
      <c r="BM233" s="48" t="str" cm="1">
        <f t="array" ref="BM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(EUL_basis_Mapped!$BD233=EUL_basis[BldgLoc])*(EUL_basis_Mapped!$BP233=EUL_basis[HOU_cat]),0)+1,MATCH(EUL_basis_Mapped!BM$2,'EUL_basis fr DEER'!$1:$1,0))</f>
        <v>Standard</v>
      </c>
      <c r="BN233" s="24">
        <v>41505</v>
      </c>
      <c r="BO233" s="24" cm="1">
        <f t="array" ref="BO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(EUL_basis_Mapped!$BD233=EUL_basis[BldgLoc])*(EUL_basis_Mapped!$BP233=EUL_basis[HOU_cat]),0)+1,MATCH(EUL_basis_Mapped!BO$2,'EUL_basis fr DEER'!$1:$1,0))</f>
        <v>0</v>
      </c>
      <c r="BP233" s="48" t="s">
        <v>44</v>
      </c>
      <c r="BQ233" s="52" t="str" cm="1">
        <f t="array" ref="BQ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(EUL_basis_Mapped!$BD233=EUL_basis[BldgLoc])*(EUL_basis_Mapped!$BP233=EUL_basis[HOU_cat]),0)+1,MATCH(EUL_basis_Mapped!BQ$2,'EUL_basis fr DEER'!$1:$1,0))</f>
        <v>1</v>
      </c>
      <c r="BR233" s="52" t="str" cm="1">
        <f t="array" ref="BR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(EUL_basis_Mapped!$BD233=EUL_basis[BldgLoc])*(EUL_basis_Mapped!$BP233=EUL_basis[HOU_cat]),0)+1,MATCH(EUL_basis_Mapped!BR$2,'EUL_basis fr DEER'!$1:$1,0))</f>
        <v>1</v>
      </c>
      <c r="BS233" s="52" t="str" cm="1">
        <f t="array" ref="BS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(EUL_basis_Mapped!$BD233=EUL_basis[BldgLoc])*(EUL_basis_Mapped!$BP233=EUL_basis[HOU_cat]),0)+1,MATCH(EUL_basis_Mapped!BS$2,'EUL_basis fr DEER'!$1:$1,0))</f>
        <v>0</v>
      </c>
      <c r="BT233" s="48" t="str" cm="1">
        <f t="array" ref="BT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(EUL_basis_Mapped!$BD233=EUL_basis[BldgLoc])*(EUL_basis_Mapped!$BP233=EUL_basis[HOU_cat]),0)+1,MATCH(EUL_basis_Mapped!BT$2,'EUL_basis fr DEER'!$1:$1,0))</f>
        <v>Deemed Ex Ante Team</v>
      </c>
      <c r="BU233" s="24" cm="1">
        <f t="array" ref="BU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(EUL_basis_Mapped!$BD233=EUL_basis[BldgLoc])*(EUL_basis_Mapped!$BP233=EUL_basis[HOU_cat]),0)+1,MATCH(EUL_basis_Mapped!BU$2,'EUL_basis fr DEER'!$1:$1,0))</f>
        <v>0</v>
      </c>
      <c r="BV233" s="46" cm="1">
        <f t="array" ref="BV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(EUL_basis_Mapped!$BD233=EUL_basis[BldgLoc])*(EUL_basis_Mapped!$BP233=EUL_basis[HOU_cat]),0)+1,MATCH(EUL_basis_Mapped!BV$2,'EUL_basis fr DEER'!$1:$1,0))</f>
        <v>0</v>
      </c>
      <c r="BW233" s="48" cm="1">
        <f t="array" ref="BW233">INDEX(EUL_basis[#All],MATCH(1,(EUL_basis_Mapped!$AS233=EUL_basis[EUL_ID])*(EUL_basis_Mapped!$AU233=EUL_basis[Version])*(EUL_basis_Mapped!$BC233=EUL_basis[BldgType])*
(EUL_basis_Mapped!$BD233=EUL_basis[BldgLoc])*(EUL_basis_Mapped!$BP233=EUL_basis[HOU_cat]),0)+1,MATCH(EUL_basis_Mapped!BW$2,'EUL_basis fr DEER'!$1:$1,0))</f>
        <v>0</v>
      </c>
    </row>
    <row r="234" spans="1:75" ht="21" x14ac:dyDescent="0.15">
      <c r="A234" s="11"/>
      <c r="B234" s="12"/>
      <c r="C234" s="12"/>
      <c r="D234" s="12"/>
      <c r="E234" s="12">
        <v>1</v>
      </c>
      <c r="F234" s="12"/>
      <c r="G234" s="12"/>
      <c r="H234" s="13"/>
      <c r="I234" s="11">
        <f t="shared" si="59"/>
        <v>0</v>
      </c>
      <c r="J234" s="12">
        <f t="shared" si="59"/>
        <v>0</v>
      </c>
      <c r="K234" s="12">
        <f t="shared" si="59"/>
        <v>0</v>
      </c>
      <c r="L234" s="12">
        <f t="shared" si="59"/>
        <v>0</v>
      </c>
      <c r="M234" s="12">
        <f t="shared" si="59"/>
        <v>0</v>
      </c>
      <c r="N234" s="54">
        <f t="shared" si="59"/>
        <v>0</v>
      </c>
      <c r="O234" s="54">
        <f t="shared" si="59"/>
        <v>1</v>
      </c>
      <c r="P234" s="11">
        <f t="shared" si="54"/>
        <v>1</v>
      </c>
      <c r="Q234" s="16"/>
      <c r="R234" s="12">
        <f t="shared" si="55"/>
        <v>0</v>
      </c>
      <c r="S234" s="12">
        <f t="shared" si="55"/>
        <v>0</v>
      </c>
      <c r="T234" s="12">
        <f t="shared" si="55"/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>
        <f t="shared" si="56"/>
        <v>0</v>
      </c>
      <c r="AE234" s="54"/>
      <c r="AF234" s="54"/>
      <c r="AG234" s="54">
        <f t="shared" si="57"/>
        <v>0</v>
      </c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>
        <f t="shared" si="58"/>
        <v>0</v>
      </c>
      <c r="AS234" s="58" t="s">
        <v>526</v>
      </c>
      <c r="AT234" s="22" t="str" cm="1">
        <f t="array" ref="AT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(EUL_basis_Mapped!$BD234=EUL_basis[BldgLoc])*(EUL_basis_Mapped!$BP234=EUL_basis[HOU_cat]),0)+1,MATCH(EUL_basis_Mapped!AT$2,'EUL_basis fr DEER'!$1:$1,0))</f>
        <v>Residential HVAC assessment report &amp; maintenance contract</v>
      </c>
      <c r="AU234" s="22" t="s">
        <v>255</v>
      </c>
      <c r="AV234" s="22" t="str" cm="1">
        <f t="array" ref="AV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(EUL_basis_Mapped!$BD234=EUL_basis[BldgLoc])*(EUL_basis_Mapped!$BP234=EUL_basis[HOU_cat]),0)+1,MATCH(EUL_basis_Mapped!AV$2,'EUL_basis fr DEER'!$1:$1,0))</f>
        <v>IOU Workpaper</v>
      </c>
      <c r="AW234" s="24" cm="1">
        <f t="array" ref="AW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(EUL_basis_Mapped!$BD234=EUL_basis[BldgLoc])*(EUL_basis_Mapped!$BP234=EUL_basis[HOU_cat]),0)+1,MATCH(EUL_basis_Mapped!AW$2,'EUL_basis fr DEER'!$1:$1,0))</f>
        <v>44159.686687395835</v>
      </c>
      <c r="AX234" s="48" t="str" cm="1">
        <f t="array" ref="AX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(EUL_basis_Mapped!$BD234=EUL_basis[BldgLoc])*(EUL_basis_Mapped!$BP234=EUL_basis[HOU_cat]),0)+1,MATCH(EUL_basis_Mapped!AX$2,'EUL_basis fr DEER'!$1:$1,0))</f>
        <v>Res</v>
      </c>
      <c r="AY234" s="48" t="str" cm="1">
        <f t="array" ref="AY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(EUL_basis_Mapped!$BD234=EUL_basis[BldgLoc])*(EUL_basis_Mapped!$BP234=EUL_basis[HOU_cat]),0)+1,MATCH(EUL_basis_Mapped!AY$2,'EUL_basis fr DEER'!$1:$1,0))</f>
        <v>Service</v>
      </c>
      <c r="AZ234" s="48" t="str" cm="1">
        <f t="array" ref="AZ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(EUL_basis_Mapped!$BD234=EUL_basis[BldgLoc])*(EUL_basis_Mapped!$BP234=EUL_basis[HOU_cat]),0)+1,MATCH(EUL_basis_Mapped!AZ$2,'EUL_basis fr DEER'!$1:$1,0))</f>
        <v>Diagnostic</v>
      </c>
      <c r="BA234" s="48" t="str" cm="1">
        <f t="array" ref="BA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(EUL_basis_Mapped!$BD234=EUL_basis[BldgLoc])*(EUL_basis_Mapped!$BP234=EUL_basis[HOU_cat]),0)+1,MATCH(EUL_basis_Mapped!BA$2,'EUL_basis fr DEER'!$1:$1,0))</f>
        <v/>
      </c>
      <c r="BB234" s="48" t="str" cm="1">
        <f t="array" ref="BB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(EUL_basis_Mapped!$BD234=EUL_basis[BldgLoc])*(EUL_basis_Mapped!$BP234=EUL_basis[HOU_cat]),0)+1,MATCH(EUL_basis_Mapped!BB$2,'EUL_basis fr DEER'!$1:$1,0))</f>
        <v/>
      </c>
      <c r="BC234" s="48" t="s">
        <v>40</v>
      </c>
      <c r="BD234" s="48" t="s">
        <v>40</v>
      </c>
      <c r="BE234" s="46" t="str" cm="1">
        <f t="array" ref="BE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(EUL_basis_Mapped!$BD234=EUL_basis[BldgLoc])*(EUL_basis_Mapped!$BP234=EUL_basis[HOU_cat]),0)+1,MATCH(EUL_basis_Mapped!BE$2,'EUL_basis fr DEER'!$1:$1,0))</f>
        <v>rated years</v>
      </c>
      <c r="BF234" s="23" cm="1">
        <f t="array" ref="BF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(EUL_basis_Mapped!$BD234=EUL_basis[BldgLoc])*(EUL_basis_Mapped!$BP234=EUL_basis[HOU_cat]),0)+1,MATCH(EUL_basis_Mapped!BF$2,'EUL_basis fr DEER'!$1:$1,0))</f>
        <v>0</v>
      </c>
      <c r="BG234" s="23" cm="1">
        <f t="array" ref="BG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(EUL_basis_Mapped!$BD234=EUL_basis[BldgLoc])*(EUL_basis_Mapped!$BP234=EUL_basis[HOU_cat]),0)+1,MATCH(EUL_basis_Mapped!BG$2,'EUL_basis fr DEER'!$1:$1,0))</f>
        <v>0</v>
      </c>
      <c r="BH234" s="23" cm="1">
        <f t="array" ref="BH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(EUL_basis_Mapped!$BD234=EUL_basis[BldgLoc])*(EUL_basis_Mapped!$BP234=EUL_basis[HOU_cat]),0)+1,MATCH(EUL_basis_Mapped!BH$2,'EUL_basis fr DEER'!$1:$1,0))</f>
        <v>0</v>
      </c>
      <c r="BI234" s="25" cm="1">
        <f t="array" ref="BI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(EUL_basis_Mapped!$BD234=EUL_basis[BldgLoc])*(EUL_basis_Mapped!$BP234=EUL_basis[HOU_cat]),0)+1,MATCH(EUL_basis_Mapped!BI$2,'EUL_basis fr DEER'!$1:$1,0))</f>
        <v>0</v>
      </c>
      <c r="BJ234" s="25" cm="1">
        <f t="array" ref="BJ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(EUL_basis_Mapped!$BD234=EUL_basis[BldgLoc])*(EUL_basis_Mapped!$BP234=EUL_basis[HOU_cat]),0)+1,MATCH(EUL_basis_Mapped!BJ$2,'EUL_basis fr DEER'!$1:$1,0))</f>
        <v>5</v>
      </c>
      <c r="BK234" s="25" cm="1">
        <f t="array" ref="BK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(EUL_basis_Mapped!$BD234=EUL_basis[BldgLoc])*(EUL_basis_Mapped!$BP234=EUL_basis[HOU_cat]),0)+1,MATCH(EUL_basis_Mapped!BK$2,'EUL_basis fr DEER'!$1:$1,0))</f>
        <v>1.7</v>
      </c>
      <c r="BL234" s="46" t="str" cm="1">
        <f t="array" ref="BL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(EUL_basis_Mapped!$BD234=EUL_basis[BldgLoc])*(EUL_basis_Mapped!$BP234=EUL_basis[HOU_cat]),0)+1,MATCH(EUL_basis_Mapped!BL$2,'EUL_basis fr DEER'!$1:$1,0))</f>
        <v>Updated to indicate claim/filing status</v>
      </c>
      <c r="BM234" s="48" t="str" cm="1">
        <f t="array" ref="BM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(EUL_basis_Mapped!$BD234=EUL_basis[BldgLoc])*(EUL_basis_Mapped!$BP234=EUL_basis[HOU_cat]),0)+1,MATCH(EUL_basis_Mapped!BM$2,'EUL_basis fr DEER'!$1:$1,0))</f>
        <v>Available</v>
      </c>
      <c r="BN234" s="24">
        <v>41506</v>
      </c>
      <c r="BO234" s="24" cm="1">
        <f t="array" ref="BO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(EUL_basis_Mapped!$BD234=EUL_basis[BldgLoc])*(EUL_basis_Mapped!$BP234=EUL_basis[HOU_cat]),0)+1,MATCH(EUL_basis_Mapped!BO$2,'EUL_basis fr DEER'!$1:$1,0))</f>
        <v>42735</v>
      </c>
      <c r="BP234" s="48" t="s">
        <v>44</v>
      </c>
      <c r="BQ234" s="52" t="str" cm="1">
        <f t="array" ref="BQ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(EUL_basis_Mapped!$BD234=EUL_basis[BldgLoc])*(EUL_basis_Mapped!$BP234=EUL_basis[HOU_cat]),0)+1,MATCH(EUL_basis_Mapped!BQ$2,'EUL_basis fr DEER'!$1:$1,0))</f>
        <v>1</v>
      </c>
      <c r="BR234" s="52" t="str" cm="1">
        <f t="array" ref="BR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(EUL_basis_Mapped!$BD234=EUL_basis[BldgLoc])*(EUL_basis_Mapped!$BP234=EUL_basis[HOU_cat]),0)+1,MATCH(EUL_basis_Mapped!BR$2,'EUL_basis fr DEER'!$1:$1,0))</f>
        <v>1</v>
      </c>
      <c r="BS234" s="52" t="str" cm="1">
        <f t="array" ref="BS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(EUL_basis_Mapped!$BD234=EUL_basis[BldgLoc])*(EUL_basis_Mapped!$BP234=EUL_basis[HOU_cat]),0)+1,MATCH(EUL_basis_Mapped!BS$2,'EUL_basis fr DEER'!$1:$1,0))</f>
        <v>0</v>
      </c>
      <c r="BT234" s="48" t="str" cm="1">
        <f t="array" ref="BT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(EUL_basis_Mapped!$BD234=EUL_basis[BldgLoc])*(EUL_basis_Mapped!$BP234=EUL_basis[HOU_cat]),0)+1,MATCH(EUL_basis_Mapped!BT$2,'EUL_basis fr DEER'!$1:$1,0))</f>
        <v>Deemed Ex Ante Team</v>
      </c>
      <c r="BU234" s="24" cm="1">
        <f t="array" ref="BU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(EUL_basis_Mapped!$BD234=EUL_basis[BldgLoc])*(EUL_basis_Mapped!$BP234=EUL_basis[HOU_cat]),0)+1,MATCH(EUL_basis_Mapped!BU$2,'EUL_basis fr DEER'!$1:$1,0))</f>
        <v>0</v>
      </c>
      <c r="BV234" s="46" cm="1">
        <f t="array" ref="BV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(EUL_basis_Mapped!$BD234=EUL_basis[BldgLoc])*(EUL_basis_Mapped!$BP234=EUL_basis[HOU_cat]),0)+1,MATCH(EUL_basis_Mapped!BV$2,'EUL_basis fr DEER'!$1:$1,0))</f>
        <v>0</v>
      </c>
      <c r="BW234" s="48" cm="1">
        <f t="array" ref="BW234">INDEX(EUL_basis[#All],MATCH(1,(EUL_basis_Mapped!$AS234=EUL_basis[EUL_ID])*(EUL_basis_Mapped!$AU234=EUL_basis[Version])*(EUL_basis_Mapped!$BC234=EUL_basis[BldgType])*
(EUL_basis_Mapped!$BD234=EUL_basis[BldgLoc])*(EUL_basis_Mapped!$BP234=EUL_basis[HOU_cat]),0)+1,MATCH(EUL_basis_Mapped!BW$2,'EUL_basis fr DEER'!$1:$1,0))</f>
        <v>0</v>
      </c>
    </row>
    <row r="235" spans="1:75" ht="21" x14ac:dyDescent="0.15">
      <c r="A235" s="11"/>
      <c r="B235" s="12"/>
      <c r="C235" s="12"/>
      <c r="D235" s="12"/>
      <c r="E235" s="12">
        <v>1</v>
      </c>
      <c r="F235" s="12"/>
      <c r="G235" s="12"/>
      <c r="H235" s="13"/>
      <c r="I235" s="11">
        <f t="shared" si="59"/>
        <v>0</v>
      </c>
      <c r="J235" s="12">
        <f t="shared" si="59"/>
        <v>0</v>
      </c>
      <c r="K235" s="12">
        <f t="shared" si="59"/>
        <v>0</v>
      </c>
      <c r="L235" s="12">
        <f t="shared" si="59"/>
        <v>0</v>
      </c>
      <c r="M235" s="12">
        <f t="shared" si="59"/>
        <v>0</v>
      </c>
      <c r="N235" s="54">
        <f t="shared" si="59"/>
        <v>0</v>
      </c>
      <c r="O235" s="54">
        <f t="shared" si="59"/>
        <v>1</v>
      </c>
      <c r="P235" s="11">
        <f t="shared" si="54"/>
        <v>1</v>
      </c>
      <c r="Q235" s="16"/>
      <c r="R235" s="12">
        <f t="shared" si="55"/>
        <v>0</v>
      </c>
      <c r="S235" s="12">
        <f t="shared" si="55"/>
        <v>0</v>
      </c>
      <c r="T235" s="12">
        <f t="shared" si="55"/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>
        <f t="shared" si="56"/>
        <v>0</v>
      </c>
      <c r="AE235" s="54"/>
      <c r="AF235" s="54"/>
      <c r="AG235" s="54">
        <f t="shared" si="57"/>
        <v>0</v>
      </c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>
        <f t="shared" si="58"/>
        <v>0</v>
      </c>
      <c r="AS235" s="58" t="s">
        <v>526</v>
      </c>
      <c r="AT235" s="22" t="str" cm="1">
        <f t="array" ref="AT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(EUL_basis_Mapped!$BD235=EUL_basis[BldgLoc])*(EUL_basis_Mapped!$BP235=EUL_basis[HOU_cat]),0)+1,MATCH(EUL_basis_Mapped!AT$2,'EUL_basis fr DEER'!$1:$1,0))</f>
        <v>Residential HVAC assessment report &amp; maintenance contract</v>
      </c>
      <c r="AU235" s="22" t="s">
        <v>106</v>
      </c>
      <c r="AV235" s="22" t="str" cm="1">
        <f t="array" ref="AV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(EUL_basis_Mapped!$BD235=EUL_basis[BldgLoc])*(EUL_basis_Mapped!$BP235=EUL_basis[HOU_cat]),0)+1,MATCH(EUL_basis_Mapped!AV$2,'EUL_basis fr DEER'!$1:$1,0))</f>
        <v>D20 v1</v>
      </c>
      <c r="AW235" s="24" cm="1">
        <f t="array" ref="AW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(EUL_basis_Mapped!$BD235=EUL_basis[BldgLoc])*(EUL_basis_Mapped!$BP235=EUL_basis[HOU_cat]),0)+1,MATCH(EUL_basis_Mapped!AW$2,'EUL_basis fr DEER'!$1:$1,0))</f>
        <v>44159.686687395835</v>
      </c>
      <c r="AX235" s="48" t="str" cm="1">
        <f t="array" ref="AX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(EUL_basis_Mapped!$BD235=EUL_basis[BldgLoc])*(EUL_basis_Mapped!$BP235=EUL_basis[HOU_cat]),0)+1,MATCH(EUL_basis_Mapped!AX$2,'EUL_basis fr DEER'!$1:$1,0))</f>
        <v>Res</v>
      </c>
      <c r="AY235" s="48" t="str" cm="1">
        <f t="array" ref="AY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(EUL_basis_Mapped!$BD235=EUL_basis[BldgLoc])*(EUL_basis_Mapped!$BP235=EUL_basis[HOU_cat]),0)+1,MATCH(EUL_basis_Mapped!AY$2,'EUL_basis fr DEER'!$1:$1,0))</f>
        <v>Service</v>
      </c>
      <c r="AZ235" s="48" t="str" cm="1">
        <f t="array" ref="AZ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(EUL_basis_Mapped!$BD235=EUL_basis[BldgLoc])*(EUL_basis_Mapped!$BP235=EUL_basis[HOU_cat]),0)+1,MATCH(EUL_basis_Mapped!AZ$2,'EUL_basis fr DEER'!$1:$1,0))</f>
        <v>Diagnostic</v>
      </c>
      <c r="BA235" s="48" t="str" cm="1">
        <f t="array" ref="BA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(EUL_basis_Mapped!$BD235=EUL_basis[BldgLoc])*(EUL_basis_Mapped!$BP235=EUL_basis[HOU_cat]),0)+1,MATCH(EUL_basis_Mapped!BA$2,'EUL_basis fr DEER'!$1:$1,0))</f>
        <v/>
      </c>
      <c r="BB235" s="48" t="str" cm="1">
        <f t="array" ref="BB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(EUL_basis_Mapped!$BD235=EUL_basis[BldgLoc])*(EUL_basis_Mapped!$BP235=EUL_basis[HOU_cat]),0)+1,MATCH(EUL_basis_Mapped!BB$2,'EUL_basis fr DEER'!$1:$1,0))</f>
        <v/>
      </c>
      <c r="BC235" s="48" t="s">
        <v>40</v>
      </c>
      <c r="BD235" s="48" t="s">
        <v>40</v>
      </c>
      <c r="BE235" s="46" t="str" cm="1">
        <f t="array" ref="BE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(EUL_basis_Mapped!$BD235=EUL_basis[BldgLoc])*(EUL_basis_Mapped!$BP235=EUL_basis[HOU_cat]),0)+1,MATCH(EUL_basis_Mapped!BE$2,'EUL_basis fr DEER'!$1:$1,0))</f>
        <v>rated years</v>
      </c>
      <c r="BF235" s="23" cm="1">
        <f t="array" ref="BF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(EUL_basis_Mapped!$BD235=EUL_basis[BldgLoc])*(EUL_basis_Mapped!$BP235=EUL_basis[HOU_cat]),0)+1,MATCH(EUL_basis_Mapped!BF$2,'EUL_basis fr DEER'!$1:$1,0))</f>
        <v>0</v>
      </c>
      <c r="BG235" s="23" cm="1">
        <f t="array" ref="BG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(EUL_basis_Mapped!$BD235=EUL_basis[BldgLoc])*(EUL_basis_Mapped!$BP235=EUL_basis[HOU_cat]),0)+1,MATCH(EUL_basis_Mapped!BG$2,'EUL_basis fr DEER'!$1:$1,0))</f>
        <v>0</v>
      </c>
      <c r="BH235" s="23" cm="1">
        <f t="array" ref="BH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(EUL_basis_Mapped!$BD235=EUL_basis[BldgLoc])*(EUL_basis_Mapped!$BP235=EUL_basis[HOU_cat]),0)+1,MATCH(EUL_basis_Mapped!BH$2,'EUL_basis fr DEER'!$1:$1,0))</f>
        <v>0</v>
      </c>
      <c r="BI235" s="25" cm="1">
        <f t="array" ref="BI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(EUL_basis_Mapped!$BD235=EUL_basis[BldgLoc])*(EUL_basis_Mapped!$BP235=EUL_basis[HOU_cat]),0)+1,MATCH(EUL_basis_Mapped!BI$2,'EUL_basis fr DEER'!$1:$1,0))</f>
        <v>0</v>
      </c>
      <c r="BJ235" s="25" cm="1">
        <f t="array" ref="BJ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(EUL_basis_Mapped!$BD235=EUL_basis[BldgLoc])*(EUL_basis_Mapped!$BP235=EUL_basis[HOU_cat]),0)+1,MATCH(EUL_basis_Mapped!BJ$2,'EUL_basis fr DEER'!$1:$1,0))</f>
        <v>0</v>
      </c>
      <c r="BK235" s="25" cm="1">
        <f t="array" ref="BK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(EUL_basis_Mapped!$BD235=EUL_basis[BldgLoc])*(EUL_basis_Mapped!$BP235=EUL_basis[HOU_cat]),0)+1,MATCH(EUL_basis_Mapped!BK$2,'EUL_basis fr DEER'!$1:$1,0))</f>
        <v>0</v>
      </c>
      <c r="BL235" s="46" t="str" cm="1">
        <f t="array" ref="BL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(EUL_basis_Mapped!$BD235=EUL_basis[BldgLoc])*(EUL_basis_Mapped!$BP235=EUL_basis[HOU_cat]),0)+1,MATCH(EUL_basis_Mapped!BL$2,'EUL_basis fr DEER'!$1:$1,0))</f>
        <v>Updated to indicate claim/filing status</v>
      </c>
      <c r="BM235" s="48" t="str" cm="1">
        <f t="array" ref="BM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(EUL_basis_Mapped!$BD235=EUL_basis[BldgLoc])*(EUL_basis_Mapped!$BP235=EUL_basis[HOU_cat]),0)+1,MATCH(EUL_basis_Mapped!BM$2,'EUL_basis fr DEER'!$1:$1,0))</f>
        <v>Available</v>
      </c>
      <c r="BN235" s="24">
        <v>41507</v>
      </c>
      <c r="BO235" s="24" cm="1">
        <f t="array" ref="BO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(EUL_basis_Mapped!$BD235=EUL_basis[BldgLoc])*(EUL_basis_Mapped!$BP235=EUL_basis[HOU_cat]),0)+1,MATCH(EUL_basis_Mapped!BO$2,'EUL_basis fr DEER'!$1:$1,0))</f>
        <v>0</v>
      </c>
      <c r="BP235" s="48" t="s">
        <v>44</v>
      </c>
      <c r="BQ235" s="52" t="str" cm="1">
        <f t="array" ref="BQ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(EUL_basis_Mapped!$BD235=EUL_basis[BldgLoc])*(EUL_basis_Mapped!$BP235=EUL_basis[HOU_cat]),0)+1,MATCH(EUL_basis_Mapped!BQ$2,'EUL_basis fr DEER'!$1:$1,0))</f>
        <v>1</v>
      </c>
      <c r="BR235" s="52" t="str" cm="1">
        <f t="array" ref="BR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(EUL_basis_Mapped!$BD235=EUL_basis[BldgLoc])*(EUL_basis_Mapped!$BP235=EUL_basis[HOU_cat]),0)+1,MATCH(EUL_basis_Mapped!BR$2,'EUL_basis fr DEER'!$1:$1,0))</f>
        <v>1</v>
      </c>
      <c r="BS235" s="52" t="str" cm="1">
        <f t="array" ref="BS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(EUL_basis_Mapped!$BD235=EUL_basis[BldgLoc])*(EUL_basis_Mapped!$BP235=EUL_basis[HOU_cat]),0)+1,MATCH(EUL_basis_Mapped!BS$2,'EUL_basis fr DEER'!$1:$1,0))</f>
        <v>0</v>
      </c>
      <c r="BT235" s="48" t="str" cm="1">
        <f t="array" ref="BT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(EUL_basis_Mapped!$BD235=EUL_basis[BldgLoc])*(EUL_basis_Mapped!$BP235=EUL_basis[HOU_cat]),0)+1,MATCH(EUL_basis_Mapped!BT$2,'EUL_basis fr DEER'!$1:$1,0))</f>
        <v>Deemed Ex Ante Team</v>
      </c>
      <c r="BU235" s="24" cm="1">
        <f t="array" ref="BU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(EUL_basis_Mapped!$BD235=EUL_basis[BldgLoc])*(EUL_basis_Mapped!$BP235=EUL_basis[HOU_cat]),0)+1,MATCH(EUL_basis_Mapped!BU$2,'EUL_basis fr DEER'!$1:$1,0))</f>
        <v>0</v>
      </c>
      <c r="BV235" s="46" cm="1">
        <f t="array" ref="BV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(EUL_basis_Mapped!$BD235=EUL_basis[BldgLoc])*(EUL_basis_Mapped!$BP235=EUL_basis[HOU_cat]),0)+1,MATCH(EUL_basis_Mapped!BV$2,'EUL_basis fr DEER'!$1:$1,0))</f>
        <v>0</v>
      </c>
      <c r="BW235" s="48" cm="1">
        <f t="array" ref="BW235">INDEX(EUL_basis[#All],MATCH(1,(EUL_basis_Mapped!$AS235=EUL_basis[EUL_ID])*(EUL_basis_Mapped!$AU235=EUL_basis[Version])*(EUL_basis_Mapped!$BC235=EUL_basis[BldgType])*
(EUL_basis_Mapped!$BD235=EUL_basis[BldgLoc])*(EUL_basis_Mapped!$BP235=EUL_basis[HOU_cat]),0)+1,MATCH(EUL_basis_Mapped!BW$2,'EUL_basis fr DEER'!$1:$1,0))</f>
        <v>0</v>
      </c>
    </row>
    <row r="236" spans="1:75" x14ac:dyDescent="0.15">
      <c r="A236" s="11">
        <v>1</v>
      </c>
      <c r="B236" s="12"/>
      <c r="C236" s="12"/>
      <c r="D236" s="12"/>
      <c r="E236" s="12"/>
      <c r="F236" s="12"/>
      <c r="G236" s="12"/>
      <c r="H236" s="13"/>
      <c r="I236" s="11">
        <f t="shared" si="59"/>
        <v>0</v>
      </c>
      <c r="J236" s="12">
        <f t="shared" si="59"/>
        <v>0</v>
      </c>
      <c r="K236" s="12">
        <f t="shared" si="59"/>
        <v>0</v>
      </c>
      <c r="L236" s="12">
        <f t="shared" si="59"/>
        <v>0</v>
      </c>
      <c r="M236" s="12">
        <f t="shared" si="59"/>
        <v>0</v>
      </c>
      <c r="N236" s="54">
        <f t="shared" si="59"/>
        <v>0</v>
      </c>
      <c r="O236" s="54">
        <f t="shared" si="59"/>
        <v>1</v>
      </c>
      <c r="P236" s="11">
        <f t="shared" si="54"/>
        <v>1</v>
      </c>
      <c r="Q236" s="16"/>
      <c r="R236" s="12">
        <f t="shared" si="55"/>
        <v>0</v>
      </c>
      <c r="S236" s="12">
        <f t="shared" si="55"/>
        <v>0</v>
      </c>
      <c r="T236" s="12">
        <f t="shared" si="55"/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>
        <f t="shared" si="56"/>
        <v>0</v>
      </c>
      <c r="AE236" s="54"/>
      <c r="AF236" s="54"/>
      <c r="AG236" s="54">
        <f t="shared" si="57"/>
        <v>0</v>
      </c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>
        <f t="shared" si="58"/>
        <v>0</v>
      </c>
      <c r="AS236" s="58" t="s">
        <v>528</v>
      </c>
      <c r="AT236" s="22" t="str" cm="1">
        <f t="array" ref="AT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(EUL_basis_Mapped!$BD236=EUL_basis[BldgLoc])*(EUL_basis_Mapped!$BP236=EUL_basis[HOU_cat]),0)+1,MATCH(EUL_basis_Mapped!AT$2,'EUL_basis fr DEER'!$1:$1,0))</f>
        <v>Smart communicating thermostat (SCT)</v>
      </c>
      <c r="AU236" s="22" t="s">
        <v>530</v>
      </c>
      <c r="AV236" s="22" t="str" cm="1">
        <f t="array" ref="AV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(EUL_basis_Mapped!$BD236=EUL_basis[BldgLoc])*(EUL_basis_Mapped!$BP236=EUL_basis[HOU_cat]),0)+1,MATCH(EUL_basis_Mapped!AV$2,'EUL_basis fr DEER'!$1:$1,0))</f>
        <v>D19 v1</v>
      </c>
      <c r="AW236" s="24" cm="1">
        <f t="array" ref="AW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(EUL_basis_Mapped!$BD236=EUL_basis[BldgLoc])*(EUL_basis_Mapped!$BP236=EUL_basis[HOU_cat]),0)+1,MATCH(EUL_basis_Mapped!AW$2,'EUL_basis fr DEER'!$1:$1,0))</f>
        <v>44159.686687395835</v>
      </c>
      <c r="AX236" s="48" t="str" cm="1">
        <f t="array" ref="AX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(EUL_basis_Mapped!$BD236=EUL_basis[BldgLoc])*(EUL_basis_Mapped!$BP236=EUL_basis[HOU_cat]),0)+1,MATCH(EUL_basis_Mapped!AX$2,'EUL_basis fr DEER'!$1:$1,0))</f>
        <v>Res</v>
      </c>
      <c r="AY236" s="48" t="str" cm="1">
        <f t="array" ref="AY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(EUL_basis_Mapped!$BD236=EUL_basis[BldgLoc])*(EUL_basis_Mapped!$BP236=EUL_basis[HOU_cat]),0)+1,MATCH(EUL_basis_Mapped!AY$2,'EUL_basis fr DEER'!$1:$1,0))</f>
        <v>HVAC</v>
      </c>
      <c r="AZ236" s="48" t="str" cm="1">
        <f t="array" ref="AZ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(EUL_basis_Mapped!$BD236=EUL_basis[BldgLoc])*(EUL_basis_Mapped!$BP236=EUL_basis[HOU_cat]),0)+1,MATCH(EUL_basis_Mapped!AZ$2,'EUL_basis fr DEER'!$1:$1,0))</f>
        <v>EnvCtrl</v>
      </c>
      <c r="BA236" s="48" t="str" cm="1">
        <f t="array" ref="BA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(EUL_basis_Mapped!$BD236=EUL_basis[BldgLoc])*(EUL_basis_Mapped!$BP236=EUL_basis[HOU_cat]),0)+1,MATCH(EUL_basis_Mapped!BA$2,'EUL_basis fr DEER'!$1:$1,0))</f>
        <v>HV_Tech</v>
      </c>
      <c r="BB236" s="48" t="str" cm="1">
        <f t="array" ref="BB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(EUL_basis_Mapped!$BD236=EUL_basis[BldgLoc])*(EUL_basis_Mapped!$BP236=EUL_basis[HOU_cat]),0)+1,MATCH(EUL_basis_Mapped!BB$2,'EUL_basis fr DEER'!$1:$1,0))</f>
        <v>Tstat</v>
      </c>
      <c r="BC236" s="48" t="s">
        <v>40</v>
      </c>
      <c r="BD236" s="48" t="s">
        <v>40</v>
      </c>
      <c r="BE236" s="46" t="str" cm="1">
        <f t="array" ref="BE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(EUL_basis_Mapped!$BD236=EUL_basis[BldgLoc])*(EUL_basis_Mapped!$BP236=EUL_basis[HOU_cat]),0)+1,MATCH(EUL_basis_Mapped!BE$2,'EUL_basis fr DEER'!$1:$1,0))</f>
        <v>rated years</v>
      </c>
      <c r="BF236" s="23" cm="1">
        <f t="array" ref="BF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(EUL_basis_Mapped!$BD236=EUL_basis[BldgLoc])*(EUL_basis_Mapped!$BP236=EUL_basis[HOU_cat]),0)+1,MATCH(EUL_basis_Mapped!BF$2,'EUL_basis fr DEER'!$1:$1,0))</f>
        <v>0</v>
      </c>
      <c r="BG236" s="23" cm="1">
        <f t="array" ref="BG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(EUL_basis_Mapped!$BD236=EUL_basis[BldgLoc])*(EUL_basis_Mapped!$BP236=EUL_basis[HOU_cat]),0)+1,MATCH(EUL_basis_Mapped!BG$2,'EUL_basis fr DEER'!$1:$1,0))</f>
        <v>0</v>
      </c>
      <c r="BH236" s="23" cm="1">
        <f t="array" ref="BH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(EUL_basis_Mapped!$BD236=EUL_basis[BldgLoc])*(EUL_basis_Mapped!$BP236=EUL_basis[HOU_cat]),0)+1,MATCH(EUL_basis_Mapped!BH$2,'EUL_basis fr DEER'!$1:$1,0))</f>
        <v>0</v>
      </c>
      <c r="BI236" s="25" cm="1">
        <f t="array" ref="BI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(EUL_basis_Mapped!$BD236=EUL_basis[BldgLoc])*(EUL_basis_Mapped!$BP236=EUL_basis[HOU_cat]),0)+1,MATCH(EUL_basis_Mapped!BI$2,'EUL_basis fr DEER'!$1:$1,0))</f>
        <v>0</v>
      </c>
      <c r="BJ236" s="25" cm="1">
        <f t="array" ref="BJ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(EUL_basis_Mapped!$BD236=EUL_basis[BldgLoc])*(EUL_basis_Mapped!$BP236=EUL_basis[HOU_cat]),0)+1,MATCH(EUL_basis_Mapped!BJ$2,'EUL_basis fr DEER'!$1:$1,0))</f>
        <v>9.1</v>
      </c>
      <c r="BK236" s="25" cm="1">
        <f t="array" ref="BK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(EUL_basis_Mapped!$BD236=EUL_basis[BldgLoc])*(EUL_basis_Mapped!$BP236=EUL_basis[HOU_cat]),0)+1,MATCH(EUL_basis_Mapped!BK$2,'EUL_basis fr DEER'!$1:$1,0))</f>
        <v>3.03</v>
      </c>
      <c r="BL236" s="46" t="str" cm="1">
        <f t="array" ref="BL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(EUL_basis_Mapped!$BD236=EUL_basis[BldgLoc])*(EUL_basis_Mapped!$BP236=EUL_basis[HOU_cat]),0)+1,MATCH(EUL_basis_Mapped!BL$2,'EUL_basis fr DEER'!$1:$1,0))</f>
        <v>Updated to indicate claim/filing status</v>
      </c>
      <c r="BM236" s="48" t="str" cm="1">
        <f t="array" ref="BM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(EUL_basis_Mapped!$BD236=EUL_basis[BldgLoc])*(EUL_basis_Mapped!$BP236=EUL_basis[HOU_cat]),0)+1,MATCH(EUL_basis_Mapped!BM$2,'EUL_basis fr DEER'!$1:$1,0))</f>
        <v>Proposed</v>
      </c>
      <c r="BN236" s="24">
        <v>41508</v>
      </c>
      <c r="BO236" s="24" cm="1">
        <f t="array" ref="BO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(EUL_basis_Mapped!$BD236=EUL_basis[BldgLoc])*(EUL_basis_Mapped!$BP236=EUL_basis[HOU_cat]),0)+1,MATCH(EUL_basis_Mapped!BO$2,'EUL_basis fr DEER'!$1:$1,0))</f>
        <v>0</v>
      </c>
      <c r="BP236" s="48" t="s">
        <v>44</v>
      </c>
      <c r="BQ236" s="52" t="str" cm="1">
        <f t="array" ref="BQ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(EUL_basis_Mapped!$BD236=EUL_basis[BldgLoc])*(EUL_basis_Mapped!$BP236=EUL_basis[HOU_cat]),0)+1,MATCH(EUL_basis_Mapped!BQ$2,'EUL_basis fr DEER'!$1:$1,0))</f>
        <v>1</v>
      </c>
      <c r="BR236" s="52" t="str" cm="1">
        <f t="array" ref="BR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(EUL_basis_Mapped!$BD236=EUL_basis[BldgLoc])*(EUL_basis_Mapped!$BP236=EUL_basis[HOU_cat]),0)+1,MATCH(EUL_basis_Mapped!BR$2,'EUL_basis fr DEER'!$1:$1,0))</f>
        <v>1</v>
      </c>
      <c r="BS236" s="52" t="str" cm="1">
        <f t="array" ref="BS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(EUL_basis_Mapped!$BD236=EUL_basis[BldgLoc])*(EUL_basis_Mapped!$BP236=EUL_basis[HOU_cat]),0)+1,MATCH(EUL_basis_Mapped!BS$2,'EUL_basis fr DEER'!$1:$1,0))</f>
        <v>0</v>
      </c>
      <c r="BT236" s="48" t="str" cm="1">
        <f t="array" ref="BT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(EUL_basis_Mapped!$BD236=EUL_basis[BldgLoc])*(EUL_basis_Mapped!$BP236=EUL_basis[HOU_cat]),0)+1,MATCH(EUL_basis_Mapped!BT$2,'EUL_basis fr DEER'!$1:$1,0))</f>
        <v>Deemed Ex Ante Team</v>
      </c>
      <c r="BU236" s="24" cm="1">
        <f t="array" ref="BU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(EUL_basis_Mapped!$BD236=EUL_basis[BldgLoc])*(EUL_basis_Mapped!$BP236=EUL_basis[HOU_cat]),0)+1,MATCH(EUL_basis_Mapped!BU$2,'EUL_basis fr DEER'!$1:$1,0))</f>
        <v>0</v>
      </c>
      <c r="BV236" s="46" cm="1">
        <f t="array" ref="BV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(EUL_basis_Mapped!$BD236=EUL_basis[BldgLoc])*(EUL_basis_Mapped!$BP236=EUL_basis[HOU_cat]),0)+1,MATCH(EUL_basis_Mapped!BV$2,'EUL_basis fr DEER'!$1:$1,0))</f>
        <v>0</v>
      </c>
      <c r="BW236" s="48" cm="1">
        <f t="array" ref="BW236">INDEX(EUL_basis[#All],MATCH(1,(EUL_basis_Mapped!$AS236=EUL_basis[EUL_ID])*(EUL_basis_Mapped!$AU236=EUL_basis[Version])*(EUL_basis_Mapped!$BC236=EUL_basis[BldgType])*
(EUL_basis_Mapped!$BD236=EUL_basis[BldgLoc])*(EUL_basis_Mapped!$BP236=EUL_basis[HOU_cat]),0)+1,MATCH(EUL_basis_Mapped!BW$2,'EUL_basis fr DEER'!$1:$1,0))</f>
        <v>0</v>
      </c>
    </row>
    <row r="237" spans="1:75" x14ac:dyDescent="0.15">
      <c r="A237" s="11"/>
      <c r="B237" s="12">
        <v>1</v>
      </c>
      <c r="C237" s="12"/>
      <c r="D237" s="12"/>
      <c r="E237" s="12"/>
      <c r="F237" s="12"/>
      <c r="G237" s="12">
        <v>1</v>
      </c>
      <c r="H237" s="13">
        <v>1</v>
      </c>
      <c r="I237" s="11">
        <f t="shared" si="59"/>
        <v>0</v>
      </c>
      <c r="J237" s="12">
        <f t="shared" si="59"/>
        <v>0</v>
      </c>
      <c r="K237" s="12">
        <f t="shared" si="59"/>
        <v>0</v>
      </c>
      <c r="L237" s="12">
        <f t="shared" si="59"/>
        <v>0</v>
      </c>
      <c r="M237" s="12">
        <f t="shared" si="59"/>
        <v>0</v>
      </c>
      <c r="N237" s="54">
        <f t="shared" si="59"/>
        <v>0</v>
      </c>
      <c r="O237" s="54">
        <f t="shared" si="59"/>
        <v>1</v>
      </c>
      <c r="P237" s="11">
        <f t="shared" si="54"/>
        <v>1</v>
      </c>
      <c r="Q237" s="16"/>
      <c r="R237" s="12">
        <f t="shared" si="55"/>
        <v>0</v>
      </c>
      <c r="S237" s="12">
        <f t="shared" si="55"/>
        <v>0</v>
      </c>
      <c r="T237" s="12">
        <f t="shared" si="55"/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>
        <f t="shared" si="56"/>
        <v>0</v>
      </c>
      <c r="AE237" s="54"/>
      <c r="AF237" s="54"/>
      <c r="AG237" s="54">
        <f t="shared" si="57"/>
        <v>0</v>
      </c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>
        <f t="shared" si="58"/>
        <v>0</v>
      </c>
      <c r="AS237" s="58" t="s">
        <v>532</v>
      </c>
      <c r="AT237" s="22" t="str" cm="1">
        <f t="array" ref="AT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(EUL_basis_Mapped!$BD237=EUL_basis[BldgLoc])*(EUL_basis_Mapped!$BP237=EUL_basis[HOU_cat]),0)+1,MATCH(EUL_basis_Mapped!AT$2,'EUL_basis fr DEER'!$1:$1,0))</f>
        <v>Whole House Fans</v>
      </c>
      <c r="AU237" s="22" t="s">
        <v>34</v>
      </c>
      <c r="AV237" s="22" t="str" cm="1">
        <f t="array" ref="AV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(EUL_basis_Mapped!$BD237=EUL_basis[BldgLoc])*(EUL_basis_Mapped!$BP237=EUL_basis[HOU_cat]),0)+1,MATCH(EUL_basis_Mapped!AV$2,'EUL_basis fr DEER'!$1:$1,0))</f>
        <v>D08 v2.05</v>
      </c>
      <c r="AW237" s="24" cm="1">
        <f t="array" ref="AW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(EUL_basis_Mapped!$BD237=EUL_basis[BldgLoc])*(EUL_basis_Mapped!$BP237=EUL_basis[HOU_cat]),0)+1,MATCH(EUL_basis_Mapped!AW$2,'EUL_basis fr DEER'!$1:$1,0))</f>
        <v>44159.686687395835</v>
      </c>
      <c r="AX237" s="48" t="str" cm="1">
        <f t="array" ref="AX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(EUL_basis_Mapped!$BD237=EUL_basis[BldgLoc])*(EUL_basis_Mapped!$BP237=EUL_basis[HOU_cat]),0)+1,MATCH(EUL_basis_Mapped!AX$2,'EUL_basis fr DEER'!$1:$1,0))</f>
        <v>Res</v>
      </c>
      <c r="AY237" s="48" t="str" cm="1">
        <f t="array" ref="AY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(EUL_basis_Mapped!$BD237=EUL_basis[BldgLoc])*(EUL_basis_Mapped!$BP237=EUL_basis[HOU_cat]),0)+1,MATCH(EUL_basis_Mapped!AY$2,'EUL_basis fr DEER'!$1:$1,0))</f>
        <v>HVAC</v>
      </c>
      <c r="AZ237" s="48" t="str" cm="1">
        <f t="array" ref="AZ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(EUL_basis_Mapped!$BD237=EUL_basis[BldgLoc])*(EUL_basis_Mapped!$BP237=EUL_basis[HOU_cat]),0)+1,MATCH(EUL_basis_Mapped!AZ$2,'EUL_basis fr DEER'!$1:$1,0))</f>
        <v>VentAirDist</v>
      </c>
      <c r="BA237" s="48" t="str" cm="1">
        <f t="array" ref="BA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(EUL_basis_Mapped!$BD237=EUL_basis[BldgLoc])*(EUL_basis_Mapped!$BP237=EUL_basis[HOU_cat]),0)+1,MATCH(EUL_basis_Mapped!BA$2,'EUL_basis fr DEER'!$1:$1,0))</f>
        <v>HV_AirDist</v>
      </c>
      <c r="BB237" s="48" t="str" cm="1">
        <f t="array" ref="BB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(EUL_basis_Mapped!$BD237=EUL_basis[BldgLoc])*(EUL_basis_Mapped!$BP237=EUL_basis[HOU_cat]),0)+1,MATCH(EUL_basis_Mapped!BB$2,'EUL_basis fr DEER'!$1:$1,0))</f>
        <v/>
      </c>
      <c r="BC237" s="48" t="s">
        <v>40</v>
      </c>
      <c r="BD237" s="48" t="s">
        <v>40</v>
      </c>
      <c r="BE237" s="46" t="str" cm="1">
        <f t="array" ref="BE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(EUL_basis_Mapped!$BD237=EUL_basis[BldgLoc])*(EUL_basis_Mapped!$BP237=EUL_basis[HOU_cat]),0)+1,MATCH(EUL_basis_Mapped!BE$2,'EUL_basis fr DEER'!$1:$1,0))</f>
        <v>rated years</v>
      </c>
      <c r="BF237" s="23" cm="1">
        <f t="array" ref="BF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(EUL_basis_Mapped!$BD237=EUL_basis[BldgLoc])*(EUL_basis_Mapped!$BP237=EUL_basis[HOU_cat]),0)+1,MATCH(EUL_basis_Mapped!BF$2,'EUL_basis fr DEER'!$1:$1,0))</f>
        <v>0</v>
      </c>
      <c r="BG237" s="23" cm="1">
        <f t="array" ref="BG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(EUL_basis_Mapped!$BD237=EUL_basis[BldgLoc])*(EUL_basis_Mapped!$BP237=EUL_basis[HOU_cat]),0)+1,MATCH(EUL_basis_Mapped!BG$2,'EUL_basis fr DEER'!$1:$1,0))</f>
        <v>0</v>
      </c>
      <c r="BH237" s="23" cm="1">
        <f t="array" ref="BH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(EUL_basis_Mapped!$BD237=EUL_basis[BldgLoc])*(EUL_basis_Mapped!$BP237=EUL_basis[HOU_cat]),0)+1,MATCH(EUL_basis_Mapped!BH$2,'EUL_basis fr DEER'!$1:$1,0))</f>
        <v>0</v>
      </c>
      <c r="BI237" s="25" cm="1">
        <f t="array" ref="BI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(EUL_basis_Mapped!$BD237=EUL_basis[BldgLoc])*(EUL_basis_Mapped!$BP237=EUL_basis[HOU_cat]),0)+1,MATCH(EUL_basis_Mapped!BI$2,'EUL_basis fr DEER'!$1:$1,0))</f>
        <v>0</v>
      </c>
      <c r="BJ237" s="25" cm="1">
        <f t="array" ref="BJ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(EUL_basis_Mapped!$BD237=EUL_basis[BldgLoc])*(EUL_basis_Mapped!$BP237=EUL_basis[HOU_cat]),0)+1,MATCH(EUL_basis_Mapped!BJ$2,'EUL_basis fr DEER'!$1:$1,0))</f>
        <v>20</v>
      </c>
      <c r="BK237" s="25" cm="1">
        <f t="array" ref="BK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(EUL_basis_Mapped!$BD237=EUL_basis[BldgLoc])*(EUL_basis_Mapped!$BP237=EUL_basis[HOU_cat]),0)+1,MATCH(EUL_basis_Mapped!BK$2,'EUL_basis fr DEER'!$1:$1,0))</f>
        <v>6.7</v>
      </c>
      <c r="BL237" s="46" t="str" cm="1">
        <f t="array" ref="BL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(EUL_basis_Mapped!$BD237=EUL_basis[BldgLoc])*(EUL_basis_Mapped!$BP237=EUL_basis[HOU_cat]),0)+1,MATCH(EUL_basis_Mapped!BL$2,'EUL_basis fr DEER'!$1:$1,0))</f>
        <v>Updated to indicate claim/filing status</v>
      </c>
      <c r="BM237" s="48" t="str" cm="1">
        <f t="array" ref="BM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(EUL_basis_Mapped!$BD237=EUL_basis[BldgLoc])*(EUL_basis_Mapped!$BP237=EUL_basis[HOU_cat]),0)+1,MATCH(EUL_basis_Mapped!BM$2,'EUL_basis fr DEER'!$1:$1,0))</f>
        <v>Standard</v>
      </c>
      <c r="BN237" s="24">
        <v>41509</v>
      </c>
      <c r="BO237" s="24" cm="1">
        <f t="array" ref="BO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(EUL_basis_Mapped!$BD237=EUL_basis[BldgLoc])*(EUL_basis_Mapped!$BP237=EUL_basis[HOU_cat]),0)+1,MATCH(EUL_basis_Mapped!BO$2,'EUL_basis fr DEER'!$1:$1,0))</f>
        <v>0</v>
      </c>
      <c r="BP237" s="48" t="s">
        <v>44</v>
      </c>
      <c r="BQ237" s="52" t="str" cm="1">
        <f t="array" ref="BQ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(EUL_basis_Mapped!$BD237=EUL_basis[BldgLoc])*(EUL_basis_Mapped!$BP237=EUL_basis[HOU_cat]),0)+1,MATCH(EUL_basis_Mapped!BQ$2,'EUL_basis fr DEER'!$1:$1,0))</f>
        <v>1</v>
      </c>
      <c r="BR237" s="52" t="str" cm="1">
        <f t="array" ref="BR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(EUL_basis_Mapped!$BD237=EUL_basis[BldgLoc])*(EUL_basis_Mapped!$BP237=EUL_basis[HOU_cat]),0)+1,MATCH(EUL_basis_Mapped!BR$2,'EUL_basis fr DEER'!$1:$1,0))</f>
        <v>1</v>
      </c>
      <c r="BS237" s="52" t="str" cm="1">
        <f t="array" ref="BS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(EUL_basis_Mapped!$BD237=EUL_basis[BldgLoc])*(EUL_basis_Mapped!$BP237=EUL_basis[HOU_cat]),0)+1,MATCH(EUL_basis_Mapped!BS$2,'EUL_basis fr DEER'!$1:$1,0))</f>
        <v>0</v>
      </c>
      <c r="BT237" s="48" t="str" cm="1">
        <f t="array" ref="BT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(EUL_basis_Mapped!$BD237=EUL_basis[BldgLoc])*(EUL_basis_Mapped!$BP237=EUL_basis[HOU_cat]),0)+1,MATCH(EUL_basis_Mapped!BT$2,'EUL_basis fr DEER'!$1:$1,0))</f>
        <v>Deemed Ex Ante Team</v>
      </c>
      <c r="BU237" s="24" cm="1">
        <f t="array" ref="BU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(EUL_basis_Mapped!$BD237=EUL_basis[BldgLoc])*(EUL_basis_Mapped!$BP237=EUL_basis[HOU_cat]),0)+1,MATCH(EUL_basis_Mapped!BU$2,'EUL_basis fr DEER'!$1:$1,0))</f>
        <v>0</v>
      </c>
      <c r="BV237" s="46" cm="1">
        <f t="array" ref="BV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(EUL_basis_Mapped!$BD237=EUL_basis[BldgLoc])*(EUL_basis_Mapped!$BP237=EUL_basis[HOU_cat]),0)+1,MATCH(EUL_basis_Mapped!BV$2,'EUL_basis fr DEER'!$1:$1,0))</f>
        <v>0</v>
      </c>
      <c r="BW237" s="48" cm="1">
        <f t="array" ref="BW237">INDEX(EUL_basis[#All],MATCH(1,(EUL_basis_Mapped!$AS237=EUL_basis[EUL_ID])*(EUL_basis_Mapped!$AU237=EUL_basis[Version])*(EUL_basis_Mapped!$BC237=EUL_basis[BldgType])*
(EUL_basis_Mapped!$BD237=EUL_basis[BldgLoc])*(EUL_basis_Mapped!$BP237=EUL_basis[HOU_cat]),0)+1,MATCH(EUL_basis_Mapped!BW$2,'EUL_basis fr DEER'!$1:$1,0))</f>
        <v>0</v>
      </c>
    </row>
    <row r="238" spans="1:75" ht="21" x14ac:dyDescent="0.15">
      <c r="A238" s="11"/>
      <c r="B238" s="12">
        <v>1</v>
      </c>
      <c r="C238" s="12"/>
      <c r="D238" s="12"/>
      <c r="E238" s="12"/>
      <c r="F238" s="12"/>
      <c r="G238" s="12">
        <v>1</v>
      </c>
      <c r="H238" s="13">
        <v>1</v>
      </c>
      <c r="I238" s="11">
        <f t="shared" si="59"/>
        <v>0</v>
      </c>
      <c r="J238" s="12">
        <f t="shared" si="59"/>
        <v>0</v>
      </c>
      <c r="K238" s="12">
        <f t="shared" si="59"/>
        <v>0</v>
      </c>
      <c r="L238" s="12">
        <f t="shared" si="59"/>
        <v>1</v>
      </c>
      <c r="M238" s="12">
        <f t="shared" si="59"/>
        <v>0</v>
      </c>
      <c r="N238" s="54">
        <f t="shared" si="59"/>
        <v>0</v>
      </c>
      <c r="O238" s="54">
        <f t="shared" si="59"/>
        <v>0</v>
      </c>
      <c r="P238" s="11">
        <f t="shared" si="54"/>
        <v>1</v>
      </c>
      <c r="Q238" s="16"/>
      <c r="R238" s="12">
        <f t="shared" si="55"/>
        <v>0</v>
      </c>
      <c r="S238" s="12">
        <f t="shared" si="55"/>
        <v>0</v>
      </c>
      <c r="T238" s="12">
        <f t="shared" si="55"/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>
        <f t="shared" si="56"/>
        <v>0</v>
      </c>
      <c r="AE238" s="54"/>
      <c r="AF238" s="54"/>
      <c r="AG238" s="54">
        <f t="shared" si="57"/>
        <v>0</v>
      </c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>
        <f t="shared" si="58"/>
        <v>0</v>
      </c>
      <c r="AS238" s="58" t="s">
        <v>534</v>
      </c>
      <c r="AT238" s="22" t="str" cm="1">
        <f t="array" ref="AT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(EUL_basis_Mapped!$BD238=EUL_basis[BldgLoc])*(EUL_basis_Mapped!$BP238=EUL_basis[HOU_cat]),0)+1,MATCH(EUL_basis_Mapped!AT$2,'EUL_basis fr DEER'!$1:$1,0))</f>
        <v>CFL Lamps - Indoor- Commercial - 12,000 Rated Hours</v>
      </c>
      <c r="AU238" s="22" t="s">
        <v>34</v>
      </c>
      <c r="AV238" s="22" t="str" cm="1">
        <f t="array" ref="AV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(EUL_basis_Mapped!$BD238=EUL_basis[BldgLoc])*(EUL_basis_Mapped!$BP238=EUL_basis[HOU_cat]),0)+1,MATCH(EUL_basis_Mapped!AV$2,'EUL_basis fr DEER'!$1:$1,0))</f>
        <v>D08 v2.05</v>
      </c>
      <c r="AW238" s="24" cm="1">
        <f t="array" ref="AW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(EUL_basis_Mapped!$BD238=EUL_basis[BldgLoc])*(EUL_basis_Mapped!$BP238=EUL_basis[HOU_cat]),0)+1,MATCH(EUL_basis_Mapped!AW$2,'EUL_basis fr DEER'!$1:$1,0))</f>
        <v>44435.733823402777</v>
      </c>
      <c r="AX238" s="48" t="str" cm="1">
        <f t="array" ref="AX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(EUL_basis_Mapped!$BD238=EUL_basis[BldgLoc])*(EUL_basis_Mapped!$BP238=EUL_basis[HOU_cat]),0)+1,MATCH(EUL_basis_Mapped!AX$2,'EUL_basis fr DEER'!$1:$1,0))</f>
        <v>Com</v>
      </c>
      <c r="AY238" s="48" t="str" cm="1">
        <f t="array" ref="AY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(EUL_basis_Mapped!$BD238=EUL_basis[BldgLoc])*(EUL_basis_Mapped!$BP238=EUL_basis[HOU_cat]),0)+1,MATCH(EUL_basis_Mapped!AY$2,'EUL_basis fr DEER'!$1:$1,0))</f>
        <v>Lighting</v>
      </c>
      <c r="AZ238" s="48" t="str" cm="1">
        <f t="array" ref="AZ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(EUL_basis_Mapped!$BD238=EUL_basis[BldgLoc])*(EUL_basis_Mapped!$BP238=EUL_basis[HOU_cat]),0)+1,MATCH(EUL_basis_Mapped!AZ$2,'EUL_basis fr DEER'!$1:$1,0))</f>
        <v>InGen</v>
      </c>
      <c r="BA238" s="48" t="str" cm="1">
        <f t="array" ref="BA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(EUL_basis_Mapped!$BD238=EUL_basis[BldgLoc])*(EUL_basis_Mapped!$BP238=EUL_basis[HOU_cat]),0)+1,MATCH(EUL_basis_Mapped!BA$2,'EUL_basis fr DEER'!$1:$1,0))</f>
        <v>Ltg_Lamp</v>
      </c>
      <c r="BB238" s="48" t="str" cm="1">
        <f t="array" ref="BB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(EUL_basis_Mapped!$BD238=EUL_basis[BldgLoc])*(EUL_basis_Mapped!$BP238=EUL_basis[HOU_cat]),0)+1,MATCH(EUL_basis_Mapped!BB$2,'EUL_basis fr DEER'!$1:$1,0))</f>
        <v>CFLint_lamp</v>
      </c>
      <c r="BC238" s="48" t="s">
        <v>40</v>
      </c>
      <c r="BD238" s="48" t="s">
        <v>40</v>
      </c>
      <c r="BE238" s="46" t="str" cm="1">
        <f t="array" ref="BE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(EUL_basis_Mapped!$BD238=EUL_basis[BldgLoc])*(EUL_basis_Mapped!$BP238=EUL_basis[HOU_cat]),0)+1,MATCH(EUL_basis_Mapped!BE$2,'EUL_basis fr DEER'!$1:$1,0))</f>
        <v>lamp rated hours</v>
      </c>
      <c r="BF238" s="23" cm="1">
        <f t="array" ref="BF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(EUL_basis_Mapped!$BD238=EUL_basis[BldgLoc])*(EUL_basis_Mapped!$BP238=EUL_basis[HOU_cat]),0)+1,MATCH(EUL_basis_Mapped!BF$2,'EUL_basis fr DEER'!$1:$1,0))</f>
        <v>12000</v>
      </c>
      <c r="BG238" s="23" cm="1">
        <f t="array" ref="BG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(EUL_basis_Mapped!$BD238=EUL_basis[BldgLoc])*(EUL_basis_Mapped!$BP238=EUL_basis[HOU_cat]),0)+1,MATCH(EUL_basis_Mapped!BG$2,'EUL_basis fr DEER'!$1:$1,0))</f>
        <v>1</v>
      </c>
      <c r="BH238" s="23" cm="1">
        <f t="array" ref="BH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(EUL_basis_Mapped!$BD238=EUL_basis[BldgLoc])*(EUL_basis_Mapped!$BP238=EUL_basis[HOU_cat]),0)+1,MATCH(EUL_basis_Mapped!BH$2,'EUL_basis fr DEER'!$1:$1,0))</f>
        <v>0</v>
      </c>
      <c r="BI238" s="25" cm="1">
        <f t="array" ref="BI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(EUL_basis_Mapped!$BD238=EUL_basis[BldgLoc])*(EUL_basis_Mapped!$BP238=EUL_basis[HOU_cat]),0)+1,MATCH(EUL_basis_Mapped!BI$2,'EUL_basis fr DEER'!$1:$1,0))</f>
        <v>15</v>
      </c>
      <c r="BJ238" s="25" cm="1">
        <f t="array" ref="BJ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(EUL_basis_Mapped!$BD238=EUL_basis[BldgLoc])*(EUL_basis_Mapped!$BP238=EUL_basis[HOU_cat]),0)+1,MATCH(EUL_basis_Mapped!BJ$2,'EUL_basis fr DEER'!$1:$1,0))</f>
        <v>0</v>
      </c>
      <c r="BK238" s="25" cm="1">
        <f t="array" ref="BK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(EUL_basis_Mapped!$BD238=EUL_basis[BldgLoc])*(EUL_basis_Mapped!$BP238=EUL_basis[HOU_cat]),0)+1,MATCH(EUL_basis_Mapped!BK$2,'EUL_basis fr DEER'!$1:$1,0))</f>
        <v>0</v>
      </c>
      <c r="BL238" s="46" t="str" cm="1">
        <f t="array" ref="BL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(EUL_basis_Mapped!$BD238=EUL_basis[BldgLoc])*(EUL_basis_Mapped!$BP238=EUL_basis[HOU_cat]),0)+1,MATCH(EUL_basis_Mapped!BL$2,'EUL_basis fr DEER'!$1:$1,0))</f>
        <v>Expired--no longer used</v>
      </c>
      <c r="BM238" s="48" t="str" cm="1">
        <f t="array" ref="BM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(EUL_basis_Mapped!$BD238=EUL_basis[BldgLoc])*(EUL_basis_Mapped!$BP238=EUL_basis[HOU_cat]),0)+1,MATCH(EUL_basis_Mapped!BM$2,'EUL_basis fr DEER'!$1:$1,0))</f>
        <v>Available</v>
      </c>
      <c r="BN238" s="24">
        <v>41510</v>
      </c>
      <c r="BO238" s="24" cm="1">
        <f t="array" ref="BO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(EUL_basis_Mapped!$BD238=EUL_basis[BldgLoc])*(EUL_basis_Mapped!$BP238=EUL_basis[HOU_cat]),0)+1,MATCH(EUL_basis_Mapped!BO$2,'EUL_basis fr DEER'!$1:$1,0))</f>
        <v>44926</v>
      </c>
      <c r="BP238" s="48" t="s">
        <v>540</v>
      </c>
      <c r="BQ238" s="52" t="str" cm="1">
        <f t="array" ref="BQ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(EUL_basis_Mapped!$BD238=EUL_basis[BldgLoc])*(EUL_basis_Mapped!$BP238=EUL_basis[HOU_cat]),0)+1,MATCH(EUL_basis_Mapped!BQ$2,'EUL_basis fr DEER'!$1:$1,0))</f>
        <v>1</v>
      </c>
      <c r="BR238" s="52" t="str" cm="1">
        <f t="array" ref="BR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(EUL_basis_Mapped!$BD238=EUL_basis[BldgLoc])*(EUL_basis_Mapped!$BP238=EUL_basis[HOU_cat]),0)+1,MATCH(EUL_basis_Mapped!BR$2,'EUL_basis fr DEER'!$1:$1,0))</f>
        <v>1</v>
      </c>
      <c r="BS238" s="52" t="str" cm="1">
        <f t="array" ref="BS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(EUL_basis_Mapped!$BD238=EUL_basis[BldgLoc])*(EUL_basis_Mapped!$BP238=EUL_basis[HOU_cat]),0)+1,MATCH(EUL_basis_Mapped!BS$2,'EUL_basis fr DEER'!$1:$1,0))</f>
        <v>0</v>
      </c>
      <c r="BT238" s="48" t="str" cm="1">
        <f t="array" ref="BT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(EUL_basis_Mapped!$BD238=EUL_basis[BldgLoc])*(EUL_basis_Mapped!$BP238=EUL_basis[HOU_cat]),0)+1,MATCH(EUL_basis_Mapped!BT$2,'EUL_basis fr DEER'!$1:$1,0))</f>
        <v>Deemed Ex Ante Team</v>
      </c>
      <c r="BU238" s="24" cm="1">
        <f t="array" ref="BU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(EUL_basis_Mapped!$BD238=EUL_basis[BldgLoc])*(EUL_basis_Mapped!$BP238=EUL_basis[HOU_cat]),0)+1,MATCH(EUL_basis_Mapped!BU$2,'EUL_basis fr DEER'!$1:$1,0))</f>
        <v>0</v>
      </c>
      <c r="BV238" s="46" cm="1">
        <f t="array" ref="BV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(EUL_basis_Mapped!$BD238=EUL_basis[BldgLoc])*(EUL_basis_Mapped!$BP238=EUL_basis[HOU_cat]),0)+1,MATCH(EUL_basis_Mapped!BV$2,'EUL_basis fr DEER'!$1:$1,0))</f>
        <v>0</v>
      </c>
      <c r="BW238" s="48" cm="1">
        <f t="array" ref="BW238">INDEX(EUL_basis[#All],MATCH(1,(EUL_basis_Mapped!$AS238=EUL_basis[EUL_ID])*(EUL_basis_Mapped!$AU238=EUL_basis[Version])*(EUL_basis_Mapped!$BC238=EUL_basis[BldgType])*
(EUL_basis_Mapped!$BD238=EUL_basis[BldgLoc])*(EUL_basis_Mapped!$BP238=EUL_basis[HOU_cat]),0)+1,MATCH(EUL_basis_Mapped!BW$2,'EUL_basis fr DEER'!$1:$1,0))</f>
        <v>0</v>
      </c>
    </row>
    <row r="239" spans="1:75" ht="21" x14ac:dyDescent="0.15">
      <c r="A239" s="11"/>
      <c r="B239" s="12">
        <v>1</v>
      </c>
      <c r="C239" s="12"/>
      <c r="D239" s="12"/>
      <c r="E239" s="12"/>
      <c r="F239" s="12"/>
      <c r="G239" s="12">
        <v>1</v>
      </c>
      <c r="H239" s="13">
        <v>1</v>
      </c>
      <c r="I239" s="11">
        <f t="shared" ref="I239:O248" si="60">IF($AX239=I$2,1,0)</f>
        <v>0</v>
      </c>
      <c r="J239" s="12">
        <f t="shared" si="60"/>
        <v>0</v>
      </c>
      <c r="K239" s="12">
        <f t="shared" si="60"/>
        <v>0</v>
      </c>
      <c r="L239" s="12">
        <f t="shared" si="60"/>
        <v>0</v>
      </c>
      <c r="M239" s="12">
        <f t="shared" si="60"/>
        <v>0</v>
      </c>
      <c r="N239" s="54">
        <f t="shared" si="60"/>
        <v>0</v>
      </c>
      <c r="O239" s="54">
        <f t="shared" si="60"/>
        <v>1</v>
      </c>
      <c r="P239" s="11">
        <f t="shared" si="54"/>
        <v>1</v>
      </c>
      <c r="Q239" s="16"/>
      <c r="R239" s="12">
        <f t="shared" ref="R239:T258" si="61">IF($BC239=R$2,1,0)</f>
        <v>0</v>
      </c>
      <c r="S239" s="12">
        <f t="shared" si="61"/>
        <v>0</v>
      </c>
      <c r="T239" s="12">
        <f t="shared" si="61"/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>
        <f t="shared" si="56"/>
        <v>0</v>
      </c>
      <c r="AE239" s="54"/>
      <c r="AF239" s="54"/>
      <c r="AG239" s="54">
        <f t="shared" si="57"/>
        <v>0</v>
      </c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>
        <f t="shared" si="58"/>
        <v>0</v>
      </c>
      <c r="AS239" s="56" t="s">
        <v>1095</v>
      </c>
      <c r="AT239" s="22" t="str" cm="1">
        <f t="array" ref="AT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(EUL_basis_Mapped!$BD239=EUL_basis[BldgLoc])*(EUL_basis_Mapped!$BP239=EUL_basis[HOU_cat]),0)+1,MATCH(EUL_basis_Mapped!AT$2,'EUL_basis fr DEER'!$1:$1,0))</f>
        <v>CFL Lamps - Indoor- Residential - 12,000 Rated Hours</v>
      </c>
      <c r="AU239" s="22" t="s">
        <v>34</v>
      </c>
      <c r="AV239" s="22" t="str" cm="1">
        <f t="array" ref="AV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(EUL_basis_Mapped!$BD239=EUL_basis[BldgLoc])*(EUL_basis_Mapped!$BP239=EUL_basis[HOU_cat]),0)+1,MATCH(EUL_basis_Mapped!AV$2,'EUL_basis fr DEER'!$1:$1,0))</f>
        <v>D08 v2.05</v>
      </c>
      <c r="AW239" s="24" cm="1">
        <f t="array" ref="AW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(EUL_basis_Mapped!$BD239=EUL_basis[BldgLoc])*(EUL_basis_Mapped!$BP239=EUL_basis[HOU_cat]),0)+1,MATCH(EUL_basis_Mapped!AW$2,'EUL_basis fr DEER'!$1:$1,0))</f>
        <v>44364.526270011571</v>
      </c>
      <c r="AX239" s="48" t="str" cm="1">
        <f t="array" ref="AX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(EUL_basis_Mapped!$BD239=EUL_basis[BldgLoc])*(EUL_basis_Mapped!$BP239=EUL_basis[HOU_cat]),0)+1,MATCH(EUL_basis_Mapped!AX$2,'EUL_basis fr DEER'!$1:$1,0))</f>
        <v>Res</v>
      </c>
      <c r="AY239" s="48" t="str" cm="1">
        <f t="array" ref="AY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(EUL_basis_Mapped!$BD239=EUL_basis[BldgLoc])*(EUL_basis_Mapped!$BP239=EUL_basis[HOU_cat]),0)+1,MATCH(EUL_basis_Mapped!AY$2,'EUL_basis fr DEER'!$1:$1,0))</f>
        <v>Lighting</v>
      </c>
      <c r="AZ239" s="48" t="str" cm="1">
        <f t="array" ref="AZ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(EUL_basis_Mapped!$BD239=EUL_basis[BldgLoc])*(EUL_basis_Mapped!$BP239=EUL_basis[HOU_cat]),0)+1,MATCH(EUL_basis_Mapped!AZ$2,'EUL_basis fr DEER'!$1:$1,0))</f>
        <v>InGen</v>
      </c>
      <c r="BA239" s="48" t="str" cm="1">
        <f t="array" ref="BA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(EUL_basis_Mapped!$BD239=EUL_basis[BldgLoc])*(EUL_basis_Mapped!$BP239=EUL_basis[HOU_cat]),0)+1,MATCH(EUL_basis_Mapped!BA$2,'EUL_basis fr DEER'!$1:$1,0))</f>
        <v>Ltg_Lamp</v>
      </c>
      <c r="BB239" s="48" t="str" cm="1">
        <f t="array" ref="BB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(EUL_basis_Mapped!$BD239=EUL_basis[BldgLoc])*(EUL_basis_Mapped!$BP239=EUL_basis[HOU_cat]),0)+1,MATCH(EUL_basis_Mapped!BB$2,'EUL_basis fr DEER'!$1:$1,0))</f>
        <v>CFLint_lamp</v>
      </c>
      <c r="BC239" s="48" t="s">
        <v>40</v>
      </c>
      <c r="BD239" s="48" t="s">
        <v>40</v>
      </c>
      <c r="BE239" s="46" t="str" cm="1">
        <f t="array" ref="BE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(EUL_basis_Mapped!$BD239=EUL_basis[BldgLoc])*(EUL_basis_Mapped!$BP239=EUL_basis[HOU_cat]),0)+1,MATCH(EUL_basis_Mapped!BE$2,'EUL_basis fr DEER'!$1:$1,0))</f>
        <v>lamp rated hours</v>
      </c>
      <c r="BF239" s="23" cm="1">
        <f t="array" ref="BF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(EUL_basis_Mapped!$BD239=EUL_basis[BldgLoc])*(EUL_basis_Mapped!$BP239=EUL_basis[HOU_cat]),0)+1,MATCH(EUL_basis_Mapped!BF$2,'EUL_basis fr DEER'!$1:$1,0))</f>
        <v>12000</v>
      </c>
      <c r="BG239" s="23" cm="1">
        <f t="array" ref="BG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(EUL_basis_Mapped!$BD239=EUL_basis[BldgLoc])*(EUL_basis_Mapped!$BP239=EUL_basis[HOU_cat]),0)+1,MATCH(EUL_basis_Mapped!BG$2,'EUL_basis fr DEER'!$1:$1,0))</f>
        <v>0.52300000000000002</v>
      </c>
      <c r="BH239" s="23" cm="1">
        <f t="array" ref="BH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(EUL_basis_Mapped!$BD239=EUL_basis[BldgLoc])*(EUL_basis_Mapped!$BP239=EUL_basis[HOU_cat]),0)+1,MATCH(EUL_basis_Mapped!BH$2,'EUL_basis fr DEER'!$1:$1,0))</f>
        <v>0</v>
      </c>
      <c r="BI239" s="25" cm="1">
        <f t="array" ref="BI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(EUL_basis_Mapped!$BD239=EUL_basis[BldgLoc])*(EUL_basis_Mapped!$BP239=EUL_basis[HOU_cat]),0)+1,MATCH(EUL_basis_Mapped!BI$2,'EUL_basis fr DEER'!$1:$1,0))</f>
        <v>15</v>
      </c>
      <c r="BJ239" s="25" cm="1">
        <f t="array" ref="BJ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(EUL_basis_Mapped!$BD239=EUL_basis[BldgLoc])*(EUL_basis_Mapped!$BP239=EUL_basis[HOU_cat]),0)+1,MATCH(EUL_basis_Mapped!BJ$2,'EUL_basis fr DEER'!$1:$1,0))</f>
        <v>0</v>
      </c>
      <c r="BK239" s="25" cm="1">
        <f t="array" ref="BK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(EUL_basis_Mapped!$BD239=EUL_basis[BldgLoc])*(EUL_basis_Mapped!$BP239=EUL_basis[HOU_cat]),0)+1,MATCH(EUL_basis_Mapped!BK$2,'EUL_basis fr DEER'!$1:$1,0))</f>
        <v>0</v>
      </c>
      <c r="BL239" s="46" t="str" cm="1">
        <f t="array" ref="BL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(EUL_basis_Mapped!$BD239=EUL_basis[BldgLoc])*(EUL_basis_Mapped!$BP239=EUL_basis[HOU_cat]),0)+1,MATCH(EUL_basis_Mapped!BL$2,'EUL_basis fr DEER'!$1:$1,0))</f>
        <v>Updated BldgType to Any</v>
      </c>
      <c r="BM239" s="48" t="str" cm="1">
        <f t="array" ref="BM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(EUL_basis_Mapped!$BD239=EUL_basis[BldgLoc])*(EUL_basis_Mapped!$BP239=EUL_basis[HOU_cat]),0)+1,MATCH(EUL_basis_Mapped!BM$2,'EUL_basis fr DEER'!$1:$1,0))</f>
        <v>Available</v>
      </c>
      <c r="BN239" s="24">
        <v>41511</v>
      </c>
      <c r="BO239" s="24" cm="1">
        <f t="array" ref="BO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(EUL_basis_Mapped!$BD239=EUL_basis[BldgLoc])*(EUL_basis_Mapped!$BP239=EUL_basis[HOU_cat]),0)+1,MATCH(EUL_basis_Mapped!BO$2,'EUL_basis fr DEER'!$1:$1,0))</f>
        <v>42369</v>
      </c>
      <c r="BP239" s="48" t="s">
        <v>605</v>
      </c>
      <c r="BQ239" s="52" t="str" cm="1">
        <f t="array" ref="BQ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(EUL_basis_Mapped!$BD239=EUL_basis[BldgLoc])*(EUL_basis_Mapped!$BP239=EUL_basis[HOU_cat]),0)+1,MATCH(EUL_basis_Mapped!BQ$2,'EUL_basis fr DEER'!$1:$1,0))</f>
        <v>1</v>
      </c>
      <c r="BR239" s="52" t="str" cm="1">
        <f t="array" ref="BR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(EUL_basis_Mapped!$BD239=EUL_basis[BldgLoc])*(EUL_basis_Mapped!$BP239=EUL_basis[HOU_cat]),0)+1,MATCH(EUL_basis_Mapped!BR$2,'EUL_basis fr DEER'!$1:$1,0))</f>
        <v>1</v>
      </c>
      <c r="BS239" s="52" t="str" cm="1">
        <f t="array" ref="BS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(EUL_basis_Mapped!$BD239=EUL_basis[BldgLoc])*(EUL_basis_Mapped!$BP239=EUL_basis[HOU_cat]),0)+1,MATCH(EUL_basis_Mapped!BS$2,'EUL_basis fr DEER'!$1:$1,0))</f>
        <v>0</v>
      </c>
      <c r="BT239" s="48" t="str" cm="1">
        <f t="array" ref="BT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(EUL_basis_Mapped!$BD239=EUL_basis[BldgLoc])*(EUL_basis_Mapped!$BP239=EUL_basis[HOU_cat]),0)+1,MATCH(EUL_basis_Mapped!BT$2,'EUL_basis fr DEER'!$1:$1,0))</f>
        <v>Deemed Ex Ante Team</v>
      </c>
      <c r="BU239" s="24" cm="1">
        <f t="array" ref="BU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(EUL_basis_Mapped!$BD239=EUL_basis[BldgLoc])*(EUL_basis_Mapped!$BP239=EUL_basis[HOU_cat]),0)+1,MATCH(EUL_basis_Mapped!BU$2,'EUL_basis fr DEER'!$1:$1,0))</f>
        <v>0</v>
      </c>
      <c r="BV239" s="46" cm="1">
        <f t="array" ref="BV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(EUL_basis_Mapped!$BD239=EUL_basis[BldgLoc])*(EUL_basis_Mapped!$BP239=EUL_basis[HOU_cat]),0)+1,MATCH(EUL_basis_Mapped!BV$2,'EUL_basis fr DEER'!$1:$1,0))</f>
        <v>0</v>
      </c>
      <c r="BW239" s="48" cm="1">
        <f t="array" ref="BW239">INDEX(EUL_basis[#All],MATCH(1,(EUL_basis_Mapped!$AS239=EUL_basis[EUL_ID])*(EUL_basis_Mapped!$AU239=EUL_basis[Version])*(EUL_basis_Mapped!$BC239=EUL_basis[BldgType])*
(EUL_basis_Mapped!$BD239=EUL_basis[BldgLoc])*(EUL_basis_Mapped!$BP239=EUL_basis[HOU_cat]),0)+1,MATCH(EUL_basis_Mapped!BW$2,'EUL_basis fr DEER'!$1:$1,0))</f>
        <v>0</v>
      </c>
    </row>
    <row r="240" spans="1:75" ht="21" x14ac:dyDescent="0.15">
      <c r="A240" s="11"/>
      <c r="B240" s="12">
        <v>1</v>
      </c>
      <c r="C240" s="12"/>
      <c r="D240" s="12"/>
      <c r="E240" s="12"/>
      <c r="F240" s="12"/>
      <c r="G240" s="12">
        <v>1</v>
      </c>
      <c r="H240" s="13">
        <v>1</v>
      </c>
      <c r="I240" s="11">
        <f t="shared" si="60"/>
        <v>0</v>
      </c>
      <c r="J240" s="12">
        <f t="shared" si="60"/>
        <v>0</v>
      </c>
      <c r="K240" s="12">
        <f t="shared" si="60"/>
        <v>0</v>
      </c>
      <c r="L240" s="12">
        <f t="shared" si="60"/>
        <v>0</v>
      </c>
      <c r="M240" s="12">
        <f t="shared" si="60"/>
        <v>0</v>
      </c>
      <c r="N240" s="54">
        <f t="shared" si="60"/>
        <v>0</v>
      </c>
      <c r="O240" s="54">
        <f t="shared" si="60"/>
        <v>1</v>
      </c>
      <c r="P240" s="11">
        <f t="shared" si="54"/>
        <v>1</v>
      </c>
      <c r="Q240" s="16"/>
      <c r="R240" s="12">
        <f t="shared" si="61"/>
        <v>0</v>
      </c>
      <c r="S240" s="12">
        <f t="shared" si="61"/>
        <v>0</v>
      </c>
      <c r="T240" s="12">
        <f t="shared" si="61"/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>
        <f t="shared" si="56"/>
        <v>0</v>
      </c>
      <c r="AE240" s="54"/>
      <c r="AF240" s="54"/>
      <c r="AG240" s="54">
        <f t="shared" si="57"/>
        <v>0</v>
      </c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>
        <f t="shared" si="58"/>
        <v>0</v>
      </c>
      <c r="AS240" s="58" t="s">
        <v>541</v>
      </c>
      <c r="AT240" s="22" t="str" cm="1">
        <f t="array" ref="AT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(EUL_basis_Mapped!$BD240=EUL_basis[BldgLoc])*(EUL_basis_Mapped!$BP240=EUL_basis[HOU_cat]),0)+1,MATCH(EUL_basis_Mapped!AT$2,'EUL_basis fr DEER'!$1:$1,0))</f>
        <v>CFL Lamps - Indoor- Residential Common Area- 12,000 Rated Hours</v>
      </c>
      <c r="AU240" s="22" t="s">
        <v>34</v>
      </c>
      <c r="AV240" s="22" t="str" cm="1">
        <f t="array" ref="AV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(EUL_basis_Mapped!$BD240=EUL_basis[BldgLoc])*(EUL_basis_Mapped!$BP240=EUL_basis[HOU_cat]),0)+1,MATCH(EUL_basis_Mapped!AV$2,'EUL_basis fr DEER'!$1:$1,0))</f>
        <v>Lighting Disposition</v>
      </c>
      <c r="AW240" s="24" cm="1">
        <f t="array" ref="AW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(EUL_basis_Mapped!$BD240=EUL_basis[BldgLoc])*(EUL_basis_Mapped!$BP240=EUL_basis[HOU_cat]),0)+1,MATCH(EUL_basis_Mapped!AW$2,'EUL_basis fr DEER'!$1:$1,0))</f>
        <v>44435.733823402777</v>
      </c>
      <c r="AX240" s="48" t="str" cm="1">
        <f t="array" ref="AX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(EUL_basis_Mapped!$BD240=EUL_basis[BldgLoc])*(EUL_basis_Mapped!$BP240=EUL_basis[HOU_cat]),0)+1,MATCH(EUL_basis_Mapped!AX$2,'EUL_basis fr DEER'!$1:$1,0))</f>
        <v>Res</v>
      </c>
      <c r="AY240" s="48" t="str" cm="1">
        <f t="array" ref="AY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(EUL_basis_Mapped!$BD240=EUL_basis[BldgLoc])*(EUL_basis_Mapped!$BP240=EUL_basis[HOU_cat]),0)+1,MATCH(EUL_basis_Mapped!AY$2,'EUL_basis fr DEER'!$1:$1,0))</f>
        <v>Lighting</v>
      </c>
      <c r="AZ240" s="48" t="str" cm="1">
        <f t="array" ref="AZ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(EUL_basis_Mapped!$BD240=EUL_basis[BldgLoc])*(EUL_basis_Mapped!$BP240=EUL_basis[HOU_cat]),0)+1,MATCH(EUL_basis_Mapped!AZ$2,'EUL_basis fr DEER'!$1:$1,0))</f>
        <v>InCommon</v>
      </c>
      <c r="BA240" s="48" t="str" cm="1">
        <f t="array" ref="BA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(EUL_basis_Mapped!$BD240=EUL_basis[BldgLoc])*(EUL_basis_Mapped!$BP240=EUL_basis[HOU_cat]),0)+1,MATCH(EUL_basis_Mapped!BA$2,'EUL_basis fr DEER'!$1:$1,0))</f>
        <v>Ltg_Lamp</v>
      </c>
      <c r="BB240" s="48" t="str" cm="1">
        <f t="array" ref="BB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(EUL_basis_Mapped!$BD240=EUL_basis[BldgLoc])*(EUL_basis_Mapped!$BP240=EUL_basis[HOU_cat]),0)+1,MATCH(EUL_basis_Mapped!BB$2,'EUL_basis fr DEER'!$1:$1,0))</f>
        <v>CFLint_lamp</v>
      </c>
      <c r="BC240" s="48" t="s">
        <v>40</v>
      </c>
      <c r="BD240" s="48" t="s">
        <v>40</v>
      </c>
      <c r="BE240" s="46" t="str" cm="1">
        <f t="array" ref="BE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(EUL_basis_Mapped!$BD240=EUL_basis[BldgLoc])*(EUL_basis_Mapped!$BP240=EUL_basis[HOU_cat]),0)+1,MATCH(EUL_basis_Mapped!BE$2,'EUL_basis fr DEER'!$1:$1,0))</f>
        <v>lamp rated hours</v>
      </c>
      <c r="BF240" s="23" cm="1">
        <f t="array" ref="BF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(EUL_basis_Mapped!$BD240=EUL_basis[BldgLoc])*(EUL_basis_Mapped!$BP240=EUL_basis[HOU_cat]),0)+1,MATCH(EUL_basis_Mapped!BF$2,'EUL_basis fr DEER'!$1:$1,0))</f>
        <v>12000</v>
      </c>
      <c r="BG240" s="23" cm="1">
        <f t="array" ref="BG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(EUL_basis_Mapped!$BD240=EUL_basis[BldgLoc])*(EUL_basis_Mapped!$BP240=EUL_basis[HOU_cat]),0)+1,MATCH(EUL_basis_Mapped!BG$2,'EUL_basis fr DEER'!$1:$1,0))</f>
        <v>1</v>
      </c>
      <c r="BH240" s="23" cm="1">
        <f t="array" ref="BH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(EUL_basis_Mapped!$BD240=EUL_basis[BldgLoc])*(EUL_basis_Mapped!$BP240=EUL_basis[HOU_cat]),0)+1,MATCH(EUL_basis_Mapped!BH$2,'EUL_basis fr DEER'!$1:$1,0))</f>
        <v>0</v>
      </c>
      <c r="BI240" s="25" cm="1">
        <f t="array" ref="BI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(EUL_basis_Mapped!$BD240=EUL_basis[BldgLoc])*(EUL_basis_Mapped!$BP240=EUL_basis[HOU_cat]),0)+1,MATCH(EUL_basis_Mapped!BI$2,'EUL_basis fr DEER'!$1:$1,0))</f>
        <v>20</v>
      </c>
      <c r="BJ240" s="25" cm="1">
        <f t="array" ref="BJ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(EUL_basis_Mapped!$BD240=EUL_basis[BldgLoc])*(EUL_basis_Mapped!$BP240=EUL_basis[HOU_cat]),0)+1,MATCH(EUL_basis_Mapped!BJ$2,'EUL_basis fr DEER'!$1:$1,0))</f>
        <v>0</v>
      </c>
      <c r="BK240" s="25" cm="1">
        <f t="array" ref="BK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(EUL_basis_Mapped!$BD240=EUL_basis[BldgLoc])*(EUL_basis_Mapped!$BP240=EUL_basis[HOU_cat]),0)+1,MATCH(EUL_basis_Mapped!BK$2,'EUL_basis fr DEER'!$1:$1,0))</f>
        <v>0</v>
      </c>
      <c r="BL240" s="46" t="str" cm="1">
        <f t="array" ref="BL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(EUL_basis_Mapped!$BD240=EUL_basis[BldgLoc])*(EUL_basis_Mapped!$BP240=EUL_basis[HOU_cat]),0)+1,MATCH(EUL_basis_Mapped!BL$2,'EUL_basis fr DEER'!$1:$1,0))</f>
        <v>Expired--no longer used</v>
      </c>
      <c r="BM240" s="48" t="str" cm="1">
        <f t="array" ref="BM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(EUL_basis_Mapped!$BD240=EUL_basis[BldgLoc])*(EUL_basis_Mapped!$BP240=EUL_basis[HOU_cat]),0)+1,MATCH(EUL_basis_Mapped!BM$2,'EUL_basis fr DEER'!$1:$1,0))</f>
        <v>Available</v>
      </c>
      <c r="BN240" s="24">
        <v>41512</v>
      </c>
      <c r="BO240" s="24" cm="1">
        <f t="array" ref="BO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(EUL_basis_Mapped!$BD240=EUL_basis[BldgLoc])*(EUL_basis_Mapped!$BP240=EUL_basis[HOU_cat]),0)+1,MATCH(EUL_basis_Mapped!BO$2,'EUL_basis fr DEER'!$1:$1,0))</f>
        <v>44926</v>
      </c>
      <c r="BP240" s="48" t="s">
        <v>545</v>
      </c>
      <c r="BQ240" s="52" t="str" cm="1">
        <f t="array" ref="BQ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(EUL_basis_Mapped!$BD240=EUL_basis[BldgLoc])*(EUL_basis_Mapped!$BP240=EUL_basis[HOU_cat]),0)+1,MATCH(EUL_basis_Mapped!BQ$2,'EUL_basis fr DEER'!$1:$1,0))</f>
        <v>1</v>
      </c>
      <c r="BR240" s="52" t="str" cm="1">
        <f t="array" ref="BR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(EUL_basis_Mapped!$BD240=EUL_basis[BldgLoc])*(EUL_basis_Mapped!$BP240=EUL_basis[HOU_cat]),0)+1,MATCH(EUL_basis_Mapped!BR$2,'EUL_basis fr DEER'!$1:$1,0))</f>
        <v>1</v>
      </c>
      <c r="BS240" s="52" t="str" cm="1">
        <f t="array" ref="BS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(EUL_basis_Mapped!$BD240=EUL_basis[BldgLoc])*(EUL_basis_Mapped!$BP240=EUL_basis[HOU_cat]),0)+1,MATCH(EUL_basis_Mapped!BS$2,'EUL_basis fr DEER'!$1:$1,0))</f>
        <v>0</v>
      </c>
      <c r="BT240" s="48" t="str" cm="1">
        <f t="array" ref="BT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(EUL_basis_Mapped!$BD240=EUL_basis[BldgLoc])*(EUL_basis_Mapped!$BP240=EUL_basis[HOU_cat]),0)+1,MATCH(EUL_basis_Mapped!BT$2,'EUL_basis fr DEER'!$1:$1,0))</f>
        <v>Deemed Ex Ante Team</v>
      </c>
      <c r="BU240" s="24" cm="1">
        <f t="array" ref="BU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(EUL_basis_Mapped!$BD240=EUL_basis[BldgLoc])*(EUL_basis_Mapped!$BP240=EUL_basis[HOU_cat]),0)+1,MATCH(EUL_basis_Mapped!BU$2,'EUL_basis fr DEER'!$1:$1,0))</f>
        <v>0</v>
      </c>
      <c r="BV240" s="46" cm="1">
        <f t="array" ref="BV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(EUL_basis_Mapped!$BD240=EUL_basis[BldgLoc])*(EUL_basis_Mapped!$BP240=EUL_basis[HOU_cat]),0)+1,MATCH(EUL_basis_Mapped!BV$2,'EUL_basis fr DEER'!$1:$1,0))</f>
        <v>0</v>
      </c>
      <c r="BW240" s="48" cm="1">
        <f t="array" ref="BW240">INDEX(EUL_basis[#All],MATCH(1,(EUL_basis_Mapped!$AS240=EUL_basis[EUL_ID])*(EUL_basis_Mapped!$AU240=EUL_basis[Version])*(EUL_basis_Mapped!$BC240=EUL_basis[BldgType])*
(EUL_basis_Mapped!$BD240=EUL_basis[BldgLoc])*(EUL_basis_Mapped!$BP240=EUL_basis[HOU_cat]),0)+1,MATCH(EUL_basis_Mapped!BW$2,'EUL_basis fr DEER'!$1:$1,0))</f>
        <v>0</v>
      </c>
    </row>
    <row r="241" spans="1:75" ht="21" x14ac:dyDescent="0.15">
      <c r="A241" s="11"/>
      <c r="B241" s="12">
        <v>1</v>
      </c>
      <c r="C241" s="12"/>
      <c r="D241" s="12"/>
      <c r="E241" s="12"/>
      <c r="F241" s="12"/>
      <c r="G241" s="12">
        <v>1</v>
      </c>
      <c r="H241" s="13">
        <v>1</v>
      </c>
      <c r="I241" s="11">
        <f t="shared" si="60"/>
        <v>0</v>
      </c>
      <c r="J241" s="12">
        <f t="shared" si="60"/>
        <v>0</v>
      </c>
      <c r="K241" s="12">
        <f t="shared" si="60"/>
        <v>0</v>
      </c>
      <c r="L241" s="12">
        <f t="shared" si="60"/>
        <v>0</v>
      </c>
      <c r="M241" s="12">
        <f t="shared" si="60"/>
        <v>0</v>
      </c>
      <c r="N241" s="54">
        <f t="shared" si="60"/>
        <v>0</v>
      </c>
      <c r="O241" s="54">
        <f t="shared" si="60"/>
        <v>1</v>
      </c>
      <c r="P241" s="11">
        <f t="shared" si="54"/>
        <v>1</v>
      </c>
      <c r="Q241" s="16"/>
      <c r="R241" s="12">
        <f t="shared" si="61"/>
        <v>0</v>
      </c>
      <c r="S241" s="12">
        <f t="shared" si="61"/>
        <v>0</v>
      </c>
      <c r="T241" s="12">
        <f t="shared" si="61"/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>
        <f t="shared" si="56"/>
        <v>0</v>
      </c>
      <c r="AE241" s="54"/>
      <c r="AF241" s="54"/>
      <c r="AG241" s="54">
        <f t="shared" si="57"/>
        <v>0</v>
      </c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>
        <f t="shared" si="58"/>
        <v>0</v>
      </c>
      <c r="AS241" s="56" t="s">
        <v>1099</v>
      </c>
      <c r="AT241" s="22" t="str" cm="1">
        <f t="array" ref="AT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(EUL_basis_Mapped!$BD241=EUL_basis[BldgLoc])*(EUL_basis_Mapped!$BP241=EUL_basis[HOU_cat]),0)+1,MATCH(EUL_basis_Mapped!AT$2,'EUL_basis fr DEER'!$1:$1,0))</f>
        <v>CFL Lamps - Indoor- Residential - 12,000 Rated Hours</v>
      </c>
      <c r="AU241" s="22" t="s">
        <v>34</v>
      </c>
      <c r="AV241" s="22" t="str" cm="1">
        <f t="array" ref="AV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(EUL_basis_Mapped!$BD241=EUL_basis[BldgLoc])*(EUL_basis_Mapped!$BP241=EUL_basis[HOU_cat]),0)+1,MATCH(EUL_basis_Mapped!AV$2,'EUL_basis fr DEER'!$1:$1,0))</f>
        <v>D08 v2.05</v>
      </c>
      <c r="AW241" s="24" cm="1">
        <f t="array" ref="AW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(EUL_basis_Mapped!$BD241=EUL_basis[BldgLoc])*(EUL_basis_Mapped!$BP241=EUL_basis[HOU_cat]),0)+1,MATCH(EUL_basis_Mapped!AW$2,'EUL_basis fr DEER'!$1:$1,0))</f>
        <v>44364.526270011571</v>
      </c>
      <c r="AX241" s="48" t="str" cm="1">
        <f t="array" ref="AX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(EUL_basis_Mapped!$BD241=EUL_basis[BldgLoc])*(EUL_basis_Mapped!$BP241=EUL_basis[HOU_cat]),0)+1,MATCH(EUL_basis_Mapped!AX$2,'EUL_basis fr DEER'!$1:$1,0))</f>
        <v>Res</v>
      </c>
      <c r="AY241" s="48" t="str" cm="1">
        <f t="array" ref="AY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(EUL_basis_Mapped!$BD241=EUL_basis[BldgLoc])*(EUL_basis_Mapped!$BP241=EUL_basis[HOU_cat]),0)+1,MATCH(EUL_basis_Mapped!AY$2,'EUL_basis fr DEER'!$1:$1,0))</f>
        <v>Lighting</v>
      </c>
      <c r="AZ241" s="48" t="str" cm="1">
        <f t="array" ref="AZ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(EUL_basis_Mapped!$BD241=EUL_basis[BldgLoc])*(EUL_basis_Mapped!$BP241=EUL_basis[HOU_cat]),0)+1,MATCH(EUL_basis_Mapped!AZ$2,'EUL_basis fr DEER'!$1:$1,0))</f>
        <v>InGen</v>
      </c>
      <c r="BA241" s="48" t="str" cm="1">
        <f t="array" ref="BA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(EUL_basis_Mapped!$BD241=EUL_basis[BldgLoc])*(EUL_basis_Mapped!$BP241=EUL_basis[HOU_cat]),0)+1,MATCH(EUL_basis_Mapped!BA$2,'EUL_basis fr DEER'!$1:$1,0))</f>
        <v>Ltg_Lamp</v>
      </c>
      <c r="BB241" s="48" t="str" cm="1">
        <f t="array" ref="BB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(EUL_basis_Mapped!$BD241=EUL_basis[BldgLoc])*(EUL_basis_Mapped!$BP241=EUL_basis[HOU_cat]),0)+1,MATCH(EUL_basis_Mapped!BB$2,'EUL_basis fr DEER'!$1:$1,0))</f>
        <v>CFLint_lamp</v>
      </c>
      <c r="BC241" s="48" t="s">
        <v>40</v>
      </c>
      <c r="BD241" s="48" t="s">
        <v>40</v>
      </c>
      <c r="BE241" s="46" t="str" cm="1">
        <f t="array" ref="BE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(EUL_basis_Mapped!$BD241=EUL_basis[BldgLoc])*(EUL_basis_Mapped!$BP241=EUL_basis[HOU_cat]),0)+1,MATCH(EUL_basis_Mapped!BE$2,'EUL_basis fr DEER'!$1:$1,0))</f>
        <v>lamp rated hours</v>
      </c>
      <c r="BF241" s="23" cm="1">
        <f t="array" ref="BF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(EUL_basis_Mapped!$BD241=EUL_basis[BldgLoc])*(EUL_basis_Mapped!$BP241=EUL_basis[HOU_cat]),0)+1,MATCH(EUL_basis_Mapped!BF$2,'EUL_basis fr DEER'!$1:$1,0))</f>
        <v>12000</v>
      </c>
      <c r="BG241" s="23" cm="1">
        <f t="array" ref="BG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(EUL_basis_Mapped!$BD241=EUL_basis[BldgLoc])*(EUL_basis_Mapped!$BP241=EUL_basis[HOU_cat]),0)+1,MATCH(EUL_basis_Mapped!BG$2,'EUL_basis fr DEER'!$1:$1,0))</f>
        <v>0.52300000000000002</v>
      </c>
      <c r="BH241" s="23" cm="1">
        <f t="array" ref="BH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(EUL_basis_Mapped!$BD241=EUL_basis[BldgLoc])*(EUL_basis_Mapped!$BP241=EUL_basis[HOU_cat]),0)+1,MATCH(EUL_basis_Mapped!BH$2,'EUL_basis fr DEER'!$1:$1,0))</f>
        <v>0</v>
      </c>
      <c r="BI241" s="25" cm="1">
        <f t="array" ref="BI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(EUL_basis_Mapped!$BD241=EUL_basis[BldgLoc])*(EUL_basis_Mapped!$BP241=EUL_basis[HOU_cat]),0)+1,MATCH(EUL_basis_Mapped!BI$2,'EUL_basis fr DEER'!$1:$1,0))</f>
        <v>15</v>
      </c>
      <c r="BJ241" s="25" cm="1">
        <f t="array" ref="BJ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(EUL_basis_Mapped!$BD241=EUL_basis[BldgLoc])*(EUL_basis_Mapped!$BP241=EUL_basis[HOU_cat]),0)+1,MATCH(EUL_basis_Mapped!BJ$2,'EUL_basis fr DEER'!$1:$1,0))</f>
        <v>0</v>
      </c>
      <c r="BK241" s="25" cm="1">
        <f t="array" ref="BK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(EUL_basis_Mapped!$BD241=EUL_basis[BldgLoc])*(EUL_basis_Mapped!$BP241=EUL_basis[HOU_cat]),0)+1,MATCH(EUL_basis_Mapped!BK$2,'EUL_basis fr DEER'!$1:$1,0))</f>
        <v>0</v>
      </c>
      <c r="BL241" s="46" t="str" cm="1">
        <f t="array" ref="BL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(EUL_basis_Mapped!$BD241=EUL_basis[BldgLoc])*(EUL_basis_Mapped!$BP241=EUL_basis[HOU_cat]),0)+1,MATCH(EUL_basis_Mapped!BL$2,'EUL_basis fr DEER'!$1:$1,0))</f>
        <v>Updated BldgType to Any</v>
      </c>
      <c r="BM241" s="48" t="str" cm="1">
        <f t="array" ref="BM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(EUL_basis_Mapped!$BD241=EUL_basis[BldgLoc])*(EUL_basis_Mapped!$BP241=EUL_basis[HOU_cat]),0)+1,MATCH(EUL_basis_Mapped!BM$2,'EUL_basis fr DEER'!$1:$1,0))</f>
        <v>Available</v>
      </c>
      <c r="BN241" s="24">
        <v>41513</v>
      </c>
      <c r="BO241" s="24" cm="1">
        <f t="array" ref="BO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(EUL_basis_Mapped!$BD241=EUL_basis[BldgLoc])*(EUL_basis_Mapped!$BP241=EUL_basis[HOU_cat]),0)+1,MATCH(EUL_basis_Mapped!BO$2,'EUL_basis fr DEER'!$1:$1,0))</f>
        <v>42369</v>
      </c>
      <c r="BP241" s="48" t="s">
        <v>1100</v>
      </c>
      <c r="BQ241" s="52" t="str" cm="1">
        <f t="array" ref="BQ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(EUL_basis_Mapped!$BD241=EUL_basis[BldgLoc])*(EUL_basis_Mapped!$BP241=EUL_basis[HOU_cat]),0)+1,MATCH(EUL_basis_Mapped!BQ$2,'EUL_basis fr DEER'!$1:$1,0))</f>
        <v>1</v>
      </c>
      <c r="BR241" s="52" t="str" cm="1">
        <f t="array" ref="BR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(EUL_basis_Mapped!$BD241=EUL_basis[BldgLoc])*(EUL_basis_Mapped!$BP241=EUL_basis[HOU_cat]),0)+1,MATCH(EUL_basis_Mapped!BR$2,'EUL_basis fr DEER'!$1:$1,0))</f>
        <v>1</v>
      </c>
      <c r="BS241" s="52" t="str" cm="1">
        <f t="array" ref="BS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(EUL_basis_Mapped!$BD241=EUL_basis[BldgLoc])*(EUL_basis_Mapped!$BP241=EUL_basis[HOU_cat]),0)+1,MATCH(EUL_basis_Mapped!BS$2,'EUL_basis fr DEER'!$1:$1,0))</f>
        <v>0</v>
      </c>
      <c r="BT241" s="48" t="str" cm="1">
        <f t="array" ref="BT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(EUL_basis_Mapped!$BD241=EUL_basis[BldgLoc])*(EUL_basis_Mapped!$BP241=EUL_basis[HOU_cat]),0)+1,MATCH(EUL_basis_Mapped!BT$2,'EUL_basis fr DEER'!$1:$1,0))</f>
        <v>Deemed Ex Ante Team</v>
      </c>
      <c r="BU241" s="24" cm="1">
        <f t="array" ref="BU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(EUL_basis_Mapped!$BD241=EUL_basis[BldgLoc])*(EUL_basis_Mapped!$BP241=EUL_basis[HOU_cat]),0)+1,MATCH(EUL_basis_Mapped!BU$2,'EUL_basis fr DEER'!$1:$1,0))</f>
        <v>0</v>
      </c>
      <c r="BV241" s="46" cm="1">
        <f t="array" ref="BV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(EUL_basis_Mapped!$BD241=EUL_basis[BldgLoc])*(EUL_basis_Mapped!$BP241=EUL_basis[HOU_cat]),0)+1,MATCH(EUL_basis_Mapped!BV$2,'EUL_basis fr DEER'!$1:$1,0))</f>
        <v>0</v>
      </c>
      <c r="BW241" s="48" cm="1">
        <f t="array" ref="BW241">INDEX(EUL_basis[#All],MATCH(1,(EUL_basis_Mapped!$AS241=EUL_basis[EUL_ID])*(EUL_basis_Mapped!$AU241=EUL_basis[Version])*(EUL_basis_Mapped!$BC241=EUL_basis[BldgType])*
(EUL_basis_Mapped!$BD241=EUL_basis[BldgLoc])*(EUL_basis_Mapped!$BP241=EUL_basis[HOU_cat]),0)+1,MATCH(EUL_basis_Mapped!BW$2,'EUL_basis fr DEER'!$1:$1,0))</f>
        <v>0</v>
      </c>
    </row>
    <row r="242" spans="1:75" ht="21" x14ac:dyDescent="0.15">
      <c r="A242" s="11"/>
      <c r="B242" s="12">
        <v>1</v>
      </c>
      <c r="C242" s="12"/>
      <c r="D242" s="12"/>
      <c r="E242" s="12"/>
      <c r="F242" s="12"/>
      <c r="G242" s="12">
        <v>1</v>
      </c>
      <c r="H242" s="13">
        <v>1</v>
      </c>
      <c r="I242" s="11">
        <f t="shared" si="60"/>
        <v>0</v>
      </c>
      <c r="J242" s="12">
        <f t="shared" si="60"/>
        <v>0</v>
      </c>
      <c r="K242" s="12">
        <f t="shared" si="60"/>
        <v>0</v>
      </c>
      <c r="L242" s="12">
        <f t="shared" si="60"/>
        <v>0</v>
      </c>
      <c r="M242" s="12">
        <f t="shared" si="60"/>
        <v>0</v>
      </c>
      <c r="N242" s="54">
        <f t="shared" si="60"/>
        <v>0</v>
      </c>
      <c r="O242" s="54">
        <f t="shared" si="60"/>
        <v>1</v>
      </c>
      <c r="P242" s="11">
        <f t="shared" si="54"/>
        <v>1</v>
      </c>
      <c r="Q242" s="16"/>
      <c r="R242" s="12">
        <f t="shared" si="61"/>
        <v>0</v>
      </c>
      <c r="S242" s="12">
        <f t="shared" si="61"/>
        <v>0</v>
      </c>
      <c r="T242" s="12">
        <f t="shared" si="61"/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>
        <f t="shared" si="56"/>
        <v>0</v>
      </c>
      <c r="AE242" s="54"/>
      <c r="AF242" s="54"/>
      <c r="AG242" s="54">
        <f t="shared" si="57"/>
        <v>0</v>
      </c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>
        <f t="shared" si="58"/>
        <v>0</v>
      </c>
      <c r="AS242" s="56" t="s">
        <v>1101</v>
      </c>
      <c r="AT242" s="22" t="str" cm="1">
        <f t="array" ref="AT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(EUL_basis_Mapped!$BD242=EUL_basis[BldgLoc])*(EUL_basis_Mapped!$BP242=EUL_basis[HOU_cat]),0)+1,MATCH(EUL_basis_Mapped!AT$2,'EUL_basis fr DEER'!$1:$1,0))</f>
        <v>CFL Lamps - Indoor- Residential - 6,000 Rated Hours</v>
      </c>
      <c r="AU242" s="22" t="s">
        <v>34</v>
      </c>
      <c r="AV242" s="22" t="str" cm="1">
        <f t="array" ref="AV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(EUL_basis_Mapped!$BD242=EUL_basis[BldgLoc])*(EUL_basis_Mapped!$BP242=EUL_basis[HOU_cat]),0)+1,MATCH(EUL_basis_Mapped!AV$2,'EUL_basis fr DEER'!$1:$1,0))</f>
        <v>D08 v2.05</v>
      </c>
      <c r="AW242" s="24" cm="1">
        <f t="array" ref="AW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(EUL_basis_Mapped!$BD242=EUL_basis[BldgLoc])*(EUL_basis_Mapped!$BP242=EUL_basis[HOU_cat]),0)+1,MATCH(EUL_basis_Mapped!AW$2,'EUL_basis fr DEER'!$1:$1,0))</f>
        <v>44364.526270011571</v>
      </c>
      <c r="AX242" s="48" t="str" cm="1">
        <f t="array" ref="AX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(EUL_basis_Mapped!$BD242=EUL_basis[BldgLoc])*(EUL_basis_Mapped!$BP242=EUL_basis[HOU_cat]),0)+1,MATCH(EUL_basis_Mapped!AX$2,'EUL_basis fr DEER'!$1:$1,0))</f>
        <v>Res</v>
      </c>
      <c r="AY242" s="48" t="str" cm="1">
        <f t="array" ref="AY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(EUL_basis_Mapped!$BD242=EUL_basis[BldgLoc])*(EUL_basis_Mapped!$BP242=EUL_basis[HOU_cat]),0)+1,MATCH(EUL_basis_Mapped!AY$2,'EUL_basis fr DEER'!$1:$1,0))</f>
        <v>Lighting</v>
      </c>
      <c r="AZ242" s="48" t="str" cm="1">
        <f t="array" ref="AZ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(EUL_basis_Mapped!$BD242=EUL_basis[BldgLoc])*(EUL_basis_Mapped!$BP242=EUL_basis[HOU_cat]),0)+1,MATCH(EUL_basis_Mapped!AZ$2,'EUL_basis fr DEER'!$1:$1,0))</f>
        <v>InGen</v>
      </c>
      <c r="BA242" s="48" t="str" cm="1">
        <f t="array" ref="BA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(EUL_basis_Mapped!$BD242=EUL_basis[BldgLoc])*(EUL_basis_Mapped!$BP242=EUL_basis[HOU_cat]),0)+1,MATCH(EUL_basis_Mapped!BA$2,'EUL_basis fr DEER'!$1:$1,0))</f>
        <v>Ltg_Lamp</v>
      </c>
      <c r="BB242" s="48" t="str" cm="1">
        <f t="array" ref="BB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(EUL_basis_Mapped!$BD242=EUL_basis[BldgLoc])*(EUL_basis_Mapped!$BP242=EUL_basis[HOU_cat]),0)+1,MATCH(EUL_basis_Mapped!BB$2,'EUL_basis fr DEER'!$1:$1,0))</f>
        <v>CFLint_lamp</v>
      </c>
      <c r="BC242" s="48" t="s">
        <v>40</v>
      </c>
      <c r="BD242" s="48" t="s">
        <v>40</v>
      </c>
      <c r="BE242" s="46" t="str" cm="1">
        <f t="array" ref="BE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(EUL_basis_Mapped!$BD242=EUL_basis[BldgLoc])*(EUL_basis_Mapped!$BP242=EUL_basis[HOU_cat]),0)+1,MATCH(EUL_basis_Mapped!BE$2,'EUL_basis fr DEER'!$1:$1,0))</f>
        <v>lamp rated hours</v>
      </c>
      <c r="BF242" s="23" cm="1">
        <f t="array" ref="BF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(EUL_basis_Mapped!$BD242=EUL_basis[BldgLoc])*(EUL_basis_Mapped!$BP242=EUL_basis[HOU_cat]),0)+1,MATCH(EUL_basis_Mapped!BF$2,'EUL_basis fr DEER'!$1:$1,0))</f>
        <v>6000</v>
      </c>
      <c r="BG242" s="23" cm="1">
        <f t="array" ref="BG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(EUL_basis_Mapped!$BD242=EUL_basis[BldgLoc])*(EUL_basis_Mapped!$BP242=EUL_basis[HOU_cat]),0)+1,MATCH(EUL_basis_Mapped!BG$2,'EUL_basis fr DEER'!$1:$1,0))</f>
        <v>0.52300000000000002</v>
      </c>
      <c r="BH242" s="23" cm="1">
        <f t="array" ref="BH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(EUL_basis_Mapped!$BD242=EUL_basis[BldgLoc])*(EUL_basis_Mapped!$BP242=EUL_basis[HOU_cat]),0)+1,MATCH(EUL_basis_Mapped!BH$2,'EUL_basis fr DEER'!$1:$1,0))</f>
        <v>0</v>
      </c>
      <c r="BI242" s="25" cm="1">
        <f t="array" ref="BI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(EUL_basis_Mapped!$BD242=EUL_basis[BldgLoc])*(EUL_basis_Mapped!$BP242=EUL_basis[HOU_cat]),0)+1,MATCH(EUL_basis_Mapped!BI$2,'EUL_basis fr DEER'!$1:$1,0))</f>
        <v>15</v>
      </c>
      <c r="BJ242" s="25" cm="1">
        <f t="array" ref="BJ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(EUL_basis_Mapped!$BD242=EUL_basis[BldgLoc])*(EUL_basis_Mapped!$BP242=EUL_basis[HOU_cat]),0)+1,MATCH(EUL_basis_Mapped!BJ$2,'EUL_basis fr DEER'!$1:$1,0))</f>
        <v>0</v>
      </c>
      <c r="BK242" s="25" cm="1">
        <f t="array" ref="BK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(EUL_basis_Mapped!$BD242=EUL_basis[BldgLoc])*(EUL_basis_Mapped!$BP242=EUL_basis[HOU_cat]),0)+1,MATCH(EUL_basis_Mapped!BK$2,'EUL_basis fr DEER'!$1:$1,0))</f>
        <v>0</v>
      </c>
      <c r="BL242" s="46" t="str" cm="1">
        <f t="array" ref="BL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(EUL_basis_Mapped!$BD242=EUL_basis[BldgLoc])*(EUL_basis_Mapped!$BP242=EUL_basis[HOU_cat]),0)+1,MATCH(EUL_basis_Mapped!BL$2,'EUL_basis fr DEER'!$1:$1,0))</f>
        <v>Updated BldgType to Any</v>
      </c>
      <c r="BM242" s="48" t="str" cm="1">
        <f t="array" ref="BM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(EUL_basis_Mapped!$BD242=EUL_basis[BldgLoc])*(EUL_basis_Mapped!$BP242=EUL_basis[HOU_cat]),0)+1,MATCH(EUL_basis_Mapped!BM$2,'EUL_basis fr DEER'!$1:$1,0))</f>
        <v>Available</v>
      </c>
      <c r="BN242" s="24">
        <v>41514</v>
      </c>
      <c r="BO242" s="24" cm="1">
        <f t="array" ref="BO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(EUL_basis_Mapped!$BD242=EUL_basis[BldgLoc])*(EUL_basis_Mapped!$BP242=EUL_basis[HOU_cat]),0)+1,MATCH(EUL_basis_Mapped!BO$2,'EUL_basis fr DEER'!$1:$1,0))</f>
        <v>42369</v>
      </c>
      <c r="BP242" s="48" t="s">
        <v>1100</v>
      </c>
      <c r="BQ242" s="52" t="str" cm="1">
        <f t="array" ref="BQ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(EUL_basis_Mapped!$BD242=EUL_basis[BldgLoc])*(EUL_basis_Mapped!$BP242=EUL_basis[HOU_cat]),0)+1,MATCH(EUL_basis_Mapped!BQ$2,'EUL_basis fr DEER'!$1:$1,0))</f>
        <v>1</v>
      </c>
      <c r="BR242" s="52" t="str" cm="1">
        <f t="array" ref="BR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(EUL_basis_Mapped!$BD242=EUL_basis[BldgLoc])*(EUL_basis_Mapped!$BP242=EUL_basis[HOU_cat]),0)+1,MATCH(EUL_basis_Mapped!BR$2,'EUL_basis fr DEER'!$1:$1,0))</f>
        <v>1</v>
      </c>
      <c r="BS242" s="52" t="str" cm="1">
        <f t="array" ref="BS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(EUL_basis_Mapped!$BD242=EUL_basis[BldgLoc])*(EUL_basis_Mapped!$BP242=EUL_basis[HOU_cat]),0)+1,MATCH(EUL_basis_Mapped!BS$2,'EUL_basis fr DEER'!$1:$1,0))</f>
        <v>0</v>
      </c>
      <c r="BT242" s="48" t="str" cm="1">
        <f t="array" ref="BT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(EUL_basis_Mapped!$BD242=EUL_basis[BldgLoc])*(EUL_basis_Mapped!$BP242=EUL_basis[HOU_cat]),0)+1,MATCH(EUL_basis_Mapped!BT$2,'EUL_basis fr DEER'!$1:$1,0))</f>
        <v>Deemed Ex Ante Team</v>
      </c>
      <c r="BU242" s="24" cm="1">
        <f t="array" ref="BU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(EUL_basis_Mapped!$BD242=EUL_basis[BldgLoc])*(EUL_basis_Mapped!$BP242=EUL_basis[HOU_cat]),0)+1,MATCH(EUL_basis_Mapped!BU$2,'EUL_basis fr DEER'!$1:$1,0))</f>
        <v>0</v>
      </c>
      <c r="BV242" s="46" cm="1">
        <f t="array" ref="BV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(EUL_basis_Mapped!$BD242=EUL_basis[BldgLoc])*(EUL_basis_Mapped!$BP242=EUL_basis[HOU_cat]),0)+1,MATCH(EUL_basis_Mapped!BV$2,'EUL_basis fr DEER'!$1:$1,0))</f>
        <v>0</v>
      </c>
      <c r="BW242" s="48" cm="1">
        <f t="array" ref="BW242">INDEX(EUL_basis[#All],MATCH(1,(EUL_basis_Mapped!$AS242=EUL_basis[EUL_ID])*(EUL_basis_Mapped!$AU242=EUL_basis[Version])*(EUL_basis_Mapped!$BC242=EUL_basis[BldgType])*
(EUL_basis_Mapped!$BD242=EUL_basis[BldgLoc])*(EUL_basis_Mapped!$BP242=EUL_basis[HOU_cat]),0)+1,MATCH(EUL_basis_Mapped!BW$2,'EUL_basis fr DEER'!$1:$1,0))</f>
        <v>0</v>
      </c>
    </row>
    <row r="243" spans="1:75" ht="21" x14ac:dyDescent="0.15">
      <c r="A243" s="11"/>
      <c r="B243" s="12">
        <v>1</v>
      </c>
      <c r="C243" s="12"/>
      <c r="D243" s="12"/>
      <c r="E243" s="12"/>
      <c r="F243" s="12"/>
      <c r="G243" s="12">
        <v>1</v>
      </c>
      <c r="H243" s="13">
        <v>1</v>
      </c>
      <c r="I243" s="11">
        <f t="shared" si="60"/>
        <v>0</v>
      </c>
      <c r="J243" s="12">
        <f t="shared" si="60"/>
        <v>0</v>
      </c>
      <c r="K243" s="12">
        <f t="shared" si="60"/>
        <v>0</v>
      </c>
      <c r="L243" s="12">
        <f t="shared" si="60"/>
        <v>0</v>
      </c>
      <c r="M243" s="12">
        <f t="shared" si="60"/>
        <v>0</v>
      </c>
      <c r="N243" s="54">
        <f t="shared" si="60"/>
        <v>0</v>
      </c>
      <c r="O243" s="54">
        <f t="shared" si="60"/>
        <v>1</v>
      </c>
      <c r="P243" s="11">
        <f t="shared" si="54"/>
        <v>1</v>
      </c>
      <c r="Q243" s="16"/>
      <c r="R243" s="12">
        <f t="shared" si="61"/>
        <v>0</v>
      </c>
      <c r="S243" s="12">
        <f t="shared" si="61"/>
        <v>0</v>
      </c>
      <c r="T243" s="12">
        <f t="shared" si="61"/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>
        <f t="shared" si="56"/>
        <v>0</v>
      </c>
      <c r="AE243" s="54"/>
      <c r="AF243" s="54"/>
      <c r="AG243" s="54">
        <f t="shared" si="57"/>
        <v>0</v>
      </c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>
        <f t="shared" si="58"/>
        <v>0</v>
      </c>
      <c r="AS243" s="56" t="s">
        <v>1104</v>
      </c>
      <c r="AT243" s="22" t="str" cm="1">
        <f t="array" ref="AT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(EUL_basis_Mapped!$BD243=EUL_basis[BldgLoc])*(EUL_basis_Mapped!$BP243=EUL_basis[HOU_cat]),0)+1,MATCH(EUL_basis_Mapped!AT$2,'EUL_basis fr DEER'!$1:$1,0))</f>
        <v>CFL Lamps - Indoor- Residential - 8,000 Rated Hours</v>
      </c>
      <c r="AU243" s="22" t="s">
        <v>34</v>
      </c>
      <c r="AV243" s="22" t="str" cm="1">
        <f t="array" ref="AV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(EUL_basis_Mapped!$BD243=EUL_basis[BldgLoc])*(EUL_basis_Mapped!$BP243=EUL_basis[HOU_cat]),0)+1,MATCH(EUL_basis_Mapped!AV$2,'EUL_basis fr DEER'!$1:$1,0))</f>
        <v>D08 v2.05</v>
      </c>
      <c r="AW243" s="24" cm="1">
        <f t="array" ref="AW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(EUL_basis_Mapped!$BD243=EUL_basis[BldgLoc])*(EUL_basis_Mapped!$BP243=EUL_basis[HOU_cat]),0)+1,MATCH(EUL_basis_Mapped!AW$2,'EUL_basis fr DEER'!$1:$1,0))</f>
        <v>44364.526270011571</v>
      </c>
      <c r="AX243" s="48" t="str" cm="1">
        <f t="array" ref="AX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(EUL_basis_Mapped!$BD243=EUL_basis[BldgLoc])*(EUL_basis_Mapped!$BP243=EUL_basis[HOU_cat]),0)+1,MATCH(EUL_basis_Mapped!AX$2,'EUL_basis fr DEER'!$1:$1,0))</f>
        <v>Res</v>
      </c>
      <c r="AY243" s="48" t="str" cm="1">
        <f t="array" ref="AY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(EUL_basis_Mapped!$BD243=EUL_basis[BldgLoc])*(EUL_basis_Mapped!$BP243=EUL_basis[HOU_cat]),0)+1,MATCH(EUL_basis_Mapped!AY$2,'EUL_basis fr DEER'!$1:$1,0))</f>
        <v>Lighting</v>
      </c>
      <c r="AZ243" s="48" t="str" cm="1">
        <f t="array" ref="AZ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(EUL_basis_Mapped!$BD243=EUL_basis[BldgLoc])*(EUL_basis_Mapped!$BP243=EUL_basis[HOU_cat]),0)+1,MATCH(EUL_basis_Mapped!AZ$2,'EUL_basis fr DEER'!$1:$1,0))</f>
        <v>InGen</v>
      </c>
      <c r="BA243" s="48" t="str" cm="1">
        <f t="array" ref="BA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(EUL_basis_Mapped!$BD243=EUL_basis[BldgLoc])*(EUL_basis_Mapped!$BP243=EUL_basis[HOU_cat]),0)+1,MATCH(EUL_basis_Mapped!BA$2,'EUL_basis fr DEER'!$1:$1,0))</f>
        <v>Ltg_Lamp</v>
      </c>
      <c r="BB243" s="48" t="str" cm="1">
        <f t="array" ref="BB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(EUL_basis_Mapped!$BD243=EUL_basis[BldgLoc])*(EUL_basis_Mapped!$BP243=EUL_basis[HOU_cat]),0)+1,MATCH(EUL_basis_Mapped!BB$2,'EUL_basis fr DEER'!$1:$1,0))</f>
        <v>CFLint_lamp</v>
      </c>
      <c r="BC243" s="48" t="s">
        <v>40</v>
      </c>
      <c r="BD243" s="48" t="s">
        <v>40</v>
      </c>
      <c r="BE243" s="46" t="str" cm="1">
        <f t="array" ref="BE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(EUL_basis_Mapped!$BD243=EUL_basis[BldgLoc])*(EUL_basis_Mapped!$BP243=EUL_basis[HOU_cat]),0)+1,MATCH(EUL_basis_Mapped!BE$2,'EUL_basis fr DEER'!$1:$1,0))</f>
        <v>lamp rated hours</v>
      </c>
      <c r="BF243" s="23" cm="1">
        <f t="array" ref="BF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(EUL_basis_Mapped!$BD243=EUL_basis[BldgLoc])*(EUL_basis_Mapped!$BP243=EUL_basis[HOU_cat]),0)+1,MATCH(EUL_basis_Mapped!BF$2,'EUL_basis fr DEER'!$1:$1,0))</f>
        <v>8000</v>
      </c>
      <c r="BG243" s="23" cm="1">
        <f t="array" ref="BG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(EUL_basis_Mapped!$BD243=EUL_basis[BldgLoc])*(EUL_basis_Mapped!$BP243=EUL_basis[HOU_cat]),0)+1,MATCH(EUL_basis_Mapped!BG$2,'EUL_basis fr DEER'!$1:$1,0))</f>
        <v>0.52300000000000002</v>
      </c>
      <c r="BH243" s="23" cm="1">
        <f t="array" ref="BH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(EUL_basis_Mapped!$BD243=EUL_basis[BldgLoc])*(EUL_basis_Mapped!$BP243=EUL_basis[HOU_cat]),0)+1,MATCH(EUL_basis_Mapped!BH$2,'EUL_basis fr DEER'!$1:$1,0))</f>
        <v>0</v>
      </c>
      <c r="BI243" s="25" cm="1">
        <f t="array" ref="BI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(EUL_basis_Mapped!$BD243=EUL_basis[BldgLoc])*(EUL_basis_Mapped!$BP243=EUL_basis[HOU_cat]),0)+1,MATCH(EUL_basis_Mapped!BI$2,'EUL_basis fr DEER'!$1:$1,0))</f>
        <v>20</v>
      </c>
      <c r="BJ243" s="25" cm="1">
        <f t="array" ref="BJ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(EUL_basis_Mapped!$BD243=EUL_basis[BldgLoc])*(EUL_basis_Mapped!$BP243=EUL_basis[HOU_cat]),0)+1,MATCH(EUL_basis_Mapped!BJ$2,'EUL_basis fr DEER'!$1:$1,0))</f>
        <v>0</v>
      </c>
      <c r="BK243" s="25" cm="1">
        <f t="array" ref="BK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(EUL_basis_Mapped!$BD243=EUL_basis[BldgLoc])*(EUL_basis_Mapped!$BP243=EUL_basis[HOU_cat]),0)+1,MATCH(EUL_basis_Mapped!BK$2,'EUL_basis fr DEER'!$1:$1,0))</f>
        <v>0</v>
      </c>
      <c r="BL243" s="46" t="str" cm="1">
        <f t="array" ref="BL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(EUL_basis_Mapped!$BD243=EUL_basis[BldgLoc])*(EUL_basis_Mapped!$BP243=EUL_basis[HOU_cat]),0)+1,MATCH(EUL_basis_Mapped!BL$2,'EUL_basis fr DEER'!$1:$1,0))</f>
        <v>Updated BldgType to Any</v>
      </c>
      <c r="BM243" s="48" t="str" cm="1">
        <f t="array" ref="BM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(EUL_basis_Mapped!$BD243=EUL_basis[BldgLoc])*(EUL_basis_Mapped!$BP243=EUL_basis[HOU_cat]),0)+1,MATCH(EUL_basis_Mapped!BM$2,'EUL_basis fr DEER'!$1:$1,0))</f>
        <v>Available</v>
      </c>
      <c r="BN243" s="24">
        <v>41515</v>
      </c>
      <c r="BO243" s="24" cm="1">
        <f t="array" ref="BO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(EUL_basis_Mapped!$BD243=EUL_basis[BldgLoc])*(EUL_basis_Mapped!$BP243=EUL_basis[HOU_cat]),0)+1,MATCH(EUL_basis_Mapped!BO$2,'EUL_basis fr DEER'!$1:$1,0))</f>
        <v>42369</v>
      </c>
      <c r="BP243" s="48" t="s">
        <v>1100</v>
      </c>
      <c r="BQ243" s="52" t="str" cm="1">
        <f t="array" ref="BQ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(EUL_basis_Mapped!$BD243=EUL_basis[BldgLoc])*(EUL_basis_Mapped!$BP243=EUL_basis[HOU_cat]),0)+1,MATCH(EUL_basis_Mapped!BQ$2,'EUL_basis fr DEER'!$1:$1,0))</f>
        <v>1</v>
      </c>
      <c r="BR243" s="52" t="str" cm="1">
        <f t="array" ref="BR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(EUL_basis_Mapped!$BD243=EUL_basis[BldgLoc])*(EUL_basis_Mapped!$BP243=EUL_basis[HOU_cat]),0)+1,MATCH(EUL_basis_Mapped!BR$2,'EUL_basis fr DEER'!$1:$1,0))</f>
        <v>1</v>
      </c>
      <c r="BS243" s="52" t="str" cm="1">
        <f t="array" ref="BS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(EUL_basis_Mapped!$BD243=EUL_basis[BldgLoc])*(EUL_basis_Mapped!$BP243=EUL_basis[HOU_cat]),0)+1,MATCH(EUL_basis_Mapped!BS$2,'EUL_basis fr DEER'!$1:$1,0))</f>
        <v>0</v>
      </c>
      <c r="BT243" s="48" t="str" cm="1">
        <f t="array" ref="BT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(EUL_basis_Mapped!$BD243=EUL_basis[BldgLoc])*(EUL_basis_Mapped!$BP243=EUL_basis[HOU_cat]),0)+1,MATCH(EUL_basis_Mapped!BT$2,'EUL_basis fr DEER'!$1:$1,0))</f>
        <v>Deemed Ex Ante Team</v>
      </c>
      <c r="BU243" s="24" cm="1">
        <f t="array" ref="BU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(EUL_basis_Mapped!$BD243=EUL_basis[BldgLoc])*(EUL_basis_Mapped!$BP243=EUL_basis[HOU_cat]),0)+1,MATCH(EUL_basis_Mapped!BU$2,'EUL_basis fr DEER'!$1:$1,0))</f>
        <v>0</v>
      </c>
      <c r="BV243" s="46" cm="1">
        <f t="array" ref="BV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(EUL_basis_Mapped!$BD243=EUL_basis[BldgLoc])*(EUL_basis_Mapped!$BP243=EUL_basis[HOU_cat]),0)+1,MATCH(EUL_basis_Mapped!BV$2,'EUL_basis fr DEER'!$1:$1,0))</f>
        <v>0</v>
      </c>
      <c r="BW243" s="48" cm="1">
        <f t="array" ref="BW243">INDEX(EUL_basis[#All],MATCH(1,(EUL_basis_Mapped!$AS243=EUL_basis[EUL_ID])*(EUL_basis_Mapped!$AU243=EUL_basis[Version])*(EUL_basis_Mapped!$BC243=EUL_basis[BldgType])*
(EUL_basis_Mapped!$BD243=EUL_basis[BldgLoc])*(EUL_basis_Mapped!$BP243=EUL_basis[HOU_cat]),0)+1,MATCH(EUL_basis_Mapped!BW$2,'EUL_basis fr DEER'!$1:$1,0))</f>
        <v>0</v>
      </c>
    </row>
    <row r="244" spans="1:75" ht="21" x14ac:dyDescent="0.15">
      <c r="A244" s="11"/>
      <c r="B244" s="12">
        <v>1</v>
      </c>
      <c r="C244" s="12"/>
      <c r="D244" s="12"/>
      <c r="E244" s="12"/>
      <c r="F244" s="12"/>
      <c r="G244" s="12">
        <v>1</v>
      </c>
      <c r="H244" s="13">
        <v>1</v>
      </c>
      <c r="I244" s="11">
        <f t="shared" si="60"/>
        <v>0</v>
      </c>
      <c r="J244" s="12">
        <f t="shared" si="60"/>
        <v>0</v>
      </c>
      <c r="K244" s="12">
        <f t="shared" si="60"/>
        <v>0</v>
      </c>
      <c r="L244" s="12">
        <f t="shared" si="60"/>
        <v>0</v>
      </c>
      <c r="M244" s="12">
        <f t="shared" si="60"/>
        <v>0</v>
      </c>
      <c r="N244" s="54">
        <f t="shared" si="60"/>
        <v>0</v>
      </c>
      <c r="O244" s="54">
        <f t="shared" si="60"/>
        <v>1</v>
      </c>
      <c r="P244" s="11">
        <f t="shared" si="54"/>
        <v>1</v>
      </c>
      <c r="Q244" s="16"/>
      <c r="R244" s="12">
        <f t="shared" si="61"/>
        <v>0</v>
      </c>
      <c r="S244" s="12">
        <f t="shared" si="61"/>
        <v>0</v>
      </c>
      <c r="T244" s="12">
        <f t="shared" si="61"/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>
        <f t="shared" si="56"/>
        <v>0</v>
      </c>
      <c r="AE244" s="54"/>
      <c r="AF244" s="54"/>
      <c r="AG244" s="54">
        <f t="shared" si="57"/>
        <v>0</v>
      </c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>
        <f t="shared" si="58"/>
        <v>0</v>
      </c>
      <c r="AS244" s="56" t="s">
        <v>1102</v>
      </c>
      <c r="AT244" s="22" t="str" cm="1">
        <f t="array" ref="AT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(EUL_basis_Mapped!$BD244=EUL_basis[BldgLoc])*(EUL_basis_Mapped!$BP244=EUL_basis[HOU_cat]),0)+1,MATCH(EUL_basis_Mapped!AT$2,'EUL_basis fr DEER'!$1:$1,0))</f>
        <v>CFL Lamps - Indoor- Residential - 10,000 Rated Hours</v>
      </c>
      <c r="AU244" s="22" t="s">
        <v>34</v>
      </c>
      <c r="AV244" s="22" t="str" cm="1">
        <f t="array" ref="AV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(EUL_basis_Mapped!$BD244=EUL_basis[BldgLoc])*(EUL_basis_Mapped!$BP244=EUL_basis[HOU_cat]),0)+1,MATCH(EUL_basis_Mapped!AV$2,'EUL_basis fr DEER'!$1:$1,0))</f>
        <v>D08 v2.05</v>
      </c>
      <c r="AW244" s="24" cm="1">
        <f t="array" ref="AW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(EUL_basis_Mapped!$BD244=EUL_basis[BldgLoc])*(EUL_basis_Mapped!$BP244=EUL_basis[HOU_cat]),0)+1,MATCH(EUL_basis_Mapped!AW$2,'EUL_basis fr DEER'!$1:$1,0))</f>
        <v>44364.526270011571</v>
      </c>
      <c r="AX244" s="48" t="str" cm="1">
        <f t="array" ref="AX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(EUL_basis_Mapped!$BD244=EUL_basis[BldgLoc])*(EUL_basis_Mapped!$BP244=EUL_basis[HOU_cat]),0)+1,MATCH(EUL_basis_Mapped!AX$2,'EUL_basis fr DEER'!$1:$1,0))</f>
        <v>Res</v>
      </c>
      <c r="AY244" s="48" t="str" cm="1">
        <f t="array" ref="AY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(EUL_basis_Mapped!$BD244=EUL_basis[BldgLoc])*(EUL_basis_Mapped!$BP244=EUL_basis[HOU_cat]),0)+1,MATCH(EUL_basis_Mapped!AY$2,'EUL_basis fr DEER'!$1:$1,0))</f>
        <v>Lighting</v>
      </c>
      <c r="AZ244" s="48" t="str" cm="1">
        <f t="array" ref="AZ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(EUL_basis_Mapped!$BD244=EUL_basis[BldgLoc])*(EUL_basis_Mapped!$BP244=EUL_basis[HOU_cat]),0)+1,MATCH(EUL_basis_Mapped!AZ$2,'EUL_basis fr DEER'!$1:$1,0))</f>
        <v>InGen</v>
      </c>
      <c r="BA244" s="48" t="str" cm="1">
        <f t="array" ref="BA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(EUL_basis_Mapped!$BD244=EUL_basis[BldgLoc])*(EUL_basis_Mapped!$BP244=EUL_basis[HOU_cat]),0)+1,MATCH(EUL_basis_Mapped!BA$2,'EUL_basis fr DEER'!$1:$1,0))</f>
        <v>Ltg_Lamp</v>
      </c>
      <c r="BB244" s="48" t="str" cm="1">
        <f t="array" ref="BB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(EUL_basis_Mapped!$BD244=EUL_basis[BldgLoc])*(EUL_basis_Mapped!$BP244=EUL_basis[HOU_cat]),0)+1,MATCH(EUL_basis_Mapped!BB$2,'EUL_basis fr DEER'!$1:$1,0))</f>
        <v>CFLint_lamp</v>
      </c>
      <c r="BC244" s="48" t="s">
        <v>40</v>
      </c>
      <c r="BD244" s="48" t="s">
        <v>40</v>
      </c>
      <c r="BE244" s="46" t="str" cm="1">
        <f t="array" ref="BE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(EUL_basis_Mapped!$BD244=EUL_basis[BldgLoc])*(EUL_basis_Mapped!$BP244=EUL_basis[HOU_cat]),0)+1,MATCH(EUL_basis_Mapped!BE$2,'EUL_basis fr DEER'!$1:$1,0))</f>
        <v>lamp rated hours</v>
      </c>
      <c r="BF244" s="23" cm="1">
        <f t="array" ref="BF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(EUL_basis_Mapped!$BD244=EUL_basis[BldgLoc])*(EUL_basis_Mapped!$BP244=EUL_basis[HOU_cat]),0)+1,MATCH(EUL_basis_Mapped!BF$2,'EUL_basis fr DEER'!$1:$1,0))</f>
        <v>10000</v>
      </c>
      <c r="BG244" s="23" cm="1">
        <f t="array" ref="BG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(EUL_basis_Mapped!$BD244=EUL_basis[BldgLoc])*(EUL_basis_Mapped!$BP244=EUL_basis[HOU_cat]),0)+1,MATCH(EUL_basis_Mapped!BG$2,'EUL_basis fr DEER'!$1:$1,0))</f>
        <v>0.52300000000000002</v>
      </c>
      <c r="BH244" s="23" cm="1">
        <f t="array" ref="BH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(EUL_basis_Mapped!$BD244=EUL_basis[BldgLoc])*(EUL_basis_Mapped!$BP244=EUL_basis[HOU_cat]),0)+1,MATCH(EUL_basis_Mapped!BH$2,'EUL_basis fr DEER'!$1:$1,0))</f>
        <v>0</v>
      </c>
      <c r="BI244" s="25" cm="1">
        <f t="array" ref="BI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(EUL_basis_Mapped!$BD244=EUL_basis[BldgLoc])*(EUL_basis_Mapped!$BP244=EUL_basis[HOU_cat]),0)+1,MATCH(EUL_basis_Mapped!BI$2,'EUL_basis fr DEER'!$1:$1,0))</f>
        <v>20</v>
      </c>
      <c r="BJ244" s="25" cm="1">
        <f t="array" ref="BJ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(EUL_basis_Mapped!$BD244=EUL_basis[BldgLoc])*(EUL_basis_Mapped!$BP244=EUL_basis[HOU_cat]),0)+1,MATCH(EUL_basis_Mapped!BJ$2,'EUL_basis fr DEER'!$1:$1,0))</f>
        <v>0</v>
      </c>
      <c r="BK244" s="25" cm="1">
        <f t="array" ref="BK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(EUL_basis_Mapped!$BD244=EUL_basis[BldgLoc])*(EUL_basis_Mapped!$BP244=EUL_basis[HOU_cat]),0)+1,MATCH(EUL_basis_Mapped!BK$2,'EUL_basis fr DEER'!$1:$1,0))</f>
        <v>0</v>
      </c>
      <c r="BL244" s="46" t="str" cm="1">
        <f t="array" ref="BL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(EUL_basis_Mapped!$BD244=EUL_basis[BldgLoc])*(EUL_basis_Mapped!$BP244=EUL_basis[HOU_cat]),0)+1,MATCH(EUL_basis_Mapped!BL$2,'EUL_basis fr DEER'!$1:$1,0))</f>
        <v>Updated BldgType to Any</v>
      </c>
      <c r="BM244" s="48" t="str" cm="1">
        <f t="array" ref="BM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(EUL_basis_Mapped!$BD244=EUL_basis[BldgLoc])*(EUL_basis_Mapped!$BP244=EUL_basis[HOU_cat]),0)+1,MATCH(EUL_basis_Mapped!BM$2,'EUL_basis fr DEER'!$1:$1,0))</f>
        <v>Available</v>
      </c>
      <c r="BN244" s="24">
        <v>41516</v>
      </c>
      <c r="BO244" s="24" cm="1">
        <f t="array" ref="BO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(EUL_basis_Mapped!$BD244=EUL_basis[BldgLoc])*(EUL_basis_Mapped!$BP244=EUL_basis[HOU_cat]),0)+1,MATCH(EUL_basis_Mapped!BO$2,'EUL_basis fr DEER'!$1:$1,0))</f>
        <v>42369</v>
      </c>
      <c r="BP244" s="48" t="s">
        <v>1100</v>
      </c>
      <c r="BQ244" s="52" t="str" cm="1">
        <f t="array" ref="BQ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(EUL_basis_Mapped!$BD244=EUL_basis[BldgLoc])*(EUL_basis_Mapped!$BP244=EUL_basis[HOU_cat]),0)+1,MATCH(EUL_basis_Mapped!BQ$2,'EUL_basis fr DEER'!$1:$1,0))</f>
        <v>1</v>
      </c>
      <c r="BR244" s="52" t="str" cm="1">
        <f t="array" ref="BR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(EUL_basis_Mapped!$BD244=EUL_basis[BldgLoc])*(EUL_basis_Mapped!$BP244=EUL_basis[HOU_cat]),0)+1,MATCH(EUL_basis_Mapped!BR$2,'EUL_basis fr DEER'!$1:$1,0))</f>
        <v>1</v>
      </c>
      <c r="BS244" s="52" t="str" cm="1">
        <f t="array" ref="BS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(EUL_basis_Mapped!$BD244=EUL_basis[BldgLoc])*(EUL_basis_Mapped!$BP244=EUL_basis[HOU_cat]),0)+1,MATCH(EUL_basis_Mapped!BS$2,'EUL_basis fr DEER'!$1:$1,0))</f>
        <v>0</v>
      </c>
      <c r="BT244" s="48" t="str" cm="1">
        <f t="array" ref="BT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(EUL_basis_Mapped!$BD244=EUL_basis[BldgLoc])*(EUL_basis_Mapped!$BP244=EUL_basis[HOU_cat]),0)+1,MATCH(EUL_basis_Mapped!BT$2,'EUL_basis fr DEER'!$1:$1,0))</f>
        <v>Deemed Ex Ante Team</v>
      </c>
      <c r="BU244" s="24" cm="1">
        <f t="array" ref="BU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(EUL_basis_Mapped!$BD244=EUL_basis[BldgLoc])*(EUL_basis_Mapped!$BP244=EUL_basis[HOU_cat]),0)+1,MATCH(EUL_basis_Mapped!BU$2,'EUL_basis fr DEER'!$1:$1,0))</f>
        <v>0</v>
      </c>
      <c r="BV244" s="46" cm="1">
        <f t="array" ref="BV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(EUL_basis_Mapped!$BD244=EUL_basis[BldgLoc])*(EUL_basis_Mapped!$BP244=EUL_basis[HOU_cat]),0)+1,MATCH(EUL_basis_Mapped!BV$2,'EUL_basis fr DEER'!$1:$1,0))</f>
        <v>0</v>
      </c>
      <c r="BW244" s="48" cm="1">
        <f t="array" ref="BW244">INDEX(EUL_basis[#All],MATCH(1,(EUL_basis_Mapped!$AS244=EUL_basis[EUL_ID])*(EUL_basis_Mapped!$AU244=EUL_basis[Version])*(EUL_basis_Mapped!$BC244=EUL_basis[BldgType])*
(EUL_basis_Mapped!$BD244=EUL_basis[BldgLoc])*(EUL_basis_Mapped!$BP244=EUL_basis[HOU_cat]),0)+1,MATCH(EUL_basis_Mapped!BW$2,'EUL_basis fr DEER'!$1:$1,0))</f>
        <v>0</v>
      </c>
    </row>
    <row r="245" spans="1:75" ht="21" x14ac:dyDescent="0.15">
      <c r="A245" s="11"/>
      <c r="B245" s="12">
        <v>1</v>
      </c>
      <c r="C245" s="12"/>
      <c r="D245" s="12"/>
      <c r="E245" s="12"/>
      <c r="F245" s="12"/>
      <c r="G245" s="12">
        <v>1</v>
      </c>
      <c r="H245" s="13">
        <v>1</v>
      </c>
      <c r="I245" s="11">
        <f t="shared" si="60"/>
        <v>0</v>
      </c>
      <c r="J245" s="12">
        <f t="shared" si="60"/>
        <v>0</v>
      </c>
      <c r="K245" s="12">
        <f t="shared" si="60"/>
        <v>0</v>
      </c>
      <c r="L245" s="12">
        <f t="shared" si="60"/>
        <v>1</v>
      </c>
      <c r="M245" s="12">
        <f t="shared" si="60"/>
        <v>0</v>
      </c>
      <c r="N245" s="54">
        <f t="shared" si="60"/>
        <v>0</v>
      </c>
      <c r="O245" s="54">
        <f t="shared" si="60"/>
        <v>0</v>
      </c>
      <c r="P245" s="11">
        <f t="shared" si="54"/>
        <v>1</v>
      </c>
      <c r="Q245" s="16"/>
      <c r="R245" s="12">
        <f t="shared" si="61"/>
        <v>0</v>
      </c>
      <c r="S245" s="12">
        <f t="shared" si="61"/>
        <v>0</v>
      </c>
      <c r="T245" s="12">
        <f t="shared" si="61"/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>
        <f t="shared" si="56"/>
        <v>0</v>
      </c>
      <c r="AE245" s="54"/>
      <c r="AF245" s="54"/>
      <c r="AG245" s="54">
        <f t="shared" si="57"/>
        <v>0</v>
      </c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>
        <f t="shared" si="58"/>
        <v>0</v>
      </c>
      <c r="AS245" s="58" t="s">
        <v>546</v>
      </c>
      <c r="AT245" s="22" t="str" cm="1">
        <f t="array" ref="AT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(EUL_basis_Mapped!$BD245=EUL_basis[BldgLoc])*(EUL_basis_Mapped!$BP245=EUL_basis[HOU_cat]),0)+1,MATCH(EUL_basis_Mapped!AT$2,'EUL_basis fr DEER'!$1:$1,0))</f>
        <v>CFL Lamps - Indoor- Commercial - 6,000 Rated Hours</v>
      </c>
      <c r="AU245" s="22" t="s">
        <v>34</v>
      </c>
      <c r="AV245" s="22" t="str" cm="1">
        <f t="array" ref="AV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(EUL_basis_Mapped!$BD245=EUL_basis[BldgLoc])*(EUL_basis_Mapped!$BP245=EUL_basis[HOU_cat]),0)+1,MATCH(EUL_basis_Mapped!AV$2,'EUL_basis fr DEER'!$1:$1,0))</f>
        <v>D08 v2.05</v>
      </c>
      <c r="AW245" s="24" cm="1">
        <f t="array" ref="AW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(EUL_basis_Mapped!$BD245=EUL_basis[BldgLoc])*(EUL_basis_Mapped!$BP245=EUL_basis[HOU_cat]),0)+1,MATCH(EUL_basis_Mapped!AW$2,'EUL_basis fr DEER'!$1:$1,0))</f>
        <v>44435.733823402777</v>
      </c>
      <c r="AX245" s="48" t="str" cm="1">
        <f t="array" ref="AX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(EUL_basis_Mapped!$BD245=EUL_basis[BldgLoc])*(EUL_basis_Mapped!$BP245=EUL_basis[HOU_cat]),0)+1,MATCH(EUL_basis_Mapped!AX$2,'EUL_basis fr DEER'!$1:$1,0))</f>
        <v>Com</v>
      </c>
      <c r="AY245" s="48" t="str" cm="1">
        <f t="array" ref="AY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(EUL_basis_Mapped!$BD245=EUL_basis[BldgLoc])*(EUL_basis_Mapped!$BP245=EUL_basis[HOU_cat]),0)+1,MATCH(EUL_basis_Mapped!AY$2,'EUL_basis fr DEER'!$1:$1,0))</f>
        <v>Lighting</v>
      </c>
      <c r="AZ245" s="48" t="str" cm="1">
        <f t="array" ref="AZ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(EUL_basis_Mapped!$BD245=EUL_basis[BldgLoc])*(EUL_basis_Mapped!$BP245=EUL_basis[HOU_cat]),0)+1,MATCH(EUL_basis_Mapped!AZ$2,'EUL_basis fr DEER'!$1:$1,0))</f>
        <v>InGen</v>
      </c>
      <c r="BA245" s="48" t="str" cm="1">
        <f t="array" ref="BA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(EUL_basis_Mapped!$BD245=EUL_basis[BldgLoc])*(EUL_basis_Mapped!$BP245=EUL_basis[HOU_cat]),0)+1,MATCH(EUL_basis_Mapped!BA$2,'EUL_basis fr DEER'!$1:$1,0))</f>
        <v>Ltg_Lamp</v>
      </c>
      <c r="BB245" s="48" t="str" cm="1">
        <f t="array" ref="BB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(EUL_basis_Mapped!$BD245=EUL_basis[BldgLoc])*(EUL_basis_Mapped!$BP245=EUL_basis[HOU_cat]),0)+1,MATCH(EUL_basis_Mapped!BB$2,'EUL_basis fr DEER'!$1:$1,0))</f>
        <v>CFLint_lamp</v>
      </c>
      <c r="BC245" s="48" t="s">
        <v>40</v>
      </c>
      <c r="BD245" s="48" t="s">
        <v>40</v>
      </c>
      <c r="BE245" s="46" t="str" cm="1">
        <f t="array" ref="BE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(EUL_basis_Mapped!$BD245=EUL_basis[BldgLoc])*(EUL_basis_Mapped!$BP245=EUL_basis[HOU_cat]),0)+1,MATCH(EUL_basis_Mapped!BE$2,'EUL_basis fr DEER'!$1:$1,0))</f>
        <v>lamp rated hours</v>
      </c>
      <c r="BF245" s="23" cm="1">
        <f t="array" ref="BF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(EUL_basis_Mapped!$BD245=EUL_basis[BldgLoc])*(EUL_basis_Mapped!$BP245=EUL_basis[HOU_cat]),0)+1,MATCH(EUL_basis_Mapped!BF$2,'EUL_basis fr DEER'!$1:$1,0))</f>
        <v>6000</v>
      </c>
      <c r="BG245" s="23" cm="1">
        <f t="array" ref="BG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(EUL_basis_Mapped!$BD245=EUL_basis[BldgLoc])*(EUL_basis_Mapped!$BP245=EUL_basis[HOU_cat]),0)+1,MATCH(EUL_basis_Mapped!BG$2,'EUL_basis fr DEER'!$1:$1,0))</f>
        <v>1</v>
      </c>
      <c r="BH245" s="23" cm="1">
        <f t="array" ref="BH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(EUL_basis_Mapped!$BD245=EUL_basis[BldgLoc])*(EUL_basis_Mapped!$BP245=EUL_basis[HOU_cat]),0)+1,MATCH(EUL_basis_Mapped!BH$2,'EUL_basis fr DEER'!$1:$1,0))</f>
        <v>0</v>
      </c>
      <c r="BI245" s="25" cm="1">
        <f t="array" ref="BI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(EUL_basis_Mapped!$BD245=EUL_basis[BldgLoc])*(EUL_basis_Mapped!$BP245=EUL_basis[HOU_cat]),0)+1,MATCH(EUL_basis_Mapped!BI$2,'EUL_basis fr DEER'!$1:$1,0))</f>
        <v>15</v>
      </c>
      <c r="BJ245" s="25" cm="1">
        <f t="array" ref="BJ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(EUL_basis_Mapped!$BD245=EUL_basis[BldgLoc])*(EUL_basis_Mapped!$BP245=EUL_basis[HOU_cat]),0)+1,MATCH(EUL_basis_Mapped!BJ$2,'EUL_basis fr DEER'!$1:$1,0))</f>
        <v>0</v>
      </c>
      <c r="BK245" s="25" cm="1">
        <f t="array" ref="BK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(EUL_basis_Mapped!$BD245=EUL_basis[BldgLoc])*(EUL_basis_Mapped!$BP245=EUL_basis[HOU_cat]),0)+1,MATCH(EUL_basis_Mapped!BK$2,'EUL_basis fr DEER'!$1:$1,0))</f>
        <v>0</v>
      </c>
      <c r="BL245" s="46" t="str" cm="1">
        <f t="array" ref="BL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(EUL_basis_Mapped!$BD245=EUL_basis[BldgLoc])*(EUL_basis_Mapped!$BP245=EUL_basis[HOU_cat]),0)+1,MATCH(EUL_basis_Mapped!BL$2,'EUL_basis fr DEER'!$1:$1,0))</f>
        <v>Expired--no longer used</v>
      </c>
      <c r="BM245" s="48" t="str" cm="1">
        <f t="array" ref="BM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(EUL_basis_Mapped!$BD245=EUL_basis[BldgLoc])*(EUL_basis_Mapped!$BP245=EUL_basis[HOU_cat]),0)+1,MATCH(EUL_basis_Mapped!BM$2,'EUL_basis fr DEER'!$1:$1,0))</f>
        <v>Available</v>
      </c>
      <c r="BN245" s="24">
        <v>41517</v>
      </c>
      <c r="BO245" s="24" cm="1">
        <f t="array" ref="BO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(EUL_basis_Mapped!$BD245=EUL_basis[BldgLoc])*(EUL_basis_Mapped!$BP245=EUL_basis[HOU_cat]),0)+1,MATCH(EUL_basis_Mapped!BO$2,'EUL_basis fr DEER'!$1:$1,0))</f>
        <v>44926</v>
      </c>
      <c r="BP245" s="48" t="s">
        <v>540</v>
      </c>
      <c r="BQ245" s="52" t="str" cm="1">
        <f t="array" ref="BQ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(EUL_basis_Mapped!$BD245=EUL_basis[BldgLoc])*(EUL_basis_Mapped!$BP245=EUL_basis[HOU_cat]),0)+1,MATCH(EUL_basis_Mapped!BQ$2,'EUL_basis fr DEER'!$1:$1,0))</f>
        <v>1</v>
      </c>
      <c r="BR245" s="52" t="str" cm="1">
        <f t="array" ref="BR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(EUL_basis_Mapped!$BD245=EUL_basis[BldgLoc])*(EUL_basis_Mapped!$BP245=EUL_basis[HOU_cat]),0)+1,MATCH(EUL_basis_Mapped!BR$2,'EUL_basis fr DEER'!$1:$1,0))</f>
        <v>1</v>
      </c>
      <c r="BS245" s="52" t="str" cm="1">
        <f t="array" ref="BS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(EUL_basis_Mapped!$BD245=EUL_basis[BldgLoc])*(EUL_basis_Mapped!$BP245=EUL_basis[HOU_cat]),0)+1,MATCH(EUL_basis_Mapped!BS$2,'EUL_basis fr DEER'!$1:$1,0))</f>
        <v>0</v>
      </c>
      <c r="BT245" s="48" t="str" cm="1">
        <f t="array" ref="BT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(EUL_basis_Mapped!$BD245=EUL_basis[BldgLoc])*(EUL_basis_Mapped!$BP245=EUL_basis[HOU_cat]),0)+1,MATCH(EUL_basis_Mapped!BT$2,'EUL_basis fr DEER'!$1:$1,0))</f>
        <v>Deemed Ex Ante Team</v>
      </c>
      <c r="BU245" s="24" cm="1">
        <f t="array" ref="BU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(EUL_basis_Mapped!$BD245=EUL_basis[BldgLoc])*(EUL_basis_Mapped!$BP245=EUL_basis[HOU_cat]),0)+1,MATCH(EUL_basis_Mapped!BU$2,'EUL_basis fr DEER'!$1:$1,0))</f>
        <v>0</v>
      </c>
      <c r="BV245" s="46" cm="1">
        <f t="array" ref="BV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(EUL_basis_Mapped!$BD245=EUL_basis[BldgLoc])*(EUL_basis_Mapped!$BP245=EUL_basis[HOU_cat]),0)+1,MATCH(EUL_basis_Mapped!BV$2,'EUL_basis fr DEER'!$1:$1,0))</f>
        <v>0</v>
      </c>
      <c r="BW245" s="48" cm="1">
        <f t="array" ref="BW245">INDEX(EUL_basis[#All],MATCH(1,(EUL_basis_Mapped!$AS245=EUL_basis[EUL_ID])*(EUL_basis_Mapped!$AU245=EUL_basis[Version])*(EUL_basis_Mapped!$BC245=EUL_basis[BldgType])*
(EUL_basis_Mapped!$BD245=EUL_basis[BldgLoc])*(EUL_basis_Mapped!$BP245=EUL_basis[HOU_cat]),0)+1,MATCH(EUL_basis_Mapped!BW$2,'EUL_basis fr DEER'!$1:$1,0))</f>
        <v>0</v>
      </c>
    </row>
    <row r="246" spans="1:75" ht="21" x14ac:dyDescent="0.15">
      <c r="A246" s="11"/>
      <c r="B246" s="12">
        <v>1</v>
      </c>
      <c r="C246" s="12"/>
      <c r="D246" s="12"/>
      <c r="E246" s="12"/>
      <c r="F246" s="12"/>
      <c r="G246" s="12">
        <v>1</v>
      </c>
      <c r="H246" s="13">
        <v>1</v>
      </c>
      <c r="I246" s="11">
        <f t="shared" si="60"/>
        <v>0</v>
      </c>
      <c r="J246" s="12">
        <f t="shared" si="60"/>
        <v>0</v>
      </c>
      <c r="K246" s="12">
        <f t="shared" si="60"/>
        <v>0</v>
      </c>
      <c r="L246" s="12">
        <f t="shared" si="60"/>
        <v>0</v>
      </c>
      <c r="M246" s="12">
        <f t="shared" si="60"/>
        <v>0</v>
      </c>
      <c r="N246" s="54">
        <f t="shared" si="60"/>
        <v>0</v>
      </c>
      <c r="O246" s="54">
        <f t="shared" si="60"/>
        <v>1</v>
      </c>
      <c r="P246" s="11">
        <f t="shared" si="54"/>
        <v>1</v>
      </c>
      <c r="Q246" s="16"/>
      <c r="R246" s="12">
        <f t="shared" si="61"/>
        <v>0</v>
      </c>
      <c r="S246" s="12">
        <f t="shared" si="61"/>
        <v>0</v>
      </c>
      <c r="T246" s="12">
        <f t="shared" si="61"/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>
        <f t="shared" si="56"/>
        <v>0</v>
      </c>
      <c r="AE246" s="54"/>
      <c r="AF246" s="54"/>
      <c r="AG246" s="54">
        <f t="shared" si="57"/>
        <v>0</v>
      </c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>
        <f t="shared" si="58"/>
        <v>0</v>
      </c>
      <c r="AS246" s="56" t="s">
        <v>1097</v>
      </c>
      <c r="AT246" s="22" t="str" cm="1">
        <f t="array" ref="AT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(EUL_basis_Mapped!$BD246=EUL_basis[BldgLoc])*(EUL_basis_Mapped!$BP246=EUL_basis[HOU_cat]),0)+1,MATCH(EUL_basis_Mapped!AT$2,'EUL_basis fr DEER'!$1:$1,0))</f>
        <v>CFL Lamps - Indoor- Residential - 6,000 Rated Hours</v>
      </c>
      <c r="AU246" s="22" t="s">
        <v>34</v>
      </c>
      <c r="AV246" s="22" t="str" cm="1">
        <f t="array" ref="AV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(EUL_basis_Mapped!$BD246=EUL_basis[BldgLoc])*(EUL_basis_Mapped!$BP246=EUL_basis[HOU_cat]),0)+1,MATCH(EUL_basis_Mapped!AV$2,'EUL_basis fr DEER'!$1:$1,0))</f>
        <v>D08 v2.05</v>
      </c>
      <c r="AW246" s="24" cm="1">
        <f t="array" ref="AW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(EUL_basis_Mapped!$BD246=EUL_basis[BldgLoc])*(EUL_basis_Mapped!$BP246=EUL_basis[HOU_cat]),0)+1,MATCH(EUL_basis_Mapped!AW$2,'EUL_basis fr DEER'!$1:$1,0))</f>
        <v>44364.526270011571</v>
      </c>
      <c r="AX246" s="48" t="str" cm="1">
        <f t="array" ref="AX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(EUL_basis_Mapped!$BD246=EUL_basis[BldgLoc])*(EUL_basis_Mapped!$BP246=EUL_basis[HOU_cat]),0)+1,MATCH(EUL_basis_Mapped!AX$2,'EUL_basis fr DEER'!$1:$1,0))</f>
        <v>Res</v>
      </c>
      <c r="AY246" s="48" t="str" cm="1">
        <f t="array" ref="AY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(EUL_basis_Mapped!$BD246=EUL_basis[BldgLoc])*(EUL_basis_Mapped!$BP246=EUL_basis[HOU_cat]),0)+1,MATCH(EUL_basis_Mapped!AY$2,'EUL_basis fr DEER'!$1:$1,0))</f>
        <v>Lighting</v>
      </c>
      <c r="AZ246" s="48" t="str" cm="1">
        <f t="array" ref="AZ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(EUL_basis_Mapped!$BD246=EUL_basis[BldgLoc])*(EUL_basis_Mapped!$BP246=EUL_basis[HOU_cat]),0)+1,MATCH(EUL_basis_Mapped!AZ$2,'EUL_basis fr DEER'!$1:$1,0))</f>
        <v>InGen</v>
      </c>
      <c r="BA246" s="48" t="str" cm="1">
        <f t="array" ref="BA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(EUL_basis_Mapped!$BD246=EUL_basis[BldgLoc])*(EUL_basis_Mapped!$BP246=EUL_basis[HOU_cat]),0)+1,MATCH(EUL_basis_Mapped!BA$2,'EUL_basis fr DEER'!$1:$1,0))</f>
        <v>Ltg_Lamp</v>
      </c>
      <c r="BB246" s="48" t="str" cm="1">
        <f t="array" ref="BB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(EUL_basis_Mapped!$BD246=EUL_basis[BldgLoc])*(EUL_basis_Mapped!$BP246=EUL_basis[HOU_cat]),0)+1,MATCH(EUL_basis_Mapped!BB$2,'EUL_basis fr DEER'!$1:$1,0))</f>
        <v>CFLint_lamp</v>
      </c>
      <c r="BC246" s="48" t="s">
        <v>40</v>
      </c>
      <c r="BD246" s="48" t="s">
        <v>40</v>
      </c>
      <c r="BE246" s="46" t="str" cm="1">
        <f t="array" ref="BE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(EUL_basis_Mapped!$BD246=EUL_basis[BldgLoc])*(EUL_basis_Mapped!$BP246=EUL_basis[HOU_cat]),0)+1,MATCH(EUL_basis_Mapped!BE$2,'EUL_basis fr DEER'!$1:$1,0))</f>
        <v>lamp rated hours</v>
      </c>
      <c r="BF246" s="23" cm="1">
        <f t="array" ref="BF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(EUL_basis_Mapped!$BD246=EUL_basis[BldgLoc])*(EUL_basis_Mapped!$BP246=EUL_basis[HOU_cat]),0)+1,MATCH(EUL_basis_Mapped!BF$2,'EUL_basis fr DEER'!$1:$1,0))</f>
        <v>6000</v>
      </c>
      <c r="BG246" s="23" cm="1">
        <f t="array" ref="BG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(EUL_basis_Mapped!$BD246=EUL_basis[BldgLoc])*(EUL_basis_Mapped!$BP246=EUL_basis[HOU_cat]),0)+1,MATCH(EUL_basis_Mapped!BG$2,'EUL_basis fr DEER'!$1:$1,0))</f>
        <v>0.52300000000000002</v>
      </c>
      <c r="BH246" s="23" cm="1">
        <f t="array" ref="BH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(EUL_basis_Mapped!$BD246=EUL_basis[BldgLoc])*(EUL_basis_Mapped!$BP246=EUL_basis[HOU_cat]),0)+1,MATCH(EUL_basis_Mapped!BH$2,'EUL_basis fr DEER'!$1:$1,0))</f>
        <v>0</v>
      </c>
      <c r="BI246" s="25" cm="1">
        <f t="array" ref="BI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(EUL_basis_Mapped!$BD246=EUL_basis[BldgLoc])*(EUL_basis_Mapped!$BP246=EUL_basis[HOU_cat]),0)+1,MATCH(EUL_basis_Mapped!BI$2,'EUL_basis fr DEER'!$1:$1,0))</f>
        <v>15</v>
      </c>
      <c r="BJ246" s="25" cm="1">
        <f t="array" ref="BJ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(EUL_basis_Mapped!$BD246=EUL_basis[BldgLoc])*(EUL_basis_Mapped!$BP246=EUL_basis[HOU_cat]),0)+1,MATCH(EUL_basis_Mapped!BJ$2,'EUL_basis fr DEER'!$1:$1,0))</f>
        <v>0</v>
      </c>
      <c r="BK246" s="25" cm="1">
        <f t="array" ref="BK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(EUL_basis_Mapped!$BD246=EUL_basis[BldgLoc])*(EUL_basis_Mapped!$BP246=EUL_basis[HOU_cat]),0)+1,MATCH(EUL_basis_Mapped!BK$2,'EUL_basis fr DEER'!$1:$1,0))</f>
        <v>0</v>
      </c>
      <c r="BL246" s="46" t="str" cm="1">
        <f t="array" ref="BL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(EUL_basis_Mapped!$BD246=EUL_basis[BldgLoc])*(EUL_basis_Mapped!$BP246=EUL_basis[HOU_cat]),0)+1,MATCH(EUL_basis_Mapped!BL$2,'EUL_basis fr DEER'!$1:$1,0))</f>
        <v>Updated BldgType to Any</v>
      </c>
      <c r="BM246" s="48" t="str" cm="1">
        <f t="array" ref="BM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(EUL_basis_Mapped!$BD246=EUL_basis[BldgLoc])*(EUL_basis_Mapped!$BP246=EUL_basis[HOU_cat]),0)+1,MATCH(EUL_basis_Mapped!BM$2,'EUL_basis fr DEER'!$1:$1,0))</f>
        <v>Available</v>
      </c>
      <c r="BN246" s="24">
        <v>41518</v>
      </c>
      <c r="BO246" s="24" cm="1">
        <f t="array" ref="BO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(EUL_basis_Mapped!$BD246=EUL_basis[BldgLoc])*(EUL_basis_Mapped!$BP246=EUL_basis[HOU_cat]),0)+1,MATCH(EUL_basis_Mapped!BO$2,'EUL_basis fr DEER'!$1:$1,0))</f>
        <v>42369</v>
      </c>
      <c r="BP246" s="48" t="s">
        <v>605</v>
      </c>
      <c r="BQ246" s="52" t="str" cm="1">
        <f t="array" ref="BQ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(EUL_basis_Mapped!$BD246=EUL_basis[BldgLoc])*(EUL_basis_Mapped!$BP246=EUL_basis[HOU_cat]),0)+1,MATCH(EUL_basis_Mapped!BQ$2,'EUL_basis fr DEER'!$1:$1,0))</f>
        <v>1</v>
      </c>
      <c r="BR246" s="52" t="str" cm="1">
        <f t="array" ref="BR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(EUL_basis_Mapped!$BD246=EUL_basis[BldgLoc])*(EUL_basis_Mapped!$BP246=EUL_basis[HOU_cat]),0)+1,MATCH(EUL_basis_Mapped!BR$2,'EUL_basis fr DEER'!$1:$1,0))</f>
        <v>1</v>
      </c>
      <c r="BS246" s="52" t="str" cm="1">
        <f t="array" ref="BS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(EUL_basis_Mapped!$BD246=EUL_basis[BldgLoc])*(EUL_basis_Mapped!$BP246=EUL_basis[HOU_cat]),0)+1,MATCH(EUL_basis_Mapped!BS$2,'EUL_basis fr DEER'!$1:$1,0))</f>
        <v>0</v>
      </c>
      <c r="BT246" s="48" t="str" cm="1">
        <f t="array" ref="BT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(EUL_basis_Mapped!$BD246=EUL_basis[BldgLoc])*(EUL_basis_Mapped!$BP246=EUL_basis[HOU_cat]),0)+1,MATCH(EUL_basis_Mapped!BT$2,'EUL_basis fr DEER'!$1:$1,0))</f>
        <v>Deemed Ex Ante Team</v>
      </c>
      <c r="BU246" s="24" cm="1">
        <f t="array" ref="BU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(EUL_basis_Mapped!$BD246=EUL_basis[BldgLoc])*(EUL_basis_Mapped!$BP246=EUL_basis[HOU_cat]),0)+1,MATCH(EUL_basis_Mapped!BU$2,'EUL_basis fr DEER'!$1:$1,0))</f>
        <v>0</v>
      </c>
      <c r="BV246" s="46" cm="1">
        <f t="array" ref="BV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(EUL_basis_Mapped!$BD246=EUL_basis[BldgLoc])*(EUL_basis_Mapped!$BP246=EUL_basis[HOU_cat]),0)+1,MATCH(EUL_basis_Mapped!BV$2,'EUL_basis fr DEER'!$1:$1,0))</f>
        <v>0</v>
      </c>
      <c r="BW246" s="48" cm="1">
        <f t="array" ref="BW246">INDEX(EUL_basis[#All],MATCH(1,(EUL_basis_Mapped!$AS246=EUL_basis[EUL_ID])*(EUL_basis_Mapped!$AU246=EUL_basis[Version])*(EUL_basis_Mapped!$BC246=EUL_basis[BldgType])*
(EUL_basis_Mapped!$BD246=EUL_basis[BldgLoc])*(EUL_basis_Mapped!$BP246=EUL_basis[HOU_cat]),0)+1,MATCH(EUL_basis_Mapped!BW$2,'EUL_basis fr DEER'!$1:$1,0))</f>
        <v>0</v>
      </c>
    </row>
    <row r="247" spans="1:75" ht="21" x14ac:dyDescent="0.15">
      <c r="A247" s="11"/>
      <c r="B247" s="12">
        <v>1</v>
      </c>
      <c r="C247" s="12"/>
      <c r="D247" s="12"/>
      <c r="E247" s="12"/>
      <c r="F247" s="12"/>
      <c r="G247" s="12">
        <v>1</v>
      </c>
      <c r="H247" s="13">
        <v>1</v>
      </c>
      <c r="I247" s="11">
        <f t="shared" si="60"/>
        <v>0</v>
      </c>
      <c r="J247" s="12">
        <f t="shared" si="60"/>
        <v>0</v>
      </c>
      <c r="K247" s="12">
        <f t="shared" si="60"/>
        <v>0</v>
      </c>
      <c r="L247" s="12">
        <f t="shared" si="60"/>
        <v>0</v>
      </c>
      <c r="M247" s="12">
        <f t="shared" si="60"/>
        <v>0</v>
      </c>
      <c r="N247" s="54">
        <f t="shared" si="60"/>
        <v>0</v>
      </c>
      <c r="O247" s="54">
        <f t="shared" si="60"/>
        <v>1</v>
      </c>
      <c r="P247" s="11">
        <f t="shared" si="54"/>
        <v>1</v>
      </c>
      <c r="Q247" s="16"/>
      <c r="R247" s="12">
        <f t="shared" si="61"/>
        <v>0</v>
      </c>
      <c r="S247" s="12">
        <f t="shared" si="61"/>
        <v>0</v>
      </c>
      <c r="T247" s="12">
        <f t="shared" si="61"/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>
        <f t="shared" si="56"/>
        <v>0</v>
      </c>
      <c r="AE247" s="54"/>
      <c r="AF247" s="54"/>
      <c r="AG247" s="54">
        <f t="shared" si="57"/>
        <v>0</v>
      </c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>
        <f t="shared" si="58"/>
        <v>0</v>
      </c>
      <c r="AS247" s="58" t="s">
        <v>548</v>
      </c>
      <c r="AT247" s="22" t="str" cm="1">
        <f t="array" ref="AT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(EUL_basis_Mapped!$BD247=EUL_basis[BldgLoc])*(EUL_basis_Mapped!$BP247=EUL_basis[HOU_cat]),0)+1,MATCH(EUL_basis_Mapped!AT$2,'EUL_basis fr DEER'!$1:$1,0))</f>
        <v>CFL Lamps - Indoor- Residential Common Area- 6,000 Rated Hours</v>
      </c>
      <c r="AU247" s="22" t="s">
        <v>34</v>
      </c>
      <c r="AV247" s="22" t="str" cm="1">
        <f t="array" ref="AV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(EUL_basis_Mapped!$BD247=EUL_basis[BldgLoc])*(EUL_basis_Mapped!$BP247=EUL_basis[HOU_cat]),0)+1,MATCH(EUL_basis_Mapped!AV$2,'EUL_basis fr DEER'!$1:$1,0))</f>
        <v>Lighting Disposition</v>
      </c>
      <c r="AW247" s="24" cm="1">
        <f t="array" ref="AW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(EUL_basis_Mapped!$BD247=EUL_basis[BldgLoc])*(EUL_basis_Mapped!$BP247=EUL_basis[HOU_cat]),0)+1,MATCH(EUL_basis_Mapped!AW$2,'EUL_basis fr DEER'!$1:$1,0))</f>
        <v>44435.733823402777</v>
      </c>
      <c r="AX247" s="48" t="str" cm="1">
        <f t="array" ref="AX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(EUL_basis_Mapped!$BD247=EUL_basis[BldgLoc])*(EUL_basis_Mapped!$BP247=EUL_basis[HOU_cat]),0)+1,MATCH(EUL_basis_Mapped!AX$2,'EUL_basis fr DEER'!$1:$1,0))</f>
        <v>Res</v>
      </c>
      <c r="AY247" s="48" t="str" cm="1">
        <f t="array" ref="AY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(EUL_basis_Mapped!$BD247=EUL_basis[BldgLoc])*(EUL_basis_Mapped!$BP247=EUL_basis[HOU_cat]),0)+1,MATCH(EUL_basis_Mapped!AY$2,'EUL_basis fr DEER'!$1:$1,0))</f>
        <v>Lighting</v>
      </c>
      <c r="AZ247" s="48" t="str" cm="1">
        <f t="array" ref="AZ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(EUL_basis_Mapped!$BD247=EUL_basis[BldgLoc])*(EUL_basis_Mapped!$BP247=EUL_basis[HOU_cat]),0)+1,MATCH(EUL_basis_Mapped!AZ$2,'EUL_basis fr DEER'!$1:$1,0))</f>
        <v>InCommon</v>
      </c>
      <c r="BA247" s="48" t="str" cm="1">
        <f t="array" ref="BA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(EUL_basis_Mapped!$BD247=EUL_basis[BldgLoc])*(EUL_basis_Mapped!$BP247=EUL_basis[HOU_cat]),0)+1,MATCH(EUL_basis_Mapped!BA$2,'EUL_basis fr DEER'!$1:$1,0))</f>
        <v>Ltg_Lamp</v>
      </c>
      <c r="BB247" s="48" t="str" cm="1">
        <f t="array" ref="BB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(EUL_basis_Mapped!$BD247=EUL_basis[BldgLoc])*(EUL_basis_Mapped!$BP247=EUL_basis[HOU_cat]),0)+1,MATCH(EUL_basis_Mapped!BB$2,'EUL_basis fr DEER'!$1:$1,0))</f>
        <v>CFLint_lamp</v>
      </c>
      <c r="BC247" s="48" t="s">
        <v>40</v>
      </c>
      <c r="BD247" s="48" t="s">
        <v>40</v>
      </c>
      <c r="BE247" s="46" t="str" cm="1">
        <f t="array" ref="BE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(EUL_basis_Mapped!$BD247=EUL_basis[BldgLoc])*(EUL_basis_Mapped!$BP247=EUL_basis[HOU_cat]),0)+1,MATCH(EUL_basis_Mapped!BE$2,'EUL_basis fr DEER'!$1:$1,0))</f>
        <v>lamp rated hours</v>
      </c>
      <c r="BF247" s="23" cm="1">
        <f t="array" ref="BF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(EUL_basis_Mapped!$BD247=EUL_basis[BldgLoc])*(EUL_basis_Mapped!$BP247=EUL_basis[HOU_cat]),0)+1,MATCH(EUL_basis_Mapped!BF$2,'EUL_basis fr DEER'!$1:$1,0))</f>
        <v>6000</v>
      </c>
      <c r="BG247" s="23" cm="1">
        <f t="array" ref="BG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(EUL_basis_Mapped!$BD247=EUL_basis[BldgLoc])*(EUL_basis_Mapped!$BP247=EUL_basis[HOU_cat]),0)+1,MATCH(EUL_basis_Mapped!BG$2,'EUL_basis fr DEER'!$1:$1,0))</f>
        <v>1</v>
      </c>
      <c r="BH247" s="23" cm="1">
        <f t="array" ref="BH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(EUL_basis_Mapped!$BD247=EUL_basis[BldgLoc])*(EUL_basis_Mapped!$BP247=EUL_basis[HOU_cat]),0)+1,MATCH(EUL_basis_Mapped!BH$2,'EUL_basis fr DEER'!$1:$1,0))</f>
        <v>0</v>
      </c>
      <c r="BI247" s="25" cm="1">
        <f t="array" ref="BI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(EUL_basis_Mapped!$BD247=EUL_basis[BldgLoc])*(EUL_basis_Mapped!$BP247=EUL_basis[HOU_cat]),0)+1,MATCH(EUL_basis_Mapped!BI$2,'EUL_basis fr DEER'!$1:$1,0))</f>
        <v>20</v>
      </c>
      <c r="BJ247" s="25" cm="1">
        <f t="array" ref="BJ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(EUL_basis_Mapped!$BD247=EUL_basis[BldgLoc])*(EUL_basis_Mapped!$BP247=EUL_basis[HOU_cat]),0)+1,MATCH(EUL_basis_Mapped!BJ$2,'EUL_basis fr DEER'!$1:$1,0))</f>
        <v>0</v>
      </c>
      <c r="BK247" s="25" cm="1">
        <f t="array" ref="BK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(EUL_basis_Mapped!$BD247=EUL_basis[BldgLoc])*(EUL_basis_Mapped!$BP247=EUL_basis[HOU_cat]),0)+1,MATCH(EUL_basis_Mapped!BK$2,'EUL_basis fr DEER'!$1:$1,0))</f>
        <v>0</v>
      </c>
      <c r="BL247" s="46" t="str" cm="1">
        <f t="array" ref="BL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(EUL_basis_Mapped!$BD247=EUL_basis[BldgLoc])*(EUL_basis_Mapped!$BP247=EUL_basis[HOU_cat]),0)+1,MATCH(EUL_basis_Mapped!BL$2,'EUL_basis fr DEER'!$1:$1,0))</f>
        <v>Expired--no longer used</v>
      </c>
      <c r="BM247" s="48" t="str" cm="1">
        <f t="array" ref="BM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(EUL_basis_Mapped!$BD247=EUL_basis[BldgLoc])*(EUL_basis_Mapped!$BP247=EUL_basis[HOU_cat]),0)+1,MATCH(EUL_basis_Mapped!BM$2,'EUL_basis fr DEER'!$1:$1,0))</f>
        <v>Available</v>
      </c>
      <c r="BN247" s="24">
        <v>41519</v>
      </c>
      <c r="BO247" s="24" cm="1">
        <f t="array" ref="BO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(EUL_basis_Mapped!$BD247=EUL_basis[BldgLoc])*(EUL_basis_Mapped!$BP247=EUL_basis[HOU_cat]),0)+1,MATCH(EUL_basis_Mapped!BO$2,'EUL_basis fr DEER'!$1:$1,0))</f>
        <v>44926</v>
      </c>
      <c r="BP247" s="48" t="s">
        <v>545</v>
      </c>
      <c r="BQ247" s="52" t="str" cm="1">
        <f t="array" ref="BQ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(EUL_basis_Mapped!$BD247=EUL_basis[BldgLoc])*(EUL_basis_Mapped!$BP247=EUL_basis[HOU_cat]),0)+1,MATCH(EUL_basis_Mapped!BQ$2,'EUL_basis fr DEER'!$1:$1,0))</f>
        <v>1</v>
      </c>
      <c r="BR247" s="52" t="str" cm="1">
        <f t="array" ref="BR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(EUL_basis_Mapped!$BD247=EUL_basis[BldgLoc])*(EUL_basis_Mapped!$BP247=EUL_basis[HOU_cat]),0)+1,MATCH(EUL_basis_Mapped!BR$2,'EUL_basis fr DEER'!$1:$1,0))</f>
        <v>1</v>
      </c>
      <c r="BS247" s="52" t="str" cm="1">
        <f t="array" ref="BS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(EUL_basis_Mapped!$BD247=EUL_basis[BldgLoc])*(EUL_basis_Mapped!$BP247=EUL_basis[HOU_cat]),0)+1,MATCH(EUL_basis_Mapped!BS$2,'EUL_basis fr DEER'!$1:$1,0))</f>
        <v>0</v>
      </c>
      <c r="BT247" s="48" t="str" cm="1">
        <f t="array" ref="BT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(EUL_basis_Mapped!$BD247=EUL_basis[BldgLoc])*(EUL_basis_Mapped!$BP247=EUL_basis[HOU_cat]),0)+1,MATCH(EUL_basis_Mapped!BT$2,'EUL_basis fr DEER'!$1:$1,0))</f>
        <v>Deemed Ex Ante Team</v>
      </c>
      <c r="BU247" s="24" cm="1">
        <f t="array" ref="BU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(EUL_basis_Mapped!$BD247=EUL_basis[BldgLoc])*(EUL_basis_Mapped!$BP247=EUL_basis[HOU_cat]),0)+1,MATCH(EUL_basis_Mapped!BU$2,'EUL_basis fr DEER'!$1:$1,0))</f>
        <v>0</v>
      </c>
      <c r="BV247" s="46" cm="1">
        <f t="array" ref="BV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(EUL_basis_Mapped!$BD247=EUL_basis[BldgLoc])*(EUL_basis_Mapped!$BP247=EUL_basis[HOU_cat]),0)+1,MATCH(EUL_basis_Mapped!BV$2,'EUL_basis fr DEER'!$1:$1,0))</f>
        <v>0</v>
      </c>
      <c r="BW247" s="48" cm="1">
        <f t="array" ref="BW247">INDEX(EUL_basis[#All],MATCH(1,(EUL_basis_Mapped!$AS247=EUL_basis[EUL_ID])*(EUL_basis_Mapped!$AU247=EUL_basis[Version])*(EUL_basis_Mapped!$BC247=EUL_basis[BldgType])*
(EUL_basis_Mapped!$BD247=EUL_basis[BldgLoc])*(EUL_basis_Mapped!$BP247=EUL_basis[HOU_cat]),0)+1,MATCH(EUL_basis_Mapped!BW$2,'EUL_basis fr DEER'!$1:$1,0))</f>
        <v>0</v>
      </c>
    </row>
    <row r="248" spans="1:75" ht="21" x14ac:dyDescent="0.15">
      <c r="A248" s="11"/>
      <c r="B248" s="12">
        <v>1</v>
      </c>
      <c r="C248" s="12"/>
      <c r="D248" s="12"/>
      <c r="E248" s="12"/>
      <c r="F248" s="12"/>
      <c r="G248" s="12">
        <v>1</v>
      </c>
      <c r="H248" s="13">
        <v>1</v>
      </c>
      <c r="I248" s="11">
        <f t="shared" si="60"/>
        <v>0</v>
      </c>
      <c r="J248" s="12">
        <f t="shared" si="60"/>
        <v>0</v>
      </c>
      <c r="K248" s="12">
        <f t="shared" si="60"/>
        <v>0</v>
      </c>
      <c r="L248" s="12">
        <f t="shared" si="60"/>
        <v>1</v>
      </c>
      <c r="M248" s="12">
        <f t="shared" si="60"/>
        <v>0</v>
      </c>
      <c r="N248" s="54">
        <f t="shared" si="60"/>
        <v>0</v>
      </c>
      <c r="O248" s="54">
        <f t="shared" si="60"/>
        <v>0</v>
      </c>
      <c r="P248" s="11">
        <f t="shared" si="54"/>
        <v>1</v>
      </c>
      <c r="Q248" s="16"/>
      <c r="R248" s="12">
        <f t="shared" si="61"/>
        <v>0</v>
      </c>
      <c r="S248" s="12">
        <f t="shared" si="61"/>
        <v>0</v>
      </c>
      <c r="T248" s="12">
        <f t="shared" si="61"/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>
        <f t="shared" si="56"/>
        <v>0</v>
      </c>
      <c r="AE248" s="54"/>
      <c r="AF248" s="54"/>
      <c r="AG248" s="54">
        <f t="shared" si="57"/>
        <v>0</v>
      </c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>
        <f t="shared" si="58"/>
        <v>0</v>
      </c>
      <c r="AS248" s="58" t="s">
        <v>550</v>
      </c>
      <c r="AT248" s="22" t="str" cm="1">
        <f t="array" ref="AT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(EUL_basis_Mapped!$BD248=EUL_basis[BldgLoc])*(EUL_basis_Mapped!$BP248=EUL_basis[HOU_cat]),0)+1,MATCH(EUL_basis_Mapped!AT$2,'EUL_basis fr DEER'!$1:$1,0))</f>
        <v>CFL Lamps - Indoor- Commercial - 8,000 Rated Hours</v>
      </c>
      <c r="AU248" s="22" t="s">
        <v>34</v>
      </c>
      <c r="AV248" s="22" t="str" cm="1">
        <f t="array" ref="AV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(EUL_basis_Mapped!$BD248=EUL_basis[BldgLoc])*(EUL_basis_Mapped!$BP248=EUL_basis[HOU_cat]),0)+1,MATCH(EUL_basis_Mapped!AV$2,'EUL_basis fr DEER'!$1:$1,0))</f>
        <v>D08 v2.05</v>
      </c>
      <c r="AW248" s="24" cm="1">
        <f t="array" ref="AW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(EUL_basis_Mapped!$BD248=EUL_basis[BldgLoc])*(EUL_basis_Mapped!$BP248=EUL_basis[HOU_cat]),0)+1,MATCH(EUL_basis_Mapped!AW$2,'EUL_basis fr DEER'!$1:$1,0))</f>
        <v>44435.733823402777</v>
      </c>
      <c r="AX248" s="48" t="str" cm="1">
        <f t="array" ref="AX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(EUL_basis_Mapped!$BD248=EUL_basis[BldgLoc])*(EUL_basis_Mapped!$BP248=EUL_basis[HOU_cat]),0)+1,MATCH(EUL_basis_Mapped!AX$2,'EUL_basis fr DEER'!$1:$1,0))</f>
        <v>Com</v>
      </c>
      <c r="AY248" s="48" t="str" cm="1">
        <f t="array" ref="AY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(EUL_basis_Mapped!$BD248=EUL_basis[BldgLoc])*(EUL_basis_Mapped!$BP248=EUL_basis[HOU_cat]),0)+1,MATCH(EUL_basis_Mapped!AY$2,'EUL_basis fr DEER'!$1:$1,0))</f>
        <v>Lighting</v>
      </c>
      <c r="AZ248" s="48" t="str" cm="1">
        <f t="array" ref="AZ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(EUL_basis_Mapped!$BD248=EUL_basis[BldgLoc])*(EUL_basis_Mapped!$BP248=EUL_basis[HOU_cat]),0)+1,MATCH(EUL_basis_Mapped!AZ$2,'EUL_basis fr DEER'!$1:$1,0))</f>
        <v>InGen</v>
      </c>
      <c r="BA248" s="48" t="str" cm="1">
        <f t="array" ref="BA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(EUL_basis_Mapped!$BD248=EUL_basis[BldgLoc])*(EUL_basis_Mapped!$BP248=EUL_basis[HOU_cat]),0)+1,MATCH(EUL_basis_Mapped!BA$2,'EUL_basis fr DEER'!$1:$1,0))</f>
        <v>Ltg_Lamp</v>
      </c>
      <c r="BB248" s="48" t="str" cm="1">
        <f t="array" ref="BB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(EUL_basis_Mapped!$BD248=EUL_basis[BldgLoc])*(EUL_basis_Mapped!$BP248=EUL_basis[HOU_cat]),0)+1,MATCH(EUL_basis_Mapped!BB$2,'EUL_basis fr DEER'!$1:$1,0))</f>
        <v>CFLint_lamp</v>
      </c>
      <c r="BC248" s="48" t="s">
        <v>40</v>
      </c>
      <c r="BD248" s="48" t="s">
        <v>40</v>
      </c>
      <c r="BE248" s="46" t="str" cm="1">
        <f t="array" ref="BE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(EUL_basis_Mapped!$BD248=EUL_basis[BldgLoc])*(EUL_basis_Mapped!$BP248=EUL_basis[HOU_cat]),0)+1,MATCH(EUL_basis_Mapped!BE$2,'EUL_basis fr DEER'!$1:$1,0))</f>
        <v>lamp rated hours</v>
      </c>
      <c r="BF248" s="23" cm="1">
        <f t="array" ref="BF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(EUL_basis_Mapped!$BD248=EUL_basis[BldgLoc])*(EUL_basis_Mapped!$BP248=EUL_basis[HOU_cat]),0)+1,MATCH(EUL_basis_Mapped!BF$2,'EUL_basis fr DEER'!$1:$1,0))</f>
        <v>8000</v>
      </c>
      <c r="BG248" s="23" cm="1">
        <f t="array" ref="BG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(EUL_basis_Mapped!$BD248=EUL_basis[BldgLoc])*(EUL_basis_Mapped!$BP248=EUL_basis[HOU_cat]),0)+1,MATCH(EUL_basis_Mapped!BG$2,'EUL_basis fr DEER'!$1:$1,0))</f>
        <v>1</v>
      </c>
      <c r="BH248" s="23" cm="1">
        <f t="array" ref="BH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(EUL_basis_Mapped!$BD248=EUL_basis[BldgLoc])*(EUL_basis_Mapped!$BP248=EUL_basis[HOU_cat]),0)+1,MATCH(EUL_basis_Mapped!BH$2,'EUL_basis fr DEER'!$1:$1,0))</f>
        <v>0</v>
      </c>
      <c r="BI248" s="25" cm="1">
        <f t="array" ref="BI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(EUL_basis_Mapped!$BD248=EUL_basis[BldgLoc])*(EUL_basis_Mapped!$BP248=EUL_basis[HOU_cat]),0)+1,MATCH(EUL_basis_Mapped!BI$2,'EUL_basis fr DEER'!$1:$1,0))</f>
        <v>15</v>
      </c>
      <c r="BJ248" s="25" cm="1">
        <f t="array" ref="BJ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(EUL_basis_Mapped!$BD248=EUL_basis[BldgLoc])*(EUL_basis_Mapped!$BP248=EUL_basis[HOU_cat]),0)+1,MATCH(EUL_basis_Mapped!BJ$2,'EUL_basis fr DEER'!$1:$1,0))</f>
        <v>0</v>
      </c>
      <c r="BK248" s="25" cm="1">
        <f t="array" ref="BK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(EUL_basis_Mapped!$BD248=EUL_basis[BldgLoc])*(EUL_basis_Mapped!$BP248=EUL_basis[HOU_cat]),0)+1,MATCH(EUL_basis_Mapped!BK$2,'EUL_basis fr DEER'!$1:$1,0))</f>
        <v>0</v>
      </c>
      <c r="BL248" s="46" t="str" cm="1">
        <f t="array" ref="BL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(EUL_basis_Mapped!$BD248=EUL_basis[BldgLoc])*(EUL_basis_Mapped!$BP248=EUL_basis[HOU_cat]),0)+1,MATCH(EUL_basis_Mapped!BL$2,'EUL_basis fr DEER'!$1:$1,0))</f>
        <v>Expired--no longer used</v>
      </c>
      <c r="BM248" s="48" t="str" cm="1">
        <f t="array" ref="BM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(EUL_basis_Mapped!$BD248=EUL_basis[BldgLoc])*(EUL_basis_Mapped!$BP248=EUL_basis[HOU_cat]),0)+1,MATCH(EUL_basis_Mapped!BM$2,'EUL_basis fr DEER'!$1:$1,0))</f>
        <v>Available</v>
      </c>
      <c r="BN248" s="24">
        <v>41520</v>
      </c>
      <c r="BO248" s="24" cm="1">
        <f t="array" ref="BO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(EUL_basis_Mapped!$BD248=EUL_basis[BldgLoc])*(EUL_basis_Mapped!$BP248=EUL_basis[HOU_cat]),0)+1,MATCH(EUL_basis_Mapped!BO$2,'EUL_basis fr DEER'!$1:$1,0))</f>
        <v>44926</v>
      </c>
      <c r="BP248" s="48" t="s">
        <v>540</v>
      </c>
      <c r="BQ248" s="52" t="str" cm="1">
        <f t="array" ref="BQ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(EUL_basis_Mapped!$BD248=EUL_basis[BldgLoc])*(EUL_basis_Mapped!$BP248=EUL_basis[HOU_cat]),0)+1,MATCH(EUL_basis_Mapped!BQ$2,'EUL_basis fr DEER'!$1:$1,0))</f>
        <v>1</v>
      </c>
      <c r="BR248" s="52" t="str" cm="1">
        <f t="array" ref="BR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(EUL_basis_Mapped!$BD248=EUL_basis[BldgLoc])*(EUL_basis_Mapped!$BP248=EUL_basis[HOU_cat]),0)+1,MATCH(EUL_basis_Mapped!BR$2,'EUL_basis fr DEER'!$1:$1,0))</f>
        <v>1</v>
      </c>
      <c r="BS248" s="52" t="str" cm="1">
        <f t="array" ref="BS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(EUL_basis_Mapped!$BD248=EUL_basis[BldgLoc])*(EUL_basis_Mapped!$BP248=EUL_basis[HOU_cat]),0)+1,MATCH(EUL_basis_Mapped!BS$2,'EUL_basis fr DEER'!$1:$1,0))</f>
        <v>0</v>
      </c>
      <c r="BT248" s="48" t="str" cm="1">
        <f t="array" ref="BT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(EUL_basis_Mapped!$BD248=EUL_basis[BldgLoc])*(EUL_basis_Mapped!$BP248=EUL_basis[HOU_cat]),0)+1,MATCH(EUL_basis_Mapped!BT$2,'EUL_basis fr DEER'!$1:$1,0))</f>
        <v>Deemed Ex Ante Team</v>
      </c>
      <c r="BU248" s="24" cm="1">
        <f t="array" ref="BU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(EUL_basis_Mapped!$BD248=EUL_basis[BldgLoc])*(EUL_basis_Mapped!$BP248=EUL_basis[HOU_cat]),0)+1,MATCH(EUL_basis_Mapped!BU$2,'EUL_basis fr DEER'!$1:$1,0))</f>
        <v>0</v>
      </c>
      <c r="BV248" s="46" cm="1">
        <f t="array" ref="BV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(EUL_basis_Mapped!$BD248=EUL_basis[BldgLoc])*(EUL_basis_Mapped!$BP248=EUL_basis[HOU_cat]),0)+1,MATCH(EUL_basis_Mapped!BV$2,'EUL_basis fr DEER'!$1:$1,0))</f>
        <v>0</v>
      </c>
      <c r="BW248" s="48" cm="1">
        <f t="array" ref="BW248">INDEX(EUL_basis[#All],MATCH(1,(EUL_basis_Mapped!$AS248=EUL_basis[EUL_ID])*(EUL_basis_Mapped!$AU248=EUL_basis[Version])*(EUL_basis_Mapped!$BC248=EUL_basis[BldgType])*
(EUL_basis_Mapped!$BD248=EUL_basis[BldgLoc])*(EUL_basis_Mapped!$BP248=EUL_basis[HOU_cat]),0)+1,MATCH(EUL_basis_Mapped!BW$2,'EUL_basis fr DEER'!$1:$1,0))</f>
        <v>0</v>
      </c>
    </row>
    <row r="249" spans="1:75" ht="21" x14ac:dyDescent="0.15">
      <c r="A249" s="11"/>
      <c r="B249" s="12">
        <v>1</v>
      </c>
      <c r="C249" s="12"/>
      <c r="D249" s="12"/>
      <c r="E249" s="12"/>
      <c r="F249" s="12"/>
      <c r="G249" s="12">
        <v>1</v>
      </c>
      <c r="H249" s="13">
        <v>1</v>
      </c>
      <c r="I249" s="11">
        <f t="shared" ref="I249:O258" si="62">IF($AX249=I$2,1,0)</f>
        <v>0</v>
      </c>
      <c r="J249" s="12">
        <f t="shared" si="62"/>
        <v>0</v>
      </c>
      <c r="K249" s="12">
        <f t="shared" si="62"/>
        <v>0</v>
      </c>
      <c r="L249" s="12">
        <f t="shared" si="62"/>
        <v>0</v>
      </c>
      <c r="M249" s="12">
        <f t="shared" si="62"/>
        <v>0</v>
      </c>
      <c r="N249" s="54">
        <f t="shared" si="62"/>
        <v>0</v>
      </c>
      <c r="O249" s="54">
        <f t="shared" si="62"/>
        <v>1</v>
      </c>
      <c r="P249" s="11">
        <f t="shared" si="54"/>
        <v>1</v>
      </c>
      <c r="Q249" s="16"/>
      <c r="R249" s="12">
        <f t="shared" si="61"/>
        <v>0</v>
      </c>
      <c r="S249" s="12">
        <f t="shared" si="61"/>
        <v>0</v>
      </c>
      <c r="T249" s="12">
        <f t="shared" si="61"/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>
        <f t="shared" si="56"/>
        <v>0</v>
      </c>
      <c r="AE249" s="54"/>
      <c r="AF249" s="54"/>
      <c r="AG249" s="54">
        <f t="shared" si="57"/>
        <v>0</v>
      </c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>
        <f t="shared" si="58"/>
        <v>0</v>
      </c>
      <c r="AS249" s="56" t="s">
        <v>1093</v>
      </c>
      <c r="AT249" s="22" t="str" cm="1">
        <f t="array" ref="AT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(EUL_basis_Mapped!$BD249=EUL_basis[BldgLoc])*(EUL_basis_Mapped!$BP249=EUL_basis[HOU_cat]),0)+1,MATCH(EUL_basis_Mapped!AT$2,'EUL_basis fr DEER'!$1:$1,0))</f>
        <v>CFL Lamps - Indoor- Residential - 8,000 Rated Hours</v>
      </c>
      <c r="AU249" s="22" t="s">
        <v>34</v>
      </c>
      <c r="AV249" s="22" t="str" cm="1">
        <f t="array" ref="AV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(EUL_basis_Mapped!$BD249=EUL_basis[BldgLoc])*(EUL_basis_Mapped!$BP249=EUL_basis[HOU_cat]),0)+1,MATCH(EUL_basis_Mapped!AV$2,'EUL_basis fr DEER'!$1:$1,0))</f>
        <v>D08 v2.05</v>
      </c>
      <c r="AW249" s="24" cm="1">
        <f t="array" ref="AW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(EUL_basis_Mapped!$BD249=EUL_basis[BldgLoc])*(EUL_basis_Mapped!$BP249=EUL_basis[HOU_cat]),0)+1,MATCH(EUL_basis_Mapped!AW$2,'EUL_basis fr DEER'!$1:$1,0))</f>
        <v>44364.526270011571</v>
      </c>
      <c r="AX249" s="48" t="str" cm="1">
        <f t="array" ref="AX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(EUL_basis_Mapped!$BD249=EUL_basis[BldgLoc])*(EUL_basis_Mapped!$BP249=EUL_basis[HOU_cat]),0)+1,MATCH(EUL_basis_Mapped!AX$2,'EUL_basis fr DEER'!$1:$1,0))</f>
        <v>Res</v>
      </c>
      <c r="AY249" s="48" t="str" cm="1">
        <f t="array" ref="AY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(EUL_basis_Mapped!$BD249=EUL_basis[BldgLoc])*(EUL_basis_Mapped!$BP249=EUL_basis[HOU_cat]),0)+1,MATCH(EUL_basis_Mapped!AY$2,'EUL_basis fr DEER'!$1:$1,0))</f>
        <v>Lighting</v>
      </c>
      <c r="AZ249" s="48" t="str" cm="1">
        <f t="array" ref="AZ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(EUL_basis_Mapped!$BD249=EUL_basis[BldgLoc])*(EUL_basis_Mapped!$BP249=EUL_basis[HOU_cat]),0)+1,MATCH(EUL_basis_Mapped!AZ$2,'EUL_basis fr DEER'!$1:$1,0))</f>
        <v>InGen</v>
      </c>
      <c r="BA249" s="48" t="str" cm="1">
        <f t="array" ref="BA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(EUL_basis_Mapped!$BD249=EUL_basis[BldgLoc])*(EUL_basis_Mapped!$BP249=EUL_basis[HOU_cat]),0)+1,MATCH(EUL_basis_Mapped!BA$2,'EUL_basis fr DEER'!$1:$1,0))</f>
        <v>Ltg_Lamp</v>
      </c>
      <c r="BB249" s="48" t="str" cm="1">
        <f t="array" ref="BB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(EUL_basis_Mapped!$BD249=EUL_basis[BldgLoc])*(EUL_basis_Mapped!$BP249=EUL_basis[HOU_cat]),0)+1,MATCH(EUL_basis_Mapped!BB$2,'EUL_basis fr DEER'!$1:$1,0))</f>
        <v>CFLint_lamp</v>
      </c>
      <c r="BC249" s="48" t="s">
        <v>40</v>
      </c>
      <c r="BD249" s="48" t="s">
        <v>40</v>
      </c>
      <c r="BE249" s="46" t="str" cm="1">
        <f t="array" ref="BE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(EUL_basis_Mapped!$BD249=EUL_basis[BldgLoc])*(EUL_basis_Mapped!$BP249=EUL_basis[HOU_cat]),0)+1,MATCH(EUL_basis_Mapped!BE$2,'EUL_basis fr DEER'!$1:$1,0))</f>
        <v>lamp rated hours</v>
      </c>
      <c r="BF249" s="23" cm="1">
        <f t="array" ref="BF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(EUL_basis_Mapped!$BD249=EUL_basis[BldgLoc])*(EUL_basis_Mapped!$BP249=EUL_basis[HOU_cat]),0)+1,MATCH(EUL_basis_Mapped!BF$2,'EUL_basis fr DEER'!$1:$1,0))</f>
        <v>8000</v>
      </c>
      <c r="BG249" s="23" cm="1">
        <f t="array" ref="BG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(EUL_basis_Mapped!$BD249=EUL_basis[BldgLoc])*(EUL_basis_Mapped!$BP249=EUL_basis[HOU_cat]),0)+1,MATCH(EUL_basis_Mapped!BG$2,'EUL_basis fr DEER'!$1:$1,0))</f>
        <v>0.52300000000000002</v>
      </c>
      <c r="BH249" s="23" cm="1">
        <f t="array" ref="BH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(EUL_basis_Mapped!$BD249=EUL_basis[BldgLoc])*(EUL_basis_Mapped!$BP249=EUL_basis[HOU_cat]),0)+1,MATCH(EUL_basis_Mapped!BH$2,'EUL_basis fr DEER'!$1:$1,0))</f>
        <v>0</v>
      </c>
      <c r="BI249" s="25" cm="1">
        <f t="array" ref="BI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(EUL_basis_Mapped!$BD249=EUL_basis[BldgLoc])*(EUL_basis_Mapped!$BP249=EUL_basis[HOU_cat]),0)+1,MATCH(EUL_basis_Mapped!BI$2,'EUL_basis fr DEER'!$1:$1,0))</f>
        <v>20</v>
      </c>
      <c r="BJ249" s="25" cm="1">
        <f t="array" ref="BJ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(EUL_basis_Mapped!$BD249=EUL_basis[BldgLoc])*(EUL_basis_Mapped!$BP249=EUL_basis[HOU_cat]),0)+1,MATCH(EUL_basis_Mapped!BJ$2,'EUL_basis fr DEER'!$1:$1,0))</f>
        <v>0</v>
      </c>
      <c r="BK249" s="25" cm="1">
        <f t="array" ref="BK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(EUL_basis_Mapped!$BD249=EUL_basis[BldgLoc])*(EUL_basis_Mapped!$BP249=EUL_basis[HOU_cat]),0)+1,MATCH(EUL_basis_Mapped!BK$2,'EUL_basis fr DEER'!$1:$1,0))</f>
        <v>0</v>
      </c>
      <c r="BL249" s="46" t="str" cm="1">
        <f t="array" ref="BL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(EUL_basis_Mapped!$BD249=EUL_basis[BldgLoc])*(EUL_basis_Mapped!$BP249=EUL_basis[HOU_cat]),0)+1,MATCH(EUL_basis_Mapped!BL$2,'EUL_basis fr DEER'!$1:$1,0))</f>
        <v>Updated BldgType to Any</v>
      </c>
      <c r="BM249" s="48" t="str" cm="1">
        <f t="array" ref="BM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(EUL_basis_Mapped!$BD249=EUL_basis[BldgLoc])*(EUL_basis_Mapped!$BP249=EUL_basis[HOU_cat]),0)+1,MATCH(EUL_basis_Mapped!BM$2,'EUL_basis fr DEER'!$1:$1,0))</f>
        <v>Available</v>
      </c>
      <c r="BN249" s="24">
        <v>41521</v>
      </c>
      <c r="BO249" s="24" cm="1">
        <f t="array" ref="BO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(EUL_basis_Mapped!$BD249=EUL_basis[BldgLoc])*(EUL_basis_Mapped!$BP249=EUL_basis[HOU_cat]),0)+1,MATCH(EUL_basis_Mapped!BO$2,'EUL_basis fr DEER'!$1:$1,0))</f>
        <v>42369</v>
      </c>
      <c r="BP249" s="48" t="s">
        <v>605</v>
      </c>
      <c r="BQ249" s="52" t="str" cm="1">
        <f t="array" ref="BQ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(EUL_basis_Mapped!$BD249=EUL_basis[BldgLoc])*(EUL_basis_Mapped!$BP249=EUL_basis[HOU_cat]),0)+1,MATCH(EUL_basis_Mapped!BQ$2,'EUL_basis fr DEER'!$1:$1,0))</f>
        <v>1</v>
      </c>
      <c r="BR249" s="52" t="str" cm="1">
        <f t="array" ref="BR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(EUL_basis_Mapped!$BD249=EUL_basis[BldgLoc])*(EUL_basis_Mapped!$BP249=EUL_basis[HOU_cat]),0)+1,MATCH(EUL_basis_Mapped!BR$2,'EUL_basis fr DEER'!$1:$1,0))</f>
        <v>1</v>
      </c>
      <c r="BS249" s="52" t="str" cm="1">
        <f t="array" ref="BS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(EUL_basis_Mapped!$BD249=EUL_basis[BldgLoc])*(EUL_basis_Mapped!$BP249=EUL_basis[HOU_cat]),0)+1,MATCH(EUL_basis_Mapped!BS$2,'EUL_basis fr DEER'!$1:$1,0))</f>
        <v>0</v>
      </c>
      <c r="BT249" s="48" t="str" cm="1">
        <f t="array" ref="BT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(EUL_basis_Mapped!$BD249=EUL_basis[BldgLoc])*(EUL_basis_Mapped!$BP249=EUL_basis[HOU_cat]),0)+1,MATCH(EUL_basis_Mapped!BT$2,'EUL_basis fr DEER'!$1:$1,0))</f>
        <v>Deemed Ex Ante Team</v>
      </c>
      <c r="BU249" s="24" cm="1">
        <f t="array" ref="BU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(EUL_basis_Mapped!$BD249=EUL_basis[BldgLoc])*(EUL_basis_Mapped!$BP249=EUL_basis[HOU_cat]),0)+1,MATCH(EUL_basis_Mapped!BU$2,'EUL_basis fr DEER'!$1:$1,0))</f>
        <v>0</v>
      </c>
      <c r="BV249" s="46" cm="1">
        <f t="array" ref="BV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(EUL_basis_Mapped!$BD249=EUL_basis[BldgLoc])*(EUL_basis_Mapped!$BP249=EUL_basis[HOU_cat]),0)+1,MATCH(EUL_basis_Mapped!BV$2,'EUL_basis fr DEER'!$1:$1,0))</f>
        <v>0</v>
      </c>
      <c r="BW249" s="48" cm="1">
        <f t="array" ref="BW249">INDEX(EUL_basis[#All],MATCH(1,(EUL_basis_Mapped!$AS249=EUL_basis[EUL_ID])*(EUL_basis_Mapped!$AU249=EUL_basis[Version])*(EUL_basis_Mapped!$BC249=EUL_basis[BldgType])*
(EUL_basis_Mapped!$BD249=EUL_basis[BldgLoc])*(EUL_basis_Mapped!$BP249=EUL_basis[HOU_cat]),0)+1,MATCH(EUL_basis_Mapped!BW$2,'EUL_basis fr DEER'!$1:$1,0))</f>
        <v>0</v>
      </c>
    </row>
    <row r="250" spans="1:75" ht="21" x14ac:dyDescent="0.15">
      <c r="A250" s="11"/>
      <c r="B250" s="12">
        <v>1</v>
      </c>
      <c r="C250" s="12"/>
      <c r="D250" s="12"/>
      <c r="E250" s="12"/>
      <c r="F250" s="12"/>
      <c r="G250" s="12">
        <v>1</v>
      </c>
      <c r="H250" s="13">
        <v>1</v>
      </c>
      <c r="I250" s="11">
        <f t="shared" si="62"/>
        <v>0</v>
      </c>
      <c r="J250" s="12">
        <f t="shared" si="62"/>
        <v>0</v>
      </c>
      <c r="K250" s="12">
        <f t="shared" si="62"/>
        <v>0</v>
      </c>
      <c r="L250" s="12">
        <f t="shared" si="62"/>
        <v>0</v>
      </c>
      <c r="M250" s="12">
        <f t="shared" si="62"/>
        <v>0</v>
      </c>
      <c r="N250" s="54">
        <f t="shared" si="62"/>
        <v>0</v>
      </c>
      <c r="O250" s="54">
        <f t="shared" si="62"/>
        <v>1</v>
      </c>
      <c r="P250" s="11">
        <f t="shared" si="54"/>
        <v>1</v>
      </c>
      <c r="Q250" s="16"/>
      <c r="R250" s="12">
        <f t="shared" si="61"/>
        <v>0</v>
      </c>
      <c r="S250" s="12">
        <f t="shared" si="61"/>
        <v>0</v>
      </c>
      <c r="T250" s="12">
        <f t="shared" si="61"/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>
        <f t="shared" si="56"/>
        <v>0</v>
      </c>
      <c r="AE250" s="54"/>
      <c r="AF250" s="54"/>
      <c r="AG250" s="54">
        <f t="shared" si="57"/>
        <v>0</v>
      </c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>
        <f t="shared" si="58"/>
        <v>0</v>
      </c>
      <c r="AS250" s="58" t="s">
        <v>552</v>
      </c>
      <c r="AT250" s="22" t="str" cm="1">
        <f t="array" ref="AT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(EUL_basis_Mapped!$BD250=EUL_basis[BldgLoc])*(EUL_basis_Mapped!$BP250=EUL_basis[HOU_cat]),0)+1,MATCH(EUL_basis_Mapped!AT$2,'EUL_basis fr DEER'!$1:$1,0))</f>
        <v>CFL Lamps - Indoor- Residential Common Area- 8,000 Rated Hours</v>
      </c>
      <c r="AU250" s="22" t="s">
        <v>34</v>
      </c>
      <c r="AV250" s="22" t="str" cm="1">
        <f t="array" ref="AV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(EUL_basis_Mapped!$BD250=EUL_basis[BldgLoc])*(EUL_basis_Mapped!$BP250=EUL_basis[HOU_cat]),0)+1,MATCH(EUL_basis_Mapped!AV$2,'EUL_basis fr DEER'!$1:$1,0))</f>
        <v>Lighting Disposition</v>
      </c>
      <c r="AW250" s="24" cm="1">
        <f t="array" ref="AW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(EUL_basis_Mapped!$BD250=EUL_basis[BldgLoc])*(EUL_basis_Mapped!$BP250=EUL_basis[HOU_cat]),0)+1,MATCH(EUL_basis_Mapped!AW$2,'EUL_basis fr DEER'!$1:$1,0))</f>
        <v>44435.733823402777</v>
      </c>
      <c r="AX250" s="48" t="str" cm="1">
        <f t="array" ref="AX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(EUL_basis_Mapped!$BD250=EUL_basis[BldgLoc])*(EUL_basis_Mapped!$BP250=EUL_basis[HOU_cat]),0)+1,MATCH(EUL_basis_Mapped!AX$2,'EUL_basis fr DEER'!$1:$1,0))</f>
        <v>Res</v>
      </c>
      <c r="AY250" s="48" t="str" cm="1">
        <f t="array" ref="AY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(EUL_basis_Mapped!$BD250=EUL_basis[BldgLoc])*(EUL_basis_Mapped!$BP250=EUL_basis[HOU_cat]),0)+1,MATCH(EUL_basis_Mapped!AY$2,'EUL_basis fr DEER'!$1:$1,0))</f>
        <v>Lighting</v>
      </c>
      <c r="AZ250" s="48" t="str" cm="1">
        <f t="array" ref="AZ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(EUL_basis_Mapped!$BD250=EUL_basis[BldgLoc])*(EUL_basis_Mapped!$BP250=EUL_basis[HOU_cat]),0)+1,MATCH(EUL_basis_Mapped!AZ$2,'EUL_basis fr DEER'!$1:$1,0))</f>
        <v>InCommon</v>
      </c>
      <c r="BA250" s="48" t="str" cm="1">
        <f t="array" ref="BA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(EUL_basis_Mapped!$BD250=EUL_basis[BldgLoc])*(EUL_basis_Mapped!$BP250=EUL_basis[HOU_cat]),0)+1,MATCH(EUL_basis_Mapped!BA$2,'EUL_basis fr DEER'!$1:$1,0))</f>
        <v>Ltg_Lamp</v>
      </c>
      <c r="BB250" s="48" t="str" cm="1">
        <f t="array" ref="BB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(EUL_basis_Mapped!$BD250=EUL_basis[BldgLoc])*(EUL_basis_Mapped!$BP250=EUL_basis[HOU_cat]),0)+1,MATCH(EUL_basis_Mapped!BB$2,'EUL_basis fr DEER'!$1:$1,0))</f>
        <v>CFLint_lamp</v>
      </c>
      <c r="BC250" s="48" t="s">
        <v>40</v>
      </c>
      <c r="BD250" s="48" t="s">
        <v>40</v>
      </c>
      <c r="BE250" s="46" t="str" cm="1">
        <f t="array" ref="BE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(EUL_basis_Mapped!$BD250=EUL_basis[BldgLoc])*(EUL_basis_Mapped!$BP250=EUL_basis[HOU_cat]),0)+1,MATCH(EUL_basis_Mapped!BE$2,'EUL_basis fr DEER'!$1:$1,0))</f>
        <v>lamp rated hours</v>
      </c>
      <c r="BF250" s="23" cm="1">
        <f t="array" ref="BF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(EUL_basis_Mapped!$BD250=EUL_basis[BldgLoc])*(EUL_basis_Mapped!$BP250=EUL_basis[HOU_cat]),0)+1,MATCH(EUL_basis_Mapped!BF$2,'EUL_basis fr DEER'!$1:$1,0))</f>
        <v>8000</v>
      </c>
      <c r="BG250" s="23" cm="1">
        <f t="array" ref="BG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(EUL_basis_Mapped!$BD250=EUL_basis[BldgLoc])*(EUL_basis_Mapped!$BP250=EUL_basis[HOU_cat]),0)+1,MATCH(EUL_basis_Mapped!BG$2,'EUL_basis fr DEER'!$1:$1,0))</f>
        <v>1</v>
      </c>
      <c r="BH250" s="23" cm="1">
        <f t="array" ref="BH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(EUL_basis_Mapped!$BD250=EUL_basis[BldgLoc])*(EUL_basis_Mapped!$BP250=EUL_basis[HOU_cat]),0)+1,MATCH(EUL_basis_Mapped!BH$2,'EUL_basis fr DEER'!$1:$1,0))</f>
        <v>0</v>
      </c>
      <c r="BI250" s="25" cm="1">
        <f t="array" ref="BI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(EUL_basis_Mapped!$BD250=EUL_basis[BldgLoc])*(EUL_basis_Mapped!$BP250=EUL_basis[HOU_cat]),0)+1,MATCH(EUL_basis_Mapped!BI$2,'EUL_basis fr DEER'!$1:$1,0))</f>
        <v>20</v>
      </c>
      <c r="BJ250" s="25" cm="1">
        <f t="array" ref="BJ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(EUL_basis_Mapped!$BD250=EUL_basis[BldgLoc])*(EUL_basis_Mapped!$BP250=EUL_basis[HOU_cat]),0)+1,MATCH(EUL_basis_Mapped!BJ$2,'EUL_basis fr DEER'!$1:$1,0))</f>
        <v>0</v>
      </c>
      <c r="BK250" s="25" cm="1">
        <f t="array" ref="BK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(EUL_basis_Mapped!$BD250=EUL_basis[BldgLoc])*(EUL_basis_Mapped!$BP250=EUL_basis[HOU_cat]),0)+1,MATCH(EUL_basis_Mapped!BK$2,'EUL_basis fr DEER'!$1:$1,0))</f>
        <v>0</v>
      </c>
      <c r="BL250" s="46" t="str" cm="1">
        <f t="array" ref="BL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(EUL_basis_Mapped!$BD250=EUL_basis[BldgLoc])*(EUL_basis_Mapped!$BP250=EUL_basis[HOU_cat]),0)+1,MATCH(EUL_basis_Mapped!BL$2,'EUL_basis fr DEER'!$1:$1,0))</f>
        <v>Expired--no longer used</v>
      </c>
      <c r="BM250" s="48" t="str" cm="1">
        <f t="array" ref="BM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(EUL_basis_Mapped!$BD250=EUL_basis[BldgLoc])*(EUL_basis_Mapped!$BP250=EUL_basis[HOU_cat]),0)+1,MATCH(EUL_basis_Mapped!BM$2,'EUL_basis fr DEER'!$1:$1,0))</f>
        <v>Available</v>
      </c>
      <c r="BN250" s="24">
        <v>41522</v>
      </c>
      <c r="BO250" s="24" cm="1">
        <f t="array" ref="BO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(EUL_basis_Mapped!$BD250=EUL_basis[BldgLoc])*(EUL_basis_Mapped!$BP250=EUL_basis[HOU_cat]),0)+1,MATCH(EUL_basis_Mapped!BO$2,'EUL_basis fr DEER'!$1:$1,0))</f>
        <v>44926</v>
      </c>
      <c r="BP250" s="48" t="s">
        <v>545</v>
      </c>
      <c r="BQ250" s="52" t="str" cm="1">
        <f t="array" ref="BQ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(EUL_basis_Mapped!$BD250=EUL_basis[BldgLoc])*(EUL_basis_Mapped!$BP250=EUL_basis[HOU_cat]),0)+1,MATCH(EUL_basis_Mapped!BQ$2,'EUL_basis fr DEER'!$1:$1,0))</f>
        <v>1</v>
      </c>
      <c r="BR250" s="52" t="str" cm="1">
        <f t="array" ref="BR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(EUL_basis_Mapped!$BD250=EUL_basis[BldgLoc])*(EUL_basis_Mapped!$BP250=EUL_basis[HOU_cat]),0)+1,MATCH(EUL_basis_Mapped!BR$2,'EUL_basis fr DEER'!$1:$1,0))</f>
        <v>1</v>
      </c>
      <c r="BS250" s="52" t="str" cm="1">
        <f t="array" ref="BS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(EUL_basis_Mapped!$BD250=EUL_basis[BldgLoc])*(EUL_basis_Mapped!$BP250=EUL_basis[HOU_cat]),0)+1,MATCH(EUL_basis_Mapped!BS$2,'EUL_basis fr DEER'!$1:$1,0))</f>
        <v>0</v>
      </c>
      <c r="BT250" s="48" t="str" cm="1">
        <f t="array" ref="BT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(EUL_basis_Mapped!$BD250=EUL_basis[BldgLoc])*(EUL_basis_Mapped!$BP250=EUL_basis[HOU_cat]),0)+1,MATCH(EUL_basis_Mapped!BT$2,'EUL_basis fr DEER'!$1:$1,0))</f>
        <v>Deemed Ex Ante Team</v>
      </c>
      <c r="BU250" s="24" cm="1">
        <f t="array" ref="BU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(EUL_basis_Mapped!$BD250=EUL_basis[BldgLoc])*(EUL_basis_Mapped!$BP250=EUL_basis[HOU_cat]),0)+1,MATCH(EUL_basis_Mapped!BU$2,'EUL_basis fr DEER'!$1:$1,0))</f>
        <v>0</v>
      </c>
      <c r="BV250" s="46" cm="1">
        <f t="array" ref="BV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(EUL_basis_Mapped!$BD250=EUL_basis[BldgLoc])*(EUL_basis_Mapped!$BP250=EUL_basis[HOU_cat]),0)+1,MATCH(EUL_basis_Mapped!BV$2,'EUL_basis fr DEER'!$1:$1,0))</f>
        <v>0</v>
      </c>
      <c r="BW250" s="48" cm="1">
        <f t="array" ref="BW250">INDEX(EUL_basis[#All],MATCH(1,(EUL_basis_Mapped!$AS250=EUL_basis[EUL_ID])*(EUL_basis_Mapped!$AU250=EUL_basis[Version])*(EUL_basis_Mapped!$BC250=EUL_basis[BldgType])*
(EUL_basis_Mapped!$BD250=EUL_basis[BldgLoc])*(EUL_basis_Mapped!$BP250=EUL_basis[HOU_cat]),0)+1,MATCH(EUL_basis_Mapped!BW$2,'EUL_basis fr DEER'!$1:$1,0))</f>
        <v>0</v>
      </c>
    </row>
    <row r="251" spans="1:75" ht="21" x14ac:dyDescent="0.15">
      <c r="A251" s="11"/>
      <c r="B251" s="12">
        <v>1</v>
      </c>
      <c r="C251" s="12"/>
      <c r="D251" s="12"/>
      <c r="E251" s="12"/>
      <c r="F251" s="12"/>
      <c r="G251" s="12">
        <v>1</v>
      </c>
      <c r="H251" s="13">
        <v>1</v>
      </c>
      <c r="I251" s="11">
        <f t="shared" si="62"/>
        <v>0</v>
      </c>
      <c r="J251" s="12">
        <f t="shared" si="62"/>
        <v>0</v>
      </c>
      <c r="K251" s="12">
        <f t="shared" si="62"/>
        <v>0</v>
      </c>
      <c r="L251" s="12">
        <f t="shared" si="62"/>
        <v>1</v>
      </c>
      <c r="M251" s="12">
        <f t="shared" si="62"/>
        <v>0</v>
      </c>
      <c r="N251" s="54">
        <f t="shared" si="62"/>
        <v>0</v>
      </c>
      <c r="O251" s="54">
        <f t="shared" si="62"/>
        <v>0</v>
      </c>
      <c r="P251" s="11">
        <f t="shared" si="54"/>
        <v>1</v>
      </c>
      <c r="Q251" s="16"/>
      <c r="R251" s="12">
        <f t="shared" si="61"/>
        <v>0</v>
      </c>
      <c r="S251" s="12">
        <f t="shared" si="61"/>
        <v>0</v>
      </c>
      <c r="T251" s="12">
        <f t="shared" si="61"/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>
        <f t="shared" si="56"/>
        <v>0</v>
      </c>
      <c r="AE251" s="54"/>
      <c r="AF251" s="54"/>
      <c r="AG251" s="54">
        <f t="shared" si="57"/>
        <v>0</v>
      </c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>
        <f t="shared" si="58"/>
        <v>0</v>
      </c>
      <c r="AS251" s="58" t="s">
        <v>554</v>
      </c>
      <c r="AT251" s="22" t="str" cm="1">
        <f t="array" ref="AT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(EUL_basis_Mapped!$BD251=EUL_basis[BldgLoc])*(EUL_basis_Mapped!$BP251=EUL_basis[HOU_cat]),0)+1,MATCH(EUL_basis_Mapped!AT$2,'EUL_basis fr DEER'!$1:$1,0))</f>
        <v>CFL Lamps - Indoor- Commercial - 10,000 Rated Hours</v>
      </c>
      <c r="AU251" s="22" t="s">
        <v>34</v>
      </c>
      <c r="AV251" s="22" t="str" cm="1">
        <f t="array" ref="AV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(EUL_basis_Mapped!$BD251=EUL_basis[BldgLoc])*(EUL_basis_Mapped!$BP251=EUL_basis[HOU_cat]),0)+1,MATCH(EUL_basis_Mapped!AV$2,'EUL_basis fr DEER'!$1:$1,0))</f>
        <v>D08 v2.05</v>
      </c>
      <c r="AW251" s="24" cm="1">
        <f t="array" ref="AW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(EUL_basis_Mapped!$BD251=EUL_basis[BldgLoc])*(EUL_basis_Mapped!$BP251=EUL_basis[HOU_cat]),0)+1,MATCH(EUL_basis_Mapped!AW$2,'EUL_basis fr DEER'!$1:$1,0))</f>
        <v>44825.767912268515</v>
      </c>
      <c r="AX251" s="48" t="str" cm="1">
        <f t="array" ref="AX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(EUL_basis_Mapped!$BD251=EUL_basis[BldgLoc])*(EUL_basis_Mapped!$BP251=EUL_basis[HOU_cat]),0)+1,MATCH(EUL_basis_Mapped!AX$2,'EUL_basis fr DEER'!$1:$1,0))</f>
        <v>Com</v>
      </c>
      <c r="AY251" s="48" t="str" cm="1">
        <f t="array" ref="AY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(EUL_basis_Mapped!$BD251=EUL_basis[BldgLoc])*(EUL_basis_Mapped!$BP251=EUL_basis[HOU_cat]),0)+1,MATCH(EUL_basis_Mapped!AY$2,'EUL_basis fr DEER'!$1:$1,0))</f>
        <v>Lighting</v>
      </c>
      <c r="AZ251" s="48" t="str" cm="1">
        <f t="array" ref="AZ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(EUL_basis_Mapped!$BD251=EUL_basis[BldgLoc])*(EUL_basis_Mapped!$BP251=EUL_basis[HOU_cat]),0)+1,MATCH(EUL_basis_Mapped!AZ$2,'EUL_basis fr DEER'!$1:$1,0))</f>
        <v>InGen</v>
      </c>
      <c r="BA251" s="48" t="str" cm="1">
        <f t="array" ref="BA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(EUL_basis_Mapped!$BD251=EUL_basis[BldgLoc])*(EUL_basis_Mapped!$BP251=EUL_basis[HOU_cat]),0)+1,MATCH(EUL_basis_Mapped!BA$2,'EUL_basis fr DEER'!$1:$1,0))</f>
        <v>Ltg_Lamp</v>
      </c>
      <c r="BB251" s="48" t="str" cm="1">
        <f t="array" ref="BB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(EUL_basis_Mapped!$BD251=EUL_basis[BldgLoc])*(EUL_basis_Mapped!$BP251=EUL_basis[HOU_cat]),0)+1,MATCH(EUL_basis_Mapped!BB$2,'EUL_basis fr DEER'!$1:$1,0))</f>
        <v>CFLint_lamp</v>
      </c>
      <c r="BC251" s="48" t="s">
        <v>40</v>
      </c>
      <c r="BD251" s="48" t="s">
        <v>40</v>
      </c>
      <c r="BE251" s="46" t="str" cm="1">
        <f t="array" ref="BE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(EUL_basis_Mapped!$BD251=EUL_basis[BldgLoc])*(EUL_basis_Mapped!$BP251=EUL_basis[HOU_cat]),0)+1,MATCH(EUL_basis_Mapped!BE$2,'EUL_basis fr DEER'!$1:$1,0))</f>
        <v>lamp rated hours</v>
      </c>
      <c r="BF251" s="23" cm="1">
        <f t="array" ref="BF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(EUL_basis_Mapped!$BD251=EUL_basis[BldgLoc])*(EUL_basis_Mapped!$BP251=EUL_basis[HOU_cat]),0)+1,MATCH(EUL_basis_Mapped!BF$2,'EUL_basis fr DEER'!$1:$1,0))</f>
        <v>10000</v>
      </c>
      <c r="BG251" s="23" cm="1">
        <f t="array" ref="BG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(EUL_basis_Mapped!$BD251=EUL_basis[BldgLoc])*(EUL_basis_Mapped!$BP251=EUL_basis[HOU_cat]),0)+1,MATCH(EUL_basis_Mapped!BG$2,'EUL_basis fr DEER'!$1:$1,0))</f>
        <v>1</v>
      </c>
      <c r="BH251" s="23" cm="1">
        <f t="array" ref="BH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(EUL_basis_Mapped!$BD251=EUL_basis[BldgLoc])*(EUL_basis_Mapped!$BP251=EUL_basis[HOU_cat]),0)+1,MATCH(EUL_basis_Mapped!BH$2,'EUL_basis fr DEER'!$1:$1,0))</f>
        <v>0</v>
      </c>
      <c r="BI251" s="25" cm="1">
        <f t="array" ref="BI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(EUL_basis_Mapped!$BD251=EUL_basis[BldgLoc])*(EUL_basis_Mapped!$BP251=EUL_basis[HOU_cat]),0)+1,MATCH(EUL_basis_Mapped!BI$2,'EUL_basis fr DEER'!$1:$1,0))</f>
        <v>15</v>
      </c>
      <c r="BJ251" s="25" cm="1">
        <f t="array" ref="BJ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(EUL_basis_Mapped!$BD251=EUL_basis[BldgLoc])*(EUL_basis_Mapped!$BP251=EUL_basis[HOU_cat]),0)+1,MATCH(EUL_basis_Mapped!BJ$2,'EUL_basis fr DEER'!$1:$1,0))</f>
        <v>0</v>
      </c>
      <c r="BK251" s="25" cm="1">
        <f t="array" ref="BK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(EUL_basis_Mapped!$BD251=EUL_basis[BldgLoc])*(EUL_basis_Mapped!$BP251=EUL_basis[HOU_cat]),0)+1,MATCH(EUL_basis_Mapped!BK$2,'EUL_basis fr DEER'!$1:$1,0))</f>
        <v>0</v>
      </c>
      <c r="BL251" s="46" t="str" cm="1">
        <f t="array" ref="BL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(EUL_basis_Mapped!$BD251=EUL_basis[BldgLoc])*(EUL_basis_Mapped!$BP251=EUL_basis[HOU_cat]),0)+1,MATCH(EUL_basis_Mapped!BL$2,'EUL_basis fr DEER'!$1:$1,0))</f>
        <v>Although expired via Resolution E-5152 DEER2023 Update, it was later found to be needed; the approved expiration was cancelled.</v>
      </c>
      <c r="BM251" s="48" t="str" cm="1">
        <f t="array" ref="BM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(EUL_basis_Mapped!$BD251=EUL_basis[BldgLoc])*(EUL_basis_Mapped!$BP251=EUL_basis[HOU_cat]),0)+1,MATCH(EUL_basis_Mapped!BM$2,'EUL_basis fr DEER'!$1:$1,0))</f>
        <v>Available</v>
      </c>
      <c r="BN251" s="24">
        <v>41523</v>
      </c>
      <c r="BO251" s="24" cm="1">
        <f t="array" ref="BO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(EUL_basis_Mapped!$BD251=EUL_basis[BldgLoc])*(EUL_basis_Mapped!$BP251=EUL_basis[HOU_cat]),0)+1,MATCH(EUL_basis_Mapped!BO$2,'EUL_basis fr DEER'!$1:$1,0))</f>
        <v>0</v>
      </c>
      <c r="BP251" s="48" t="s">
        <v>540</v>
      </c>
      <c r="BQ251" s="52" t="str" cm="1">
        <f t="array" ref="BQ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(EUL_basis_Mapped!$BD251=EUL_basis[BldgLoc])*(EUL_basis_Mapped!$BP251=EUL_basis[HOU_cat]),0)+1,MATCH(EUL_basis_Mapped!BQ$2,'EUL_basis fr DEER'!$1:$1,0))</f>
        <v>1</v>
      </c>
      <c r="BR251" s="52" t="str" cm="1">
        <f t="array" ref="BR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(EUL_basis_Mapped!$BD251=EUL_basis[BldgLoc])*(EUL_basis_Mapped!$BP251=EUL_basis[HOU_cat]),0)+1,MATCH(EUL_basis_Mapped!BR$2,'EUL_basis fr DEER'!$1:$1,0))</f>
        <v>1</v>
      </c>
      <c r="BS251" s="52" t="str" cm="1">
        <f t="array" ref="BS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(EUL_basis_Mapped!$BD251=EUL_basis[BldgLoc])*(EUL_basis_Mapped!$BP251=EUL_basis[HOU_cat]),0)+1,MATCH(EUL_basis_Mapped!BS$2,'EUL_basis fr DEER'!$1:$1,0))</f>
        <v>0</v>
      </c>
      <c r="BT251" s="48" t="str" cm="1">
        <f t="array" ref="BT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(EUL_basis_Mapped!$BD251=EUL_basis[BldgLoc])*(EUL_basis_Mapped!$BP251=EUL_basis[HOU_cat]),0)+1,MATCH(EUL_basis_Mapped!BT$2,'EUL_basis fr DEER'!$1:$1,0))</f>
        <v>Deemed Ex Ante Team</v>
      </c>
      <c r="BU251" s="24" cm="1">
        <f t="array" ref="BU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(EUL_basis_Mapped!$BD251=EUL_basis[BldgLoc])*(EUL_basis_Mapped!$BP251=EUL_basis[HOU_cat]),0)+1,MATCH(EUL_basis_Mapped!BU$2,'EUL_basis fr DEER'!$1:$1,0))</f>
        <v>0</v>
      </c>
      <c r="BV251" s="46" cm="1">
        <f t="array" ref="BV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(EUL_basis_Mapped!$BD251=EUL_basis[BldgLoc])*(EUL_basis_Mapped!$BP251=EUL_basis[HOU_cat]),0)+1,MATCH(EUL_basis_Mapped!BV$2,'EUL_basis fr DEER'!$1:$1,0))</f>
        <v>0</v>
      </c>
      <c r="BW251" s="48" cm="1">
        <f t="array" ref="BW251">INDEX(EUL_basis[#All],MATCH(1,(EUL_basis_Mapped!$AS251=EUL_basis[EUL_ID])*(EUL_basis_Mapped!$AU251=EUL_basis[Version])*(EUL_basis_Mapped!$BC251=EUL_basis[BldgType])*
(EUL_basis_Mapped!$BD251=EUL_basis[BldgLoc])*(EUL_basis_Mapped!$BP251=EUL_basis[HOU_cat]),0)+1,MATCH(EUL_basis_Mapped!BW$2,'EUL_basis fr DEER'!$1:$1,0))</f>
        <v>0</v>
      </c>
    </row>
    <row r="252" spans="1:75" ht="21" x14ac:dyDescent="0.15">
      <c r="A252" s="11"/>
      <c r="B252" s="12">
        <v>1</v>
      </c>
      <c r="C252" s="12"/>
      <c r="D252" s="12"/>
      <c r="E252" s="12"/>
      <c r="F252" s="12"/>
      <c r="G252" s="12">
        <v>1</v>
      </c>
      <c r="H252" s="13">
        <v>1</v>
      </c>
      <c r="I252" s="11">
        <f t="shared" si="62"/>
        <v>0</v>
      </c>
      <c r="J252" s="12">
        <f t="shared" si="62"/>
        <v>0</v>
      </c>
      <c r="K252" s="12">
        <f t="shared" si="62"/>
        <v>0</v>
      </c>
      <c r="L252" s="12">
        <f t="shared" si="62"/>
        <v>1</v>
      </c>
      <c r="M252" s="12">
        <f t="shared" si="62"/>
        <v>0</v>
      </c>
      <c r="N252" s="54">
        <f t="shared" si="62"/>
        <v>0</v>
      </c>
      <c r="O252" s="54">
        <f t="shared" si="62"/>
        <v>0</v>
      </c>
      <c r="P252" s="11">
        <f t="shared" si="54"/>
        <v>1</v>
      </c>
      <c r="Q252" s="16"/>
      <c r="R252" s="12">
        <f t="shared" si="61"/>
        <v>0</v>
      </c>
      <c r="S252" s="12">
        <f t="shared" si="61"/>
        <v>0</v>
      </c>
      <c r="T252" s="12">
        <f t="shared" si="61"/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>
        <f t="shared" si="56"/>
        <v>0</v>
      </c>
      <c r="AE252" s="54"/>
      <c r="AF252" s="54"/>
      <c r="AG252" s="54">
        <f t="shared" si="57"/>
        <v>0</v>
      </c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>
        <f t="shared" si="58"/>
        <v>0</v>
      </c>
      <c r="AS252" s="58" t="s">
        <v>556</v>
      </c>
      <c r="AT252" s="22" t="str" cm="1">
        <f t="array" ref="AT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(EUL_basis_Mapped!$BD252=EUL_basis[BldgLoc])*(EUL_basis_Mapped!$BP252=EUL_basis[HOU_cat]),0)+1,MATCH(EUL_basis_Mapped!AT$2,'EUL_basis fr DEER'!$1:$1,0))</f>
        <v>CFL Fixtures - Indoor- Commercial</v>
      </c>
      <c r="AU252" s="22" t="s">
        <v>34</v>
      </c>
      <c r="AV252" s="22" t="str" cm="1">
        <f t="array" ref="AV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(EUL_basis_Mapped!$BD252=EUL_basis[BldgLoc])*(EUL_basis_Mapped!$BP252=EUL_basis[HOU_cat]),0)+1,MATCH(EUL_basis_Mapped!AV$2,'EUL_basis fr DEER'!$1:$1,0))</f>
        <v>D08 v2.05</v>
      </c>
      <c r="AW252" s="24" cm="1">
        <f t="array" ref="AW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(EUL_basis_Mapped!$BD252=EUL_basis[BldgLoc])*(EUL_basis_Mapped!$BP252=EUL_basis[HOU_cat]),0)+1,MATCH(EUL_basis_Mapped!AW$2,'EUL_basis fr DEER'!$1:$1,0))</f>
        <v>44825.767912268515</v>
      </c>
      <c r="AX252" s="48" t="str" cm="1">
        <f t="array" ref="AX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(EUL_basis_Mapped!$BD252=EUL_basis[BldgLoc])*(EUL_basis_Mapped!$BP252=EUL_basis[HOU_cat]),0)+1,MATCH(EUL_basis_Mapped!AX$2,'EUL_basis fr DEER'!$1:$1,0))</f>
        <v>Com</v>
      </c>
      <c r="AY252" s="48" t="str" cm="1">
        <f t="array" ref="AY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(EUL_basis_Mapped!$BD252=EUL_basis[BldgLoc])*(EUL_basis_Mapped!$BP252=EUL_basis[HOU_cat]),0)+1,MATCH(EUL_basis_Mapped!AY$2,'EUL_basis fr DEER'!$1:$1,0))</f>
        <v>Lighting</v>
      </c>
      <c r="AZ252" s="48" t="str" cm="1">
        <f t="array" ref="AZ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(EUL_basis_Mapped!$BD252=EUL_basis[BldgLoc])*(EUL_basis_Mapped!$BP252=EUL_basis[HOU_cat]),0)+1,MATCH(EUL_basis_Mapped!AZ$2,'EUL_basis fr DEER'!$1:$1,0))</f>
        <v>InGen</v>
      </c>
      <c r="BA252" s="48" t="str" cm="1">
        <f t="array" ref="BA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(EUL_basis_Mapped!$BD252=EUL_basis[BldgLoc])*(EUL_basis_Mapped!$BP252=EUL_basis[HOU_cat]),0)+1,MATCH(EUL_basis_Mapped!BA$2,'EUL_basis fr DEER'!$1:$1,0))</f>
        <v>Ltg_Fixture</v>
      </c>
      <c r="BB252" s="48" t="str" cm="1">
        <f t="array" ref="BB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(EUL_basis_Mapped!$BD252=EUL_basis[BldgLoc])*(EUL_basis_Mapped!$BP252=EUL_basis[HOU_cat]),0)+1,MATCH(EUL_basis_Mapped!BB$2,'EUL_basis fr DEER'!$1:$1,0))</f>
        <v>CFL_fixt</v>
      </c>
      <c r="BC252" s="48" t="s">
        <v>40</v>
      </c>
      <c r="BD252" s="48" t="s">
        <v>40</v>
      </c>
      <c r="BE252" s="46" t="str" cm="1">
        <f t="array" ref="BE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(EUL_basis_Mapped!$BD252=EUL_basis[BldgLoc])*(EUL_basis_Mapped!$BP252=EUL_basis[HOU_cat]),0)+1,MATCH(EUL_basis_Mapped!BE$2,'EUL_basis fr DEER'!$1:$1,0))</f>
        <v>rated years</v>
      </c>
      <c r="BF252" s="23" cm="1">
        <f t="array" ref="BF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(EUL_basis_Mapped!$BD252=EUL_basis[BldgLoc])*(EUL_basis_Mapped!$BP252=EUL_basis[HOU_cat]),0)+1,MATCH(EUL_basis_Mapped!BF$2,'EUL_basis fr DEER'!$1:$1,0))</f>
        <v>0</v>
      </c>
      <c r="BG252" s="23" cm="1">
        <f t="array" ref="BG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(EUL_basis_Mapped!$BD252=EUL_basis[BldgLoc])*(EUL_basis_Mapped!$BP252=EUL_basis[HOU_cat]),0)+1,MATCH(EUL_basis_Mapped!BG$2,'EUL_basis fr DEER'!$1:$1,0))</f>
        <v>0</v>
      </c>
      <c r="BH252" s="23" cm="1">
        <f t="array" ref="BH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(EUL_basis_Mapped!$BD252=EUL_basis[BldgLoc])*(EUL_basis_Mapped!$BP252=EUL_basis[HOU_cat]),0)+1,MATCH(EUL_basis_Mapped!BH$2,'EUL_basis fr DEER'!$1:$1,0))</f>
        <v>0</v>
      </c>
      <c r="BI252" s="25" cm="1">
        <f t="array" ref="BI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(EUL_basis_Mapped!$BD252=EUL_basis[BldgLoc])*(EUL_basis_Mapped!$BP252=EUL_basis[HOU_cat]),0)+1,MATCH(EUL_basis_Mapped!BI$2,'EUL_basis fr DEER'!$1:$1,0))</f>
        <v>0</v>
      </c>
      <c r="BJ252" s="25" cm="1">
        <f t="array" ref="BJ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(EUL_basis_Mapped!$BD252=EUL_basis[BldgLoc])*(EUL_basis_Mapped!$BP252=EUL_basis[HOU_cat]),0)+1,MATCH(EUL_basis_Mapped!BJ$2,'EUL_basis fr DEER'!$1:$1,0))</f>
        <v>12</v>
      </c>
      <c r="BK252" s="25" cm="1">
        <f t="array" ref="BK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(EUL_basis_Mapped!$BD252=EUL_basis[BldgLoc])*(EUL_basis_Mapped!$BP252=EUL_basis[HOU_cat]),0)+1,MATCH(EUL_basis_Mapped!BK$2,'EUL_basis fr DEER'!$1:$1,0))</f>
        <v>4</v>
      </c>
      <c r="BL252" s="46" t="str" cm="1">
        <f t="array" ref="BL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(EUL_basis_Mapped!$BD252=EUL_basis[BldgLoc])*(EUL_basis_Mapped!$BP252=EUL_basis[HOU_cat]),0)+1,MATCH(EUL_basis_Mapped!BL$2,'EUL_basis fr DEER'!$1:$1,0))</f>
        <v>Although expired via Resolution E-5152 DEER2023 Update, it was later found to be needed; the approved expiration was cancelled.</v>
      </c>
      <c r="BM252" s="48" t="str" cm="1">
        <f t="array" ref="BM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(EUL_basis_Mapped!$BD252=EUL_basis[BldgLoc])*(EUL_basis_Mapped!$BP252=EUL_basis[HOU_cat]),0)+1,MATCH(EUL_basis_Mapped!BM$2,'EUL_basis fr DEER'!$1:$1,0))</f>
        <v>Standard</v>
      </c>
      <c r="BN252" s="24">
        <v>41524</v>
      </c>
      <c r="BO252" s="24" cm="1">
        <f t="array" ref="BO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(EUL_basis_Mapped!$BD252=EUL_basis[BldgLoc])*(EUL_basis_Mapped!$BP252=EUL_basis[HOU_cat]),0)+1,MATCH(EUL_basis_Mapped!BO$2,'EUL_basis fr DEER'!$1:$1,0))</f>
        <v>0</v>
      </c>
      <c r="BP252" s="48" t="s">
        <v>44</v>
      </c>
      <c r="BQ252" s="52" t="str" cm="1">
        <f t="array" ref="BQ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(EUL_basis_Mapped!$BD252=EUL_basis[BldgLoc])*(EUL_basis_Mapped!$BP252=EUL_basis[HOU_cat]),0)+1,MATCH(EUL_basis_Mapped!BQ$2,'EUL_basis fr DEER'!$1:$1,0))</f>
        <v>1</v>
      </c>
      <c r="BR252" s="52" t="str" cm="1">
        <f t="array" ref="BR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(EUL_basis_Mapped!$BD252=EUL_basis[BldgLoc])*(EUL_basis_Mapped!$BP252=EUL_basis[HOU_cat]),0)+1,MATCH(EUL_basis_Mapped!BR$2,'EUL_basis fr DEER'!$1:$1,0))</f>
        <v>1</v>
      </c>
      <c r="BS252" s="52" t="str" cm="1">
        <f t="array" ref="BS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(EUL_basis_Mapped!$BD252=EUL_basis[BldgLoc])*(EUL_basis_Mapped!$BP252=EUL_basis[HOU_cat]),0)+1,MATCH(EUL_basis_Mapped!BS$2,'EUL_basis fr DEER'!$1:$1,0))</f>
        <v>0</v>
      </c>
      <c r="BT252" s="48" t="str" cm="1">
        <f t="array" ref="BT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(EUL_basis_Mapped!$BD252=EUL_basis[BldgLoc])*(EUL_basis_Mapped!$BP252=EUL_basis[HOU_cat]),0)+1,MATCH(EUL_basis_Mapped!BT$2,'EUL_basis fr DEER'!$1:$1,0))</f>
        <v>Deemed Ex Ante Team</v>
      </c>
      <c r="BU252" s="24" cm="1">
        <f t="array" ref="BU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(EUL_basis_Mapped!$BD252=EUL_basis[BldgLoc])*(EUL_basis_Mapped!$BP252=EUL_basis[HOU_cat]),0)+1,MATCH(EUL_basis_Mapped!BU$2,'EUL_basis fr DEER'!$1:$1,0))</f>
        <v>0</v>
      </c>
      <c r="BV252" s="46" cm="1">
        <f t="array" ref="BV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(EUL_basis_Mapped!$BD252=EUL_basis[BldgLoc])*(EUL_basis_Mapped!$BP252=EUL_basis[HOU_cat]),0)+1,MATCH(EUL_basis_Mapped!BV$2,'EUL_basis fr DEER'!$1:$1,0))</f>
        <v>0</v>
      </c>
      <c r="BW252" s="48" cm="1">
        <f t="array" ref="BW252">INDEX(EUL_basis[#All],MATCH(1,(EUL_basis_Mapped!$AS252=EUL_basis[EUL_ID])*(EUL_basis_Mapped!$AU252=EUL_basis[Version])*(EUL_basis_Mapped!$BC252=EUL_basis[BldgType])*
(EUL_basis_Mapped!$BD252=EUL_basis[BldgLoc])*(EUL_basis_Mapped!$BP252=EUL_basis[HOU_cat]),0)+1,MATCH(EUL_basis_Mapped!BW$2,'EUL_basis fr DEER'!$1:$1,0))</f>
        <v>0</v>
      </c>
    </row>
    <row r="253" spans="1:75" ht="21" x14ac:dyDescent="0.15">
      <c r="A253" s="11"/>
      <c r="B253" s="12">
        <v>1</v>
      </c>
      <c r="C253" s="12"/>
      <c r="D253" s="12"/>
      <c r="E253" s="12"/>
      <c r="F253" s="12"/>
      <c r="G253" s="12">
        <v>1</v>
      </c>
      <c r="H253" s="13">
        <v>1</v>
      </c>
      <c r="I253" s="11">
        <f t="shared" si="62"/>
        <v>0</v>
      </c>
      <c r="J253" s="12">
        <f t="shared" si="62"/>
        <v>0</v>
      </c>
      <c r="K253" s="12">
        <f t="shared" si="62"/>
        <v>0</v>
      </c>
      <c r="L253" s="12">
        <f t="shared" si="62"/>
        <v>0</v>
      </c>
      <c r="M253" s="12">
        <f t="shared" si="62"/>
        <v>0</v>
      </c>
      <c r="N253" s="54">
        <f t="shared" si="62"/>
        <v>0</v>
      </c>
      <c r="O253" s="54">
        <f t="shared" si="62"/>
        <v>1</v>
      </c>
      <c r="P253" s="11">
        <f t="shared" si="54"/>
        <v>1</v>
      </c>
      <c r="Q253" s="16"/>
      <c r="R253" s="12">
        <f t="shared" si="61"/>
        <v>0</v>
      </c>
      <c r="S253" s="12">
        <f t="shared" si="61"/>
        <v>0</v>
      </c>
      <c r="T253" s="12">
        <f t="shared" si="61"/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>
        <f t="shared" si="56"/>
        <v>0</v>
      </c>
      <c r="AE253" s="54"/>
      <c r="AF253" s="54"/>
      <c r="AG253" s="54">
        <f t="shared" si="57"/>
        <v>0</v>
      </c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>
        <f t="shared" si="58"/>
        <v>0</v>
      </c>
      <c r="AS253" s="58" t="s">
        <v>560</v>
      </c>
      <c r="AT253" s="22" t="str" cm="1">
        <f t="array" ref="AT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(EUL_basis_Mapped!$BD253=EUL_basis[BldgLoc])*(EUL_basis_Mapped!$BP253=EUL_basis[HOU_cat]),0)+1,MATCH(EUL_basis_Mapped!AT$2,'EUL_basis fr DEER'!$1:$1,0))</f>
        <v>CFL Fixtures - Indoor - Residential</v>
      </c>
      <c r="AU253" s="22" t="s">
        <v>34</v>
      </c>
      <c r="AV253" s="22" t="str" cm="1">
        <f t="array" ref="AV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(EUL_basis_Mapped!$BD253=EUL_basis[BldgLoc])*(EUL_basis_Mapped!$BP253=EUL_basis[HOU_cat]),0)+1,MATCH(EUL_basis_Mapped!AV$2,'EUL_basis fr DEER'!$1:$1,0))</f>
        <v>D08 v2.05</v>
      </c>
      <c r="AW253" s="24" cm="1">
        <f t="array" ref="AW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(EUL_basis_Mapped!$BD253=EUL_basis[BldgLoc])*(EUL_basis_Mapped!$BP253=EUL_basis[HOU_cat]),0)+1,MATCH(EUL_basis_Mapped!AW$2,'EUL_basis fr DEER'!$1:$1,0))</f>
        <v>44825.767912268515</v>
      </c>
      <c r="AX253" s="48" t="str" cm="1">
        <f t="array" ref="AX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(EUL_basis_Mapped!$BD253=EUL_basis[BldgLoc])*(EUL_basis_Mapped!$BP253=EUL_basis[HOU_cat]),0)+1,MATCH(EUL_basis_Mapped!AX$2,'EUL_basis fr DEER'!$1:$1,0))</f>
        <v>Res</v>
      </c>
      <c r="AY253" s="48" t="str" cm="1">
        <f t="array" ref="AY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(EUL_basis_Mapped!$BD253=EUL_basis[BldgLoc])*(EUL_basis_Mapped!$BP253=EUL_basis[HOU_cat]),0)+1,MATCH(EUL_basis_Mapped!AY$2,'EUL_basis fr DEER'!$1:$1,0))</f>
        <v>Lighting</v>
      </c>
      <c r="AZ253" s="48" t="str" cm="1">
        <f t="array" ref="AZ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(EUL_basis_Mapped!$BD253=EUL_basis[BldgLoc])*(EUL_basis_Mapped!$BP253=EUL_basis[HOU_cat]),0)+1,MATCH(EUL_basis_Mapped!AZ$2,'EUL_basis fr DEER'!$1:$1,0))</f>
        <v>InGen</v>
      </c>
      <c r="BA253" s="48" t="str" cm="1">
        <f t="array" ref="BA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(EUL_basis_Mapped!$BD253=EUL_basis[BldgLoc])*(EUL_basis_Mapped!$BP253=EUL_basis[HOU_cat]),0)+1,MATCH(EUL_basis_Mapped!BA$2,'EUL_basis fr DEER'!$1:$1,0))</f>
        <v>Ltg_Fixture</v>
      </c>
      <c r="BB253" s="48" t="str" cm="1">
        <f t="array" ref="BB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(EUL_basis_Mapped!$BD253=EUL_basis[BldgLoc])*(EUL_basis_Mapped!$BP253=EUL_basis[HOU_cat]),0)+1,MATCH(EUL_basis_Mapped!BB$2,'EUL_basis fr DEER'!$1:$1,0))</f>
        <v>CFL_fixt</v>
      </c>
      <c r="BC253" s="48" t="s">
        <v>40</v>
      </c>
      <c r="BD253" s="48" t="s">
        <v>40</v>
      </c>
      <c r="BE253" s="46" t="str" cm="1">
        <f t="array" ref="BE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(EUL_basis_Mapped!$BD253=EUL_basis[BldgLoc])*(EUL_basis_Mapped!$BP253=EUL_basis[HOU_cat]),0)+1,MATCH(EUL_basis_Mapped!BE$2,'EUL_basis fr DEER'!$1:$1,0))</f>
        <v>rated years</v>
      </c>
      <c r="BF253" s="23" cm="1">
        <f t="array" ref="BF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(EUL_basis_Mapped!$BD253=EUL_basis[BldgLoc])*(EUL_basis_Mapped!$BP253=EUL_basis[HOU_cat]),0)+1,MATCH(EUL_basis_Mapped!BF$2,'EUL_basis fr DEER'!$1:$1,0))</f>
        <v>0</v>
      </c>
      <c r="BG253" s="23" cm="1">
        <f t="array" ref="BG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(EUL_basis_Mapped!$BD253=EUL_basis[BldgLoc])*(EUL_basis_Mapped!$BP253=EUL_basis[HOU_cat]),0)+1,MATCH(EUL_basis_Mapped!BG$2,'EUL_basis fr DEER'!$1:$1,0))</f>
        <v>0</v>
      </c>
      <c r="BH253" s="23" cm="1">
        <f t="array" ref="BH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(EUL_basis_Mapped!$BD253=EUL_basis[BldgLoc])*(EUL_basis_Mapped!$BP253=EUL_basis[HOU_cat]),0)+1,MATCH(EUL_basis_Mapped!BH$2,'EUL_basis fr DEER'!$1:$1,0))</f>
        <v>0</v>
      </c>
      <c r="BI253" s="25" cm="1">
        <f t="array" ref="BI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(EUL_basis_Mapped!$BD253=EUL_basis[BldgLoc])*(EUL_basis_Mapped!$BP253=EUL_basis[HOU_cat]),0)+1,MATCH(EUL_basis_Mapped!BI$2,'EUL_basis fr DEER'!$1:$1,0))</f>
        <v>16</v>
      </c>
      <c r="BJ253" s="25" cm="1">
        <f t="array" ref="BJ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(EUL_basis_Mapped!$BD253=EUL_basis[BldgLoc])*(EUL_basis_Mapped!$BP253=EUL_basis[HOU_cat]),0)+1,MATCH(EUL_basis_Mapped!BJ$2,'EUL_basis fr DEER'!$1:$1,0))</f>
        <v>16</v>
      </c>
      <c r="BK253" s="25" cm="1">
        <f t="array" ref="BK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(EUL_basis_Mapped!$BD253=EUL_basis[BldgLoc])*(EUL_basis_Mapped!$BP253=EUL_basis[HOU_cat]),0)+1,MATCH(EUL_basis_Mapped!BK$2,'EUL_basis fr DEER'!$1:$1,0))</f>
        <v>5.33</v>
      </c>
      <c r="BL253" s="46" t="str" cm="1">
        <f t="array" ref="BL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(EUL_basis_Mapped!$BD253=EUL_basis[BldgLoc])*(EUL_basis_Mapped!$BP253=EUL_basis[HOU_cat]),0)+1,MATCH(EUL_basis_Mapped!BL$2,'EUL_basis fr DEER'!$1:$1,0))</f>
        <v>Although expired via Resolution E-5152 DEER2023 Update, it was later found to be needed; the approved expiration was cancelled.</v>
      </c>
      <c r="BM253" s="48" t="str" cm="1">
        <f t="array" ref="BM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(EUL_basis_Mapped!$BD253=EUL_basis[BldgLoc])*(EUL_basis_Mapped!$BP253=EUL_basis[HOU_cat]),0)+1,MATCH(EUL_basis_Mapped!BM$2,'EUL_basis fr DEER'!$1:$1,0))</f>
        <v>Standard</v>
      </c>
      <c r="BN253" s="24">
        <v>41525</v>
      </c>
      <c r="BO253" s="24" cm="1">
        <f t="array" ref="BO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(EUL_basis_Mapped!$BD253=EUL_basis[BldgLoc])*(EUL_basis_Mapped!$BP253=EUL_basis[HOU_cat]),0)+1,MATCH(EUL_basis_Mapped!BO$2,'EUL_basis fr DEER'!$1:$1,0))</f>
        <v>0</v>
      </c>
      <c r="BP253" s="48" t="s">
        <v>44</v>
      </c>
      <c r="BQ253" s="52" t="str" cm="1">
        <f t="array" ref="BQ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(EUL_basis_Mapped!$BD253=EUL_basis[BldgLoc])*(EUL_basis_Mapped!$BP253=EUL_basis[HOU_cat]),0)+1,MATCH(EUL_basis_Mapped!BQ$2,'EUL_basis fr DEER'!$1:$1,0))</f>
        <v>1</v>
      </c>
      <c r="BR253" s="52" t="str" cm="1">
        <f t="array" ref="BR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(EUL_basis_Mapped!$BD253=EUL_basis[BldgLoc])*(EUL_basis_Mapped!$BP253=EUL_basis[HOU_cat]),0)+1,MATCH(EUL_basis_Mapped!BR$2,'EUL_basis fr DEER'!$1:$1,0))</f>
        <v>1</v>
      </c>
      <c r="BS253" s="52" t="str" cm="1">
        <f t="array" ref="BS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(EUL_basis_Mapped!$BD253=EUL_basis[BldgLoc])*(EUL_basis_Mapped!$BP253=EUL_basis[HOU_cat]),0)+1,MATCH(EUL_basis_Mapped!BS$2,'EUL_basis fr DEER'!$1:$1,0))</f>
        <v>0</v>
      </c>
      <c r="BT253" s="48" t="str" cm="1">
        <f t="array" ref="BT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(EUL_basis_Mapped!$BD253=EUL_basis[BldgLoc])*(EUL_basis_Mapped!$BP253=EUL_basis[HOU_cat]),0)+1,MATCH(EUL_basis_Mapped!BT$2,'EUL_basis fr DEER'!$1:$1,0))</f>
        <v>Deemed Ex Ante Team</v>
      </c>
      <c r="BU253" s="24" cm="1">
        <f t="array" ref="BU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(EUL_basis_Mapped!$BD253=EUL_basis[BldgLoc])*(EUL_basis_Mapped!$BP253=EUL_basis[HOU_cat]),0)+1,MATCH(EUL_basis_Mapped!BU$2,'EUL_basis fr DEER'!$1:$1,0))</f>
        <v>0</v>
      </c>
      <c r="BV253" s="46" cm="1">
        <f t="array" ref="BV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(EUL_basis_Mapped!$BD253=EUL_basis[BldgLoc])*(EUL_basis_Mapped!$BP253=EUL_basis[HOU_cat]),0)+1,MATCH(EUL_basis_Mapped!BV$2,'EUL_basis fr DEER'!$1:$1,0))</f>
        <v>0</v>
      </c>
      <c r="BW253" s="48" cm="1">
        <f t="array" ref="BW253">INDEX(EUL_basis[#All],MATCH(1,(EUL_basis_Mapped!$AS253=EUL_basis[EUL_ID])*(EUL_basis_Mapped!$AU253=EUL_basis[Version])*(EUL_basis_Mapped!$BC253=EUL_basis[BldgType])*
(EUL_basis_Mapped!$BD253=EUL_basis[BldgLoc])*(EUL_basis_Mapped!$BP253=EUL_basis[HOU_cat]),0)+1,MATCH(EUL_basis_Mapped!BW$2,'EUL_basis fr DEER'!$1:$1,0))</f>
        <v>0</v>
      </c>
    </row>
    <row r="254" spans="1:75" ht="21" x14ac:dyDescent="0.15">
      <c r="A254" s="11"/>
      <c r="B254" s="12">
        <v>1</v>
      </c>
      <c r="C254" s="12"/>
      <c r="D254" s="12"/>
      <c r="E254" s="12"/>
      <c r="F254" s="12"/>
      <c r="G254" s="12">
        <v>1</v>
      </c>
      <c r="H254" s="13">
        <v>1</v>
      </c>
      <c r="I254" s="11">
        <f t="shared" si="62"/>
        <v>0</v>
      </c>
      <c r="J254" s="12">
        <f t="shared" si="62"/>
        <v>0</v>
      </c>
      <c r="K254" s="12">
        <f t="shared" si="62"/>
        <v>0</v>
      </c>
      <c r="L254" s="12">
        <f t="shared" si="62"/>
        <v>0</v>
      </c>
      <c r="M254" s="12">
        <f t="shared" si="62"/>
        <v>0</v>
      </c>
      <c r="N254" s="54">
        <f t="shared" si="62"/>
        <v>0</v>
      </c>
      <c r="O254" s="54">
        <f t="shared" si="62"/>
        <v>1</v>
      </c>
      <c r="P254" s="11">
        <f t="shared" si="54"/>
        <v>1</v>
      </c>
      <c r="Q254" s="16"/>
      <c r="R254" s="12">
        <f t="shared" si="61"/>
        <v>0</v>
      </c>
      <c r="S254" s="12">
        <f t="shared" si="61"/>
        <v>0</v>
      </c>
      <c r="T254" s="12">
        <f t="shared" si="61"/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>
        <f t="shared" si="56"/>
        <v>0</v>
      </c>
      <c r="AE254" s="54"/>
      <c r="AF254" s="54"/>
      <c r="AG254" s="54">
        <f t="shared" si="57"/>
        <v>0</v>
      </c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>
        <f t="shared" si="58"/>
        <v>0</v>
      </c>
      <c r="AS254" s="58" t="s">
        <v>562</v>
      </c>
      <c r="AT254" s="22" t="str" cm="1">
        <f t="array" ref="AT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(EUL_basis_Mapped!$BD254=EUL_basis[BldgLoc])*(EUL_basis_Mapped!$BP254=EUL_basis[HOU_cat]),0)+1,MATCH(EUL_basis_Mapped!AT$2,'EUL_basis fr DEER'!$1:$1,0))</f>
        <v>CFL Fixtures - Indoor - Residential Common Area</v>
      </c>
      <c r="AU254" s="22" t="s">
        <v>34</v>
      </c>
      <c r="AV254" s="22" t="str" cm="1">
        <f t="array" ref="AV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(EUL_basis_Mapped!$BD254=EUL_basis[BldgLoc])*(EUL_basis_Mapped!$BP254=EUL_basis[HOU_cat]),0)+1,MATCH(EUL_basis_Mapped!AV$2,'EUL_basis fr DEER'!$1:$1,0))</f>
        <v>Lighting Disposition</v>
      </c>
      <c r="AW254" s="24" cm="1">
        <f t="array" ref="AW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(EUL_basis_Mapped!$BD254=EUL_basis[BldgLoc])*(EUL_basis_Mapped!$BP254=EUL_basis[HOU_cat]),0)+1,MATCH(EUL_basis_Mapped!AW$2,'EUL_basis fr DEER'!$1:$1,0))</f>
        <v>44825.767912268515</v>
      </c>
      <c r="AX254" s="48" t="str" cm="1">
        <f t="array" ref="AX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(EUL_basis_Mapped!$BD254=EUL_basis[BldgLoc])*(EUL_basis_Mapped!$BP254=EUL_basis[HOU_cat]),0)+1,MATCH(EUL_basis_Mapped!AX$2,'EUL_basis fr DEER'!$1:$1,0))</f>
        <v>Res</v>
      </c>
      <c r="AY254" s="48" t="str" cm="1">
        <f t="array" ref="AY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(EUL_basis_Mapped!$BD254=EUL_basis[BldgLoc])*(EUL_basis_Mapped!$BP254=EUL_basis[HOU_cat]),0)+1,MATCH(EUL_basis_Mapped!AY$2,'EUL_basis fr DEER'!$1:$1,0))</f>
        <v>Lighting</v>
      </c>
      <c r="AZ254" s="48" t="str" cm="1">
        <f t="array" ref="AZ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(EUL_basis_Mapped!$BD254=EUL_basis[BldgLoc])*(EUL_basis_Mapped!$BP254=EUL_basis[HOU_cat]),0)+1,MATCH(EUL_basis_Mapped!AZ$2,'EUL_basis fr DEER'!$1:$1,0))</f>
        <v>InCommon</v>
      </c>
      <c r="BA254" s="48" t="str" cm="1">
        <f t="array" ref="BA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(EUL_basis_Mapped!$BD254=EUL_basis[BldgLoc])*(EUL_basis_Mapped!$BP254=EUL_basis[HOU_cat]),0)+1,MATCH(EUL_basis_Mapped!BA$2,'EUL_basis fr DEER'!$1:$1,0))</f>
        <v>Ltg_Fixture</v>
      </c>
      <c r="BB254" s="48" t="str" cm="1">
        <f t="array" ref="BB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(EUL_basis_Mapped!$BD254=EUL_basis[BldgLoc])*(EUL_basis_Mapped!$BP254=EUL_basis[HOU_cat]),0)+1,MATCH(EUL_basis_Mapped!BB$2,'EUL_basis fr DEER'!$1:$1,0))</f>
        <v>CFL_fixt</v>
      </c>
      <c r="BC254" s="48" t="s">
        <v>40</v>
      </c>
      <c r="BD254" s="48" t="s">
        <v>40</v>
      </c>
      <c r="BE254" s="46" t="str" cm="1">
        <f t="array" ref="BE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(EUL_basis_Mapped!$BD254=EUL_basis[BldgLoc])*(EUL_basis_Mapped!$BP254=EUL_basis[HOU_cat]),0)+1,MATCH(EUL_basis_Mapped!BE$2,'EUL_basis fr DEER'!$1:$1,0))</f>
        <v>rated years</v>
      </c>
      <c r="BF254" s="23" cm="1">
        <f t="array" ref="BF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(EUL_basis_Mapped!$BD254=EUL_basis[BldgLoc])*(EUL_basis_Mapped!$BP254=EUL_basis[HOU_cat]),0)+1,MATCH(EUL_basis_Mapped!BF$2,'EUL_basis fr DEER'!$1:$1,0))</f>
        <v>0</v>
      </c>
      <c r="BG254" s="23" cm="1">
        <f t="array" ref="BG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(EUL_basis_Mapped!$BD254=EUL_basis[BldgLoc])*(EUL_basis_Mapped!$BP254=EUL_basis[HOU_cat]),0)+1,MATCH(EUL_basis_Mapped!BG$2,'EUL_basis fr DEER'!$1:$1,0))</f>
        <v>0</v>
      </c>
      <c r="BH254" s="23" cm="1">
        <f t="array" ref="BH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(EUL_basis_Mapped!$BD254=EUL_basis[BldgLoc])*(EUL_basis_Mapped!$BP254=EUL_basis[HOU_cat]),0)+1,MATCH(EUL_basis_Mapped!BH$2,'EUL_basis fr DEER'!$1:$1,0))</f>
        <v>0</v>
      </c>
      <c r="BI254" s="25" cm="1">
        <f t="array" ref="BI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(EUL_basis_Mapped!$BD254=EUL_basis[BldgLoc])*(EUL_basis_Mapped!$BP254=EUL_basis[HOU_cat]),0)+1,MATCH(EUL_basis_Mapped!BI$2,'EUL_basis fr DEER'!$1:$1,0))</f>
        <v>15</v>
      </c>
      <c r="BJ254" s="25" cm="1">
        <f t="array" ref="BJ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(EUL_basis_Mapped!$BD254=EUL_basis[BldgLoc])*(EUL_basis_Mapped!$BP254=EUL_basis[HOU_cat]),0)+1,MATCH(EUL_basis_Mapped!BJ$2,'EUL_basis fr DEER'!$1:$1,0))</f>
        <v>15</v>
      </c>
      <c r="BK254" s="25" cm="1">
        <f t="array" ref="BK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(EUL_basis_Mapped!$BD254=EUL_basis[BldgLoc])*(EUL_basis_Mapped!$BP254=EUL_basis[HOU_cat]),0)+1,MATCH(EUL_basis_Mapped!BK$2,'EUL_basis fr DEER'!$1:$1,0))</f>
        <v>5</v>
      </c>
      <c r="BL254" s="46" t="str" cm="1">
        <f t="array" ref="BL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(EUL_basis_Mapped!$BD254=EUL_basis[BldgLoc])*(EUL_basis_Mapped!$BP254=EUL_basis[HOU_cat]),0)+1,MATCH(EUL_basis_Mapped!BL$2,'EUL_basis fr DEER'!$1:$1,0))</f>
        <v>Although expired via Resolution E-5152 DEER2023 Update, it was later found to be needed; the approved expiration was cancelled.</v>
      </c>
      <c r="BM254" s="48" t="str" cm="1">
        <f t="array" ref="BM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(EUL_basis_Mapped!$BD254=EUL_basis[BldgLoc])*(EUL_basis_Mapped!$BP254=EUL_basis[HOU_cat]),0)+1,MATCH(EUL_basis_Mapped!BM$2,'EUL_basis fr DEER'!$1:$1,0))</f>
        <v>Standard</v>
      </c>
      <c r="BN254" s="24">
        <v>41526</v>
      </c>
      <c r="BO254" s="24" cm="1">
        <f t="array" ref="BO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(EUL_basis_Mapped!$BD254=EUL_basis[BldgLoc])*(EUL_basis_Mapped!$BP254=EUL_basis[HOU_cat]),0)+1,MATCH(EUL_basis_Mapped!BO$2,'EUL_basis fr DEER'!$1:$1,0))</f>
        <v>0</v>
      </c>
      <c r="BP254" s="48" t="s">
        <v>44</v>
      </c>
      <c r="BQ254" s="52" t="str" cm="1">
        <f t="array" ref="BQ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(EUL_basis_Mapped!$BD254=EUL_basis[BldgLoc])*(EUL_basis_Mapped!$BP254=EUL_basis[HOU_cat]),0)+1,MATCH(EUL_basis_Mapped!BQ$2,'EUL_basis fr DEER'!$1:$1,0))</f>
        <v>1</v>
      </c>
      <c r="BR254" s="52" t="str" cm="1">
        <f t="array" ref="BR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(EUL_basis_Mapped!$BD254=EUL_basis[BldgLoc])*(EUL_basis_Mapped!$BP254=EUL_basis[HOU_cat]),0)+1,MATCH(EUL_basis_Mapped!BR$2,'EUL_basis fr DEER'!$1:$1,0))</f>
        <v>1</v>
      </c>
      <c r="BS254" s="52" t="str" cm="1">
        <f t="array" ref="BS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(EUL_basis_Mapped!$BD254=EUL_basis[BldgLoc])*(EUL_basis_Mapped!$BP254=EUL_basis[HOU_cat]),0)+1,MATCH(EUL_basis_Mapped!BS$2,'EUL_basis fr DEER'!$1:$1,0))</f>
        <v>0</v>
      </c>
      <c r="BT254" s="48" t="str" cm="1">
        <f t="array" ref="BT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(EUL_basis_Mapped!$BD254=EUL_basis[BldgLoc])*(EUL_basis_Mapped!$BP254=EUL_basis[HOU_cat]),0)+1,MATCH(EUL_basis_Mapped!BT$2,'EUL_basis fr DEER'!$1:$1,0))</f>
        <v>Deemed Ex Ante Team</v>
      </c>
      <c r="BU254" s="24" cm="1">
        <f t="array" ref="BU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(EUL_basis_Mapped!$BD254=EUL_basis[BldgLoc])*(EUL_basis_Mapped!$BP254=EUL_basis[HOU_cat]),0)+1,MATCH(EUL_basis_Mapped!BU$2,'EUL_basis fr DEER'!$1:$1,0))</f>
        <v>0</v>
      </c>
      <c r="BV254" s="46" cm="1">
        <f t="array" ref="BV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(EUL_basis_Mapped!$BD254=EUL_basis[BldgLoc])*(EUL_basis_Mapped!$BP254=EUL_basis[HOU_cat]),0)+1,MATCH(EUL_basis_Mapped!BV$2,'EUL_basis fr DEER'!$1:$1,0))</f>
        <v>0</v>
      </c>
      <c r="BW254" s="48" cm="1">
        <f t="array" ref="BW254">INDEX(EUL_basis[#All],MATCH(1,(EUL_basis_Mapped!$AS254=EUL_basis[EUL_ID])*(EUL_basis_Mapped!$AU254=EUL_basis[Version])*(EUL_basis_Mapped!$BC254=EUL_basis[BldgType])*
(EUL_basis_Mapped!$BD254=EUL_basis[BldgLoc])*(EUL_basis_Mapped!$BP254=EUL_basis[HOU_cat]),0)+1,MATCH(EUL_basis_Mapped!BW$2,'EUL_basis fr DEER'!$1:$1,0))</f>
        <v>0</v>
      </c>
    </row>
    <row r="255" spans="1:75" ht="31.5" x14ac:dyDescent="0.15">
      <c r="A255" s="11"/>
      <c r="B255" s="12">
        <v>1</v>
      </c>
      <c r="C255" s="12"/>
      <c r="D255" s="12"/>
      <c r="E255" s="12"/>
      <c r="F255" s="12"/>
      <c r="G255" s="12">
        <v>1</v>
      </c>
      <c r="H255" s="13">
        <v>1</v>
      </c>
      <c r="I255" s="11">
        <f t="shared" si="62"/>
        <v>0</v>
      </c>
      <c r="J255" s="12">
        <f t="shared" si="62"/>
        <v>0</v>
      </c>
      <c r="K255" s="12">
        <f t="shared" si="62"/>
        <v>0</v>
      </c>
      <c r="L255" s="12">
        <f t="shared" si="62"/>
        <v>0</v>
      </c>
      <c r="M255" s="12">
        <f t="shared" si="62"/>
        <v>0</v>
      </c>
      <c r="N255" s="54">
        <f t="shared" si="62"/>
        <v>0</v>
      </c>
      <c r="O255" s="54">
        <f t="shared" si="62"/>
        <v>1</v>
      </c>
      <c r="P255" s="11">
        <f t="shared" si="54"/>
        <v>1</v>
      </c>
      <c r="Q255" s="16"/>
      <c r="R255" s="12">
        <f t="shared" si="61"/>
        <v>0</v>
      </c>
      <c r="S255" s="12">
        <f t="shared" si="61"/>
        <v>0</v>
      </c>
      <c r="T255" s="12">
        <f t="shared" si="61"/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>
        <f t="shared" si="56"/>
        <v>0</v>
      </c>
      <c r="AE255" s="54"/>
      <c r="AF255" s="54"/>
      <c r="AG255" s="54">
        <f t="shared" si="57"/>
        <v>0</v>
      </c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>
        <f t="shared" si="58"/>
        <v>0</v>
      </c>
      <c r="AS255" s="58" t="s">
        <v>564</v>
      </c>
      <c r="AT255" s="22" t="str" cm="1">
        <f t="array" ref="AT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(EUL_basis_Mapped!$BD255=EUL_basis[BldgLoc])*(EUL_basis_Mapped!$BP255=EUL_basis[HOU_cat]),0)+1,MATCH(EUL_basis_Mapped!AT$2,'EUL_basis fr DEER'!$1:$1,0))</f>
        <v>CFL Lamps - Indoor- Residential</v>
      </c>
      <c r="AU255" s="22" t="s">
        <v>566</v>
      </c>
      <c r="AV255" s="22" t="str" cm="1">
        <f t="array" ref="AV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(EUL_basis_Mapped!$BD255=EUL_basis[BldgLoc])*(EUL_basis_Mapped!$BP255=EUL_basis[HOU_cat]),0)+1,MATCH(EUL_basis_Mapped!AV$2,'EUL_basis fr DEER'!$1:$1,0))</f>
        <v>D15-UncMsr</v>
      </c>
      <c r="AW255" s="24" cm="1">
        <f t="array" ref="AW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(EUL_basis_Mapped!$BD255=EUL_basis[BldgLoc])*(EUL_basis_Mapped!$BP255=EUL_basis[HOU_cat]),0)+1,MATCH(EUL_basis_Mapped!AW$2,'EUL_basis fr DEER'!$1:$1,0))</f>
        <v>44364.526270011571</v>
      </c>
      <c r="AX255" s="48" t="str" cm="1">
        <f t="array" ref="AX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(EUL_basis_Mapped!$BD255=EUL_basis[BldgLoc])*(EUL_basis_Mapped!$BP255=EUL_basis[HOU_cat]),0)+1,MATCH(EUL_basis_Mapped!AX$2,'EUL_basis fr DEER'!$1:$1,0))</f>
        <v>Res</v>
      </c>
      <c r="AY255" s="48" t="str" cm="1">
        <f t="array" ref="AY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(EUL_basis_Mapped!$BD255=EUL_basis[BldgLoc])*(EUL_basis_Mapped!$BP255=EUL_basis[HOU_cat]),0)+1,MATCH(EUL_basis_Mapped!AY$2,'EUL_basis fr DEER'!$1:$1,0))</f>
        <v>Lighting</v>
      </c>
      <c r="AZ255" s="48" t="str" cm="1">
        <f t="array" ref="AZ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(EUL_basis_Mapped!$BD255=EUL_basis[BldgLoc])*(EUL_basis_Mapped!$BP255=EUL_basis[HOU_cat]),0)+1,MATCH(EUL_basis_Mapped!AZ$2,'EUL_basis fr DEER'!$1:$1,0))</f>
        <v>InGen</v>
      </c>
      <c r="BA255" s="48" t="str" cm="1">
        <f t="array" ref="BA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(EUL_basis_Mapped!$BD255=EUL_basis[BldgLoc])*(EUL_basis_Mapped!$BP255=EUL_basis[HOU_cat]),0)+1,MATCH(EUL_basis_Mapped!BA$2,'EUL_basis fr DEER'!$1:$1,0))</f>
        <v>Ltg_Lamp</v>
      </c>
      <c r="BB255" s="48" t="str" cm="1">
        <f t="array" ref="BB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(EUL_basis_Mapped!$BD255=EUL_basis[BldgLoc])*(EUL_basis_Mapped!$BP255=EUL_basis[HOU_cat]),0)+1,MATCH(EUL_basis_Mapped!BB$2,'EUL_basis fr DEER'!$1:$1,0))</f>
        <v>CFLint_lamp</v>
      </c>
      <c r="BC255" s="48" t="s">
        <v>40</v>
      </c>
      <c r="BD255" s="48" t="s">
        <v>40</v>
      </c>
      <c r="BE255" s="46" t="str" cm="1">
        <f t="array" ref="BE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(EUL_basis_Mapped!$BD255=EUL_basis[BldgLoc])*(EUL_basis_Mapped!$BP255=EUL_basis[HOU_cat]),0)+1,MATCH(EUL_basis_Mapped!BE$2,'EUL_basis fr DEER'!$1:$1,0))</f>
        <v>expected replacement cycle</v>
      </c>
      <c r="BF255" s="23" cm="1">
        <f t="array" ref="BF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(EUL_basis_Mapped!$BD255=EUL_basis[BldgLoc])*(EUL_basis_Mapped!$BP255=EUL_basis[HOU_cat]),0)+1,MATCH(EUL_basis_Mapped!BF$2,'EUL_basis fr DEER'!$1:$1,0))</f>
        <v>0</v>
      </c>
      <c r="BG255" s="23" cm="1">
        <f t="array" ref="BG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(EUL_basis_Mapped!$BD255=EUL_basis[BldgLoc])*(EUL_basis_Mapped!$BP255=EUL_basis[HOU_cat]),0)+1,MATCH(EUL_basis_Mapped!BG$2,'EUL_basis fr DEER'!$1:$1,0))</f>
        <v>0</v>
      </c>
      <c r="BH255" s="23" cm="1">
        <f t="array" ref="BH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(EUL_basis_Mapped!$BD255=EUL_basis[BldgLoc])*(EUL_basis_Mapped!$BP255=EUL_basis[HOU_cat]),0)+1,MATCH(EUL_basis_Mapped!BH$2,'EUL_basis fr DEER'!$1:$1,0))</f>
        <v>0</v>
      </c>
      <c r="BI255" s="25" cm="1">
        <f t="array" ref="BI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(EUL_basis_Mapped!$BD255=EUL_basis[BldgLoc])*(EUL_basis_Mapped!$BP255=EUL_basis[HOU_cat]),0)+1,MATCH(EUL_basis_Mapped!BI$2,'EUL_basis fr DEER'!$1:$1,0))</f>
        <v>0</v>
      </c>
      <c r="BJ255" s="25" cm="1">
        <f t="array" ref="BJ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(EUL_basis_Mapped!$BD255=EUL_basis[BldgLoc])*(EUL_basis_Mapped!$BP255=EUL_basis[HOU_cat]),0)+1,MATCH(EUL_basis_Mapped!BJ$2,'EUL_basis fr DEER'!$1:$1,0))</f>
        <v>3.5</v>
      </c>
      <c r="BK255" s="25" cm="1">
        <f t="array" ref="BK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(EUL_basis_Mapped!$BD255=EUL_basis[BldgLoc])*(EUL_basis_Mapped!$BP255=EUL_basis[HOU_cat]),0)+1,MATCH(EUL_basis_Mapped!BK$2,'EUL_basis fr DEER'!$1:$1,0))</f>
        <v>1.2</v>
      </c>
      <c r="BL255" s="46" t="str" cm="1">
        <f t="array" ref="BL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(EUL_basis_Mapped!$BD255=EUL_basis[BldgLoc])*(EUL_basis_Mapped!$BP255=EUL_basis[HOU_cat]),0)+1,MATCH(EUL_basis_Mapped!BL$2,'EUL_basis fr DEER'!$1:$1,0))</f>
        <v>Updated BldgType to Any</v>
      </c>
      <c r="BM255" s="48" t="str" cm="1">
        <f t="array" ref="BM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(EUL_basis_Mapped!$BD255=EUL_basis[BldgLoc])*(EUL_basis_Mapped!$BP255=EUL_basis[HOU_cat]),0)+1,MATCH(EUL_basis_Mapped!BM$2,'EUL_basis fr DEER'!$1:$1,0))</f>
        <v>Available</v>
      </c>
      <c r="BN255" s="24">
        <v>41527</v>
      </c>
      <c r="BO255" s="24" cm="1">
        <f t="array" ref="BO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(EUL_basis_Mapped!$BD255=EUL_basis[BldgLoc])*(EUL_basis_Mapped!$BP255=EUL_basis[HOU_cat]),0)+1,MATCH(EUL_basis_Mapped!BO$2,'EUL_basis fr DEER'!$1:$1,0))</f>
        <v>0</v>
      </c>
      <c r="BP255" s="48" t="s">
        <v>44</v>
      </c>
      <c r="BQ255" s="52" t="str" cm="1">
        <f t="array" ref="BQ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(EUL_basis_Mapped!$BD255=EUL_basis[BldgLoc])*(EUL_basis_Mapped!$BP255=EUL_basis[HOU_cat]),0)+1,MATCH(EUL_basis_Mapped!BQ$2,'EUL_basis fr DEER'!$1:$1,0))</f>
        <v>1</v>
      </c>
      <c r="BR255" s="52" t="str" cm="1">
        <f t="array" ref="BR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(EUL_basis_Mapped!$BD255=EUL_basis[BldgLoc])*(EUL_basis_Mapped!$BP255=EUL_basis[HOU_cat]),0)+1,MATCH(EUL_basis_Mapped!BR$2,'EUL_basis fr DEER'!$1:$1,0))</f>
        <v>1</v>
      </c>
      <c r="BS255" s="52" t="str" cm="1">
        <f t="array" ref="BS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(EUL_basis_Mapped!$BD255=EUL_basis[BldgLoc])*(EUL_basis_Mapped!$BP255=EUL_basis[HOU_cat]),0)+1,MATCH(EUL_basis_Mapped!BS$2,'EUL_basis fr DEER'!$1:$1,0))</f>
        <v>0</v>
      </c>
      <c r="BT255" s="48" t="str" cm="1">
        <f t="array" ref="BT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(EUL_basis_Mapped!$BD255=EUL_basis[BldgLoc])*(EUL_basis_Mapped!$BP255=EUL_basis[HOU_cat]),0)+1,MATCH(EUL_basis_Mapped!BT$2,'EUL_basis fr DEER'!$1:$1,0))</f>
        <v>Deemed Ex Ante Team</v>
      </c>
      <c r="BU255" s="24" cm="1">
        <f t="array" ref="BU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(EUL_basis_Mapped!$BD255=EUL_basis[BldgLoc])*(EUL_basis_Mapped!$BP255=EUL_basis[HOU_cat]),0)+1,MATCH(EUL_basis_Mapped!BU$2,'EUL_basis fr DEER'!$1:$1,0))</f>
        <v>0</v>
      </c>
      <c r="BV255" s="46" cm="1">
        <f t="array" ref="BV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(EUL_basis_Mapped!$BD255=EUL_basis[BldgLoc])*(EUL_basis_Mapped!$BP255=EUL_basis[HOU_cat]),0)+1,MATCH(EUL_basis_Mapped!BV$2,'EUL_basis fr DEER'!$1:$1,0))</f>
        <v>0</v>
      </c>
      <c r="BW255" s="48" cm="1">
        <f t="array" ref="BW255">INDEX(EUL_basis[#All],MATCH(1,(EUL_basis_Mapped!$AS255=EUL_basis[EUL_ID])*(EUL_basis_Mapped!$AU255=EUL_basis[Version])*(EUL_basis_Mapped!$BC255=EUL_basis[BldgType])*
(EUL_basis_Mapped!$BD255=EUL_basis[BldgLoc])*(EUL_basis_Mapped!$BP255=EUL_basis[HOU_cat]),0)+1,MATCH(EUL_basis_Mapped!BW$2,'EUL_basis fr DEER'!$1:$1,0))</f>
        <v>0</v>
      </c>
    </row>
    <row r="256" spans="1:75" ht="21" x14ac:dyDescent="0.15">
      <c r="A256" s="11"/>
      <c r="B256" s="12">
        <v>1</v>
      </c>
      <c r="C256" s="12"/>
      <c r="D256" s="12"/>
      <c r="E256" s="12"/>
      <c r="F256" s="12"/>
      <c r="G256" s="12">
        <v>1</v>
      </c>
      <c r="H256" s="13">
        <v>1</v>
      </c>
      <c r="I256" s="11">
        <f t="shared" si="62"/>
        <v>0</v>
      </c>
      <c r="J256" s="12">
        <f t="shared" si="62"/>
        <v>0</v>
      </c>
      <c r="K256" s="12">
        <f t="shared" si="62"/>
        <v>0</v>
      </c>
      <c r="L256" s="12">
        <f t="shared" si="62"/>
        <v>0</v>
      </c>
      <c r="M256" s="12">
        <f t="shared" si="62"/>
        <v>0</v>
      </c>
      <c r="N256" s="54">
        <f t="shared" si="62"/>
        <v>0</v>
      </c>
      <c r="O256" s="54">
        <f t="shared" si="62"/>
        <v>1</v>
      </c>
      <c r="P256" s="11">
        <f t="shared" si="54"/>
        <v>1</v>
      </c>
      <c r="Q256" s="16"/>
      <c r="R256" s="12">
        <f t="shared" si="61"/>
        <v>0</v>
      </c>
      <c r="S256" s="12">
        <f t="shared" si="61"/>
        <v>0</v>
      </c>
      <c r="T256" s="12">
        <f t="shared" si="61"/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>
        <f t="shared" si="56"/>
        <v>0</v>
      </c>
      <c r="AE256" s="54"/>
      <c r="AF256" s="54"/>
      <c r="AG256" s="54">
        <f t="shared" si="57"/>
        <v>0</v>
      </c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>
        <f t="shared" si="58"/>
        <v>0</v>
      </c>
      <c r="AS256" s="56" t="s">
        <v>564</v>
      </c>
      <c r="AT256" s="22" t="str" cm="1">
        <f t="array" ref="AT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(EUL_basis_Mapped!$BD256=EUL_basis[BldgLoc])*(EUL_basis_Mapped!$BP256=EUL_basis[HOU_cat]),0)+1,MATCH(EUL_basis_Mapped!AT$2,'EUL_basis fr DEER'!$1:$1,0))</f>
        <v>CFL Lamps - Indoor- Residential - 10,000 Rated Hours</v>
      </c>
      <c r="AU256" s="22" t="s">
        <v>34</v>
      </c>
      <c r="AV256" s="22" t="str" cm="1">
        <f t="array" ref="AV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(EUL_basis_Mapped!$BD256=EUL_basis[BldgLoc])*(EUL_basis_Mapped!$BP256=EUL_basis[HOU_cat]),0)+1,MATCH(EUL_basis_Mapped!AV$2,'EUL_basis fr DEER'!$1:$1,0))</f>
        <v>D08 v2.05</v>
      </c>
      <c r="AW256" s="24" cm="1">
        <f t="array" ref="AW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(EUL_basis_Mapped!$BD256=EUL_basis[BldgLoc])*(EUL_basis_Mapped!$BP256=EUL_basis[HOU_cat]),0)+1,MATCH(EUL_basis_Mapped!AW$2,'EUL_basis fr DEER'!$1:$1,0))</f>
        <v>44364.526270011571</v>
      </c>
      <c r="AX256" s="48" t="str" cm="1">
        <f t="array" ref="AX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(EUL_basis_Mapped!$BD256=EUL_basis[BldgLoc])*(EUL_basis_Mapped!$BP256=EUL_basis[HOU_cat]),0)+1,MATCH(EUL_basis_Mapped!AX$2,'EUL_basis fr DEER'!$1:$1,0))</f>
        <v>Res</v>
      </c>
      <c r="AY256" s="48" t="str" cm="1">
        <f t="array" ref="AY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(EUL_basis_Mapped!$BD256=EUL_basis[BldgLoc])*(EUL_basis_Mapped!$BP256=EUL_basis[HOU_cat]),0)+1,MATCH(EUL_basis_Mapped!AY$2,'EUL_basis fr DEER'!$1:$1,0))</f>
        <v>Lighting</v>
      </c>
      <c r="AZ256" s="48" t="str" cm="1">
        <f t="array" ref="AZ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(EUL_basis_Mapped!$BD256=EUL_basis[BldgLoc])*(EUL_basis_Mapped!$BP256=EUL_basis[HOU_cat]),0)+1,MATCH(EUL_basis_Mapped!AZ$2,'EUL_basis fr DEER'!$1:$1,0))</f>
        <v>InGen</v>
      </c>
      <c r="BA256" s="48" t="str" cm="1">
        <f t="array" ref="BA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(EUL_basis_Mapped!$BD256=EUL_basis[BldgLoc])*(EUL_basis_Mapped!$BP256=EUL_basis[HOU_cat]),0)+1,MATCH(EUL_basis_Mapped!BA$2,'EUL_basis fr DEER'!$1:$1,0))</f>
        <v>Ltg_Lamp</v>
      </c>
      <c r="BB256" s="48" t="str" cm="1">
        <f t="array" ref="BB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(EUL_basis_Mapped!$BD256=EUL_basis[BldgLoc])*(EUL_basis_Mapped!$BP256=EUL_basis[HOU_cat]),0)+1,MATCH(EUL_basis_Mapped!BB$2,'EUL_basis fr DEER'!$1:$1,0))</f>
        <v>CFLint_lamp</v>
      </c>
      <c r="BC256" s="48" t="s">
        <v>40</v>
      </c>
      <c r="BD256" s="48" t="s">
        <v>40</v>
      </c>
      <c r="BE256" s="46" t="str" cm="1">
        <f t="array" ref="BE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(EUL_basis_Mapped!$BD256=EUL_basis[BldgLoc])*(EUL_basis_Mapped!$BP256=EUL_basis[HOU_cat]),0)+1,MATCH(EUL_basis_Mapped!BE$2,'EUL_basis fr DEER'!$1:$1,0))</f>
        <v>lamp rated hours</v>
      </c>
      <c r="BF256" s="23" cm="1">
        <f t="array" ref="BF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(EUL_basis_Mapped!$BD256=EUL_basis[BldgLoc])*(EUL_basis_Mapped!$BP256=EUL_basis[HOU_cat]),0)+1,MATCH(EUL_basis_Mapped!BF$2,'EUL_basis fr DEER'!$1:$1,0))</f>
        <v>10000</v>
      </c>
      <c r="BG256" s="23" cm="1">
        <f t="array" ref="BG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(EUL_basis_Mapped!$BD256=EUL_basis[BldgLoc])*(EUL_basis_Mapped!$BP256=EUL_basis[HOU_cat]),0)+1,MATCH(EUL_basis_Mapped!BG$2,'EUL_basis fr DEER'!$1:$1,0))</f>
        <v>0.52300000000000002</v>
      </c>
      <c r="BH256" s="23" cm="1">
        <f t="array" ref="BH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(EUL_basis_Mapped!$BD256=EUL_basis[BldgLoc])*(EUL_basis_Mapped!$BP256=EUL_basis[HOU_cat]),0)+1,MATCH(EUL_basis_Mapped!BH$2,'EUL_basis fr DEER'!$1:$1,0))</f>
        <v>0</v>
      </c>
      <c r="BI256" s="25" cm="1">
        <f t="array" ref="BI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(EUL_basis_Mapped!$BD256=EUL_basis[BldgLoc])*(EUL_basis_Mapped!$BP256=EUL_basis[HOU_cat]),0)+1,MATCH(EUL_basis_Mapped!BI$2,'EUL_basis fr DEER'!$1:$1,0))</f>
        <v>20</v>
      </c>
      <c r="BJ256" s="25" cm="1">
        <f t="array" ref="BJ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(EUL_basis_Mapped!$BD256=EUL_basis[BldgLoc])*(EUL_basis_Mapped!$BP256=EUL_basis[HOU_cat]),0)+1,MATCH(EUL_basis_Mapped!BJ$2,'EUL_basis fr DEER'!$1:$1,0))</f>
        <v>0</v>
      </c>
      <c r="BK256" s="25" cm="1">
        <f t="array" ref="BK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(EUL_basis_Mapped!$BD256=EUL_basis[BldgLoc])*(EUL_basis_Mapped!$BP256=EUL_basis[HOU_cat]),0)+1,MATCH(EUL_basis_Mapped!BK$2,'EUL_basis fr DEER'!$1:$1,0))</f>
        <v>0</v>
      </c>
      <c r="BL256" s="46" t="str" cm="1">
        <f t="array" ref="BL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(EUL_basis_Mapped!$BD256=EUL_basis[BldgLoc])*(EUL_basis_Mapped!$BP256=EUL_basis[HOU_cat]),0)+1,MATCH(EUL_basis_Mapped!BL$2,'EUL_basis fr DEER'!$1:$1,0))</f>
        <v>Updated BldgType to Any</v>
      </c>
      <c r="BM256" s="48" t="str" cm="1">
        <f t="array" ref="BM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(EUL_basis_Mapped!$BD256=EUL_basis[BldgLoc])*(EUL_basis_Mapped!$BP256=EUL_basis[HOU_cat]),0)+1,MATCH(EUL_basis_Mapped!BM$2,'EUL_basis fr DEER'!$1:$1,0))</f>
        <v>Available</v>
      </c>
      <c r="BN256" s="24">
        <v>41528</v>
      </c>
      <c r="BO256" s="24" cm="1">
        <f t="array" ref="BO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(EUL_basis_Mapped!$BD256=EUL_basis[BldgLoc])*(EUL_basis_Mapped!$BP256=EUL_basis[HOU_cat]),0)+1,MATCH(EUL_basis_Mapped!BO$2,'EUL_basis fr DEER'!$1:$1,0))</f>
        <v>42369</v>
      </c>
      <c r="BP256" s="48" t="s">
        <v>605</v>
      </c>
      <c r="BQ256" s="52" t="str" cm="1">
        <f t="array" ref="BQ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(EUL_basis_Mapped!$BD256=EUL_basis[BldgLoc])*(EUL_basis_Mapped!$BP256=EUL_basis[HOU_cat]),0)+1,MATCH(EUL_basis_Mapped!BQ$2,'EUL_basis fr DEER'!$1:$1,0))</f>
        <v>1</v>
      </c>
      <c r="BR256" s="52" t="str" cm="1">
        <f t="array" ref="BR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(EUL_basis_Mapped!$BD256=EUL_basis[BldgLoc])*(EUL_basis_Mapped!$BP256=EUL_basis[HOU_cat]),0)+1,MATCH(EUL_basis_Mapped!BR$2,'EUL_basis fr DEER'!$1:$1,0))</f>
        <v>1</v>
      </c>
      <c r="BS256" s="52" t="str" cm="1">
        <f t="array" ref="BS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(EUL_basis_Mapped!$BD256=EUL_basis[BldgLoc])*(EUL_basis_Mapped!$BP256=EUL_basis[HOU_cat]),0)+1,MATCH(EUL_basis_Mapped!BS$2,'EUL_basis fr DEER'!$1:$1,0))</f>
        <v>0</v>
      </c>
      <c r="BT256" s="48" t="str" cm="1">
        <f t="array" ref="BT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(EUL_basis_Mapped!$BD256=EUL_basis[BldgLoc])*(EUL_basis_Mapped!$BP256=EUL_basis[HOU_cat]),0)+1,MATCH(EUL_basis_Mapped!BT$2,'EUL_basis fr DEER'!$1:$1,0))</f>
        <v>Deemed Ex Ante Team</v>
      </c>
      <c r="BU256" s="24" cm="1">
        <f t="array" ref="BU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(EUL_basis_Mapped!$BD256=EUL_basis[BldgLoc])*(EUL_basis_Mapped!$BP256=EUL_basis[HOU_cat]),0)+1,MATCH(EUL_basis_Mapped!BU$2,'EUL_basis fr DEER'!$1:$1,0))</f>
        <v>0</v>
      </c>
      <c r="BV256" s="46" cm="1">
        <f t="array" ref="BV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(EUL_basis_Mapped!$BD256=EUL_basis[BldgLoc])*(EUL_basis_Mapped!$BP256=EUL_basis[HOU_cat]),0)+1,MATCH(EUL_basis_Mapped!BV$2,'EUL_basis fr DEER'!$1:$1,0))</f>
        <v>0</v>
      </c>
      <c r="BW256" s="48" cm="1">
        <f t="array" ref="BW256">INDEX(EUL_basis[#All],MATCH(1,(EUL_basis_Mapped!$AS256=EUL_basis[EUL_ID])*(EUL_basis_Mapped!$AU256=EUL_basis[Version])*(EUL_basis_Mapped!$BC256=EUL_basis[BldgType])*
(EUL_basis_Mapped!$BD256=EUL_basis[BldgLoc])*(EUL_basis_Mapped!$BP256=EUL_basis[HOU_cat]),0)+1,MATCH(EUL_basis_Mapped!BW$2,'EUL_basis fr DEER'!$1:$1,0))</f>
        <v>0</v>
      </c>
    </row>
    <row r="257" spans="1:75" ht="21" x14ac:dyDescent="0.15">
      <c r="A257" s="11"/>
      <c r="B257" s="12">
        <v>1</v>
      </c>
      <c r="C257" s="12"/>
      <c r="D257" s="12"/>
      <c r="E257" s="12"/>
      <c r="F257" s="12"/>
      <c r="G257" s="12">
        <v>1</v>
      </c>
      <c r="H257" s="13">
        <v>1</v>
      </c>
      <c r="I257" s="11">
        <f t="shared" si="62"/>
        <v>0</v>
      </c>
      <c r="J257" s="12">
        <f t="shared" si="62"/>
        <v>0</v>
      </c>
      <c r="K257" s="12">
        <f t="shared" si="62"/>
        <v>0</v>
      </c>
      <c r="L257" s="12">
        <f t="shared" si="62"/>
        <v>0</v>
      </c>
      <c r="M257" s="12">
        <f t="shared" si="62"/>
        <v>0</v>
      </c>
      <c r="N257" s="54">
        <f t="shared" si="62"/>
        <v>0</v>
      </c>
      <c r="O257" s="54">
        <f t="shared" si="62"/>
        <v>1</v>
      </c>
      <c r="P257" s="11">
        <f t="shared" si="54"/>
        <v>1</v>
      </c>
      <c r="Q257" s="16"/>
      <c r="R257" s="12">
        <f t="shared" si="61"/>
        <v>0</v>
      </c>
      <c r="S257" s="12">
        <f t="shared" si="61"/>
        <v>0</v>
      </c>
      <c r="T257" s="12">
        <f t="shared" si="61"/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>
        <f t="shared" si="56"/>
        <v>0</v>
      </c>
      <c r="AE257" s="54"/>
      <c r="AF257" s="54"/>
      <c r="AG257" s="54">
        <f t="shared" si="57"/>
        <v>0</v>
      </c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>
        <f t="shared" si="58"/>
        <v>0</v>
      </c>
      <c r="AS257" s="58" t="s">
        <v>569</v>
      </c>
      <c r="AT257" s="22" t="str" cm="1">
        <f t="array" ref="AT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(EUL_basis_Mapped!$BD257=EUL_basis[BldgLoc])*(EUL_basis_Mapped!$BP257=EUL_basis[HOU_cat]),0)+1,MATCH(EUL_basis_Mapped!AT$2,'EUL_basis fr DEER'!$1:$1,0))</f>
        <v>CFL Lamps - Indoor- Residential Common Area- 10,000 Rated Hours</v>
      </c>
      <c r="AU257" s="22" t="s">
        <v>34</v>
      </c>
      <c r="AV257" s="22" t="str" cm="1">
        <f t="array" ref="AV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(EUL_basis_Mapped!$BD257=EUL_basis[BldgLoc])*(EUL_basis_Mapped!$BP257=EUL_basis[HOU_cat]),0)+1,MATCH(EUL_basis_Mapped!AV$2,'EUL_basis fr DEER'!$1:$1,0))</f>
        <v>Lighting Disposition</v>
      </c>
      <c r="AW257" s="24" cm="1">
        <f t="array" ref="AW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(EUL_basis_Mapped!$BD257=EUL_basis[BldgLoc])*(EUL_basis_Mapped!$BP257=EUL_basis[HOU_cat]),0)+1,MATCH(EUL_basis_Mapped!AW$2,'EUL_basis fr DEER'!$1:$1,0))</f>
        <v>44825.767912268515</v>
      </c>
      <c r="AX257" s="48" t="str" cm="1">
        <f t="array" ref="AX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(EUL_basis_Mapped!$BD257=EUL_basis[BldgLoc])*(EUL_basis_Mapped!$BP257=EUL_basis[HOU_cat]),0)+1,MATCH(EUL_basis_Mapped!AX$2,'EUL_basis fr DEER'!$1:$1,0))</f>
        <v>Res</v>
      </c>
      <c r="AY257" s="48" t="str" cm="1">
        <f t="array" ref="AY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(EUL_basis_Mapped!$BD257=EUL_basis[BldgLoc])*(EUL_basis_Mapped!$BP257=EUL_basis[HOU_cat]),0)+1,MATCH(EUL_basis_Mapped!AY$2,'EUL_basis fr DEER'!$1:$1,0))</f>
        <v>Lighting</v>
      </c>
      <c r="AZ257" s="48" t="str" cm="1">
        <f t="array" ref="AZ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(EUL_basis_Mapped!$BD257=EUL_basis[BldgLoc])*(EUL_basis_Mapped!$BP257=EUL_basis[HOU_cat]),0)+1,MATCH(EUL_basis_Mapped!AZ$2,'EUL_basis fr DEER'!$1:$1,0))</f>
        <v>InCommon</v>
      </c>
      <c r="BA257" s="48" t="str" cm="1">
        <f t="array" ref="BA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(EUL_basis_Mapped!$BD257=EUL_basis[BldgLoc])*(EUL_basis_Mapped!$BP257=EUL_basis[HOU_cat]),0)+1,MATCH(EUL_basis_Mapped!BA$2,'EUL_basis fr DEER'!$1:$1,0))</f>
        <v>Ltg_Lamp</v>
      </c>
      <c r="BB257" s="48" t="str" cm="1">
        <f t="array" ref="BB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(EUL_basis_Mapped!$BD257=EUL_basis[BldgLoc])*(EUL_basis_Mapped!$BP257=EUL_basis[HOU_cat]),0)+1,MATCH(EUL_basis_Mapped!BB$2,'EUL_basis fr DEER'!$1:$1,0))</f>
        <v>CFLint_lamp</v>
      </c>
      <c r="BC257" s="48" t="s">
        <v>40</v>
      </c>
      <c r="BD257" s="48" t="s">
        <v>40</v>
      </c>
      <c r="BE257" s="46" t="str" cm="1">
        <f t="array" ref="BE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(EUL_basis_Mapped!$BD257=EUL_basis[BldgLoc])*(EUL_basis_Mapped!$BP257=EUL_basis[HOU_cat]),0)+1,MATCH(EUL_basis_Mapped!BE$2,'EUL_basis fr DEER'!$1:$1,0))</f>
        <v>lamp rated hours</v>
      </c>
      <c r="BF257" s="23" cm="1">
        <f t="array" ref="BF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(EUL_basis_Mapped!$BD257=EUL_basis[BldgLoc])*(EUL_basis_Mapped!$BP257=EUL_basis[HOU_cat]),0)+1,MATCH(EUL_basis_Mapped!BF$2,'EUL_basis fr DEER'!$1:$1,0))</f>
        <v>10000</v>
      </c>
      <c r="BG257" s="23" cm="1">
        <f t="array" ref="BG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(EUL_basis_Mapped!$BD257=EUL_basis[BldgLoc])*(EUL_basis_Mapped!$BP257=EUL_basis[HOU_cat]),0)+1,MATCH(EUL_basis_Mapped!BG$2,'EUL_basis fr DEER'!$1:$1,0))</f>
        <v>1</v>
      </c>
      <c r="BH257" s="23" cm="1">
        <f t="array" ref="BH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(EUL_basis_Mapped!$BD257=EUL_basis[BldgLoc])*(EUL_basis_Mapped!$BP257=EUL_basis[HOU_cat]),0)+1,MATCH(EUL_basis_Mapped!BH$2,'EUL_basis fr DEER'!$1:$1,0))</f>
        <v>0</v>
      </c>
      <c r="BI257" s="25" cm="1">
        <f t="array" ref="BI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(EUL_basis_Mapped!$BD257=EUL_basis[BldgLoc])*(EUL_basis_Mapped!$BP257=EUL_basis[HOU_cat]),0)+1,MATCH(EUL_basis_Mapped!BI$2,'EUL_basis fr DEER'!$1:$1,0))</f>
        <v>20</v>
      </c>
      <c r="BJ257" s="25" cm="1">
        <f t="array" ref="BJ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(EUL_basis_Mapped!$BD257=EUL_basis[BldgLoc])*(EUL_basis_Mapped!$BP257=EUL_basis[HOU_cat]),0)+1,MATCH(EUL_basis_Mapped!BJ$2,'EUL_basis fr DEER'!$1:$1,0))</f>
        <v>0</v>
      </c>
      <c r="BK257" s="25" cm="1">
        <f t="array" ref="BK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(EUL_basis_Mapped!$BD257=EUL_basis[BldgLoc])*(EUL_basis_Mapped!$BP257=EUL_basis[HOU_cat]),0)+1,MATCH(EUL_basis_Mapped!BK$2,'EUL_basis fr DEER'!$1:$1,0))</f>
        <v>0</v>
      </c>
      <c r="BL257" s="46" t="str" cm="1">
        <f t="array" ref="BL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(EUL_basis_Mapped!$BD257=EUL_basis[BldgLoc])*(EUL_basis_Mapped!$BP257=EUL_basis[HOU_cat]),0)+1,MATCH(EUL_basis_Mapped!BL$2,'EUL_basis fr DEER'!$1:$1,0))</f>
        <v>Although expired via Resolution E-5152 DEER2023 Update, it was later found to be needed; the approved expiration was cancelled.</v>
      </c>
      <c r="BM257" s="48" t="str" cm="1">
        <f t="array" ref="BM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(EUL_basis_Mapped!$BD257=EUL_basis[BldgLoc])*(EUL_basis_Mapped!$BP257=EUL_basis[HOU_cat]),0)+1,MATCH(EUL_basis_Mapped!BM$2,'EUL_basis fr DEER'!$1:$1,0))</f>
        <v>Available</v>
      </c>
      <c r="BN257" s="24">
        <v>41529</v>
      </c>
      <c r="BO257" s="24" cm="1">
        <f t="array" ref="BO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(EUL_basis_Mapped!$BD257=EUL_basis[BldgLoc])*(EUL_basis_Mapped!$BP257=EUL_basis[HOU_cat]),0)+1,MATCH(EUL_basis_Mapped!BO$2,'EUL_basis fr DEER'!$1:$1,0))</f>
        <v>0</v>
      </c>
      <c r="BP257" s="48" t="s">
        <v>545</v>
      </c>
      <c r="BQ257" s="52" t="str" cm="1">
        <f t="array" ref="BQ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(EUL_basis_Mapped!$BD257=EUL_basis[BldgLoc])*(EUL_basis_Mapped!$BP257=EUL_basis[HOU_cat]),0)+1,MATCH(EUL_basis_Mapped!BQ$2,'EUL_basis fr DEER'!$1:$1,0))</f>
        <v>1</v>
      </c>
      <c r="BR257" s="52" t="str" cm="1">
        <f t="array" ref="BR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(EUL_basis_Mapped!$BD257=EUL_basis[BldgLoc])*(EUL_basis_Mapped!$BP257=EUL_basis[HOU_cat]),0)+1,MATCH(EUL_basis_Mapped!BR$2,'EUL_basis fr DEER'!$1:$1,0))</f>
        <v>1</v>
      </c>
      <c r="BS257" s="52" t="str" cm="1">
        <f t="array" ref="BS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(EUL_basis_Mapped!$BD257=EUL_basis[BldgLoc])*(EUL_basis_Mapped!$BP257=EUL_basis[HOU_cat]),0)+1,MATCH(EUL_basis_Mapped!BS$2,'EUL_basis fr DEER'!$1:$1,0))</f>
        <v>0</v>
      </c>
      <c r="BT257" s="48" t="str" cm="1">
        <f t="array" ref="BT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(EUL_basis_Mapped!$BD257=EUL_basis[BldgLoc])*(EUL_basis_Mapped!$BP257=EUL_basis[HOU_cat]),0)+1,MATCH(EUL_basis_Mapped!BT$2,'EUL_basis fr DEER'!$1:$1,0))</f>
        <v>Deemed Ex Ante Team</v>
      </c>
      <c r="BU257" s="24" cm="1">
        <f t="array" ref="BU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(EUL_basis_Mapped!$BD257=EUL_basis[BldgLoc])*(EUL_basis_Mapped!$BP257=EUL_basis[HOU_cat]),0)+1,MATCH(EUL_basis_Mapped!BU$2,'EUL_basis fr DEER'!$1:$1,0))</f>
        <v>0</v>
      </c>
      <c r="BV257" s="46" cm="1">
        <f t="array" ref="BV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(EUL_basis_Mapped!$BD257=EUL_basis[BldgLoc])*(EUL_basis_Mapped!$BP257=EUL_basis[HOU_cat]),0)+1,MATCH(EUL_basis_Mapped!BV$2,'EUL_basis fr DEER'!$1:$1,0))</f>
        <v>0</v>
      </c>
      <c r="BW257" s="48" cm="1">
        <f t="array" ref="BW257">INDEX(EUL_basis[#All],MATCH(1,(EUL_basis_Mapped!$AS257=EUL_basis[EUL_ID])*(EUL_basis_Mapped!$AU257=EUL_basis[Version])*(EUL_basis_Mapped!$BC257=EUL_basis[BldgType])*
(EUL_basis_Mapped!$BD257=EUL_basis[BldgLoc])*(EUL_basis_Mapped!$BP257=EUL_basis[HOU_cat]),0)+1,MATCH(EUL_basis_Mapped!BW$2,'EUL_basis fr DEER'!$1:$1,0))</f>
        <v>0</v>
      </c>
    </row>
    <row r="258" spans="1:75" ht="21" x14ac:dyDescent="0.15">
      <c r="A258" s="11"/>
      <c r="B258" s="12">
        <v>1</v>
      </c>
      <c r="C258" s="12"/>
      <c r="D258" s="12"/>
      <c r="E258" s="12"/>
      <c r="F258" s="12"/>
      <c r="G258" s="12">
        <v>1</v>
      </c>
      <c r="H258" s="13">
        <v>1</v>
      </c>
      <c r="I258" s="11">
        <f t="shared" si="62"/>
        <v>0</v>
      </c>
      <c r="J258" s="12">
        <f t="shared" si="62"/>
        <v>0</v>
      </c>
      <c r="K258" s="12">
        <f t="shared" si="62"/>
        <v>0</v>
      </c>
      <c r="L258" s="12">
        <f t="shared" si="62"/>
        <v>1</v>
      </c>
      <c r="M258" s="12">
        <f t="shared" si="62"/>
        <v>0</v>
      </c>
      <c r="N258" s="54">
        <f t="shared" si="62"/>
        <v>0</v>
      </c>
      <c r="O258" s="54">
        <f t="shared" si="62"/>
        <v>0</v>
      </c>
      <c r="P258" s="11">
        <f t="shared" si="54"/>
        <v>1</v>
      </c>
      <c r="Q258" s="16"/>
      <c r="R258" s="12">
        <f t="shared" si="61"/>
        <v>0</v>
      </c>
      <c r="S258" s="12">
        <f t="shared" si="61"/>
        <v>0</v>
      </c>
      <c r="T258" s="12">
        <f t="shared" si="61"/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>
        <f t="shared" si="56"/>
        <v>0</v>
      </c>
      <c r="AE258" s="54"/>
      <c r="AF258" s="54"/>
      <c r="AG258" s="54">
        <f t="shared" si="57"/>
        <v>0</v>
      </c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>
        <f t="shared" si="58"/>
        <v>0</v>
      </c>
      <c r="AS258" s="58" t="s">
        <v>571</v>
      </c>
      <c r="AT258" s="22" t="str" cm="1">
        <f t="array" ref="AT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(EUL_basis_Mapped!$BD258=EUL_basis[BldgLoc])*(EUL_basis_Mapped!$BP258=EUL_basis[HOU_cat]),0)+1,MATCH(EUL_basis_Mapped!AT$2,'EUL_basis fr DEER'!$1:$1,0))</f>
        <v>Iltg-Com-CldCthd-25000hr</v>
      </c>
      <c r="AU258" s="22" t="s">
        <v>34</v>
      </c>
      <c r="AV258" s="22" t="str" cm="1">
        <f t="array" ref="AV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(EUL_basis_Mapped!$BD258=EUL_basis[BldgLoc])*(EUL_basis_Mapped!$BP258=EUL_basis[HOU_cat]),0)+1,MATCH(EUL_basis_Mapped!AV$2,'EUL_basis fr DEER'!$1:$1,0))</f>
        <v>PA workpaper</v>
      </c>
      <c r="AW258" s="24" cm="1">
        <f t="array" ref="AW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(EUL_basis_Mapped!$BD258=EUL_basis[BldgLoc])*(EUL_basis_Mapped!$BP258=EUL_basis[HOU_cat]),0)+1,MATCH(EUL_basis_Mapped!AW$2,'EUL_basis fr DEER'!$1:$1,0))</f>
        <v>44825.767912268515</v>
      </c>
      <c r="AX258" s="48" t="str" cm="1">
        <f t="array" ref="AX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(EUL_basis_Mapped!$BD258=EUL_basis[BldgLoc])*(EUL_basis_Mapped!$BP258=EUL_basis[HOU_cat]),0)+1,MATCH(EUL_basis_Mapped!AX$2,'EUL_basis fr DEER'!$1:$1,0))</f>
        <v>Com</v>
      </c>
      <c r="AY258" s="48" t="str" cm="1">
        <f t="array" ref="AY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(EUL_basis_Mapped!$BD258=EUL_basis[BldgLoc])*(EUL_basis_Mapped!$BP258=EUL_basis[HOU_cat]),0)+1,MATCH(EUL_basis_Mapped!AY$2,'EUL_basis fr DEER'!$1:$1,0))</f>
        <v>Lighting</v>
      </c>
      <c r="AZ258" s="48" t="str" cm="1">
        <f t="array" ref="AZ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(EUL_basis_Mapped!$BD258=EUL_basis[BldgLoc])*(EUL_basis_Mapped!$BP258=EUL_basis[HOU_cat]),0)+1,MATCH(EUL_basis_Mapped!AZ$2,'EUL_basis fr DEER'!$1:$1,0))</f>
        <v>InGen</v>
      </c>
      <c r="BA258" s="48" t="str" cm="1">
        <f t="array" ref="BA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(EUL_basis_Mapped!$BD258=EUL_basis[BldgLoc])*(EUL_basis_Mapped!$BP258=EUL_basis[HOU_cat]),0)+1,MATCH(EUL_basis_Mapped!BA$2,'EUL_basis fr DEER'!$1:$1,0))</f>
        <v>Ltg_Lamp</v>
      </c>
      <c r="BB258" s="48" t="str" cm="1">
        <f t="array" ref="BB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(EUL_basis_Mapped!$BD258=EUL_basis[BldgLoc])*(EUL_basis_Mapped!$BP258=EUL_basis[HOU_cat]),0)+1,MATCH(EUL_basis_Mapped!BB$2,'EUL_basis fr DEER'!$1:$1,0))</f>
        <v>CFLint_lamp</v>
      </c>
      <c r="BC258" s="48" t="s">
        <v>40</v>
      </c>
      <c r="BD258" s="48" t="s">
        <v>40</v>
      </c>
      <c r="BE258" s="46" t="str" cm="1">
        <f t="array" ref="BE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(EUL_basis_Mapped!$BD258=EUL_basis[BldgLoc])*(EUL_basis_Mapped!$BP258=EUL_basis[HOU_cat]),0)+1,MATCH(EUL_basis_Mapped!BE$2,'EUL_basis fr DEER'!$1:$1,0))</f>
        <v>lamp rated hours</v>
      </c>
      <c r="BF258" s="23" cm="1">
        <f t="array" ref="BF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(EUL_basis_Mapped!$BD258=EUL_basis[BldgLoc])*(EUL_basis_Mapped!$BP258=EUL_basis[HOU_cat]),0)+1,MATCH(EUL_basis_Mapped!BF$2,'EUL_basis fr DEER'!$1:$1,0))</f>
        <v>25000</v>
      </c>
      <c r="BG258" s="23" cm="1">
        <f t="array" ref="BG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(EUL_basis_Mapped!$BD258=EUL_basis[BldgLoc])*(EUL_basis_Mapped!$BP258=EUL_basis[HOU_cat]),0)+1,MATCH(EUL_basis_Mapped!BG$2,'EUL_basis fr DEER'!$1:$1,0))</f>
        <v>1</v>
      </c>
      <c r="BH258" s="23" cm="1">
        <f t="array" ref="BH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(EUL_basis_Mapped!$BD258=EUL_basis[BldgLoc])*(EUL_basis_Mapped!$BP258=EUL_basis[HOU_cat]),0)+1,MATCH(EUL_basis_Mapped!BH$2,'EUL_basis fr DEER'!$1:$1,0))</f>
        <v>0</v>
      </c>
      <c r="BI258" s="25" cm="1">
        <f t="array" ref="BI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(EUL_basis_Mapped!$BD258=EUL_basis[BldgLoc])*(EUL_basis_Mapped!$BP258=EUL_basis[HOU_cat]),0)+1,MATCH(EUL_basis_Mapped!BI$2,'EUL_basis fr DEER'!$1:$1,0))</f>
        <v>15</v>
      </c>
      <c r="BJ258" s="25" cm="1">
        <f t="array" ref="BJ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(EUL_basis_Mapped!$BD258=EUL_basis[BldgLoc])*(EUL_basis_Mapped!$BP258=EUL_basis[HOU_cat]),0)+1,MATCH(EUL_basis_Mapped!BJ$2,'EUL_basis fr DEER'!$1:$1,0))</f>
        <v>0</v>
      </c>
      <c r="BK258" s="25" cm="1">
        <f t="array" ref="BK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(EUL_basis_Mapped!$BD258=EUL_basis[BldgLoc])*(EUL_basis_Mapped!$BP258=EUL_basis[HOU_cat]),0)+1,MATCH(EUL_basis_Mapped!BK$2,'EUL_basis fr DEER'!$1:$1,0))</f>
        <v>0</v>
      </c>
      <c r="BL258" s="46" t="str" cm="1">
        <f t="array" ref="BL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(EUL_basis_Mapped!$BD258=EUL_basis[BldgLoc])*(EUL_basis_Mapped!$BP258=EUL_basis[HOU_cat]),0)+1,MATCH(EUL_basis_Mapped!BL$2,'EUL_basis fr DEER'!$1:$1,0))</f>
        <v>Although expired via Resolution E-5152 DEER2023 Update, it was later found to be needed; the approved expiration was cancelled.</v>
      </c>
      <c r="BM258" s="48" t="str" cm="1">
        <f t="array" ref="BM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(EUL_basis_Mapped!$BD258=EUL_basis[BldgLoc])*(EUL_basis_Mapped!$BP258=EUL_basis[HOU_cat]),0)+1,MATCH(EUL_basis_Mapped!BM$2,'EUL_basis fr DEER'!$1:$1,0))</f>
        <v>Available</v>
      </c>
      <c r="BN258" s="24">
        <v>41530</v>
      </c>
      <c r="BO258" s="24" cm="1">
        <f t="array" ref="BO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(EUL_basis_Mapped!$BD258=EUL_basis[BldgLoc])*(EUL_basis_Mapped!$BP258=EUL_basis[HOU_cat]),0)+1,MATCH(EUL_basis_Mapped!BO$2,'EUL_basis fr DEER'!$1:$1,0))</f>
        <v>0</v>
      </c>
      <c r="BP258" s="48" t="s">
        <v>540</v>
      </c>
      <c r="BQ258" s="52" t="str" cm="1">
        <f t="array" ref="BQ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(EUL_basis_Mapped!$BD258=EUL_basis[BldgLoc])*(EUL_basis_Mapped!$BP258=EUL_basis[HOU_cat]),0)+1,MATCH(EUL_basis_Mapped!BQ$2,'EUL_basis fr DEER'!$1:$1,0))</f>
        <v>1</v>
      </c>
      <c r="BR258" s="52" t="str" cm="1">
        <f t="array" ref="BR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(EUL_basis_Mapped!$BD258=EUL_basis[BldgLoc])*(EUL_basis_Mapped!$BP258=EUL_basis[HOU_cat]),0)+1,MATCH(EUL_basis_Mapped!BR$2,'EUL_basis fr DEER'!$1:$1,0))</f>
        <v>1</v>
      </c>
      <c r="BS258" s="52" t="str" cm="1">
        <f t="array" ref="BS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(EUL_basis_Mapped!$BD258=EUL_basis[BldgLoc])*(EUL_basis_Mapped!$BP258=EUL_basis[HOU_cat]),0)+1,MATCH(EUL_basis_Mapped!BS$2,'EUL_basis fr DEER'!$1:$1,0))</f>
        <v>0</v>
      </c>
      <c r="BT258" s="48" t="str" cm="1">
        <f t="array" ref="BT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(EUL_basis_Mapped!$BD258=EUL_basis[BldgLoc])*(EUL_basis_Mapped!$BP258=EUL_basis[HOU_cat]),0)+1,MATCH(EUL_basis_Mapped!BT$2,'EUL_basis fr DEER'!$1:$1,0))</f>
        <v>Deemed Ex Ante Team</v>
      </c>
      <c r="BU258" s="24" cm="1">
        <f t="array" ref="BU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(EUL_basis_Mapped!$BD258=EUL_basis[BldgLoc])*(EUL_basis_Mapped!$BP258=EUL_basis[HOU_cat]),0)+1,MATCH(EUL_basis_Mapped!BU$2,'EUL_basis fr DEER'!$1:$1,0))</f>
        <v>0</v>
      </c>
      <c r="BV258" s="46" cm="1">
        <f t="array" ref="BV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(EUL_basis_Mapped!$BD258=EUL_basis[BldgLoc])*(EUL_basis_Mapped!$BP258=EUL_basis[HOU_cat]),0)+1,MATCH(EUL_basis_Mapped!BV$2,'EUL_basis fr DEER'!$1:$1,0))</f>
        <v>0</v>
      </c>
      <c r="BW258" s="48" cm="1">
        <f t="array" ref="BW258">INDEX(EUL_basis[#All],MATCH(1,(EUL_basis_Mapped!$AS258=EUL_basis[EUL_ID])*(EUL_basis_Mapped!$AU258=EUL_basis[Version])*(EUL_basis_Mapped!$BC258=EUL_basis[BldgType])*
(EUL_basis_Mapped!$BD258=EUL_basis[BldgLoc])*(EUL_basis_Mapped!$BP258=EUL_basis[HOU_cat]),0)+1,MATCH(EUL_basis_Mapped!BW$2,'EUL_basis fr DEER'!$1:$1,0))</f>
        <v>0</v>
      </c>
    </row>
    <row r="259" spans="1:75" ht="21" x14ac:dyDescent="0.15">
      <c r="A259" s="11"/>
      <c r="B259" s="12">
        <v>1</v>
      </c>
      <c r="C259" s="12"/>
      <c r="D259" s="12"/>
      <c r="E259" s="12"/>
      <c r="F259" s="12"/>
      <c r="G259" s="12">
        <v>1</v>
      </c>
      <c r="H259" s="13">
        <v>1</v>
      </c>
      <c r="I259" s="11">
        <f t="shared" ref="I259:O268" si="63">IF($AX259=I$2,1,0)</f>
        <v>0</v>
      </c>
      <c r="J259" s="12">
        <f t="shared" si="63"/>
        <v>0</v>
      </c>
      <c r="K259" s="12">
        <f t="shared" si="63"/>
        <v>0</v>
      </c>
      <c r="L259" s="12">
        <f t="shared" si="63"/>
        <v>1</v>
      </c>
      <c r="M259" s="12">
        <f t="shared" si="63"/>
        <v>0</v>
      </c>
      <c r="N259" s="54">
        <f t="shared" si="63"/>
        <v>0</v>
      </c>
      <c r="O259" s="54">
        <f t="shared" si="63"/>
        <v>0</v>
      </c>
      <c r="P259" s="11">
        <f t="shared" si="54"/>
        <v>1</v>
      </c>
      <c r="Q259" s="16"/>
      <c r="R259" s="12">
        <f t="shared" ref="R259:T278" si="64">IF($BC259=R$2,1,0)</f>
        <v>0</v>
      </c>
      <c r="S259" s="12">
        <f t="shared" si="64"/>
        <v>0</v>
      </c>
      <c r="T259" s="12">
        <f t="shared" si="64"/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>
        <f t="shared" si="56"/>
        <v>0</v>
      </c>
      <c r="AE259" s="54"/>
      <c r="AF259" s="54"/>
      <c r="AG259" s="54">
        <f t="shared" si="57"/>
        <v>0</v>
      </c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>
        <f t="shared" si="58"/>
        <v>0</v>
      </c>
      <c r="AS259" s="58" t="s">
        <v>572</v>
      </c>
      <c r="AT259" s="22" t="str" cm="1">
        <f t="array" ref="AT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(EUL_basis_Mapped!$BD259=EUL_basis[BldgLoc])*(EUL_basis_Mapped!$BP259=EUL_basis[HOU_cat]),0)+1,MATCH(EUL_basis_Mapped!AT$2,'EUL_basis fr DEER'!$1:$1,0))</f>
        <v>LED Lamp - Indoor- Commercial - Small wattage Globe, Any Candle shape</v>
      </c>
      <c r="AU259" s="22" t="s">
        <v>34</v>
      </c>
      <c r="AV259" s="22" t="str" cm="1">
        <f t="array" ref="AV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(EUL_basis_Mapped!$BD259=EUL_basis[BldgLoc])*(EUL_basis_Mapped!$BP259=EUL_basis[HOU_cat]),0)+1,MATCH(EUL_basis_Mapped!AV$2,'EUL_basis fr DEER'!$1:$1,0))</f>
        <v>Lighting Disposition</v>
      </c>
      <c r="AW259" s="24" cm="1">
        <f t="array" ref="AW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(EUL_basis_Mapped!$BD259=EUL_basis[BldgLoc])*(EUL_basis_Mapped!$BP259=EUL_basis[HOU_cat]),0)+1,MATCH(EUL_basis_Mapped!AW$2,'EUL_basis fr DEER'!$1:$1,0))</f>
        <v>44364.526270011571</v>
      </c>
      <c r="AX259" s="48" t="str" cm="1">
        <f t="array" ref="AX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(EUL_basis_Mapped!$BD259=EUL_basis[BldgLoc])*(EUL_basis_Mapped!$BP259=EUL_basis[HOU_cat]),0)+1,MATCH(EUL_basis_Mapped!AX$2,'EUL_basis fr DEER'!$1:$1,0))</f>
        <v>Com</v>
      </c>
      <c r="AY259" s="48" t="str" cm="1">
        <f t="array" ref="AY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(EUL_basis_Mapped!$BD259=EUL_basis[BldgLoc])*(EUL_basis_Mapped!$BP259=EUL_basis[HOU_cat]),0)+1,MATCH(EUL_basis_Mapped!AY$2,'EUL_basis fr DEER'!$1:$1,0))</f>
        <v>Lighting</v>
      </c>
      <c r="AZ259" s="48" t="str" cm="1">
        <f t="array" ref="AZ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(EUL_basis_Mapped!$BD259=EUL_basis[BldgLoc])*(EUL_basis_Mapped!$BP259=EUL_basis[HOU_cat]),0)+1,MATCH(EUL_basis_Mapped!AZ$2,'EUL_basis fr DEER'!$1:$1,0))</f>
        <v>InGen</v>
      </c>
      <c r="BA259" s="48" t="str" cm="1">
        <f t="array" ref="BA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(EUL_basis_Mapped!$BD259=EUL_basis[BldgLoc])*(EUL_basis_Mapped!$BP259=EUL_basis[HOU_cat]),0)+1,MATCH(EUL_basis_Mapped!BA$2,'EUL_basis fr DEER'!$1:$1,0))</f>
        <v>Ltg_Lamp</v>
      </c>
      <c r="BB259" s="48" t="str" cm="1">
        <f t="array" ref="BB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(EUL_basis_Mapped!$BD259=EUL_basis[BldgLoc])*(EUL_basis_Mapped!$BP259=EUL_basis[HOU_cat]),0)+1,MATCH(EUL_basis_Mapped!BB$2,'EUL_basis fr DEER'!$1:$1,0))</f>
        <v>LED_lamp</v>
      </c>
      <c r="BC259" s="48" t="s">
        <v>40</v>
      </c>
      <c r="BD259" s="48" t="s">
        <v>40</v>
      </c>
      <c r="BE259" s="46" t="str" cm="1">
        <f t="array" ref="BE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(EUL_basis_Mapped!$BD259=EUL_basis[BldgLoc])*(EUL_basis_Mapped!$BP259=EUL_basis[HOU_cat]),0)+1,MATCH(EUL_basis_Mapped!BE$2,'EUL_basis fr DEER'!$1:$1,0))</f>
        <v>lamp rated hours</v>
      </c>
      <c r="BF259" s="23" cm="1">
        <f t="array" ref="BF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(EUL_basis_Mapped!$BD259=EUL_basis[BldgLoc])*(EUL_basis_Mapped!$BP259=EUL_basis[HOU_cat]),0)+1,MATCH(EUL_basis_Mapped!BF$2,'EUL_basis fr DEER'!$1:$1,0))</f>
        <v>15000</v>
      </c>
      <c r="BG259" s="23" cm="1">
        <f t="array" ref="BG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(EUL_basis_Mapped!$BD259=EUL_basis[BldgLoc])*(EUL_basis_Mapped!$BP259=EUL_basis[HOU_cat]),0)+1,MATCH(EUL_basis_Mapped!BG$2,'EUL_basis fr DEER'!$1:$1,0))</f>
        <v>1</v>
      </c>
      <c r="BH259" s="23" cm="1">
        <f t="array" ref="BH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(EUL_basis_Mapped!$BD259=EUL_basis[BldgLoc])*(EUL_basis_Mapped!$BP259=EUL_basis[HOU_cat]),0)+1,MATCH(EUL_basis_Mapped!BH$2,'EUL_basis fr DEER'!$1:$1,0))</f>
        <v>0</v>
      </c>
      <c r="BI259" s="25" cm="1">
        <f t="array" ref="BI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(EUL_basis_Mapped!$BD259=EUL_basis[BldgLoc])*(EUL_basis_Mapped!$BP259=EUL_basis[HOU_cat]),0)+1,MATCH(EUL_basis_Mapped!BI$2,'EUL_basis fr DEER'!$1:$1,0))</f>
        <v>12</v>
      </c>
      <c r="BJ259" s="25" cm="1">
        <f t="array" ref="BJ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(EUL_basis_Mapped!$BD259=EUL_basis[BldgLoc])*(EUL_basis_Mapped!$BP259=EUL_basis[HOU_cat]),0)+1,MATCH(EUL_basis_Mapped!BJ$2,'EUL_basis fr DEER'!$1:$1,0))</f>
        <v>0</v>
      </c>
      <c r="BK259" s="25" cm="1">
        <f t="array" ref="BK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(EUL_basis_Mapped!$BD259=EUL_basis[BldgLoc])*(EUL_basis_Mapped!$BP259=EUL_basis[HOU_cat]),0)+1,MATCH(EUL_basis_Mapped!BK$2,'EUL_basis fr DEER'!$1:$1,0))</f>
        <v>0</v>
      </c>
      <c r="BL259" s="46" t="str" cm="1">
        <f t="array" ref="BL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(EUL_basis_Mapped!$BD259=EUL_basis[BldgLoc])*(EUL_basis_Mapped!$BP259=EUL_basis[HOU_cat]),0)+1,MATCH(EUL_basis_Mapped!BL$2,'EUL_basis fr DEER'!$1:$1,0))</f>
        <v>Updated BldgType to Any</v>
      </c>
      <c r="BM259" s="48" t="str" cm="1">
        <f t="array" ref="BM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(EUL_basis_Mapped!$BD259=EUL_basis[BldgLoc])*(EUL_basis_Mapped!$BP259=EUL_basis[HOU_cat]),0)+1,MATCH(EUL_basis_Mapped!BM$2,'EUL_basis fr DEER'!$1:$1,0))</f>
        <v>Available</v>
      </c>
      <c r="BN259" s="24">
        <v>41531</v>
      </c>
      <c r="BO259" s="24" cm="1">
        <f t="array" ref="BO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(EUL_basis_Mapped!$BD259=EUL_basis[BldgLoc])*(EUL_basis_Mapped!$BP259=EUL_basis[HOU_cat]),0)+1,MATCH(EUL_basis_Mapped!BO$2,'EUL_basis fr DEER'!$1:$1,0))</f>
        <v>0</v>
      </c>
      <c r="BP259" s="48" t="s">
        <v>540</v>
      </c>
      <c r="BQ259" s="52" t="str" cm="1">
        <f t="array" ref="BQ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(EUL_basis_Mapped!$BD259=EUL_basis[BldgLoc])*(EUL_basis_Mapped!$BP259=EUL_basis[HOU_cat]),0)+1,MATCH(EUL_basis_Mapped!BQ$2,'EUL_basis fr DEER'!$1:$1,0))</f>
        <v>1</v>
      </c>
      <c r="BR259" s="52" t="str" cm="1">
        <f t="array" ref="BR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(EUL_basis_Mapped!$BD259=EUL_basis[BldgLoc])*(EUL_basis_Mapped!$BP259=EUL_basis[HOU_cat]),0)+1,MATCH(EUL_basis_Mapped!BR$2,'EUL_basis fr DEER'!$1:$1,0))</f>
        <v>1</v>
      </c>
      <c r="BS259" s="52" t="str" cm="1">
        <f t="array" ref="BS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(EUL_basis_Mapped!$BD259=EUL_basis[BldgLoc])*(EUL_basis_Mapped!$BP259=EUL_basis[HOU_cat]),0)+1,MATCH(EUL_basis_Mapped!BS$2,'EUL_basis fr DEER'!$1:$1,0))</f>
        <v>0</v>
      </c>
      <c r="BT259" s="48" t="str" cm="1">
        <f t="array" ref="BT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(EUL_basis_Mapped!$BD259=EUL_basis[BldgLoc])*(EUL_basis_Mapped!$BP259=EUL_basis[HOU_cat]),0)+1,MATCH(EUL_basis_Mapped!BT$2,'EUL_basis fr DEER'!$1:$1,0))</f>
        <v>Deemed Ex Ante Team</v>
      </c>
      <c r="BU259" s="24" cm="1">
        <f t="array" ref="BU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(EUL_basis_Mapped!$BD259=EUL_basis[BldgLoc])*(EUL_basis_Mapped!$BP259=EUL_basis[HOU_cat]),0)+1,MATCH(EUL_basis_Mapped!BU$2,'EUL_basis fr DEER'!$1:$1,0))</f>
        <v>0</v>
      </c>
      <c r="BV259" s="46" cm="1">
        <f t="array" ref="BV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(EUL_basis_Mapped!$BD259=EUL_basis[BldgLoc])*(EUL_basis_Mapped!$BP259=EUL_basis[HOU_cat]),0)+1,MATCH(EUL_basis_Mapped!BV$2,'EUL_basis fr DEER'!$1:$1,0))</f>
        <v>0</v>
      </c>
      <c r="BW259" s="48" cm="1">
        <f t="array" ref="BW259">INDEX(EUL_basis[#All],MATCH(1,(EUL_basis_Mapped!$AS259=EUL_basis[EUL_ID])*(EUL_basis_Mapped!$AU259=EUL_basis[Version])*(EUL_basis_Mapped!$BC259=EUL_basis[BldgType])*
(EUL_basis_Mapped!$BD259=EUL_basis[BldgLoc])*(EUL_basis_Mapped!$BP259=EUL_basis[HOU_cat]),0)+1,MATCH(EUL_basis_Mapped!BW$2,'EUL_basis fr DEER'!$1:$1,0))</f>
        <v>0</v>
      </c>
    </row>
    <row r="260" spans="1:75" ht="21" x14ac:dyDescent="0.15">
      <c r="A260" s="11"/>
      <c r="B260" s="12">
        <v>1</v>
      </c>
      <c r="C260" s="12"/>
      <c r="D260" s="12"/>
      <c r="E260" s="12"/>
      <c r="F260" s="12"/>
      <c r="G260" s="12">
        <v>1</v>
      </c>
      <c r="H260" s="13">
        <v>1</v>
      </c>
      <c r="I260" s="11">
        <f t="shared" si="63"/>
        <v>0</v>
      </c>
      <c r="J260" s="12">
        <f t="shared" si="63"/>
        <v>0</v>
      </c>
      <c r="K260" s="12">
        <f t="shared" si="63"/>
        <v>0</v>
      </c>
      <c r="L260" s="12">
        <f t="shared" si="63"/>
        <v>1</v>
      </c>
      <c r="M260" s="12">
        <f t="shared" si="63"/>
        <v>0</v>
      </c>
      <c r="N260" s="54">
        <f t="shared" si="63"/>
        <v>0</v>
      </c>
      <c r="O260" s="54">
        <f t="shared" si="63"/>
        <v>0</v>
      </c>
      <c r="P260" s="11">
        <f t="shared" si="54"/>
        <v>1</v>
      </c>
      <c r="Q260" s="16"/>
      <c r="R260" s="12">
        <f t="shared" si="64"/>
        <v>0</v>
      </c>
      <c r="S260" s="12">
        <f t="shared" si="64"/>
        <v>0</v>
      </c>
      <c r="T260" s="12">
        <f t="shared" si="64"/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>
        <f t="shared" si="56"/>
        <v>0</v>
      </c>
      <c r="AE260" s="54"/>
      <c r="AF260" s="54"/>
      <c r="AG260" s="54">
        <f t="shared" si="57"/>
        <v>0</v>
      </c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>
        <f t="shared" si="58"/>
        <v>0</v>
      </c>
      <c r="AS260" s="58" t="s">
        <v>575</v>
      </c>
      <c r="AT260" s="22" t="str" cm="1">
        <f t="array" ref="AT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(EUL_basis_Mapped!$BD260=EUL_basis[BldgLoc])*(EUL_basis_Mapped!$BP260=EUL_basis[HOU_cat]),0)+1,MATCH(EUL_basis_Mapped!AT$2,'EUL_basis fr DEER'!$1:$1,0))</f>
        <v>LED Lamp - Indoor- Commercial</v>
      </c>
      <c r="AU260" s="22" t="s">
        <v>34</v>
      </c>
      <c r="AV260" s="22" t="str" cm="1">
        <f t="array" ref="AV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(EUL_basis_Mapped!$BD260=EUL_basis[BldgLoc])*(EUL_basis_Mapped!$BP260=EUL_basis[HOU_cat]),0)+1,MATCH(EUL_basis_Mapped!AV$2,'EUL_basis fr DEER'!$1:$1,0))</f>
        <v>Lighting Disposition</v>
      </c>
      <c r="AW260" s="24" cm="1">
        <f t="array" ref="AW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(EUL_basis_Mapped!$BD260=EUL_basis[BldgLoc])*(EUL_basis_Mapped!$BP260=EUL_basis[HOU_cat]),0)+1,MATCH(EUL_basis_Mapped!AW$2,'EUL_basis fr DEER'!$1:$1,0))</f>
        <v>44364.526270011571</v>
      </c>
      <c r="AX260" s="48" t="str" cm="1">
        <f t="array" ref="AX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(EUL_basis_Mapped!$BD260=EUL_basis[BldgLoc])*(EUL_basis_Mapped!$BP260=EUL_basis[HOU_cat]),0)+1,MATCH(EUL_basis_Mapped!AX$2,'EUL_basis fr DEER'!$1:$1,0))</f>
        <v>Com</v>
      </c>
      <c r="AY260" s="48" t="str" cm="1">
        <f t="array" ref="AY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(EUL_basis_Mapped!$BD260=EUL_basis[BldgLoc])*(EUL_basis_Mapped!$BP260=EUL_basis[HOU_cat]),0)+1,MATCH(EUL_basis_Mapped!AY$2,'EUL_basis fr DEER'!$1:$1,0))</f>
        <v>Lighting</v>
      </c>
      <c r="AZ260" s="48" t="str" cm="1">
        <f t="array" ref="AZ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(EUL_basis_Mapped!$BD260=EUL_basis[BldgLoc])*(EUL_basis_Mapped!$BP260=EUL_basis[HOU_cat]),0)+1,MATCH(EUL_basis_Mapped!AZ$2,'EUL_basis fr DEER'!$1:$1,0))</f>
        <v>InGen</v>
      </c>
      <c r="BA260" s="48" t="str" cm="1">
        <f t="array" ref="BA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(EUL_basis_Mapped!$BD260=EUL_basis[BldgLoc])*(EUL_basis_Mapped!$BP260=EUL_basis[HOU_cat]),0)+1,MATCH(EUL_basis_Mapped!BA$2,'EUL_basis fr DEER'!$1:$1,0))</f>
        <v>Ltg_Lamp</v>
      </c>
      <c r="BB260" s="48" t="str" cm="1">
        <f t="array" ref="BB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(EUL_basis_Mapped!$BD260=EUL_basis[BldgLoc])*(EUL_basis_Mapped!$BP260=EUL_basis[HOU_cat]),0)+1,MATCH(EUL_basis_Mapped!BB$2,'EUL_basis fr DEER'!$1:$1,0))</f>
        <v>LED_lamp</v>
      </c>
      <c r="BC260" s="48" t="s">
        <v>40</v>
      </c>
      <c r="BD260" s="48" t="s">
        <v>40</v>
      </c>
      <c r="BE260" s="46" t="str" cm="1">
        <f t="array" ref="BE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(EUL_basis_Mapped!$BD260=EUL_basis[BldgLoc])*(EUL_basis_Mapped!$BP260=EUL_basis[HOU_cat]),0)+1,MATCH(EUL_basis_Mapped!BE$2,'EUL_basis fr DEER'!$1:$1,0))</f>
        <v>lamp rated hours</v>
      </c>
      <c r="BF260" s="23" cm="1">
        <f t="array" ref="BF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(EUL_basis_Mapped!$BD260=EUL_basis[BldgLoc])*(EUL_basis_Mapped!$BP260=EUL_basis[HOU_cat]),0)+1,MATCH(EUL_basis_Mapped!BF$2,'EUL_basis fr DEER'!$1:$1,0))</f>
        <v>20000</v>
      </c>
      <c r="BG260" s="23" cm="1">
        <f t="array" ref="BG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(EUL_basis_Mapped!$BD260=EUL_basis[BldgLoc])*(EUL_basis_Mapped!$BP260=EUL_basis[HOU_cat]),0)+1,MATCH(EUL_basis_Mapped!BG$2,'EUL_basis fr DEER'!$1:$1,0))</f>
        <v>1</v>
      </c>
      <c r="BH260" s="23" cm="1">
        <f t="array" ref="BH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(EUL_basis_Mapped!$BD260=EUL_basis[BldgLoc])*(EUL_basis_Mapped!$BP260=EUL_basis[HOU_cat]),0)+1,MATCH(EUL_basis_Mapped!BH$2,'EUL_basis fr DEER'!$1:$1,0))</f>
        <v>0</v>
      </c>
      <c r="BI260" s="25" cm="1">
        <f t="array" ref="BI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(EUL_basis_Mapped!$BD260=EUL_basis[BldgLoc])*(EUL_basis_Mapped!$BP260=EUL_basis[HOU_cat]),0)+1,MATCH(EUL_basis_Mapped!BI$2,'EUL_basis fr DEER'!$1:$1,0))</f>
        <v>12</v>
      </c>
      <c r="BJ260" s="25" cm="1">
        <f t="array" ref="BJ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(EUL_basis_Mapped!$BD260=EUL_basis[BldgLoc])*(EUL_basis_Mapped!$BP260=EUL_basis[HOU_cat]),0)+1,MATCH(EUL_basis_Mapped!BJ$2,'EUL_basis fr DEER'!$1:$1,0))</f>
        <v>0</v>
      </c>
      <c r="BK260" s="25" cm="1">
        <f t="array" ref="BK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(EUL_basis_Mapped!$BD260=EUL_basis[BldgLoc])*(EUL_basis_Mapped!$BP260=EUL_basis[HOU_cat]),0)+1,MATCH(EUL_basis_Mapped!BK$2,'EUL_basis fr DEER'!$1:$1,0))</f>
        <v>0</v>
      </c>
      <c r="BL260" s="46" t="str" cm="1">
        <f t="array" ref="BL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(EUL_basis_Mapped!$BD260=EUL_basis[BldgLoc])*(EUL_basis_Mapped!$BP260=EUL_basis[HOU_cat]),0)+1,MATCH(EUL_basis_Mapped!BL$2,'EUL_basis fr DEER'!$1:$1,0))</f>
        <v>Updated BldgType to Any</v>
      </c>
      <c r="BM260" s="48" t="str" cm="1">
        <f t="array" ref="BM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(EUL_basis_Mapped!$BD260=EUL_basis[BldgLoc])*(EUL_basis_Mapped!$BP260=EUL_basis[HOU_cat]),0)+1,MATCH(EUL_basis_Mapped!BM$2,'EUL_basis fr DEER'!$1:$1,0))</f>
        <v>Available</v>
      </c>
      <c r="BN260" s="24">
        <v>41532</v>
      </c>
      <c r="BO260" s="24" cm="1">
        <f t="array" ref="BO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(EUL_basis_Mapped!$BD260=EUL_basis[BldgLoc])*(EUL_basis_Mapped!$BP260=EUL_basis[HOU_cat]),0)+1,MATCH(EUL_basis_Mapped!BO$2,'EUL_basis fr DEER'!$1:$1,0))</f>
        <v>0</v>
      </c>
      <c r="BP260" s="48" t="s">
        <v>540</v>
      </c>
      <c r="BQ260" s="52" t="str" cm="1">
        <f t="array" ref="BQ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(EUL_basis_Mapped!$BD260=EUL_basis[BldgLoc])*(EUL_basis_Mapped!$BP260=EUL_basis[HOU_cat]),0)+1,MATCH(EUL_basis_Mapped!BQ$2,'EUL_basis fr DEER'!$1:$1,0))</f>
        <v>1</v>
      </c>
      <c r="BR260" s="52" t="str" cm="1">
        <f t="array" ref="BR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(EUL_basis_Mapped!$BD260=EUL_basis[BldgLoc])*(EUL_basis_Mapped!$BP260=EUL_basis[HOU_cat]),0)+1,MATCH(EUL_basis_Mapped!BR$2,'EUL_basis fr DEER'!$1:$1,0))</f>
        <v>1</v>
      </c>
      <c r="BS260" s="52" t="str" cm="1">
        <f t="array" ref="BS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(EUL_basis_Mapped!$BD260=EUL_basis[BldgLoc])*(EUL_basis_Mapped!$BP260=EUL_basis[HOU_cat]),0)+1,MATCH(EUL_basis_Mapped!BS$2,'EUL_basis fr DEER'!$1:$1,0))</f>
        <v>0</v>
      </c>
      <c r="BT260" s="48" t="str" cm="1">
        <f t="array" ref="BT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(EUL_basis_Mapped!$BD260=EUL_basis[BldgLoc])*(EUL_basis_Mapped!$BP260=EUL_basis[HOU_cat]),0)+1,MATCH(EUL_basis_Mapped!BT$2,'EUL_basis fr DEER'!$1:$1,0))</f>
        <v>Deemed Ex Ante Team</v>
      </c>
      <c r="BU260" s="24" cm="1">
        <f t="array" ref="BU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(EUL_basis_Mapped!$BD260=EUL_basis[BldgLoc])*(EUL_basis_Mapped!$BP260=EUL_basis[HOU_cat]),0)+1,MATCH(EUL_basis_Mapped!BU$2,'EUL_basis fr DEER'!$1:$1,0))</f>
        <v>0</v>
      </c>
      <c r="BV260" s="46" cm="1">
        <f t="array" ref="BV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(EUL_basis_Mapped!$BD260=EUL_basis[BldgLoc])*(EUL_basis_Mapped!$BP260=EUL_basis[HOU_cat]),0)+1,MATCH(EUL_basis_Mapped!BV$2,'EUL_basis fr DEER'!$1:$1,0))</f>
        <v>0</v>
      </c>
      <c r="BW260" s="48" cm="1">
        <f t="array" ref="BW260">INDEX(EUL_basis[#All],MATCH(1,(EUL_basis_Mapped!$AS260=EUL_basis[EUL_ID])*(EUL_basis_Mapped!$AU260=EUL_basis[Version])*(EUL_basis_Mapped!$BC260=EUL_basis[BldgType])*
(EUL_basis_Mapped!$BD260=EUL_basis[BldgLoc])*(EUL_basis_Mapped!$BP260=EUL_basis[HOU_cat]),0)+1,MATCH(EUL_basis_Mapped!BW$2,'EUL_basis fr DEER'!$1:$1,0))</f>
        <v>0</v>
      </c>
    </row>
    <row r="261" spans="1:75" ht="21" x14ac:dyDescent="0.15">
      <c r="A261" s="11"/>
      <c r="B261" s="12">
        <v>1</v>
      </c>
      <c r="C261" s="12"/>
      <c r="D261" s="12"/>
      <c r="E261" s="12"/>
      <c r="F261" s="12"/>
      <c r="G261" s="12">
        <v>1</v>
      </c>
      <c r="H261" s="13">
        <v>1</v>
      </c>
      <c r="I261" s="11">
        <f t="shared" si="63"/>
        <v>0</v>
      </c>
      <c r="J261" s="12">
        <f t="shared" si="63"/>
        <v>0</v>
      </c>
      <c r="K261" s="12">
        <f t="shared" si="63"/>
        <v>0</v>
      </c>
      <c r="L261" s="12">
        <f t="shared" si="63"/>
        <v>1</v>
      </c>
      <c r="M261" s="12">
        <f t="shared" si="63"/>
        <v>0</v>
      </c>
      <c r="N261" s="54">
        <f t="shared" si="63"/>
        <v>0</v>
      </c>
      <c r="O261" s="54">
        <f t="shared" si="63"/>
        <v>0</v>
      </c>
      <c r="P261" s="11">
        <f t="shared" si="54"/>
        <v>1</v>
      </c>
      <c r="Q261" s="16"/>
      <c r="R261" s="12">
        <f t="shared" si="64"/>
        <v>0</v>
      </c>
      <c r="S261" s="12">
        <f t="shared" si="64"/>
        <v>0</v>
      </c>
      <c r="T261" s="12">
        <f t="shared" si="64"/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>
        <f t="shared" si="56"/>
        <v>0</v>
      </c>
      <c r="AE261" s="54"/>
      <c r="AF261" s="54"/>
      <c r="AG261" s="54">
        <f t="shared" si="57"/>
        <v>0</v>
      </c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>
        <f t="shared" si="58"/>
        <v>0</v>
      </c>
      <c r="AS261" s="58" t="s">
        <v>577</v>
      </c>
      <c r="AT261" s="22" t="str" cm="1">
        <f t="array" ref="AT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(EUL_basis_Mapped!$BD261=EUL_basis[BldgLoc])*(EUL_basis_Mapped!$BP261=EUL_basis[HOU_cat]),0)+1,MATCH(EUL_basis_Mapped!AT$2,'EUL_basis fr DEER'!$1:$1,0))</f>
        <v>LED Fixture - Indoor- Commercial</v>
      </c>
      <c r="AU261" s="22" t="s">
        <v>34</v>
      </c>
      <c r="AV261" s="22" t="str" cm="1">
        <f t="array" ref="AV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(EUL_basis_Mapped!$BD261=EUL_basis[BldgLoc])*(EUL_basis_Mapped!$BP261=EUL_basis[HOU_cat]),0)+1,MATCH(EUL_basis_Mapped!AV$2,'EUL_basis fr DEER'!$1:$1,0))</f>
        <v>Lighting Disposition</v>
      </c>
      <c r="AW261" s="24" cm="1">
        <f t="array" ref="AW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(EUL_basis_Mapped!$BD261=EUL_basis[BldgLoc])*(EUL_basis_Mapped!$BP261=EUL_basis[HOU_cat]),0)+1,MATCH(EUL_basis_Mapped!AW$2,'EUL_basis fr DEER'!$1:$1,0))</f>
        <v>44364.526270011571</v>
      </c>
      <c r="AX261" s="48" t="str" cm="1">
        <f t="array" ref="AX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(EUL_basis_Mapped!$BD261=EUL_basis[BldgLoc])*(EUL_basis_Mapped!$BP261=EUL_basis[HOU_cat]),0)+1,MATCH(EUL_basis_Mapped!AX$2,'EUL_basis fr DEER'!$1:$1,0))</f>
        <v>Com</v>
      </c>
      <c r="AY261" s="48" t="str" cm="1">
        <f t="array" ref="AY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(EUL_basis_Mapped!$BD261=EUL_basis[BldgLoc])*(EUL_basis_Mapped!$BP261=EUL_basis[HOU_cat]),0)+1,MATCH(EUL_basis_Mapped!AY$2,'EUL_basis fr DEER'!$1:$1,0))</f>
        <v>Lighting</v>
      </c>
      <c r="AZ261" s="48" t="str" cm="1">
        <f t="array" ref="AZ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(EUL_basis_Mapped!$BD261=EUL_basis[BldgLoc])*(EUL_basis_Mapped!$BP261=EUL_basis[HOU_cat]),0)+1,MATCH(EUL_basis_Mapped!AZ$2,'EUL_basis fr DEER'!$1:$1,0))</f>
        <v>InGen</v>
      </c>
      <c r="BA261" s="48" t="str" cm="1">
        <f t="array" ref="BA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(EUL_basis_Mapped!$BD261=EUL_basis[BldgLoc])*(EUL_basis_Mapped!$BP261=EUL_basis[HOU_cat]),0)+1,MATCH(EUL_basis_Mapped!BA$2,'EUL_basis fr DEER'!$1:$1,0))</f>
        <v>Ltg_Lamp</v>
      </c>
      <c r="BB261" s="48" t="str" cm="1">
        <f t="array" ref="BB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(EUL_basis_Mapped!$BD261=EUL_basis[BldgLoc])*(EUL_basis_Mapped!$BP261=EUL_basis[HOU_cat]),0)+1,MATCH(EUL_basis_Mapped!BB$2,'EUL_basis fr DEER'!$1:$1,0))</f>
        <v>LED_lamp</v>
      </c>
      <c r="BC261" s="48" t="s">
        <v>40</v>
      </c>
      <c r="BD261" s="48" t="s">
        <v>40</v>
      </c>
      <c r="BE261" s="46" t="str" cm="1">
        <f t="array" ref="BE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(EUL_basis_Mapped!$BD261=EUL_basis[BldgLoc])*(EUL_basis_Mapped!$BP261=EUL_basis[HOU_cat]),0)+1,MATCH(EUL_basis_Mapped!BE$2,'EUL_basis fr DEER'!$1:$1,0))</f>
        <v>LED fixture rated hours</v>
      </c>
      <c r="BF261" s="23" cm="1">
        <f t="array" ref="BF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(EUL_basis_Mapped!$BD261=EUL_basis[BldgLoc])*(EUL_basis_Mapped!$BP261=EUL_basis[HOU_cat]),0)+1,MATCH(EUL_basis_Mapped!BF$2,'EUL_basis fr DEER'!$1:$1,0))</f>
        <v>50000</v>
      </c>
      <c r="BG261" s="23" cm="1">
        <f t="array" ref="BG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(EUL_basis_Mapped!$BD261=EUL_basis[BldgLoc])*(EUL_basis_Mapped!$BP261=EUL_basis[HOU_cat]),0)+1,MATCH(EUL_basis_Mapped!BG$2,'EUL_basis fr DEER'!$1:$1,0))</f>
        <v>1</v>
      </c>
      <c r="BH261" s="23" cm="1">
        <f t="array" ref="BH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(EUL_basis_Mapped!$BD261=EUL_basis[BldgLoc])*(EUL_basis_Mapped!$BP261=EUL_basis[HOU_cat]),0)+1,MATCH(EUL_basis_Mapped!BH$2,'EUL_basis fr DEER'!$1:$1,0))</f>
        <v>0</v>
      </c>
      <c r="BI261" s="25" cm="1">
        <f t="array" ref="BI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(EUL_basis_Mapped!$BD261=EUL_basis[BldgLoc])*(EUL_basis_Mapped!$BP261=EUL_basis[HOU_cat]),0)+1,MATCH(EUL_basis_Mapped!BI$2,'EUL_basis fr DEER'!$1:$1,0))</f>
        <v>12</v>
      </c>
      <c r="BJ261" s="25" cm="1">
        <f t="array" ref="BJ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(EUL_basis_Mapped!$BD261=EUL_basis[BldgLoc])*(EUL_basis_Mapped!$BP261=EUL_basis[HOU_cat]),0)+1,MATCH(EUL_basis_Mapped!BJ$2,'EUL_basis fr DEER'!$1:$1,0))</f>
        <v>0</v>
      </c>
      <c r="BK261" s="25" cm="1">
        <f t="array" ref="BK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(EUL_basis_Mapped!$BD261=EUL_basis[BldgLoc])*(EUL_basis_Mapped!$BP261=EUL_basis[HOU_cat]),0)+1,MATCH(EUL_basis_Mapped!BK$2,'EUL_basis fr DEER'!$1:$1,0))</f>
        <v>0</v>
      </c>
      <c r="BL261" s="46" t="str" cm="1">
        <f t="array" ref="BL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(EUL_basis_Mapped!$BD261=EUL_basis[BldgLoc])*(EUL_basis_Mapped!$BP261=EUL_basis[HOU_cat]),0)+1,MATCH(EUL_basis_Mapped!BL$2,'EUL_basis fr DEER'!$1:$1,0))</f>
        <v>Updated BldgType to Any</v>
      </c>
      <c r="BM261" s="48" t="str" cm="1">
        <f t="array" ref="BM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(EUL_basis_Mapped!$BD261=EUL_basis[BldgLoc])*(EUL_basis_Mapped!$BP261=EUL_basis[HOU_cat]),0)+1,MATCH(EUL_basis_Mapped!BM$2,'EUL_basis fr DEER'!$1:$1,0))</f>
        <v>Available</v>
      </c>
      <c r="BN261" s="24">
        <v>41533</v>
      </c>
      <c r="BO261" s="24" cm="1">
        <f t="array" ref="BO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(EUL_basis_Mapped!$BD261=EUL_basis[BldgLoc])*(EUL_basis_Mapped!$BP261=EUL_basis[HOU_cat]),0)+1,MATCH(EUL_basis_Mapped!BO$2,'EUL_basis fr DEER'!$1:$1,0))</f>
        <v>0</v>
      </c>
      <c r="BP261" s="48" t="s">
        <v>540</v>
      </c>
      <c r="BQ261" s="52" t="str" cm="1">
        <f t="array" ref="BQ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(EUL_basis_Mapped!$BD261=EUL_basis[BldgLoc])*(EUL_basis_Mapped!$BP261=EUL_basis[HOU_cat]),0)+1,MATCH(EUL_basis_Mapped!BQ$2,'EUL_basis fr DEER'!$1:$1,0))</f>
        <v>1</v>
      </c>
      <c r="BR261" s="52" t="str" cm="1">
        <f t="array" ref="BR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(EUL_basis_Mapped!$BD261=EUL_basis[BldgLoc])*(EUL_basis_Mapped!$BP261=EUL_basis[HOU_cat]),0)+1,MATCH(EUL_basis_Mapped!BR$2,'EUL_basis fr DEER'!$1:$1,0))</f>
        <v>1</v>
      </c>
      <c r="BS261" s="52" t="str" cm="1">
        <f t="array" ref="BS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(EUL_basis_Mapped!$BD261=EUL_basis[BldgLoc])*(EUL_basis_Mapped!$BP261=EUL_basis[HOU_cat]),0)+1,MATCH(EUL_basis_Mapped!BS$2,'EUL_basis fr DEER'!$1:$1,0))</f>
        <v>0</v>
      </c>
      <c r="BT261" s="48" t="str" cm="1">
        <f t="array" ref="BT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(EUL_basis_Mapped!$BD261=EUL_basis[BldgLoc])*(EUL_basis_Mapped!$BP261=EUL_basis[HOU_cat]),0)+1,MATCH(EUL_basis_Mapped!BT$2,'EUL_basis fr DEER'!$1:$1,0))</f>
        <v>Deemed Ex Ante Team</v>
      </c>
      <c r="BU261" s="24" cm="1">
        <f t="array" ref="BU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(EUL_basis_Mapped!$BD261=EUL_basis[BldgLoc])*(EUL_basis_Mapped!$BP261=EUL_basis[HOU_cat]),0)+1,MATCH(EUL_basis_Mapped!BU$2,'EUL_basis fr DEER'!$1:$1,0))</f>
        <v>0</v>
      </c>
      <c r="BV261" s="46" cm="1">
        <f t="array" ref="BV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(EUL_basis_Mapped!$BD261=EUL_basis[BldgLoc])*(EUL_basis_Mapped!$BP261=EUL_basis[HOU_cat]),0)+1,MATCH(EUL_basis_Mapped!BV$2,'EUL_basis fr DEER'!$1:$1,0))</f>
        <v>0</v>
      </c>
      <c r="BW261" s="48" cm="1">
        <f t="array" ref="BW261">INDEX(EUL_basis[#All],MATCH(1,(EUL_basis_Mapped!$AS261=EUL_basis[EUL_ID])*(EUL_basis_Mapped!$AU261=EUL_basis[Version])*(EUL_basis_Mapped!$BC261=EUL_basis[BldgType])*
(EUL_basis_Mapped!$BD261=EUL_basis[BldgLoc])*(EUL_basis_Mapped!$BP261=EUL_basis[HOU_cat]),0)+1,MATCH(EUL_basis_Mapped!BW$2,'EUL_basis fr DEER'!$1:$1,0))</f>
        <v>0</v>
      </c>
    </row>
    <row r="262" spans="1:75" ht="21" x14ac:dyDescent="0.15">
      <c r="A262" s="11"/>
      <c r="B262" s="12">
        <v>1</v>
      </c>
      <c r="C262" s="12"/>
      <c r="D262" s="12"/>
      <c r="E262" s="12"/>
      <c r="F262" s="12"/>
      <c r="G262" s="12">
        <v>1</v>
      </c>
      <c r="H262" s="13">
        <v>1</v>
      </c>
      <c r="I262" s="11">
        <f t="shared" si="63"/>
        <v>0</v>
      </c>
      <c r="J262" s="12">
        <f t="shared" si="63"/>
        <v>0</v>
      </c>
      <c r="K262" s="12">
        <f t="shared" si="63"/>
        <v>0</v>
      </c>
      <c r="L262" s="12">
        <f t="shared" si="63"/>
        <v>1</v>
      </c>
      <c r="M262" s="12">
        <f t="shared" si="63"/>
        <v>0</v>
      </c>
      <c r="N262" s="54">
        <f t="shared" si="63"/>
        <v>0</v>
      </c>
      <c r="O262" s="54">
        <f t="shared" si="63"/>
        <v>0</v>
      </c>
      <c r="P262" s="11">
        <f t="shared" si="54"/>
        <v>1</v>
      </c>
      <c r="Q262" s="16"/>
      <c r="R262" s="12">
        <f t="shared" si="64"/>
        <v>0</v>
      </c>
      <c r="S262" s="12">
        <f t="shared" si="64"/>
        <v>0</v>
      </c>
      <c r="T262" s="12">
        <f t="shared" si="64"/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>
        <f t="shared" si="56"/>
        <v>0</v>
      </c>
      <c r="AE262" s="54"/>
      <c r="AF262" s="54"/>
      <c r="AG262" s="54">
        <f t="shared" si="57"/>
        <v>0</v>
      </c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>
        <f t="shared" si="58"/>
        <v>0</v>
      </c>
      <c r="AS262" s="58" t="s">
        <v>580</v>
      </c>
      <c r="AT262" s="22" t="str" cm="1">
        <f t="array" ref="AT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(EUL_basis_Mapped!$BD262=EUL_basis[BldgLoc])*(EUL_basis_Mapped!$BP262=EUL_basis[HOU_cat]),0)+1,MATCH(EUL_basis_Mapped!AT$2,'EUL_basis fr DEER'!$1:$1,0))</f>
        <v>LED Fixture - Indoor - Commercial</v>
      </c>
      <c r="AU262" s="22" t="s">
        <v>566</v>
      </c>
      <c r="AV262" s="22" t="str" cm="1">
        <f t="array" ref="AV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(EUL_basis_Mapped!$BD262=EUL_basis[BldgLoc])*(EUL_basis_Mapped!$BP262=EUL_basis[HOU_cat]),0)+1,MATCH(EUL_basis_Mapped!AV$2,'EUL_basis fr DEER'!$1:$1,0))</f>
        <v>PA workpaper</v>
      </c>
      <c r="AW262" s="24" cm="1">
        <f t="array" ref="AW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(EUL_basis_Mapped!$BD262=EUL_basis[BldgLoc])*(EUL_basis_Mapped!$BP262=EUL_basis[HOU_cat]),0)+1,MATCH(EUL_basis_Mapped!AW$2,'EUL_basis fr DEER'!$1:$1,0))</f>
        <v>44159.686687395835</v>
      </c>
      <c r="AX262" s="48" t="str" cm="1">
        <f t="array" ref="AX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(EUL_basis_Mapped!$BD262=EUL_basis[BldgLoc])*(EUL_basis_Mapped!$BP262=EUL_basis[HOU_cat]),0)+1,MATCH(EUL_basis_Mapped!AX$2,'EUL_basis fr DEER'!$1:$1,0))</f>
        <v>Com</v>
      </c>
      <c r="AY262" s="48" t="str" cm="1">
        <f t="array" ref="AY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(EUL_basis_Mapped!$BD262=EUL_basis[BldgLoc])*(EUL_basis_Mapped!$BP262=EUL_basis[HOU_cat]),0)+1,MATCH(EUL_basis_Mapped!AY$2,'EUL_basis fr DEER'!$1:$1,0))</f>
        <v>Lighting</v>
      </c>
      <c r="AZ262" s="48" t="str" cm="1">
        <f t="array" ref="AZ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(EUL_basis_Mapped!$BD262=EUL_basis[BldgLoc])*(EUL_basis_Mapped!$BP262=EUL_basis[HOU_cat]),0)+1,MATCH(EUL_basis_Mapped!AZ$2,'EUL_basis fr DEER'!$1:$1,0))</f>
        <v>InGen</v>
      </c>
      <c r="BA262" s="48" t="str" cm="1">
        <f t="array" ref="BA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(EUL_basis_Mapped!$BD262=EUL_basis[BldgLoc])*(EUL_basis_Mapped!$BP262=EUL_basis[HOU_cat]),0)+1,MATCH(EUL_basis_Mapped!BA$2,'EUL_basis fr DEER'!$1:$1,0))</f>
        <v>Ltg_Fixture</v>
      </c>
      <c r="BB262" s="48" t="str" cm="1">
        <f t="array" ref="BB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(EUL_basis_Mapped!$BD262=EUL_basis[BldgLoc])*(EUL_basis_Mapped!$BP262=EUL_basis[HOU_cat]),0)+1,MATCH(EUL_basis_Mapped!BB$2,'EUL_basis fr DEER'!$1:$1,0))</f>
        <v>LED_fixt</v>
      </c>
      <c r="BC262" s="48" t="s">
        <v>40</v>
      </c>
      <c r="BD262" s="48" t="s">
        <v>40</v>
      </c>
      <c r="BE262" s="46" t="str" cm="1">
        <f t="array" ref="BE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(EUL_basis_Mapped!$BD262=EUL_basis[BldgLoc])*(EUL_basis_Mapped!$BP262=EUL_basis[HOU_cat]),0)+1,MATCH(EUL_basis_Mapped!BE$2,'EUL_basis fr DEER'!$1:$1,0))</f>
        <v>LED Fixture life</v>
      </c>
      <c r="BF262" s="23" cm="1">
        <f t="array" ref="BF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(EUL_basis_Mapped!$BD262=EUL_basis[BldgLoc])*(EUL_basis_Mapped!$BP262=EUL_basis[HOU_cat]),0)+1,MATCH(EUL_basis_Mapped!BF$2,'EUL_basis fr DEER'!$1:$1,0))</f>
        <v>50000</v>
      </c>
      <c r="BG262" s="23" cm="1">
        <f t="array" ref="BG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(EUL_basis_Mapped!$BD262=EUL_basis[BldgLoc])*(EUL_basis_Mapped!$BP262=EUL_basis[HOU_cat]),0)+1,MATCH(EUL_basis_Mapped!BG$2,'EUL_basis fr DEER'!$1:$1,0))</f>
        <v>1</v>
      </c>
      <c r="BH262" s="23" cm="1">
        <f t="array" ref="BH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(EUL_basis_Mapped!$BD262=EUL_basis[BldgLoc])*(EUL_basis_Mapped!$BP262=EUL_basis[HOU_cat]),0)+1,MATCH(EUL_basis_Mapped!BH$2,'EUL_basis fr DEER'!$1:$1,0))</f>
        <v>4000</v>
      </c>
      <c r="BI262" s="25" cm="1">
        <f t="array" ref="BI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(EUL_basis_Mapped!$BD262=EUL_basis[BldgLoc])*(EUL_basis_Mapped!$BP262=EUL_basis[HOU_cat]),0)+1,MATCH(EUL_basis_Mapped!BI$2,'EUL_basis fr DEER'!$1:$1,0))</f>
        <v>16</v>
      </c>
      <c r="BJ262" s="25" cm="1">
        <f t="array" ref="BJ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(EUL_basis_Mapped!$BD262=EUL_basis[BldgLoc])*(EUL_basis_Mapped!$BP262=EUL_basis[HOU_cat]),0)+1,MATCH(EUL_basis_Mapped!BJ$2,'EUL_basis fr DEER'!$1:$1,0))</f>
        <v>16</v>
      </c>
      <c r="BK262" s="25" cm="1">
        <f t="array" ref="BK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(EUL_basis_Mapped!$BD262=EUL_basis[BldgLoc])*(EUL_basis_Mapped!$BP262=EUL_basis[HOU_cat]),0)+1,MATCH(EUL_basis_Mapped!BK$2,'EUL_basis fr DEER'!$1:$1,0))</f>
        <v>5.3</v>
      </c>
      <c r="BL262" s="46" t="str" cm="1">
        <f t="array" ref="BL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(EUL_basis_Mapped!$BD262=EUL_basis[BldgLoc])*(EUL_basis_Mapped!$BP262=EUL_basis[HOU_cat]),0)+1,MATCH(EUL_basis_Mapped!BL$2,'EUL_basis fr DEER'!$1:$1,0))</f>
        <v>Updated to indicate claim/filing status</v>
      </c>
      <c r="BM262" s="48" t="str" cm="1">
        <f t="array" ref="BM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(EUL_basis_Mapped!$BD262=EUL_basis[BldgLoc])*(EUL_basis_Mapped!$BP262=EUL_basis[HOU_cat]),0)+1,MATCH(EUL_basis_Mapped!BM$2,'EUL_basis fr DEER'!$1:$1,0))</f>
        <v>Standard</v>
      </c>
      <c r="BN262" s="24">
        <v>41534</v>
      </c>
      <c r="BO262" s="24" cm="1">
        <f t="array" ref="BO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(EUL_basis_Mapped!$BD262=EUL_basis[BldgLoc])*(EUL_basis_Mapped!$BP262=EUL_basis[HOU_cat]),0)+1,MATCH(EUL_basis_Mapped!BO$2,'EUL_basis fr DEER'!$1:$1,0))</f>
        <v>0</v>
      </c>
      <c r="BP262" s="48" t="s">
        <v>44</v>
      </c>
      <c r="BQ262" s="52" t="str" cm="1">
        <f t="array" ref="BQ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(EUL_basis_Mapped!$BD262=EUL_basis[BldgLoc])*(EUL_basis_Mapped!$BP262=EUL_basis[HOU_cat]),0)+1,MATCH(EUL_basis_Mapped!BQ$2,'EUL_basis fr DEER'!$1:$1,0))</f>
        <v>1</v>
      </c>
      <c r="BR262" s="52" t="str" cm="1">
        <f t="array" ref="BR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(EUL_basis_Mapped!$BD262=EUL_basis[BldgLoc])*(EUL_basis_Mapped!$BP262=EUL_basis[HOU_cat]),0)+1,MATCH(EUL_basis_Mapped!BR$2,'EUL_basis fr DEER'!$1:$1,0))</f>
        <v>1</v>
      </c>
      <c r="BS262" s="52" t="str" cm="1">
        <f t="array" ref="BS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(EUL_basis_Mapped!$BD262=EUL_basis[BldgLoc])*(EUL_basis_Mapped!$BP262=EUL_basis[HOU_cat]),0)+1,MATCH(EUL_basis_Mapped!BS$2,'EUL_basis fr DEER'!$1:$1,0))</f>
        <v>0</v>
      </c>
      <c r="BT262" s="48" t="str" cm="1">
        <f t="array" ref="BT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(EUL_basis_Mapped!$BD262=EUL_basis[BldgLoc])*(EUL_basis_Mapped!$BP262=EUL_basis[HOU_cat]),0)+1,MATCH(EUL_basis_Mapped!BT$2,'EUL_basis fr DEER'!$1:$1,0))</f>
        <v>Deemed Ex Ante Team</v>
      </c>
      <c r="BU262" s="24" cm="1">
        <f t="array" ref="BU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(EUL_basis_Mapped!$BD262=EUL_basis[BldgLoc])*(EUL_basis_Mapped!$BP262=EUL_basis[HOU_cat]),0)+1,MATCH(EUL_basis_Mapped!BU$2,'EUL_basis fr DEER'!$1:$1,0))</f>
        <v>0</v>
      </c>
      <c r="BV262" s="46" cm="1">
        <f t="array" ref="BV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(EUL_basis_Mapped!$BD262=EUL_basis[BldgLoc])*(EUL_basis_Mapped!$BP262=EUL_basis[HOU_cat]),0)+1,MATCH(EUL_basis_Mapped!BV$2,'EUL_basis fr DEER'!$1:$1,0))</f>
        <v>0</v>
      </c>
      <c r="BW262" s="48" cm="1">
        <f t="array" ref="BW262">INDEX(EUL_basis[#All],MATCH(1,(EUL_basis_Mapped!$AS262=EUL_basis[EUL_ID])*(EUL_basis_Mapped!$AU262=EUL_basis[Version])*(EUL_basis_Mapped!$BC262=EUL_basis[BldgType])*
(EUL_basis_Mapped!$BD262=EUL_basis[BldgLoc])*(EUL_basis_Mapped!$BP262=EUL_basis[HOU_cat]),0)+1,MATCH(EUL_basis_Mapped!BW$2,'EUL_basis fr DEER'!$1:$1,0))</f>
        <v>0</v>
      </c>
    </row>
    <row r="263" spans="1:75" ht="21" x14ac:dyDescent="0.15">
      <c r="A263" s="11"/>
      <c r="B263" s="12">
        <v>1</v>
      </c>
      <c r="C263" s="12"/>
      <c r="D263" s="12"/>
      <c r="E263" s="12"/>
      <c r="F263" s="12"/>
      <c r="G263" s="12">
        <v>1</v>
      </c>
      <c r="H263" s="13">
        <v>1</v>
      </c>
      <c r="I263" s="11">
        <f t="shared" si="63"/>
        <v>0</v>
      </c>
      <c r="J263" s="12">
        <f t="shared" si="63"/>
        <v>0</v>
      </c>
      <c r="K263" s="12">
        <f t="shared" si="63"/>
        <v>0</v>
      </c>
      <c r="L263" s="12">
        <f t="shared" si="63"/>
        <v>1</v>
      </c>
      <c r="M263" s="12">
        <f t="shared" si="63"/>
        <v>0</v>
      </c>
      <c r="N263" s="54">
        <f t="shared" si="63"/>
        <v>0</v>
      </c>
      <c r="O263" s="54">
        <f t="shared" si="63"/>
        <v>0</v>
      </c>
      <c r="P263" s="11">
        <f t="shared" si="54"/>
        <v>1</v>
      </c>
      <c r="Q263" s="16"/>
      <c r="R263" s="12">
        <f t="shared" si="64"/>
        <v>0</v>
      </c>
      <c r="S263" s="12">
        <f t="shared" si="64"/>
        <v>0</v>
      </c>
      <c r="T263" s="12">
        <f t="shared" si="64"/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>
        <f t="shared" si="56"/>
        <v>0</v>
      </c>
      <c r="AE263" s="54"/>
      <c r="AF263" s="54"/>
      <c r="AG263" s="54">
        <f t="shared" si="57"/>
        <v>0</v>
      </c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>
        <f t="shared" si="58"/>
        <v>0</v>
      </c>
      <c r="AS263" s="58" t="s">
        <v>584</v>
      </c>
      <c r="AT263" s="22" t="str" cm="1">
        <f t="array" ref="AT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(EUL_basis_Mapped!$BD263=EUL_basis[BldgLoc])*(EUL_basis_Mapped!$BP263=EUL_basis[HOU_cat]),0)+1,MATCH(EUL_basis_Mapped!AT$2,'EUL_basis fr DEER'!$1:$1,0))</f>
        <v>LED A-Lamp - Indoor- Commercial</v>
      </c>
      <c r="AU263" s="22" t="s">
        <v>106</v>
      </c>
      <c r="AV263" s="22" t="str" cm="1">
        <f t="array" ref="AV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(EUL_basis_Mapped!$BD263=EUL_basis[BldgLoc])*(EUL_basis_Mapped!$BP263=EUL_basis[HOU_cat]),0)+1,MATCH(EUL_basis_Mapped!AV$2,'EUL_basis fr DEER'!$1:$1,0))</f>
        <v>D20 v1</v>
      </c>
      <c r="AW263" s="24" cm="1">
        <f t="array" ref="AW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(EUL_basis_Mapped!$BD263=EUL_basis[BldgLoc])*(EUL_basis_Mapped!$BP263=EUL_basis[HOU_cat]),0)+1,MATCH(EUL_basis_Mapped!AW$2,'EUL_basis fr DEER'!$1:$1,0))</f>
        <v>44364.526270011571</v>
      </c>
      <c r="AX263" s="48" t="str" cm="1">
        <f t="array" ref="AX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(EUL_basis_Mapped!$BD263=EUL_basis[BldgLoc])*(EUL_basis_Mapped!$BP263=EUL_basis[HOU_cat]),0)+1,MATCH(EUL_basis_Mapped!AX$2,'EUL_basis fr DEER'!$1:$1,0))</f>
        <v>Com</v>
      </c>
      <c r="AY263" s="48" t="str" cm="1">
        <f t="array" ref="AY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(EUL_basis_Mapped!$BD263=EUL_basis[BldgLoc])*(EUL_basis_Mapped!$BP263=EUL_basis[HOU_cat]),0)+1,MATCH(EUL_basis_Mapped!AY$2,'EUL_basis fr DEER'!$1:$1,0))</f>
        <v>Lighting</v>
      </c>
      <c r="AZ263" s="48" t="str" cm="1">
        <f t="array" ref="AZ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(EUL_basis_Mapped!$BD263=EUL_basis[BldgLoc])*(EUL_basis_Mapped!$BP263=EUL_basis[HOU_cat]),0)+1,MATCH(EUL_basis_Mapped!AZ$2,'EUL_basis fr DEER'!$1:$1,0))</f>
        <v>InGen</v>
      </c>
      <c r="BA263" s="48" t="str" cm="1">
        <f t="array" ref="BA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(EUL_basis_Mapped!$BD263=EUL_basis[BldgLoc])*(EUL_basis_Mapped!$BP263=EUL_basis[HOU_cat]),0)+1,MATCH(EUL_basis_Mapped!BA$2,'EUL_basis fr DEER'!$1:$1,0))</f>
        <v>Ltg_Lamp</v>
      </c>
      <c r="BB263" s="48" t="str" cm="1">
        <f t="array" ref="BB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(EUL_basis_Mapped!$BD263=EUL_basis[BldgLoc])*(EUL_basis_Mapped!$BP263=EUL_basis[HOU_cat]),0)+1,MATCH(EUL_basis_Mapped!BB$2,'EUL_basis fr DEER'!$1:$1,0))</f>
        <v>LED_lamp</v>
      </c>
      <c r="BC263" s="48" t="s">
        <v>40</v>
      </c>
      <c r="BD263" s="48" t="s">
        <v>40</v>
      </c>
      <c r="BE263" s="46" t="str" cm="1">
        <f t="array" ref="BE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(EUL_basis_Mapped!$BD263=EUL_basis[BldgLoc])*(EUL_basis_Mapped!$BP263=EUL_basis[HOU_cat]),0)+1,MATCH(EUL_basis_Mapped!BE$2,'EUL_basis fr DEER'!$1:$1,0))</f>
        <v>lamp rated hours</v>
      </c>
      <c r="BF263" s="23" cm="1">
        <f t="array" ref="BF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(EUL_basis_Mapped!$BD263=EUL_basis[BldgLoc])*(EUL_basis_Mapped!$BP263=EUL_basis[HOU_cat]),0)+1,MATCH(EUL_basis_Mapped!BF$2,'EUL_basis fr DEER'!$1:$1,0))</f>
        <v>10000</v>
      </c>
      <c r="BG263" s="23" cm="1">
        <f t="array" ref="BG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(EUL_basis_Mapped!$BD263=EUL_basis[BldgLoc])*(EUL_basis_Mapped!$BP263=EUL_basis[HOU_cat]),0)+1,MATCH(EUL_basis_Mapped!BG$2,'EUL_basis fr DEER'!$1:$1,0))</f>
        <v>1</v>
      </c>
      <c r="BH263" s="23" cm="1">
        <f t="array" ref="BH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(EUL_basis_Mapped!$BD263=EUL_basis[BldgLoc])*(EUL_basis_Mapped!$BP263=EUL_basis[HOU_cat]),0)+1,MATCH(EUL_basis_Mapped!BH$2,'EUL_basis fr DEER'!$1:$1,0))</f>
        <v>0</v>
      </c>
      <c r="BI263" s="25" cm="1">
        <f t="array" ref="BI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(EUL_basis_Mapped!$BD263=EUL_basis[BldgLoc])*(EUL_basis_Mapped!$BP263=EUL_basis[HOU_cat]),0)+1,MATCH(EUL_basis_Mapped!BI$2,'EUL_basis fr DEER'!$1:$1,0))</f>
        <v>12</v>
      </c>
      <c r="BJ263" s="25" cm="1">
        <f t="array" ref="BJ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(EUL_basis_Mapped!$BD263=EUL_basis[BldgLoc])*(EUL_basis_Mapped!$BP263=EUL_basis[HOU_cat]),0)+1,MATCH(EUL_basis_Mapped!BJ$2,'EUL_basis fr DEER'!$1:$1,0))</f>
        <v>0</v>
      </c>
      <c r="BK263" s="25" cm="1">
        <f t="array" ref="BK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(EUL_basis_Mapped!$BD263=EUL_basis[BldgLoc])*(EUL_basis_Mapped!$BP263=EUL_basis[HOU_cat]),0)+1,MATCH(EUL_basis_Mapped!BK$2,'EUL_basis fr DEER'!$1:$1,0))</f>
        <v>0</v>
      </c>
      <c r="BL263" s="46" t="str" cm="1">
        <f t="array" ref="BL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(EUL_basis_Mapped!$BD263=EUL_basis[BldgLoc])*(EUL_basis_Mapped!$BP263=EUL_basis[HOU_cat]),0)+1,MATCH(EUL_basis_Mapped!BL$2,'EUL_basis fr DEER'!$1:$1,0))</f>
        <v>Updated BldgType to Any</v>
      </c>
      <c r="BM263" s="48" t="str" cm="1">
        <f t="array" ref="BM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(EUL_basis_Mapped!$BD263=EUL_basis[BldgLoc])*(EUL_basis_Mapped!$BP263=EUL_basis[HOU_cat]),0)+1,MATCH(EUL_basis_Mapped!BM$2,'EUL_basis fr DEER'!$1:$1,0))</f>
        <v>Available</v>
      </c>
      <c r="BN263" s="24">
        <v>41535</v>
      </c>
      <c r="BO263" s="24" cm="1">
        <f t="array" ref="BO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(EUL_basis_Mapped!$BD263=EUL_basis[BldgLoc])*(EUL_basis_Mapped!$BP263=EUL_basis[HOU_cat]),0)+1,MATCH(EUL_basis_Mapped!BO$2,'EUL_basis fr DEER'!$1:$1,0))</f>
        <v>0</v>
      </c>
      <c r="BP263" s="48" t="s">
        <v>540</v>
      </c>
      <c r="BQ263" s="52" t="str" cm="1">
        <f t="array" ref="BQ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(EUL_basis_Mapped!$BD263=EUL_basis[BldgLoc])*(EUL_basis_Mapped!$BP263=EUL_basis[HOU_cat]),0)+1,MATCH(EUL_basis_Mapped!BQ$2,'EUL_basis fr DEER'!$1:$1,0))</f>
        <v>1</v>
      </c>
      <c r="BR263" s="52" t="str" cm="1">
        <f t="array" ref="BR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(EUL_basis_Mapped!$BD263=EUL_basis[BldgLoc])*(EUL_basis_Mapped!$BP263=EUL_basis[HOU_cat]),0)+1,MATCH(EUL_basis_Mapped!BR$2,'EUL_basis fr DEER'!$1:$1,0))</f>
        <v>1</v>
      </c>
      <c r="BS263" s="52" t="str" cm="1">
        <f t="array" ref="BS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(EUL_basis_Mapped!$BD263=EUL_basis[BldgLoc])*(EUL_basis_Mapped!$BP263=EUL_basis[HOU_cat]),0)+1,MATCH(EUL_basis_Mapped!BS$2,'EUL_basis fr DEER'!$1:$1,0))</f>
        <v>0</v>
      </c>
      <c r="BT263" s="48" t="str" cm="1">
        <f t="array" ref="BT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(EUL_basis_Mapped!$BD263=EUL_basis[BldgLoc])*(EUL_basis_Mapped!$BP263=EUL_basis[HOU_cat]),0)+1,MATCH(EUL_basis_Mapped!BT$2,'EUL_basis fr DEER'!$1:$1,0))</f>
        <v>Deemed Ex Ante Team</v>
      </c>
      <c r="BU263" s="24" cm="1">
        <f t="array" ref="BU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(EUL_basis_Mapped!$BD263=EUL_basis[BldgLoc])*(EUL_basis_Mapped!$BP263=EUL_basis[HOU_cat]),0)+1,MATCH(EUL_basis_Mapped!BU$2,'EUL_basis fr DEER'!$1:$1,0))</f>
        <v>0</v>
      </c>
      <c r="BV263" s="46" cm="1">
        <f t="array" ref="BV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(EUL_basis_Mapped!$BD263=EUL_basis[BldgLoc])*(EUL_basis_Mapped!$BP263=EUL_basis[HOU_cat]),0)+1,MATCH(EUL_basis_Mapped!BV$2,'EUL_basis fr DEER'!$1:$1,0))</f>
        <v>0</v>
      </c>
      <c r="BW263" s="48" cm="1">
        <f t="array" ref="BW263">INDEX(EUL_basis[#All],MATCH(1,(EUL_basis_Mapped!$AS263=EUL_basis[EUL_ID])*(EUL_basis_Mapped!$AU263=EUL_basis[Version])*(EUL_basis_Mapped!$BC263=EUL_basis[BldgType])*
(EUL_basis_Mapped!$BD263=EUL_basis[BldgLoc])*(EUL_basis_Mapped!$BP263=EUL_basis[HOU_cat]),0)+1,MATCH(EUL_basis_Mapped!BW$2,'EUL_basis fr DEER'!$1:$1,0))</f>
        <v>0</v>
      </c>
    </row>
    <row r="264" spans="1:75" x14ac:dyDescent="0.15">
      <c r="A264" s="11"/>
      <c r="B264" s="12">
        <v>1</v>
      </c>
      <c r="C264" s="12"/>
      <c r="D264" s="12"/>
      <c r="E264" s="12"/>
      <c r="F264" s="12"/>
      <c r="G264" s="12">
        <v>1</v>
      </c>
      <c r="H264" s="13">
        <v>1</v>
      </c>
      <c r="I264" s="11">
        <f t="shared" si="63"/>
        <v>0</v>
      </c>
      <c r="J264" s="12">
        <f t="shared" si="63"/>
        <v>0</v>
      </c>
      <c r="K264" s="12">
        <f t="shared" si="63"/>
        <v>0</v>
      </c>
      <c r="L264" s="12">
        <f t="shared" si="63"/>
        <v>1</v>
      </c>
      <c r="M264" s="12">
        <f t="shared" si="63"/>
        <v>0</v>
      </c>
      <c r="N264" s="54">
        <f t="shared" si="63"/>
        <v>0</v>
      </c>
      <c r="O264" s="54">
        <f t="shared" si="63"/>
        <v>0</v>
      </c>
      <c r="P264" s="11">
        <f t="shared" si="54"/>
        <v>1</v>
      </c>
      <c r="Q264" s="16"/>
      <c r="R264" s="12">
        <f t="shared" si="64"/>
        <v>0</v>
      </c>
      <c r="S264" s="12">
        <f t="shared" si="64"/>
        <v>0</v>
      </c>
      <c r="T264" s="12">
        <f t="shared" si="64"/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>
        <f t="shared" si="56"/>
        <v>0</v>
      </c>
      <c r="AE264" s="54"/>
      <c r="AF264" s="54"/>
      <c r="AG264" s="54">
        <f t="shared" si="57"/>
        <v>0</v>
      </c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>
        <f t="shared" si="58"/>
        <v>0</v>
      </c>
      <c r="AS264" s="58" t="s">
        <v>586</v>
      </c>
      <c r="AT264" s="22" t="str" cm="1">
        <f t="array" ref="AT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(EUL_basis_Mapped!$BD264=EUL_basis[BldgLoc])*(EUL_basis_Mapped!$BP264=EUL_basis[HOU_cat]),0)+1,MATCH(EUL_basis_Mapped!AT$2,'EUL_basis fr DEER'!$1:$1,0))</f>
        <v>Exit Lighting</v>
      </c>
      <c r="AU264" s="22" t="s">
        <v>34</v>
      </c>
      <c r="AV264" s="22" t="str" cm="1">
        <f t="array" ref="AV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(EUL_basis_Mapped!$BD264=EUL_basis[BldgLoc])*(EUL_basis_Mapped!$BP264=EUL_basis[HOU_cat]),0)+1,MATCH(EUL_basis_Mapped!AV$2,'EUL_basis fr DEER'!$1:$1,0))</f>
        <v>D08 v2.05</v>
      </c>
      <c r="AW264" s="24" cm="1">
        <f t="array" ref="AW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(EUL_basis_Mapped!$BD264=EUL_basis[BldgLoc])*(EUL_basis_Mapped!$BP264=EUL_basis[HOU_cat]),0)+1,MATCH(EUL_basis_Mapped!AW$2,'EUL_basis fr DEER'!$1:$1,0))</f>
        <v>44159.686687395835</v>
      </c>
      <c r="AX264" s="48" t="str" cm="1">
        <f t="array" ref="AX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(EUL_basis_Mapped!$BD264=EUL_basis[BldgLoc])*(EUL_basis_Mapped!$BP264=EUL_basis[HOU_cat]),0)+1,MATCH(EUL_basis_Mapped!AX$2,'EUL_basis fr DEER'!$1:$1,0))</f>
        <v>Com</v>
      </c>
      <c r="AY264" s="48" t="str" cm="1">
        <f t="array" ref="AY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(EUL_basis_Mapped!$BD264=EUL_basis[BldgLoc])*(EUL_basis_Mapped!$BP264=EUL_basis[HOU_cat]),0)+1,MATCH(EUL_basis_Mapped!AY$2,'EUL_basis fr DEER'!$1:$1,0))</f>
        <v>Lighting</v>
      </c>
      <c r="AZ264" s="48" t="str" cm="1">
        <f t="array" ref="AZ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(EUL_basis_Mapped!$BD264=EUL_basis[BldgLoc])*(EUL_basis_Mapped!$BP264=EUL_basis[HOU_cat]),0)+1,MATCH(EUL_basis_Mapped!AZ$2,'EUL_basis fr DEER'!$1:$1,0))</f>
        <v>InExit</v>
      </c>
      <c r="BA264" s="48" t="str" cm="1">
        <f t="array" ref="BA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(EUL_basis_Mapped!$BD264=EUL_basis[BldgLoc])*(EUL_basis_Mapped!$BP264=EUL_basis[HOU_cat]),0)+1,MATCH(EUL_basis_Mapped!BA$2,'EUL_basis fr DEER'!$1:$1,0))</f>
        <v>Ltg_Fixture</v>
      </c>
      <c r="BB264" s="48" t="str" cm="1">
        <f t="array" ref="BB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(EUL_basis_Mapped!$BD264=EUL_basis[BldgLoc])*(EUL_basis_Mapped!$BP264=EUL_basis[HOU_cat]),0)+1,MATCH(EUL_basis_Mapped!BB$2,'EUL_basis fr DEER'!$1:$1,0))</f>
        <v>Exit_fixt</v>
      </c>
      <c r="BC264" s="48" t="s">
        <v>40</v>
      </c>
      <c r="BD264" s="48" t="s">
        <v>40</v>
      </c>
      <c r="BE264" s="46" t="str" cm="1">
        <f t="array" ref="BE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(EUL_basis_Mapped!$BD264=EUL_basis[BldgLoc])*(EUL_basis_Mapped!$BP264=EUL_basis[HOU_cat]),0)+1,MATCH(EUL_basis_Mapped!BE$2,'EUL_basis fr DEER'!$1:$1,0))</f>
        <v>rated years</v>
      </c>
      <c r="BF264" s="23" cm="1">
        <f t="array" ref="BF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(EUL_basis_Mapped!$BD264=EUL_basis[BldgLoc])*(EUL_basis_Mapped!$BP264=EUL_basis[HOU_cat]),0)+1,MATCH(EUL_basis_Mapped!BF$2,'EUL_basis fr DEER'!$1:$1,0))</f>
        <v>0</v>
      </c>
      <c r="BG264" s="23" cm="1">
        <f t="array" ref="BG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(EUL_basis_Mapped!$BD264=EUL_basis[BldgLoc])*(EUL_basis_Mapped!$BP264=EUL_basis[HOU_cat]),0)+1,MATCH(EUL_basis_Mapped!BG$2,'EUL_basis fr DEER'!$1:$1,0))</f>
        <v>0</v>
      </c>
      <c r="BH264" s="23" cm="1">
        <f t="array" ref="BH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(EUL_basis_Mapped!$BD264=EUL_basis[BldgLoc])*(EUL_basis_Mapped!$BP264=EUL_basis[HOU_cat]),0)+1,MATCH(EUL_basis_Mapped!BH$2,'EUL_basis fr DEER'!$1:$1,0))</f>
        <v>0</v>
      </c>
      <c r="BI264" s="25" cm="1">
        <f t="array" ref="BI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(EUL_basis_Mapped!$BD264=EUL_basis[BldgLoc])*(EUL_basis_Mapped!$BP264=EUL_basis[HOU_cat]),0)+1,MATCH(EUL_basis_Mapped!BI$2,'EUL_basis fr DEER'!$1:$1,0))</f>
        <v>0</v>
      </c>
      <c r="BJ264" s="25" cm="1">
        <f t="array" ref="BJ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(EUL_basis_Mapped!$BD264=EUL_basis[BldgLoc])*(EUL_basis_Mapped!$BP264=EUL_basis[HOU_cat]),0)+1,MATCH(EUL_basis_Mapped!BJ$2,'EUL_basis fr DEER'!$1:$1,0))</f>
        <v>16</v>
      </c>
      <c r="BK264" s="25" cm="1">
        <f t="array" ref="BK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(EUL_basis_Mapped!$BD264=EUL_basis[BldgLoc])*(EUL_basis_Mapped!$BP264=EUL_basis[HOU_cat]),0)+1,MATCH(EUL_basis_Mapped!BK$2,'EUL_basis fr DEER'!$1:$1,0))</f>
        <v>5.3</v>
      </c>
      <c r="BL264" s="46" t="str" cm="1">
        <f t="array" ref="BL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(EUL_basis_Mapped!$BD264=EUL_basis[BldgLoc])*(EUL_basis_Mapped!$BP264=EUL_basis[HOU_cat]),0)+1,MATCH(EUL_basis_Mapped!BL$2,'EUL_basis fr DEER'!$1:$1,0))</f>
        <v>Updated to indicate claim/filing status</v>
      </c>
      <c r="BM264" s="48" t="str" cm="1">
        <f t="array" ref="BM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(EUL_basis_Mapped!$BD264=EUL_basis[BldgLoc])*(EUL_basis_Mapped!$BP264=EUL_basis[HOU_cat]),0)+1,MATCH(EUL_basis_Mapped!BM$2,'EUL_basis fr DEER'!$1:$1,0))</f>
        <v>Standard</v>
      </c>
      <c r="BN264" s="24">
        <v>41536</v>
      </c>
      <c r="BO264" s="24" cm="1">
        <f t="array" ref="BO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(EUL_basis_Mapped!$BD264=EUL_basis[BldgLoc])*(EUL_basis_Mapped!$BP264=EUL_basis[HOU_cat]),0)+1,MATCH(EUL_basis_Mapped!BO$2,'EUL_basis fr DEER'!$1:$1,0))</f>
        <v>0</v>
      </c>
      <c r="BP264" s="48" t="s">
        <v>44</v>
      </c>
      <c r="BQ264" s="52" t="str" cm="1">
        <f t="array" ref="BQ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(EUL_basis_Mapped!$BD264=EUL_basis[BldgLoc])*(EUL_basis_Mapped!$BP264=EUL_basis[HOU_cat]),0)+1,MATCH(EUL_basis_Mapped!BQ$2,'EUL_basis fr DEER'!$1:$1,0))</f>
        <v>1</v>
      </c>
      <c r="BR264" s="52" t="str" cm="1">
        <f t="array" ref="BR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(EUL_basis_Mapped!$BD264=EUL_basis[BldgLoc])*(EUL_basis_Mapped!$BP264=EUL_basis[HOU_cat]),0)+1,MATCH(EUL_basis_Mapped!BR$2,'EUL_basis fr DEER'!$1:$1,0))</f>
        <v>1</v>
      </c>
      <c r="BS264" s="52" t="str" cm="1">
        <f t="array" ref="BS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(EUL_basis_Mapped!$BD264=EUL_basis[BldgLoc])*(EUL_basis_Mapped!$BP264=EUL_basis[HOU_cat]),0)+1,MATCH(EUL_basis_Mapped!BS$2,'EUL_basis fr DEER'!$1:$1,0))</f>
        <v>0</v>
      </c>
      <c r="BT264" s="48" t="str" cm="1">
        <f t="array" ref="BT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(EUL_basis_Mapped!$BD264=EUL_basis[BldgLoc])*(EUL_basis_Mapped!$BP264=EUL_basis[HOU_cat]),0)+1,MATCH(EUL_basis_Mapped!BT$2,'EUL_basis fr DEER'!$1:$1,0))</f>
        <v>Deemed Ex Ante Team</v>
      </c>
      <c r="BU264" s="24" cm="1">
        <f t="array" ref="BU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(EUL_basis_Mapped!$BD264=EUL_basis[BldgLoc])*(EUL_basis_Mapped!$BP264=EUL_basis[HOU_cat]),0)+1,MATCH(EUL_basis_Mapped!BU$2,'EUL_basis fr DEER'!$1:$1,0))</f>
        <v>0</v>
      </c>
      <c r="BV264" s="46" cm="1">
        <f t="array" ref="BV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(EUL_basis_Mapped!$BD264=EUL_basis[BldgLoc])*(EUL_basis_Mapped!$BP264=EUL_basis[HOU_cat]),0)+1,MATCH(EUL_basis_Mapped!BV$2,'EUL_basis fr DEER'!$1:$1,0))</f>
        <v>0</v>
      </c>
      <c r="BW264" s="48" cm="1">
        <f t="array" ref="BW264">INDEX(EUL_basis[#All],MATCH(1,(EUL_basis_Mapped!$AS264=EUL_basis[EUL_ID])*(EUL_basis_Mapped!$AU264=EUL_basis[Version])*(EUL_basis_Mapped!$BC264=EUL_basis[BldgType])*
(EUL_basis_Mapped!$BD264=EUL_basis[BldgLoc])*(EUL_basis_Mapped!$BP264=EUL_basis[HOU_cat]),0)+1,MATCH(EUL_basis_Mapped!BW$2,'EUL_basis fr DEER'!$1:$1,0))</f>
        <v>0</v>
      </c>
    </row>
    <row r="265" spans="1:75" ht="31.5" x14ac:dyDescent="0.15">
      <c r="A265" s="11"/>
      <c r="B265" s="12">
        <v>1</v>
      </c>
      <c r="C265" s="12"/>
      <c r="D265" s="12"/>
      <c r="E265" s="12"/>
      <c r="F265" s="12"/>
      <c r="G265" s="12">
        <v>1</v>
      </c>
      <c r="H265" s="13">
        <v>1</v>
      </c>
      <c r="I265" s="11">
        <f t="shared" si="63"/>
        <v>0</v>
      </c>
      <c r="J265" s="12">
        <f t="shared" si="63"/>
        <v>0</v>
      </c>
      <c r="K265" s="12">
        <f t="shared" si="63"/>
        <v>0</v>
      </c>
      <c r="L265" s="12">
        <f t="shared" si="63"/>
        <v>1</v>
      </c>
      <c r="M265" s="12">
        <f t="shared" si="63"/>
        <v>0</v>
      </c>
      <c r="N265" s="54">
        <f t="shared" si="63"/>
        <v>0</v>
      </c>
      <c r="O265" s="54">
        <f t="shared" si="63"/>
        <v>0</v>
      </c>
      <c r="P265" s="11">
        <f t="shared" si="54"/>
        <v>1</v>
      </c>
      <c r="Q265" s="16"/>
      <c r="R265" s="12">
        <f t="shared" si="64"/>
        <v>0</v>
      </c>
      <c r="S265" s="12">
        <f t="shared" si="64"/>
        <v>0</v>
      </c>
      <c r="T265" s="12">
        <f t="shared" si="64"/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>
        <f t="shared" si="56"/>
        <v>0</v>
      </c>
      <c r="AE265" s="54"/>
      <c r="AF265" s="54"/>
      <c r="AG265" s="54">
        <f t="shared" si="57"/>
        <v>0</v>
      </c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>
        <f t="shared" si="58"/>
        <v>0</v>
      </c>
      <c r="AS265" s="58" t="s">
        <v>590</v>
      </c>
      <c r="AT265" s="22" t="str" cm="1">
        <f t="array" ref="AT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(EUL_basis_Mapped!$BD265=EUL_basis[BldgLoc])*(EUL_basis_Mapped!$BP265=EUL_basis[HOU_cat]),0)+1,MATCH(EUL_basis_Mapped!AT$2,'EUL_basis fr DEER'!$1:$1,0))</f>
        <v>HID Lighting - Any HID Fixture</v>
      </c>
      <c r="AU265" s="22" t="s">
        <v>34</v>
      </c>
      <c r="AV265" s="22" t="str" cm="1">
        <f t="array" ref="AV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(EUL_basis_Mapped!$BD265=EUL_basis[BldgLoc])*(EUL_basis_Mapped!$BP265=EUL_basis[HOU_cat]),0)+1,MATCH(EUL_basis_Mapped!AV$2,'EUL_basis fr DEER'!$1:$1,0))</f>
        <v>D08 v2.05</v>
      </c>
      <c r="AW265" s="24" cm="1">
        <f t="array" ref="AW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(EUL_basis_Mapped!$BD265=EUL_basis[BldgLoc])*(EUL_basis_Mapped!$BP265=EUL_basis[HOU_cat]),0)+1,MATCH(EUL_basis_Mapped!AW$2,'EUL_basis fr DEER'!$1:$1,0))</f>
        <v>44825.767912268515</v>
      </c>
      <c r="AX265" s="48" t="str" cm="1">
        <f t="array" ref="AX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(EUL_basis_Mapped!$BD265=EUL_basis[BldgLoc])*(EUL_basis_Mapped!$BP265=EUL_basis[HOU_cat]),0)+1,MATCH(EUL_basis_Mapped!AX$2,'EUL_basis fr DEER'!$1:$1,0))</f>
        <v>Com</v>
      </c>
      <c r="AY265" s="48" t="str" cm="1">
        <f t="array" ref="AY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(EUL_basis_Mapped!$BD265=EUL_basis[BldgLoc])*(EUL_basis_Mapped!$BP265=EUL_basis[HOU_cat]),0)+1,MATCH(EUL_basis_Mapped!AY$2,'EUL_basis fr DEER'!$1:$1,0))</f>
        <v>Lighting</v>
      </c>
      <c r="AZ265" s="48" t="str" cm="1">
        <f t="array" ref="AZ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(EUL_basis_Mapped!$BD265=EUL_basis[BldgLoc])*(EUL_basis_Mapped!$BP265=EUL_basis[HOU_cat]),0)+1,MATCH(EUL_basis_Mapped!AZ$2,'EUL_basis fr DEER'!$1:$1,0))</f>
        <v>InGen</v>
      </c>
      <c r="BA265" s="48" t="str" cm="1">
        <f t="array" ref="BA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(EUL_basis_Mapped!$BD265=EUL_basis[BldgLoc])*(EUL_basis_Mapped!$BP265=EUL_basis[HOU_cat]),0)+1,MATCH(EUL_basis_Mapped!BA$2,'EUL_basis fr DEER'!$1:$1,0))</f>
        <v>Ltg_Fixture</v>
      </c>
      <c r="BB265" s="48" t="str" cm="1">
        <f t="array" ref="BB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(EUL_basis_Mapped!$BD265=EUL_basis[BldgLoc])*(EUL_basis_Mapped!$BP265=EUL_basis[HOU_cat]),0)+1,MATCH(EUL_basis_Mapped!BB$2,'EUL_basis fr DEER'!$1:$1,0))</f>
        <v>HID_fixt</v>
      </c>
      <c r="BC265" s="48" t="s">
        <v>40</v>
      </c>
      <c r="BD265" s="48" t="s">
        <v>40</v>
      </c>
      <c r="BE265" s="46" t="str" cm="1">
        <f t="array" ref="BE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(EUL_basis_Mapped!$BD265=EUL_basis[BldgLoc])*(EUL_basis_Mapped!$BP265=EUL_basis[HOU_cat]),0)+1,MATCH(EUL_basis_Mapped!BE$2,'EUL_basis fr DEER'!$1:$1,0))</f>
        <v>electronic ballast rated hours</v>
      </c>
      <c r="BF265" s="23" cm="1">
        <f t="array" ref="BF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(EUL_basis_Mapped!$BD265=EUL_basis[BldgLoc])*(EUL_basis_Mapped!$BP265=EUL_basis[HOU_cat]),0)+1,MATCH(EUL_basis_Mapped!BF$2,'EUL_basis fr DEER'!$1:$1,0))</f>
        <v>70000</v>
      </c>
      <c r="BG265" s="23" cm="1">
        <f t="array" ref="BG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(EUL_basis_Mapped!$BD265=EUL_basis[BldgLoc])*(EUL_basis_Mapped!$BP265=EUL_basis[HOU_cat]),0)+1,MATCH(EUL_basis_Mapped!BG$2,'EUL_basis fr DEER'!$1:$1,0))</f>
        <v>1</v>
      </c>
      <c r="BH265" s="23" cm="1">
        <f t="array" ref="BH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(EUL_basis_Mapped!$BD265=EUL_basis[BldgLoc])*(EUL_basis_Mapped!$BP265=EUL_basis[HOU_cat]),0)+1,MATCH(EUL_basis_Mapped!BH$2,'EUL_basis fr DEER'!$1:$1,0))</f>
        <v>0</v>
      </c>
      <c r="BI265" s="25" cm="1">
        <f t="array" ref="BI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(EUL_basis_Mapped!$BD265=EUL_basis[BldgLoc])*(EUL_basis_Mapped!$BP265=EUL_basis[HOU_cat]),0)+1,MATCH(EUL_basis_Mapped!BI$2,'EUL_basis fr DEER'!$1:$1,0))</f>
        <v>15</v>
      </c>
      <c r="BJ265" s="25" cm="1">
        <f t="array" ref="BJ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(EUL_basis_Mapped!$BD265=EUL_basis[BldgLoc])*(EUL_basis_Mapped!$BP265=EUL_basis[HOU_cat]),0)+1,MATCH(EUL_basis_Mapped!BJ$2,'EUL_basis fr DEER'!$1:$1,0))</f>
        <v>0</v>
      </c>
      <c r="BK265" s="25" cm="1">
        <f t="array" ref="BK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(EUL_basis_Mapped!$BD265=EUL_basis[BldgLoc])*(EUL_basis_Mapped!$BP265=EUL_basis[HOU_cat]),0)+1,MATCH(EUL_basis_Mapped!BK$2,'EUL_basis fr DEER'!$1:$1,0))</f>
        <v>0</v>
      </c>
      <c r="BL265" s="46" t="str" cm="1">
        <f t="array" ref="BL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(EUL_basis_Mapped!$BD265=EUL_basis[BldgLoc])*(EUL_basis_Mapped!$BP265=EUL_basis[HOU_cat]),0)+1,MATCH(EUL_basis_Mapped!BL$2,'EUL_basis fr DEER'!$1:$1,0))</f>
        <v>Although expired via Resolution E-5152 DEER2023 Update, it was later found to be needed; the approved expiration was cancelled.</v>
      </c>
      <c r="BM265" s="48" t="str" cm="1">
        <f t="array" ref="BM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(EUL_basis_Mapped!$BD265=EUL_basis[BldgLoc])*(EUL_basis_Mapped!$BP265=EUL_basis[HOU_cat]),0)+1,MATCH(EUL_basis_Mapped!BM$2,'EUL_basis fr DEER'!$1:$1,0))</f>
        <v>Available</v>
      </c>
      <c r="BN265" s="24">
        <v>41537</v>
      </c>
      <c r="BO265" s="24" cm="1">
        <f t="array" ref="BO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(EUL_basis_Mapped!$BD265=EUL_basis[BldgLoc])*(EUL_basis_Mapped!$BP265=EUL_basis[HOU_cat]),0)+1,MATCH(EUL_basis_Mapped!BO$2,'EUL_basis fr DEER'!$1:$1,0))</f>
        <v>0</v>
      </c>
      <c r="BP265" s="48" t="s">
        <v>594</v>
      </c>
      <c r="BQ265" s="52" t="str" cm="1">
        <f t="array" ref="BQ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(EUL_basis_Mapped!$BD265=EUL_basis[BldgLoc])*(EUL_basis_Mapped!$BP265=EUL_basis[HOU_cat]),0)+1,MATCH(EUL_basis_Mapped!BQ$2,'EUL_basis fr DEER'!$1:$1,0))</f>
        <v>1</v>
      </c>
      <c r="BR265" s="52" t="str" cm="1">
        <f t="array" ref="BR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(EUL_basis_Mapped!$BD265=EUL_basis[BldgLoc])*(EUL_basis_Mapped!$BP265=EUL_basis[HOU_cat]),0)+1,MATCH(EUL_basis_Mapped!BR$2,'EUL_basis fr DEER'!$1:$1,0))</f>
        <v>1</v>
      </c>
      <c r="BS265" s="52" t="str" cm="1">
        <f t="array" ref="BS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(EUL_basis_Mapped!$BD265=EUL_basis[BldgLoc])*(EUL_basis_Mapped!$BP265=EUL_basis[HOU_cat]),0)+1,MATCH(EUL_basis_Mapped!BS$2,'EUL_basis fr DEER'!$1:$1,0))</f>
        <v>0</v>
      </c>
      <c r="BT265" s="48" t="str" cm="1">
        <f t="array" ref="BT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(EUL_basis_Mapped!$BD265=EUL_basis[BldgLoc])*(EUL_basis_Mapped!$BP265=EUL_basis[HOU_cat]),0)+1,MATCH(EUL_basis_Mapped!BT$2,'EUL_basis fr DEER'!$1:$1,0))</f>
        <v>Deemed Ex Ante Team</v>
      </c>
      <c r="BU265" s="24" cm="1">
        <f t="array" ref="BU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(EUL_basis_Mapped!$BD265=EUL_basis[BldgLoc])*(EUL_basis_Mapped!$BP265=EUL_basis[HOU_cat]),0)+1,MATCH(EUL_basis_Mapped!BU$2,'EUL_basis fr DEER'!$1:$1,0))</f>
        <v>0</v>
      </c>
      <c r="BV265" s="46" cm="1">
        <f t="array" ref="BV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(EUL_basis_Mapped!$BD265=EUL_basis[BldgLoc])*(EUL_basis_Mapped!$BP265=EUL_basis[HOU_cat]),0)+1,MATCH(EUL_basis_Mapped!BV$2,'EUL_basis fr DEER'!$1:$1,0))</f>
        <v>0</v>
      </c>
      <c r="BW265" s="48" cm="1">
        <f t="array" ref="BW265">INDEX(EUL_basis[#All],MATCH(1,(EUL_basis_Mapped!$AS265=EUL_basis[EUL_ID])*(EUL_basis_Mapped!$AU265=EUL_basis[Version])*(EUL_basis_Mapped!$BC265=EUL_basis[BldgType])*
(EUL_basis_Mapped!$BD265=EUL_basis[BldgLoc])*(EUL_basis_Mapped!$BP265=EUL_basis[HOU_cat]),0)+1,MATCH(EUL_basis_Mapped!BW$2,'EUL_basis fr DEER'!$1:$1,0))</f>
        <v>0</v>
      </c>
    </row>
    <row r="266" spans="1:75" ht="31.5" x14ac:dyDescent="0.15">
      <c r="A266" s="11"/>
      <c r="B266" s="12">
        <v>1</v>
      </c>
      <c r="C266" s="12"/>
      <c r="D266" s="12"/>
      <c r="E266" s="12"/>
      <c r="F266" s="12"/>
      <c r="G266" s="12">
        <v>1</v>
      </c>
      <c r="H266" s="13">
        <v>1</v>
      </c>
      <c r="I266" s="11">
        <f t="shared" si="63"/>
        <v>0</v>
      </c>
      <c r="J266" s="12">
        <f t="shared" si="63"/>
        <v>0</v>
      </c>
      <c r="K266" s="12">
        <f t="shared" si="63"/>
        <v>0</v>
      </c>
      <c r="L266" s="12">
        <f t="shared" si="63"/>
        <v>0</v>
      </c>
      <c r="M266" s="12">
        <f t="shared" si="63"/>
        <v>0</v>
      </c>
      <c r="N266" s="54">
        <f t="shared" si="63"/>
        <v>0</v>
      </c>
      <c r="O266" s="54">
        <f t="shared" si="63"/>
        <v>1</v>
      </c>
      <c r="P266" s="11">
        <f t="shared" si="54"/>
        <v>1</v>
      </c>
      <c r="Q266" s="16"/>
      <c r="R266" s="12">
        <f t="shared" si="64"/>
        <v>0</v>
      </c>
      <c r="S266" s="12">
        <f t="shared" si="64"/>
        <v>0</v>
      </c>
      <c r="T266" s="12">
        <f t="shared" si="64"/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>
        <f t="shared" si="56"/>
        <v>0</v>
      </c>
      <c r="AE266" s="54"/>
      <c r="AF266" s="54"/>
      <c r="AG266" s="54">
        <f t="shared" si="57"/>
        <v>0</v>
      </c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>
        <f t="shared" si="58"/>
        <v>0</v>
      </c>
      <c r="AS266" s="58" t="s">
        <v>595</v>
      </c>
      <c r="AT266" s="22" t="str" cm="1">
        <f t="array" ref="AT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(EUL_basis_Mapped!$BD266=EUL_basis[BldgLoc])*(EUL_basis_Mapped!$BP266=EUL_basis[HOU_cat]),0)+1,MATCH(EUL_basis_Mapped!AT$2,'EUL_basis fr DEER'!$1:$1,0))</f>
        <v>HID Lighting - Any Fixture - Residential Common Area</v>
      </c>
      <c r="AU266" s="22" t="s">
        <v>34</v>
      </c>
      <c r="AV266" s="22" t="str" cm="1">
        <f t="array" ref="AV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(EUL_basis_Mapped!$BD266=EUL_basis[BldgLoc])*(EUL_basis_Mapped!$BP266=EUL_basis[HOU_cat]),0)+1,MATCH(EUL_basis_Mapped!AV$2,'EUL_basis fr DEER'!$1:$1,0))</f>
        <v>Lighting Disposition</v>
      </c>
      <c r="AW266" s="24" cm="1">
        <f t="array" ref="AW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(EUL_basis_Mapped!$BD266=EUL_basis[BldgLoc])*(EUL_basis_Mapped!$BP266=EUL_basis[HOU_cat]),0)+1,MATCH(EUL_basis_Mapped!AW$2,'EUL_basis fr DEER'!$1:$1,0))</f>
        <v>44825.767912268515</v>
      </c>
      <c r="AX266" s="48" t="str" cm="1">
        <f t="array" ref="AX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(EUL_basis_Mapped!$BD266=EUL_basis[BldgLoc])*(EUL_basis_Mapped!$BP266=EUL_basis[HOU_cat]),0)+1,MATCH(EUL_basis_Mapped!AX$2,'EUL_basis fr DEER'!$1:$1,0))</f>
        <v>Res</v>
      </c>
      <c r="AY266" s="48" t="str" cm="1">
        <f t="array" ref="AY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(EUL_basis_Mapped!$BD266=EUL_basis[BldgLoc])*(EUL_basis_Mapped!$BP266=EUL_basis[HOU_cat]),0)+1,MATCH(EUL_basis_Mapped!AY$2,'EUL_basis fr DEER'!$1:$1,0))</f>
        <v>Lighting</v>
      </c>
      <c r="AZ266" s="48" t="str" cm="1">
        <f t="array" ref="AZ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(EUL_basis_Mapped!$BD266=EUL_basis[BldgLoc])*(EUL_basis_Mapped!$BP266=EUL_basis[HOU_cat]),0)+1,MATCH(EUL_basis_Mapped!AZ$2,'EUL_basis fr DEER'!$1:$1,0))</f>
        <v>InCommon</v>
      </c>
      <c r="BA266" s="48" t="str" cm="1">
        <f t="array" ref="BA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(EUL_basis_Mapped!$BD266=EUL_basis[BldgLoc])*(EUL_basis_Mapped!$BP266=EUL_basis[HOU_cat]),0)+1,MATCH(EUL_basis_Mapped!BA$2,'EUL_basis fr DEER'!$1:$1,0))</f>
        <v>Ltg_Fixture</v>
      </c>
      <c r="BB266" s="48" t="str" cm="1">
        <f t="array" ref="BB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(EUL_basis_Mapped!$BD266=EUL_basis[BldgLoc])*(EUL_basis_Mapped!$BP266=EUL_basis[HOU_cat]),0)+1,MATCH(EUL_basis_Mapped!BB$2,'EUL_basis fr DEER'!$1:$1,0))</f>
        <v>HID_fixt</v>
      </c>
      <c r="BC266" s="48" t="s">
        <v>40</v>
      </c>
      <c r="BD266" s="48" t="s">
        <v>40</v>
      </c>
      <c r="BE266" s="46" t="str" cm="1">
        <f t="array" ref="BE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(EUL_basis_Mapped!$BD266=EUL_basis[BldgLoc])*(EUL_basis_Mapped!$BP266=EUL_basis[HOU_cat]),0)+1,MATCH(EUL_basis_Mapped!BE$2,'EUL_basis fr DEER'!$1:$1,0))</f>
        <v>electronic ballast rated hours</v>
      </c>
      <c r="BF266" s="23" cm="1">
        <f t="array" ref="BF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(EUL_basis_Mapped!$BD266=EUL_basis[BldgLoc])*(EUL_basis_Mapped!$BP266=EUL_basis[HOU_cat]),0)+1,MATCH(EUL_basis_Mapped!BF$2,'EUL_basis fr DEER'!$1:$1,0))</f>
        <v>70000</v>
      </c>
      <c r="BG266" s="23" cm="1">
        <f t="array" ref="BG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(EUL_basis_Mapped!$BD266=EUL_basis[BldgLoc])*(EUL_basis_Mapped!$BP266=EUL_basis[HOU_cat]),0)+1,MATCH(EUL_basis_Mapped!BG$2,'EUL_basis fr DEER'!$1:$1,0))</f>
        <v>1</v>
      </c>
      <c r="BH266" s="23" cm="1">
        <f t="array" ref="BH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(EUL_basis_Mapped!$BD266=EUL_basis[BldgLoc])*(EUL_basis_Mapped!$BP266=EUL_basis[HOU_cat]),0)+1,MATCH(EUL_basis_Mapped!BH$2,'EUL_basis fr DEER'!$1:$1,0))</f>
        <v>0</v>
      </c>
      <c r="BI266" s="25" cm="1">
        <f t="array" ref="BI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(EUL_basis_Mapped!$BD266=EUL_basis[BldgLoc])*(EUL_basis_Mapped!$BP266=EUL_basis[HOU_cat]),0)+1,MATCH(EUL_basis_Mapped!BI$2,'EUL_basis fr DEER'!$1:$1,0))</f>
        <v>15</v>
      </c>
      <c r="BJ266" s="25" cm="1">
        <f t="array" ref="BJ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(EUL_basis_Mapped!$BD266=EUL_basis[BldgLoc])*(EUL_basis_Mapped!$BP266=EUL_basis[HOU_cat]),0)+1,MATCH(EUL_basis_Mapped!BJ$2,'EUL_basis fr DEER'!$1:$1,0))</f>
        <v>0</v>
      </c>
      <c r="BK266" s="25" cm="1">
        <f t="array" ref="BK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(EUL_basis_Mapped!$BD266=EUL_basis[BldgLoc])*(EUL_basis_Mapped!$BP266=EUL_basis[HOU_cat]),0)+1,MATCH(EUL_basis_Mapped!BK$2,'EUL_basis fr DEER'!$1:$1,0))</f>
        <v>0</v>
      </c>
      <c r="BL266" s="46" t="str" cm="1">
        <f t="array" ref="BL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(EUL_basis_Mapped!$BD266=EUL_basis[BldgLoc])*(EUL_basis_Mapped!$BP266=EUL_basis[HOU_cat]),0)+1,MATCH(EUL_basis_Mapped!BL$2,'EUL_basis fr DEER'!$1:$1,0))</f>
        <v>Although expired via Resolution E-5152 DEER2023 Update, it was later found to be needed; the approved expiration was cancelled.</v>
      </c>
      <c r="BM266" s="48" t="str" cm="1">
        <f t="array" ref="BM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(EUL_basis_Mapped!$BD266=EUL_basis[BldgLoc])*(EUL_basis_Mapped!$BP266=EUL_basis[HOU_cat]),0)+1,MATCH(EUL_basis_Mapped!BM$2,'EUL_basis fr DEER'!$1:$1,0))</f>
        <v>Available</v>
      </c>
      <c r="BN266" s="24">
        <v>41538</v>
      </c>
      <c r="BO266" s="24" cm="1">
        <f t="array" ref="BO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(EUL_basis_Mapped!$BD266=EUL_basis[BldgLoc])*(EUL_basis_Mapped!$BP266=EUL_basis[HOU_cat]),0)+1,MATCH(EUL_basis_Mapped!BO$2,'EUL_basis fr DEER'!$1:$1,0))</f>
        <v>0</v>
      </c>
      <c r="BP266" s="48" t="s">
        <v>597</v>
      </c>
      <c r="BQ266" s="52" t="str" cm="1">
        <f t="array" ref="BQ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(EUL_basis_Mapped!$BD266=EUL_basis[BldgLoc])*(EUL_basis_Mapped!$BP266=EUL_basis[HOU_cat]),0)+1,MATCH(EUL_basis_Mapped!BQ$2,'EUL_basis fr DEER'!$1:$1,0))</f>
        <v>1</v>
      </c>
      <c r="BR266" s="52" t="str" cm="1">
        <f t="array" ref="BR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(EUL_basis_Mapped!$BD266=EUL_basis[BldgLoc])*(EUL_basis_Mapped!$BP266=EUL_basis[HOU_cat]),0)+1,MATCH(EUL_basis_Mapped!BR$2,'EUL_basis fr DEER'!$1:$1,0))</f>
        <v>1</v>
      </c>
      <c r="BS266" s="52" t="str" cm="1">
        <f t="array" ref="BS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(EUL_basis_Mapped!$BD266=EUL_basis[BldgLoc])*(EUL_basis_Mapped!$BP266=EUL_basis[HOU_cat]),0)+1,MATCH(EUL_basis_Mapped!BS$2,'EUL_basis fr DEER'!$1:$1,0))</f>
        <v>0</v>
      </c>
      <c r="BT266" s="48" t="str" cm="1">
        <f t="array" ref="BT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(EUL_basis_Mapped!$BD266=EUL_basis[BldgLoc])*(EUL_basis_Mapped!$BP266=EUL_basis[HOU_cat]),0)+1,MATCH(EUL_basis_Mapped!BT$2,'EUL_basis fr DEER'!$1:$1,0))</f>
        <v>Deemed Ex Ante Team</v>
      </c>
      <c r="BU266" s="24" cm="1">
        <f t="array" ref="BU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(EUL_basis_Mapped!$BD266=EUL_basis[BldgLoc])*(EUL_basis_Mapped!$BP266=EUL_basis[HOU_cat]),0)+1,MATCH(EUL_basis_Mapped!BU$2,'EUL_basis fr DEER'!$1:$1,0))</f>
        <v>0</v>
      </c>
      <c r="BV266" s="46" cm="1">
        <f t="array" ref="BV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(EUL_basis_Mapped!$BD266=EUL_basis[BldgLoc])*(EUL_basis_Mapped!$BP266=EUL_basis[HOU_cat]),0)+1,MATCH(EUL_basis_Mapped!BV$2,'EUL_basis fr DEER'!$1:$1,0))</f>
        <v>0</v>
      </c>
      <c r="BW266" s="48" cm="1">
        <f t="array" ref="BW266">INDEX(EUL_basis[#All],MATCH(1,(EUL_basis_Mapped!$AS266=EUL_basis[EUL_ID])*(EUL_basis_Mapped!$AU266=EUL_basis[Version])*(EUL_basis_Mapped!$BC266=EUL_basis[BldgType])*
(EUL_basis_Mapped!$BD266=EUL_basis[BldgLoc])*(EUL_basis_Mapped!$BP266=EUL_basis[HOU_cat]),0)+1,MATCH(EUL_basis_Mapped!BW$2,'EUL_basis fr DEER'!$1:$1,0))</f>
        <v>0</v>
      </c>
    </row>
    <row r="267" spans="1:75" ht="31.5" x14ac:dyDescent="0.15">
      <c r="A267" s="11"/>
      <c r="B267" s="12">
        <v>1</v>
      </c>
      <c r="C267" s="12"/>
      <c r="D267" s="12"/>
      <c r="E267" s="12"/>
      <c r="F267" s="12"/>
      <c r="G267" s="12">
        <v>1</v>
      </c>
      <c r="H267" s="13">
        <v>1</v>
      </c>
      <c r="I267" s="11">
        <f t="shared" si="63"/>
        <v>0</v>
      </c>
      <c r="J267" s="12">
        <f t="shared" si="63"/>
        <v>0</v>
      </c>
      <c r="K267" s="12">
        <f t="shared" si="63"/>
        <v>0</v>
      </c>
      <c r="L267" s="12">
        <f t="shared" si="63"/>
        <v>1</v>
      </c>
      <c r="M267" s="12">
        <f t="shared" si="63"/>
        <v>0</v>
      </c>
      <c r="N267" s="54">
        <f t="shared" si="63"/>
        <v>0</v>
      </c>
      <c r="O267" s="54">
        <f t="shared" si="63"/>
        <v>0</v>
      </c>
      <c r="P267" s="11">
        <f t="shared" si="54"/>
        <v>1</v>
      </c>
      <c r="Q267" s="16"/>
      <c r="R267" s="12">
        <f t="shared" si="64"/>
        <v>0</v>
      </c>
      <c r="S267" s="12">
        <f t="shared" si="64"/>
        <v>0</v>
      </c>
      <c r="T267" s="12">
        <f t="shared" si="64"/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>
        <f t="shared" si="56"/>
        <v>0</v>
      </c>
      <c r="AE267" s="54"/>
      <c r="AF267" s="54"/>
      <c r="AG267" s="54">
        <f t="shared" si="57"/>
        <v>0</v>
      </c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>
        <f t="shared" si="58"/>
        <v>0</v>
      </c>
      <c r="AS267" s="58" t="s">
        <v>598</v>
      </c>
      <c r="AT267" s="22" t="str" cm="1">
        <f t="array" ref="AT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(EUL_basis_Mapped!$BD267=EUL_basis[BldgLoc])*(EUL_basis_Mapped!$BP267=EUL_basis[HOU_cat]),0)+1,MATCH(EUL_basis_Mapped!AT$2,'EUL_basis fr DEER'!$1:$1,0))</f>
        <v>HID Lighting - High Pressure Sodium</v>
      </c>
      <c r="AU267" s="22" t="s">
        <v>34</v>
      </c>
      <c r="AV267" s="22" t="str" cm="1">
        <f t="array" ref="AV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(EUL_basis_Mapped!$BD267=EUL_basis[BldgLoc])*(EUL_basis_Mapped!$BP267=EUL_basis[HOU_cat]),0)+1,MATCH(EUL_basis_Mapped!AV$2,'EUL_basis fr DEER'!$1:$1,0))</f>
        <v>D08 v2.05</v>
      </c>
      <c r="AW267" s="24" cm="1">
        <f t="array" ref="AW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(EUL_basis_Mapped!$BD267=EUL_basis[BldgLoc])*(EUL_basis_Mapped!$BP267=EUL_basis[HOU_cat]),0)+1,MATCH(EUL_basis_Mapped!AW$2,'EUL_basis fr DEER'!$1:$1,0))</f>
        <v>44825.767912268515</v>
      </c>
      <c r="AX267" s="48" t="str" cm="1">
        <f t="array" ref="AX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(EUL_basis_Mapped!$BD267=EUL_basis[BldgLoc])*(EUL_basis_Mapped!$BP267=EUL_basis[HOU_cat]),0)+1,MATCH(EUL_basis_Mapped!AX$2,'EUL_basis fr DEER'!$1:$1,0))</f>
        <v>Com</v>
      </c>
      <c r="AY267" s="48" t="str" cm="1">
        <f t="array" ref="AY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(EUL_basis_Mapped!$BD267=EUL_basis[BldgLoc])*(EUL_basis_Mapped!$BP267=EUL_basis[HOU_cat]),0)+1,MATCH(EUL_basis_Mapped!AY$2,'EUL_basis fr DEER'!$1:$1,0))</f>
        <v>Lighting</v>
      </c>
      <c r="AZ267" s="48" t="str" cm="1">
        <f t="array" ref="AZ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(EUL_basis_Mapped!$BD267=EUL_basis[BldgLoc])*(EUL_basis_Mapped!$BP267=EUL_basis[HOU_cat]),0)+1,MATCH(EUL_basis_Mapped!AZ$2,'EUL_basis fr DEER'!$1:$1,0))</f>
        <v>InGen</v>
      </c>
      <c r="BA267" s="48" t="str" cm="1">
        <f t="array" ref="BA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(EUL_basis_Mapped!$BD267=EUL_basis[BldgLoc])*(EUL_basis_Mapped!$BP267=EUL_basis[HOU_cat]),0)+1,MATCH(EUL_basis_Mapped!BA$2,'EUL_basis fr DEER'!$1:$1,0))</f>
        <v>Ltg_Fixture</v>
      </c>
      <c r="BB267" s="48" t="str" cm="1">
        <f t="array" ref="BB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(EUL_basis_Mapped!$BD267=EUL_basis[BldgLoc])*(EUL_basis_Mapped!$BP267=EUL_basis[HOU_cat]),0)+1,MATCH(EUL_basis_Mapped!BB$2,'EUL_basis fr DEER'!$1:$1,0))</f>
        <v>HID_fixt</v>
      </c>
      <c r="BC267" s="48" t="s">
        <v>40</v>
      </c>
      <c r="BD267" s="48" t="s">
        <v>40</v>
      </c>
      <c r="BE267" s="46" t="str" cm="1">
        <f t="array" ref="BE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(EUL_basis_Mapped!$BD267=EUL_basis[BldgLoc])*(EUL_basis_Mapped!$BP267=EUL_basis[HOU_cat]),0)+1,MATCH(EUL_basis_Mapped!BE$2,'EUL_basis fr DEER'!$1:$1,0))</f>
        <v>electronic ballast rated hours</v>
      </c>
      <c r="BF267" s="23" cm="1">
        <f t="array" ref="BF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(EUL_basis_Mapped!$BD267=EUL_basis[BldgLoc])*(EUL_basis_Mapped!$BP267=EUL_basis[HOU_cat]),0)+1,MATCH(EUL_basis_Mapped!BF$2,'EUL_basis fr DEER'!$1:$1,0))</f>
        <v>70000</v>
      </c>
      <c r="BG267" s="23" cm="1">
        <f t="array" ref="BG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(EUL_basis_Mapped!$BD267=EUL_basis[BldgLoc])*(EUL_basis_Mapped!$BP267=EUL_basis[HOU_cat]),0)+1,MATCH(EUL_basis_Mapped!BG$2,'EUL_basis fr DEER'!$1:$1,0))</f>
        <v>1</v>
      </c>
      <c r="BH267" s="23" cm="1">
        <f t="array" ref="BH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(EUL_basis_Mapped!$BD267=EUL_basis[BldgLoc])*(EUL_basis_Mapped!$BP267=EUL_basis[HOU_cat]),0)+1,MATCH(EUL_basis_Mapped!BH$2,'EUL_basis fr DEER'!$1:$1,0))</f>
        <v>0</v>
      </c>
      <c r="BI267" s="25" cm="1">
        <f t="array" ref="BI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(EUL_basis_Mapped!$BD267=EUL_basis[BldgLoc])*(EUL_basis_Mapped!$BP267=EUL_basis[HOU_cat]),0)+1,MATCH(EUL_basis_Mapped!BI$2,'EUL_basis fr DEER'!$1:$1,0))</f>
        <v>15</v>
      </c>
      <c r="BJ267" s="25" cm="1">
        <f t="array" ref="BJ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(EUL_basis_Mapped!$BD267=EUL_basis[BldgLoc])*(EUL_basis_Mapped!$BP267=EUL_basis[HOU_cat]),0)+1,MATCH(EUL_basis_Mapped!BJ$2,'EUL_basis fr DEER'!$1:$1,0))</f>
        <v>0</v>
      </c>
      <c r="BK267" s="25" cm="1">
        <f t="array" ref="BK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(EUL_basis_Mapped!$BD267=EUL_basis[BldgLoc])*(EUL_basis_Mapped!$BP267=EUL_basis[HOU_cat]),0)+1,MATCH(EUL_basis_Mapped!BK$2,'EUL_basis fr DEER'!$1:$1,0))</f>
        <v>0</v>
      </c>
      <c r="BL267" s="46" t="str" cm="1">
        <f t="array" ref="BL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(EUL_basis_Mapped!$BD267=EUL_basis[BldgLoc])*(EUL_basis_Mapped!$BP267=EUL_basis[HOU_cat]),0)+1,MATCH(EUL_basis_Mapped!BL$2,'EUL_basis fr DEER'!$1:$1,0))</f>
        <v>Although expired via Resolution E-5152 DEER2023 Update, it was later found to be needed; the approved expiration was cancelled.</v>
      </c>
      <c r="BM267" s="48" t="str" cm="1">
        <f t="array" ref="BM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(EUL_basis_Mapped!$BD267=EUL_basis[BldgLoc])*(EUL_basis_Mapped!$BP267=EUL_basis[HOU_cat]),0)+1,MATCH(EUL_basis_Mapped!BM$2,'EUL_basis fr DEER'!$1:$1,0))</f>
        <v>Available</v>
      </c>
      <c r="BN267" s="24">
        <v>41539</v>
      </c>
      <c r="BO267" s="24" cm="1">
        <f t="array" ref="BO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(EUL_basis_Mapped!$BD267=EUL_basis[BldgLoc])*(EUL_basis_Mapped!$BP267=EUL_basis[HOU_cat]),0)+1,MATCH(EUL_basis_Mapped!BO$2,'EUL_basis fr DEER'!$1:$1,0))</f>
        <v>0</v>
      </c>
      <c r="BP267" s="48" t="s">
        <v>594</v>
      </c>
      <c r="BQ267" s="52" t="str" cm="1">
        <f t="array" ref="BQ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(EUL_basis_Mapped!$BD267=EUL_basis[BldgLoc])*(EUL_basis_Mapped!$BP267=EUL_basis[HOU_cat]),0)+1,MATCH(EUL_basis_Mapped!BQ$2,'EUL_basis fr DEER'!$1:$1,0))</f>
        <v>1</v>
      </c>
      <c r="BR267" s="52" t="str" cm="1">
        <f t="array" ref="BR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(EUL_basis_Mapped!$BD267=EUL_basis[BldgLoc])*(EUL_basis_Mapped!$BP267=EUL_basis[HOU_cat]),0)+1,MATCH(EUL_basis_Mapped!BR$2,'EUL_basis fr DEER'!$1:$1,0))</f>
        <v>1</v>
      </c>
      <c r="BS267" s="52" t="str" cm="1">
        <f t="array" ref="BS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(EUL_basis_Mapped!$BD267=EUL_basis[BldgLoc])*(EUL_basis_Mapped!$BP267=EUL_basis[HOU_cat]),0)+1,MATCH(EUL_basis_Mapped!BS$2,'EUL_basis fr DEER'!$1:$1,0))</f>
        <v>0</v>
      </c>
      <c r="BT267" s="48" t="str" cm="1">
        <f t="array" ref="BT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(EUL_basis_Mapped!$BD267=EUL_basis[BldgLoc])*(EUL_basis_Mapped!$BP267=EUL_basis[HOU_cat]),0)+1,MATCH(EUL_basis_Mapped!BT$2,'EUL_basis fr DEER'!$1:$1,0))</f>
        <v>Deemed Ex Ante Team</v>
      </c>
      <c r="BU267" s="24" cm="1">
        <f t="array" ref="BU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(EUL_basis_Mapped!$BD267=EUL_basis[BldgLoc])*(EUL_basis_Mapped!$BP267=EUL_basis[HOU_cat]),0)+1,MATCH(EUL_basis_Mapped!BU$2,'EUL_basis fr DEER'!$1:$1,0))</f>
        <v>0</v>
      </c>
      <c r="BV267" s="46" cm="1">
        <f t="array" ref="BV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(EUL_basis_Mapped!$BD267=EUL_basis[BldgLoc])*(EUL_basis_Mapped!$BP267=EUL_basis[HOU_cat]),0)+1,MATCH(EUL_basis_Mapped!BV$2,'EUL_basis fr DEER'!$1:$1,0))</f>
        <v>0</v>
      </c>
      <c r="BW267" s="48" cm="1">
        <f t="array" ref="BW267">INDEX(EUL_basis[#All],MATCH(1,(EUL_basis_Mapped!$AS267=EUL_basis[EUL_ID])*(EUL_basis_Mapped!$AU267=EUL_basis[Version])*(EUL_basis_Mapped!$BC267=EUL_basis[BldgType])*
(EUL_basis_Mapped!$BD267=EUL_basis[BldgLoc])*(EUL_basis_Mapped!$BP267=EUL_basis[HOU_cat]),0)+1,MATCH(EUL_basis_Mapped!BW$2,'EUL_basis fr DEER'!$1:$1,0))</f>
        <v>0</v>
      </c>
    </row>
    <row r="268" spans="1:75" ht="21" x14ac:dyDescent="0.15">
      <c r="A268" s="11"/>
      <c r="B268" s="12">
        <v>1</v>
      </c>
      <c r="C268" s="12"/>
      <c r="D268" s="12"/>
      <c r="E268" s="12"/>
      <c r="F268" s="12"/>
      <c r="G268" s="12">
        <v>1</v>
      </c>
      <c r="H268" s="13">
        <v>1</v>
      </c>
      <c r="I268" s="11">
        <f t="shared" si="63"/>
        <v>0</v>
      </c>
      <c r="J268" s="12">
        <f t="shared" si="63"/>
        <v>0</v>
      </c>
      <c r="K268" s="12">
        <f t="shared" si="63"/>
        <v>0</v>
      </c>
      <c r="L268" s="12">
        <f t="shared" si="63"/>
        <v>1</v>
      </c>
      <c r="M268" s="12">
        <f t="shared" si="63"/>
        <v>0</v>
      </c>
      <c r="N268" s="54">
        <f t="shared" si="63"/>
        <v>0</v>
      </c>
      <c r="O268" s="54">
        <f t="shared" si="63"/>
        <v>0</v>
      </c>
      <c r="P268" s="11">
        <f t="shared" si="54"/>
        <v>1</v>
      </c>
      <c r="Q268" s="16"/>
      <c r="R268" s="12">
        <f t="shared" si="64"/>
        <v>0</v>
      </c>
      <c r="S268" s="12">
        <f t="shared" si="64"/>
        <v>0</v>
      </c>
      <c r="T268" s="12">
        <f t="shared" si="64"/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>
        <f t="shared" si="56"/>
        <v>0</v>
      </c>
      <c r="AE268" s="54"/>
      <c r="AF268" s="54"/>
      <c r="AG268" s="54">
        <f t="shared" si="57"/>
        <v>0</v>
      </c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>
        <f t="shared" si="58"/>
        <v>0</v>
      </c>
      <c r="AS268" s="58" t="s">
        <v>600</v>
      </c>
      <c r="AT268" s="22" t="str" cm="1">
        <f t="array" ref="AT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(EUL_basis_Mapped!$BD268=EUL_basis[BldgLoc])*(EUL_basis_Mapped!$BP268=EUL_basis[HOU_cat]),0)+1,MATCH(EUL_basis_Mapped!AT$2,'EUL_basis fr DEER'!$1:$1,0))</f>
        <v>CFL Lamps - Indoor- Commercial - 10,000 Rated Hours</v>
      </c>
      <c r="AU268" s="22" t="s">
        <v>34</v>
      </c>
      <c r="AV268" s="22" t="str" cm="1">
        <f t="array" ref="AV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(EUL_basis_Mapped!$BD268=EUL_basis[BldgLoc])*(EUL_basis_Mapped!$BP268=EUL_basis[HOU_cat]),0)+1,MATCH(EUL_basis_Mapped!AV$2,'EUL_basis fr DEER'!$1:$1,0))</f>
        <v>D14 v1.0.0</v>
      </c>
      <c r="AW268" s="24" cm="1">
        <f t="array" ref="AW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(EUL_basis_Mapped!$BD268=EUL_basis[BldgLoc])*(EUL_basis_Mapped!$BP268=EUL_basis[HOU_cat]),0)+1,MATCH(EUL_basis_Mapped!AW$2,'EUL_basis fr DEER'!$1:$1,0))</f>
        <v>44825.767912268515</v>
      </c>
      <c r="AX268" s="48" t="str" cm="1">
        <f t="array" ref="AX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(EUL_basis_Mapped!$BD268=EUL_basis[BldgLoc])*(EUL_basis_Mapped!$BP268=EUL_basis[HOU_cat]),0)+1,MATCH(EUL_basis_Mapped!AX$2,'EUL_basis fr DEER'!$1:$1,0))</f>
        <v>Com</v>
      </c>
      <c r="AY268" s="48" t="str" cm="1">
        <f t="array" ref="AY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(EUL_basis_Mapped!$BD268=EUL_basis[BldgLoc])*(EUL_basis_Mapped!$BP268=EUL_basis[HOU_cat]),0)+1,MATCH(EUL_basis_Mapped!AY$2,'EUL_basis fr DEER'!$1:$1,0))</f>
        <v>Lighting</v>
      </c>
      <c r="AZ268" s="48" t="str" cm="1">
        <f t="array" ref="AZ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(EUL_basis_Mapped!$BD268=EUL_basis[BldgLoc])*(EUL_basis_Mapped!$BP268=EUL_basis[HOU_cat]),0)+1,MATCH(EUL_basis_Mapped!AZ$2,'EUL_basis fr DEER'!$1:$1,0))</f>
        <v>InGen</v>
      </c>
      <c r="BA268" s="48" t="str" cm="1">
        <f t="array" ref="BA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(EUL_basis_Mapped!$BD268=EUL_basis[BldgLoc])*(EUL_basis_Mapped!$BP268=EUL_basis[HOU_cat]),0)+1,MATCH(EUL_basis_Mapped!BA$2,'EUL_basis fr DEER'!$1:$1,0))</f>
        <v>Ltg_Lamp</v>
      </c>
      <c r="BB268" s="48" t="str" cm="1">
        <f t="array" ref="BB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(EUL_basis_Mapped!$BD268=EUL_basis[BldgLoc])*(EUL_basis_Mapped!$BP268=EUL_basis[HOU_cat]),0)+1,MATCH(EUL_basis_Mapped!BB$2,'EUL_basis fr DEER'!$1:$1,0))</f>
        <v>Incan_lamp</v>
      </c>
      <c r="BC268" s="48" t="s">
        <v>40</v>
      </c>
      <c r="BD268" s="48" t="s">
        <v>40</v>
      </c>
      <c r="BE268" s="46" t="str" cm="1">
        <f t="array" ref="BE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(EUL_basis_Mapped!$BD268=EUL_basis[BldgLoc])*(EUL_basis_Mapped!$BP268=EUL_basis[HOU_cat]),0)+1,MATCH(EUL_basis_Mapped!BE$2,'EUL_basis fr DEER'!$1:$1,0))</f>
        <v>lamp rated hours</v>
      </c>
      <c r="BF268" s="23" cm="1">
        <f t="array" ref="BF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(EUL_basis_Mapped!$BD268=EUL_basis[BldgLoc])*(EUL_basis_Mapped!$BP268=EUL_basis[HOU_cat]),0)+1,MATCH(EUL_basis_Mapped!BF$2,'EUL_basis fr DEER'!$1:$1,0))</f>
        <v>10000</v>
      </c>
      <c r="BG268" s="23" cm="1">
        <f t="array" ref="BG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(EUL_basis_Mapped!$BD268=EUL_basis[BldgLoc])*(EUL_basis_Mapped!$BP268=EUL_basis[HOU_cat]),0)+1,MATCH(EUL_basis_Mapped!BG$2,'EUL_basis fr DEER'!$1:$1,0))</f>
        <v>1</v>
      </c>
      <c r="BH268" s="23" cm="1">
        <f t="array" ref="BH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(EUL_basis_Mapped!$BD268=EUL_basis[BldgLoc])*(EUL_basis_Mapped!$BP268=EUL_basis[HOU_cat]),0)+1,MATCH(EUL_basis_Mapped!BH$2,'EUL_basis fr DEER'!$1:$1,0))</f>
        <v>0</v>
      </c>
      <c r="BI268" s="25" cm="1">
        <f t="array" ref="BI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(EUL_basis_Mapped!$BD268=EUL_basis[BldgLoc])*(EUL_basis_Mapped!$BP268=EUL_basis[HOU_cat]),0)+1,MATCH(EUL_basis_Mapped!BI$2,'EUL_basis fr DEER'!$1:$1,0))</f>
        <v>15</v>
      </c>
      <c r="BJ268" s="25" cm="1">
        <f t="array" ref="BJ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(EUL_basis_Mapped!$BD268=EUL_basis[BldgLoc])*(EUL_basis_Mapped!$BP268=EUL_basis[HOU_cat]),0)+1,MATCH(EUL_basis_Mapped!BJ$2,'EUL_basis fr DEER'!$1:$1,0))</f>
        <v>0</v>
      </c>
      <c r="BK268" s="25" cm="1">
        <f t="array" ref="BK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(EUL_basis_Mapped!$BD268=EUL_basis[BldgLoc])*(EUL_basis_Mapped!$BP268=EUL_basis[HOU_cat]),0)+1,MATCH(EUL_basis_Mapped!BK$2,'EUL_basis fr DEER'!$1:$1,0))</f>
        <v>0</v>
      </c>
      <c r="BL268" s="46" t="str" cm="1">
        <f t="array" ref="BL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(EUL_basis_Mapped!$BD268=EUL_basis[BldgLoc])*(EUL_basis_Mapped!$BP268=EUL_basis[HOU_cat]),0)+1,MATCH(EUL_basis_Mapped!BL$2,'EUL_basis fr DEER'!$1:$1,0))</f>
        <v>Although expired via Resolution E-5152 DEER2023 Update, it was later found to be needed; the approved expiration was cancelled.</v>
      </c>
      <c r="BM268" s="48" t="str" cm="1">
        <f t="array" ref="BM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(EUL_basis_Mapped!$BD268=EUL_basis[BldgLoc])*(EUL_basis_Mapped!$BP268=EUL_basis[HOU_cat]),0)+1,MATCH(EUL_basis_Mapped!BM$2,'EUL_basis fr DEER'!$1:$1,0))</f>
        <v>Available</v>
      </c>
      <c r="BN268" s="24">
        <v>41540</v>
      </c>
      <c r="BO268" s="24" cm="1">
        <f t="array" ref="BO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(EUL_basis_Mapped!$BD268=EUL_basis[BldgLoc])*(EUL_basis_Mapped!$BP268=EUL_basis[HOU_cat]),0)+1,MATCH(EUL_basis_Mapped!BO$2,'EUL_basis fr DEER'!$1:$1,0))</f>
        <v>0</v>
      </c>
      <c r="BP268" s="48" t="s">
        <v>540</v>
      </c>
      <c r="BQ268" s="52" t="str" cm="1">
        <f t="array" ref="BQ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(EUL_basis_Mapped!$BD268=EUL_basis[BldgLoc])*(EUL_basis_Mapped!$BP268=EUL_basis[HOU_cat]),0)+1,MATCH(EUL_basis_Mapped!BQ$2,'EUL_basis fr DEER'!$1:$1,0))</f>
        <v>1</v>
      </c>
      <c r="BR268" s="52" t="str" cm="1">
        <f t="array" ref="BR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(EUL_basis_Mapped!$BD268=EUL_basis[BldgLoc])*(EUL_basis_Mapped!$BP268=EUL_basis[HOU_cat]),0)+1,MATCH(EUL_basis_Mapped!BR$2,'EUL_basis fr DEER'!$1:$1,0))</f>
        <v>1</v>
      </c>
      <c r="BS268" s="52" t="str" cm="1">
        <f t="array" ref="BS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(EUL_basis_Mapped!$BD268=EUL_basis[BldgLoc])*(EUL_basis_Mapped!$BP268=EUL_basis[HOU_cat]),0)+1,MATCH(EUL_basis_Mapped!BS$2,'EUL_basis fr DEER'!$1:$1,0))</f>
        <v>0</v>
      </c>
      <c r="BT268" s="48" t="str" cm="1">
        <f t="array" ref="BT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(EUL_basis_Mapped!$BD268=EUL_basis[BldgLoc])*(EUL_basis_Mapped!$BP268=EUL_basis[HOU_cat]),0)+1,MATCH(EUL_basis_Mapped!BT$2,'EUL_basis fr DEER'!$1:$1,0))</f>
        <v>Deemed Ex Ante Team</v>
      </c>
      <c r="BU268" s="24" cm="1">
        <f t="array" ref="BU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(EUL_basis_Mapped!$BD268=EUL_basis[BldgLoc])*(EUL_basis_Mapped!$BP268=EUL_basis[HOU_cat]),0)+1,MATCH(EUL_basis_Mapped!BU$2,'EUL_basis fr DEER'!$1:$1,0))</f>
        <v>0</v>
      </c>
      <c r="BV268" s="46" cm="1">
        <f t="array" ref="BV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(EUL_basis_Mapped!$BD268=EUL_basis[BldgLoc])*(EUL_basis_Mapped!$BP268=EUL_basis[HOU_cat]),0)+1,MATCH(EUL_basis_Mapped!BV$2,'EUL_basis fr DEER'!$1:$1,0))</f>
        <v>0</v>
      </c>
      <c r="BW268" s="48" cm="1">
        <f t="array" ref="BW268">INDEX(EUL_basis[#All],MATCH(1,(EUL_basis_Mapped!$AS268=EUL_basis[EUL_ID])*(EUL_basis_Mapped!$AU268=EUL_basis[Version])*(EUL_basis_Mapped!$BC268=EUL_basis[BldgType])*
(EUL_basis_Mapped!$BD268=EUL_basis[BldgLoc])*(EUL_basis_Mapped!$BP268=EUL_basis[HOU_cat]),0)+1,MATCH(EUL_basis_Mapped!BW$2,'EUL_basis fr DEER'!$1:$1,0))</f>
        <v>0</v>
      </c>
    </row>
    <row r="269" spans="1:75" ht="21" x14ac:dyDescent="0.15">
      <c r="A269" s="11"/>
      <c r="B269" s="12">
        <v>1</v>
      </c>
      <c r="C269" s="12"/>
      <c r="D269" s="12"/>
      <c r="E269" s="12"/>
      <c r="F269" s="12"/>
      <c r="G269" s="12">
        <v>1</v>
      </c>
      <c r="H269" s="13">
        <v>1</v>
      </c>
      <c r="I269" s="11">
        <f t="shared" ref="I269:O278" si="65">IF($AX269=I$2,1,0)</f>
        <v>0</v>
      </c>
      <c r="J269" s="12">
        <f t="shared" si="65"/>
        <v>0</v>
      </c>
      <c r="K269" s="12">
        <f t="shared" si="65"/>
        <v>0</v>
      </c>
      <c r="L269" s="12">
        <f t="shared" si="65"/>
        <v>0</v>
      </c>
      <c r="M269" s="12">
        <f t="shared" si="65"/>
        <v>0</v>
      </c>
      <c r="N269" s="54">
        <f t="shared" si="65"/>
        <v>0</v>
      </c>
      <c r="O269" s="54">
        <f t="shared" si="65"/>
        <v>1</v>
      </c>
      <c r="P269" s="11">
        <f t="shared" si="54"/>
        <v>1</v>
      </c>
      <c r="Q269" s="16"/>
      <c r="R269" s="12">
        <f t="shared" si="64"/>
        <v>0</v>
      </c>
      <c r="S269" s="12">
        <f t="shared" si="64"/>
        <v>0</v>
      </c>
      <c r="T269" s="12">
        <f t="shared" si="64"/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>
        <f t="shared" si="56"/>
        <v>0</v>
      </c>
      <c r="AE269" s="54"/>
      <c r="AF269" s="54"/>
      <c r="AG269" s="54">
        <f t="shared" si="57"/>
        <v>0</v>
      </c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>
        <f t="shared" si="58"/>
        <v>0</v>
      </c>
      <c r="AS269" s="58" t="s">
        <v>603</v>
      </c>
      <c r="AT269" s="22" t="str" cm="1">
        <f t="array" ref="AT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(EUL_basis_Mapped!$BD269=EUL_basis[BldgLoc])*(EUL_basis_Mapped!$BP269=EUL_basis[HOU_cat]),0)+1,MATCH(EUL_basis_Mapped!AT$2,'EUL_basis fr DEER'!$1:$1,0))</f>
        <v>Incandescent Lamps - 2,000 Hour</v>
      </c>
      <c r="AU269" s="22" t="s">
        <v>34</v>
      </c>
      <c r="AV269" s="22" t="str" cm="1">
        <f t="array" ref="AV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(EUL_basis_Mapped!$BD269=EUL_basis[BldgLoc])*(EUL_basis_Mapped!$BP269=EUL_basis[HOU_cat]),0)+1,MATCH(EUL_basis_Mapped!AV$2,'EUL_basis fr DEER'!$1:$1,0))</f>
        <v>D14 v1.0.0</v>
      </c>
      <c r="AW269" s="24" cm="1">
        <f t="array" ref="AW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(EUL_basis_Mapped!$BD269=EUL_basis[BldgLoc])*(EUL_basis_Mapped!$BP269=EUL_basis[HOU_cat]),0)+1,MATCH(EUL_basis_Mapped!AW$2,'EUL_basis fr DEER'!$1:$1,0))</f>
        <v>44825.767912268515</v>
      </c>
      <c r="AX269" s="48" t="str" cm="1">
        <f t="array" ref="AX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(EUL_basis_Mapped!$BD269=EUL_basis[BldgLoc])*(EUL_basis_Mapped!$BP269=EUL_basis[HOU_cat]),0)+1,MATCH(EUL_basis_Mapped!AX$2,'EUL_basis fr DEER'!$1:$1,0))</f>
        <v>Res</v>
      </c>
      <c r="AY269" s="48" t="str" cm="1">
        <f t="array" ref="AY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(EUL_basis_Mapped!$BD269=EUL_basis[BldgLoc])*(EUL_basis_Mapped!$BP269=EUL_basis[HOU_cat]),0)+1,MATCH(EUL_basis_Mapped!AY$2,'EUL_basis fr DEER'!$1:$1,0))</f>
        <v>Lighting</v>
      </c>
      <c r="AZ269" s="48" t="str" cm="1">
        <f t="array" ref="AZ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(EUL_basis_Mapped!$BD269=EUL_basis[BldgLoc])*(EUL_basis_Mapped!$BP269=EUL_basis[HOU_cat]),0)+1,MATCH(EUL_basis_Mapped!AZ$2,'EUL_basis fr DEER'!$1:$1,0))</f>
        <v>InGen</v>
      </c>
      <c r="BA269" s="48" t="str" cm="1">
        <f t="array" ref="BA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(EUL_basis_Mapped!$BD269=EUL_basis[BldgLoc])*(EUL_basis_Mapped!$BP269=EUL_basis[HOU_cat]),0)+1,MATCH(EUL_basis_Mapped!BA$2,'EUL_basis fr DEER'!$1:$1,0))</f>
        <v>Ltg_Lamp</v>
      </c>
      <c r="BB269" s="48" t="str" cm="1">
        <f t="array" ref="BB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(EUL_basis_Mapped!$BD269=EUL_basis[BldgLoc])*(EUL_basis_Mapped!$BP269=EUL_basis[HOU_cat]),0)+1,MATCH(EUL_basis_Mapped!BB$2,'EUL_basis fr DEER'!$1:$1,0))</f>
        <v>Incan_lamp</v>
      </c>
      <c r="BC269" s="48" t="s">
        <v>40</v>
      </c>
      <c r="BD269" s="48" t="s">
        <v>40</v>
      </c>
      <c r="BE269" s="46" t="str" cm="1">
        <f t="array" ref="BE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(EUL_basis_Mapped!$BD269=EUL_basis[BldgLoc])*(EUL_basis_Mapped!$BP269=EUL_basis[HOU_cat]),0)+1,MATCH(EUL_basis_Mapped!BE$2,'EUL_basis fr DEER'!$1:$1,0))</f>
        <v>lamp rated hours</v>
      </c>
      <c r="BF269" s="23" cm="1">
        <f t="array" ref="BF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(EUL_basis_Mapped!$BD269=EUL_basis[BldgLoc])*(EUL_basis_Mapped!$BP269=EUL_basis[HOU_cat]),0)+1,MATCH(EUL_basis_Mapped!BF$2,'EUL_basis fr DEER'!$1:$1,0))</f>
        <v>2000</v>
      </c>
      <c r="BG269" s="23" cm="1">
        <f t="array" ref="BG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(EUL_basis_Mapped!$BD269=EUL_basis[BldgLoc])*(EUL_basis_Mapped!$BP269=EUL_basis[HOU_cat]),0)+1,MATCH(EUL_basis_Mapped!BG$2,'EUL_basis fr DEER'!$1:$1,0))</f>
        <v>1</v>
      </c>
      <c r="BH269" s="23" cm="1">
        <f t="array" ref="BH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(EUL_basis_Mapped!$BD269=EUL_basis[BldgLoc])*(EUL_basis_Mapped!$BP269=EUL_basis[HOU_cat]),0)+1,MATCH(EUL_basis_Mapped!BH$2,'EUL_basis fr DEER'!$1:$1,0))</f>
        <v>0</v>
      </c>
      <c r="BI269" s="25" cm="1">
        <f t="array" ref="BI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(EUL_basis_Mapped!$BD269=EUL_basis[BldgLoc])*(EUL_basis_Mapped!$BP269=EUL_basis[HOU_cat]),0)+1,MATCH(EUL_basis_Mapped!BI$2,'EUL_basis fr DEER'!$1:$1,0))</f>
        <v>15</v>
      </c>
      <c r="BJ269" s="25" cm="1">
        <f t="array" ref="BJ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(EUL_basis_Mapped!$BD269=EUL_basis[BldgLoc])*(EUL_basis_Mapped!$BP269=EUL_basis[HOU_cat]),0)+1,MATCH(EUL_basis_Mapped!BJ$2,'EUL_basis fr DEER'!$1:$1,0))</f>
        <v>0</v>
      </c>
      <c r="BK269" s="25" cm="1">
        <f t="array" ref="BK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(EUL_basis_Mapped!$BD269=EUL_basis[BldgLoc])*(EUL_basis_Mapped!$BP269=EUL_basis[HOU_cat]),0)+1,MATCH(EUL_basis_Mapped!BK$2,'EUL_basis fr DEER'!$1:$1,0))</f>
        <v>0</v>
      </c>
      <c r="BL269" s="46" t="str" cm="1">
        <f t="array" ref="BL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(EUL_basis_Mapped!$BD269=EUL_basis[BldgLoc])*(EUL_basis_Mapped!$BP269=EUL_basis[HOU_cat]),0)+1,MATCH(EUL_basis_Mapped!BL$2,'EUL_basis fr DEER'!$1:$1,0))</f>
        <v>Although expired via Resolution E-5152 DEER2023 Update, it was later found to be needed; the approved expiration was cancelled.</v>
      </c>
      <c r="BM269" s="48" t="str" cm="1">
        <f t="array" ref="BM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(EUL_basis_Mapped!$BD269=EUL_basis[BldgLoc])*(EUL_basis_Mapped!$BP269=EUL_basis[HOU_cat]),0)+1,MATCH(EUL_basis_Mapped!BM$2,'EUL_basis fr DEER'!$1:$1,0))</f>
        <v>Available</v>
      </c>
      <c r="BN269" s="24">
        <v>41541</v>
      </c>
      <c r="BO269" s="24" cm="1">
        <f t="array" ref="BO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(EUL_basis_Mapped!$BD269=EUL_basis[BldgLoc])*(EUL_basis_Mapped!$BP269=EUL_basis[HOU_cat]),0)+1,MATCH(EUL_basis_Mapped!BO$2,'EUL_basis fr DEER'!$1:$1,0))</f>
        <v>0</v>
      </c>
      <c r="BP269" s="48" t="s">
        <v>605</v>
      </c>
      <c r="BQ269" s="52" t="str" cm="1">
        <f t="array" ref="BQ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(EUL_basis_Mapped!$BD269=EUL_basis[BldgLoc])*(EUL_basis_Mapped!$BP269=EUL_basis[HOU_cat]),0)+1,MATCH(EUL_basis_Mapped!BQ$2,'EUL_basis fr DEER'!$1:$1,0))</f>
        <v>1</v>
      </c>
      <c r="BR269" s="52" t="str" cm="1">
        <f t="array" ref="BR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(EUL_basis_Mapped!$BD269=EUL_basis[BldgLoc])*(EUL_basis_Mapped!$BP269=EUL_basis[HOU_cat]),0)+1,MATCH(EUL_basis_Mapped!BR$2,'EUL_basis fr DEER'!$1:$1,0))</f>
        <v>1</v>
      </c>
      <c r="BS269" s="52" t="str" cm="1">
        <f t="array" ref="BS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(EUL_basis_Mapped!$BD269=EUL_basis[BldgLoc])*(EUL_basis_Mapped!$BP269=EUL_basis[HOU_cat]),0)+1,MATCH(EUL_basis_Mapped!BS$2,'EUL_basis fr DEER'!$1:$1,0))</f>
        <v>0</v>
      </c>
      <c r="BT269" s="48" t="str" cm="1">
        <f t="array" ref="BT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(EUL_basis_Mapped!$BD269=EUL_basis[BldgLoc])*(EUL_basis_Mapped!$BP269=EUL_basis[HOU_cat]),0)+1,MATCH(EUL_basis_Mapped!BT$2,'EUL_basis fr DEER'!$1:$1,0))</f>
        <v>Deemed Ex Ante Team</v>
      </c>
      <c r="BU269" s="24" cm="1">
        <f t="array" ref="BU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(EUL_basis_Mapped!$BD269=EUL_basis[BldgLoc])*(EUL_basis_Mapped!$BP269=EUL_basis[HOU_cat]),0)+1,MATCH(EUL_basis_Mapped!BU$2,'EUL_basis fr DEER'!$1:$1,0))</f>
        <v>0</v>
      </c>
      <c r="BV269" s="46" cm="1">
        <f t="array" ref="BV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(EUL_basis_Mapped!$BD269=EUL_basis[BldgLoc])*(EUL_basis_Mapped!$BP269=EUL_basis[HOU_cat]),0)+1,MATCH(EUL_basis_Mapped!BV$2,'EUL_basis fr DEER'!$1:$1,0))</f>
        <v>0</v>
      </c>
      <c r="BW269" s="48" cm="1">
        <f t="array" ref="BW269">INDEX(EUL_basis[#All],MATCH(1,(EUL_basis_Mapped!$AS269=EUL_basis[EUL_ID])*(EUL_basis_Mapped!$AU269=EUL_basis[Version])*(EUL_basis_Mapped!$BC269=EUL_basis[BldgType])*
(EUL_basis_Mapped!$BD269=EUL_basis[BldgLoc])*(EUL_basis_Mapped!$BP269=EUL_basis[HOU_cat]),0)+1,MATCH(EUL_basis_Mapped!BW$2,'EUL_basis fr DEER'!$1:$1,0))</f>
        <v>0</v>
      </c>
    </row>
    <row r="270" spans="1:75" ht="31.5" x14ac:dyDescent="0.15">
      <c r="A270" s="11"/>
      <c r="B270" s="12">
        <v>1</v>
      </c>
      <c r="C270" s="12"/>
      <c r="D270" s="12"/>
      <c r="E270" s="12"/>
      <c r="F270" s="12"/>
      <c r="G270" s="12">
        <v>1</v>
      </c>
      <c r="H270" s="13">
        <v>1</v>
      </c>
      <c r="I270" s="11">
        <f t="shared" si="65"/>
        <v>0</v>
      </c>
      <c r="J270" s="12">
        <f t="shared" si="65"/>
        <v>0</v>
      </c>
      <c r="K270" s="12">
        <f t="shared" si="65"/>
        <v>0</v>
      </c>
      <c r="L270" s="12">
        <f t="shared" si="65"/>
        <v>1</v>
      </c>
      <c r="M270" s="12">
        <f t="shared" si="65"/>
        <v>0</v>
      </c>
      <c r="N270" s="54">
        <f t="shared" si="65"/>
        <v>0</v>
      </c>
      <c r="O270" s="54">
        <f t="shared" si="65"/>
        <v>0</v>
      </c>
      <c r="P270" s="11">
        <f t="shared" si="54"/>
        <v>1</v>
      </c>
      <c r="Q270" s="16"/>
      <c r="R270" s="12">
        <f t="shared" si="64"/>
        <v>0</v>
      </c>
      <c r="S270" s="12">
        <f t="shared" si="64"/>
        <v>0</v>
      </c>
      <c r="T270" s="12">
        <f t="shared" si="64"/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>
        <f t="shared" si="56"/>
        <v>0</v>
      </c>
      <c r="AE270" s="54"/>
      <c r="AF270" s="54"/>
      <c r="AG270" s="54">
        <f t="shared" si="57"/>
        <v>0</v>
      </c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>
        <f t="shared" si="58"/>
        <v>0</v>
      </c>
      <c r="AS270" s="58" t="s">
        <v>606</v>
      </c>
      <c r="AT270" s="22" t="str" cm="1">
        <f t="array" ref="AT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(EUL_basis_Mapped!$BD270=EUL_basis[BldgLoc])*(EUL_basis_Mapped!$BP270=EUL_basis[HOU_cat]),0)+1,MATCH(EUL_basis_Mapped!AT$2,'EUL_basis fr DEER'!$1:$1,0))</f>
        <v>HID Lighting - Induction</v>
      </c>
      <c r="AU270" s="22" t="s">
        <v>34</v>
      </c>
      <c r="AV270" s="22" t="str" cm="1">
        <f t="array" ref="AV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(EUL_basis_Mapped!$BD270=EUL_basis[BldgLoc])*(EUL_basis_Mapped!$BP270=EUL_basis[HOU_cat]),0)+1,MATCH(EUL_basis_Mapped!AV$2,'EUL_basis fr DEER'!$1:$1,0))</f>
        <v>Lighting Disposition</v>
      </c>
      <c r="AW270" s="24" cm="1">
        <f t="array" ref="AW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(EUL_basis_Mapped!$BD270=EUL_basis[BldgLoc])*(EUL_basis_Mapped!$BP270=EUL_basis[HOU_cat]),0)+1,MATCH(EUL_basis_Mapped!AW$2,'EUL_basis fr DEER'!$1:$1,0))</f>
        <v>44825.767912268515</v>
      </c>
      <c r="AX270" s="48" t="str" cm="1">
        <f t="array" ref="AX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(EUL_basis_Mapped!$BD270=EUL_basis[BldgLoc])*(EUL_basis_Mapped!$BP270=EUL_basis[HOU_cat]),0)+1,MATCH(EUL_basis_Mapped!AX$2,'EUL_basis fr DEER'!$1:$1,0))</f>
        <v>Com</v>
      </c>
      <c r="AY270" s="48" t="str" cm="1">
        <f t="array" ref="AY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(EUL_basis_Mapped!$BD270=EUL_basis[BldgLoc])*(EUL_basis_Mapped!$BP270=EUL_basis[HOU_cat]),0)+1,MATCH(EUL_basis_Mapped!AY$2,'EUL_basis fr DEER'!$1:$1,0))</f>
        <v>Lighting</v>
      </c>
      <c r="AZ270" s="48" t="str" cm="1">
        <f t="array" ref="AZ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(EUL_basis_Mapped!$BD270=EUL_basis[BldgLoc])*(EUL_basis_Mapped!$BP270=EUL_basis[HOU_cat]),0)+1,MATCH(EUL_basis_Mapped!AZ$2,'EUL_basis fr DEER'!$1:$1,0))</f>
        <v>InGen</v>
      </c>
      <c r="BA270" s="48" t="str" cm="1">
        <f t="array" ref="BA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(EUL_basis_Mapped!$BD270=EUL_basis[BldgLoc])*(EUL_basis_Mapped!$BP270=EUL_basis[HOU_cat]),0)+1,MATCH(EUL_basis_Mapped!BA$2,'EUL_basis fr DEER'!$1:$1,0))</f>
        <v>Ltg_Fixture</v>
      </c>
      <c r="BB270" s="48" t="str" cm="1">
        <f t="array" ref="BB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(EUL_basis_Mapped!$BD270=EUL_basis[BldgLoc])*(EUL_basis_Mapped!$BP270=EUL_basis[HOU_cat]),0)+1,MATCH(EUL_basis_Mapped!BB$2,'EUL_basis fr DEER'!$1:$1,0))</f>
        <v>Ind_LmpBlst</v>
      </c>
      <c r="BC270" s="48" t="s">
        <v>40</v>
      </c>
      <c r="BD270" s="48" t="s">
        <v>40</v>
      </c>
      <c r="BE270" s="46" t="str" cm="1">
        <f t="array" ref="BE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(EUL_basis_Mapped!$BD270=EUL_basis[BldgLoc])*(EUL_basis_Mapped!$BP270=EUL_basis[HOU_cat]),0)+1,MATCH(EUL_basis_Mapped!BE$2,'EUL_basis fr DEER'!$1:$1,0))</f>
        <v>electronic ballast rated hours</v>
      </c>
      <c r="BF270" s="23" cm="1">
        <f t="array" ref="BF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(EUL_basis_Mapped!$BD270=EUL_basis[BldgLoc])*(EUL_basis_Mapped!$BP270=EUL_basis[HOU_cat]),0)+1,MATCH(EUL_basis_Mapped!BF$2,'EUL_basis fr DEER'!$1:$1,0))</f>
        <v>70000</v>
      </c>
      <c r="BG270" s="23" cm="1">
        <f t="array" ref="BG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(EUL_basis_Mapped!$BD270=EUL_basis[BldgLoc])*(EUL_basis_Mapped!$BP270=EUL_basis[HOU_cat]),0)+1,MATCH(EUL_basis_Mapped!BG$2,'EUL_basis fr DEER'!$1:$1,0))</f>
        <v>1</v>
      </c>
      <c r="BH270" s="23" cm="1">
        <f t="array" ref="BH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(EUL_basis_Mapped!$BD270=EUL_basis[BldgLoc])*(EUL_basis_Mapped!$BP270=EUL_basis[HOU_cat]),0)+1,MATCH(EUL_basis_Mapped!BH$2,'EUL_basis fr DEER'!$1:$1,0))</f>
        <v>0</v>
      </c>
      <c r="BI270" s="25" cm="1">
        <f t="array" ref="BI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(EUL_basis_Mapped!$BD270=EUL_basis[BldgLoc])*(EUL_basis_Mapped!$BP270=EUL_basis[HOU_cat]),0)+1,MATCH(EUL_basis_Mapped!BI$2,'EUL_basis fr DEER'!$1:$1,0))</f>
        <v>15</v>
      </c>
      <c r="BJ270" s="25" cm="1">
        <f t="array" ref="BJ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(EUL_basis_Mapped!$BD270=EUL_basis[BldgLoc])*(EUL_basis_Mapped!$BP270=EUL_basis[HOU_cat]),0)+1,MATCH(EUL_basis_Mapped!BJ$2,'EUL_basis fr DEER'!$1:$1,0))</f>
        <v>0</v>
      </c>
      <c r="BK270" s="25" cm="1">
        <f t="array" ref="BK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(EUL_basis_Mapped!$BD270=EUL_basis[BldgLoc])*(EUL_basis_Mapped!$BP270=EUL_basis[HOU_cat]),0)+1,MATCH(EUL_basis_Mapped!BK$2,'EUL_basis fr DEER'!$1:$1,0))</f>
        <v>0</v>
      </c>
      <c r="BL270" s="46" t="str" cm="1">
        <f t="array" ref="BL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(EUL_basis_Mapped!$BD270=EUL_basis[BldgLoc])*(EUL_basis_Mapped!$BP270=EUL_basis[HOU_cat]),0)+1,MATCH(EUL_basis_Mapped!BL$2,'EUL_basis fr DEER'!$1:$1,0))</f>
        <v>Although expired via Resolution E-5152 DEER2023 Update, it was later found to be needed; the approved expiration was cancelled.</v>
      </c>
      <c r="BM270" s="48" t="str" cm="1">
        <f t="array" ref="BM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(EUL_basis_Mapped!$BD270=EUL_basis[BldgLoc])*(EUL_basis_Mapped!$BP270=EUL_basis[HOU_cat]),0)+1,MATCH(EUL_basis_Mapped!BM$2,'EUL_basis fr DEER'!$1:$1,0))</f>
        <v>Available</v>
      </c>
      <c r="BN270" s="24">
        <v>41542</v>
      </c>
      <c r="BO270" s="24" cm="1">
        <f t="array" ref="BO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(EUL_basis_Mapped!$BD270=EUL_basis[BldgLoc])*(EUL_basis_Mapped!$BP270=EUL_basis[HOU_cat]),0)+1,MATCH(EUL_basis_Mapped!BO$2,'EUL_basis fr DEER'!$1:$1,0))</f>
        <v>0</v>
      </c>
      <c r="BP270" s="48" t="s">
        <v>594</v>
      </c>
      <c r="BQ270" s="52" t="str" cm="1">
        <f t="array" ref="BQ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(EUL_basis_Mapped!$BD270=EUL_basis[BldgLoc])*(EUL_basis_Mapped!$BP270=EUL_basis[HOU_cat]),0)+1,MATCH(EUL_basis_Mapped!BQ$2,'EUL_basis fr DEER'!$1:$1,0))</f>
        <v>1</v>
      </c>
      <c r="BR270" s="52" t="str" cm="1">
        <f t="array" ref="BR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(EUL_basis_Mapped!$BD270=EUL_basis[BldgLoc])*(EUL_basis_Mapped!$BP270=EUL_basis[HOU_cat]),0)+1,MATCH(EUL_basis_Mapped!BR$2,'EUL_basis fr DEER'!$1:$1,0))</f>
        <v>1</v>
      </c>
      <c r="BS270" s="52" t="str" cm="1">
        <f t="array" ref="BS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(EUL_basis_Mapped!$BD270=EUL_basis[BldgLoc])*(EUL_basis_Mapped!$BP270=EUL_basis[HOU_cat]),0)+1,MATCH(EUL_basis_Mapped!BS$2,'EUL_basis fr DEER'!$1:$1,0))</f>
        <v>0</v>
      </c>
      <c r="BT270" s="48" t="str" cm="1">
        <f t="array" ref="BT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(EUL_basis_Mapped!$BD270=EUL_basis[BldgLoc])*(EUL_basis_Mapped!$BP270=EUL_basis[HOU_cat]),0)+1,MATCH(EUL_basis_Mapped!BT$2,'EUL_basis fr DEER'!$1:$1,0))</f>
        <v>Deemed Ex Ante Team</v>
      </c>
      <c r="BU270" s="24" cm="1">
        <f t="array" ref="BU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(EUL_basis_Mapped!$BD270=EUL_basis[BldgLoc])*(EUL_basis_Mapped!$BP270=EUL_basis[HOU_cat]),0)+1,MATCH(EUL_basis_Mapped!BU$2,'EUL_basis fr DEER'!$1:$1,0))</f>
        <v>0</v>
      </c>
      <c r="BV270" s="46" cm="1">
        <f t="array" ref="BV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(EUL_basis_Mapped!$BD270=EUL_basis[BldgLoc])*(EUL_basis_Mapped!$BP270=EUL_basis[HOU_cat]),0)+1,MATCH(EUL_basis_Mapped!BV$2,'EUL_basis fr DEER'!$1:$1,0))</f>
        <v>0</v>
      </c>
      <c r="BW270" s="48" cm="1">
        <f t="array" ref="BW270">INDEX(EUL_basis[#All],MATCH(1,(EUL_basis_Mapped!$AS270=EUL_basis[EUL_ID])*(EUL_basis_Mapped!$AU270=EUL_basis[Version])*(EUL_basis_Mapped!$BC270=EUL_basis[BldgType])*
(EUL_basis_Mapped!$BD270=EUL_basis[BldgLoc])*(EUL_basis_Mapped!$BP270=EUL_basis[HOU_cat]),0)+1,MATCH(EUL_basis_Mapped!BW$2,'EUL_basis fr DEER'!$1:$1,0))</f>
        <v>0</v>
      </c>
    </row>
    <row r="271" spans="1:75" x14ac:dyDescent="0.15">
      <c r="A271" s="11"/>
      <c r="B271" s="12">
        <v>1</v>
      </c>
      <c r="C271" s="12"/>
      <c r="D271" s="12"/>
      <c r="E271" s="12"/>
      <c r="F271" s="12"/>
      <c r="G271" s="12">
        <v>1</v>
      </c>
      <c r="H271" s="13">
        <v>1</v>
      </c>
      <c r="I271" s="11">
        <f t="shared" si="65"/>
        <v>0</v>
      </c>
      <c r="J271" s="12">
        <f t="shared" si="65"/>
        <v>0</v>
      </c>
      <c r="K271" s="12">
        <f t="shared" si="65"/>
        <v>0</v>
      </c>
      <c r="L271" s="12">
        <f t="shared" si="65"/>
        <v>0</v>
      </c>
      <c r="M271" s="12">
        <f t="shared" si="65"/>
        <v>0</v>
      </c>
      <c r="N271" s="54">
        <f t="shared" si="65"/>
        <v>0</v>
      </c>
      <c r="O271" s="54">
        <f t="shared" si="65"/>
        <v>1</v>
      </c>
      <c r="P271" s="11">
        <f t="shared" si="54"/>
        <v>1</v>
      </c>
      <c r="Q271" s="16"/>
      <c r="R271" s="12">
        <f t="shared" si="64"/>
        <v>0</v>
      </c>
      <c r="S271" s="12">
        <f t="shared" si="64"/>
        <v>0</v>
      </c>
      <c r="T271" s="12">
        <f t="shared" si="64"/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>
        <f t="shared" si="56"/>
        <v>0</v>
      </c>
      <c r="AE271" s="54"/>
      <c r="AF271" s="54"/>
      <c r="AG271" s="54">
        <f t="shared" si="57"/>
        <v>0</v>
      </c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>
        <f t="shared" si="58"/>
        <v>0</v>
      </c>
      <c r="AS271" s="58" t="s">
        <v>609</v>
      </c>
      <c r="AT271" s="22" t="str" cm="1">
        <f t="array" ref="AT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(EUL_basis_Mapped!$BD271=EUL_basis[BldgLoc])*(EUL_basis_Mapped!$BP271=EUL_basis[HOU_cat]),0)+1,MATCH(EUL_basis_Mapped!AT$2,'EUL_basis fr DEER'!$1:$1,0))</f>
        <v>0.3 W LED Night Light</v>
      </c>
      <c r="AU271" s="22" t="s">
        <v>34</v>
      </c>
      <c r="AV271" s="22" t="str" cm="1">
        <f t="array" ref="AV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(EUL_basis_Mapped!$BD271=EUL_basis[BldgLoc])*(EUL_basis_Mapped!$BP271=EUL_basis[HOU_cat]),0)+1,MATCH(EUL_basis_Mapped!AV$2,'EUL_basis fr DEER'!$1:$1,0))</f>
        <v>D08 v2.05</v>
      </c>
      <c r="AW271" s="24" cm="1">
        <f t="array" ref="AW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(EUL_basis_Mapped!$BD271=EUL_basis[BldgLoc])*(EUL_basis_Mapped!$BP271=EUL_basis[HOU_cat]),0)+1,MATCH(EUL_basis_Mapped!AW$2,'EUL_basis fr DEER'!$1:$1,0))</f>
        <v>44159.686687395835</v>
      </c>
      <c r="AX271" s="48" t="str" cm="1">
        <f t="array" ref="AX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(EUL_basis_Mapped!$BD271=EUL_basis[BldgLoc])*(EUL_basis_Mapped!$BP271=EUL_basis[HOU_cat]),0)+1,MATCH(EUL_basis_Mapped!AX$2,'EUL_basis fr DEER'!$1:$1,0))</f>
        <v>Res</v>
      </c>
      <c r="AY271" s="48" t="str" cm="1">
        <f t="array" ref="AY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(EUL_basis_Mapped!$BD271=EUL_basis[BldgLoc])*(EUL_basis_Mapped!$BP271=EUL_basis[HOU_cat]),0)+1,MATCH(EUL_basis_Mapped!AY$2,'EUL_basis fr DEER'!$1:$1,0))</f>
        <v>Lighting</v>
      </c>
      <c r="AZ271" s="48" t="str" cm="1">
        <f t="array" ref="AZ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(EUL_basis_Mapped!$BD271=EUL_basis[BldgLoc])*(EUL_basis_Mapped!$BP271=EUL_basis[HOU_cat]),0)+1,MATCH(EUL_basis_Mapped!AZ$2,'EUL_basis fr DEER'!$1:$1,0))</f>
        <v>InTask</v>
      </c>
      <c r="BA271" s="48" t="str" cm="1">
        <f t="array" ref="BA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(EUL_basis_Mapped!$BD271=EUL_basis[BldgLoc])*(EUL_basis_Mapped!$BP271=EUL_basis[HOU_cat]),0)+1,MATCH(EUL_basis_Mapped!BA$2,'EUL_basis fr DEER'!$1:$1,0))</f>
        <v>Ltg_Plugin</v>
      </c>
      <c r="BB271" s="48" t="str" cm="1">
        <f t="array" ref="BB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(EUL_basis_Mapped!$BD271=EUL_basis[BldgLoc])*(EUL_basis_Mapped!$BP271=EUL_basis[HOU_cat]),0)+1,MATCH(EUL_basis_Mapped!BB$2,'EUL_basis fr DEER'!$1:$1,0))</f>
        <v>PlugIn_fixt</v>
      </c>
      <c r="BC271" s="48" t="s">
        <v>40</v>
      </c>
      <c r="BD271" s="48" t="s">
        <v>40</v>
      </c>
      <c r="BE271" s="46" t="str" cm="1">
        <f t="array" ref="BE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(EUL_basis_Mapped!$BD271=EUL_basis[BldgLoc])*(EUL_basis_Mapped!$BP271=EUL_basis[HOU_cat]),0)+1,MATCH(EUL_basis_Mapped!BE$2,'EUL_basis fr DEER'!$1:$1,0))</f>
        <v>rated years</v>
      </c>
      <c r="BF271" s="23" cm="1">
        <f t="array" ref="BF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(EUL_basis_Mapped!$BD271=EUL_basis[BldgLoc])*(EUL_basis_Mapped!$BP271=EUL_basis[HOU_cat]),0)+1,MATCH(EUL_basis_Mapped!BF$2,'EUL_basis fr DEER'!$1:$1,0))</f>
        <v>0</v>
      </c>
      <c r="BG271" s="23" cm="1">
        <f t="array" ref="BG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(EUL_basis_Mapped!$BD271=EUL_basis[BldgLoc])*(EUL_basis_Mapped!$BP271=EUL_basis[HOU_cat]),0)+1,MATCH(EUL_basis_Mapped!BG$2,'EUL_basis fr DEER'!$1:$1,0))</f>
        <v>0</v>
      </c>
      <c r="BH271" s="23" cm="1">
        <f t="array" ref="BH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(EUL_basis_Mapped!$BD271=EUL_basis[BldgLoc])*(EUL_basis_Mapped!$BP271=EUL_basis[HOU_cat]),0)+1,MATCH(EUL_basis_Mapped!BH$2,'EUL_basis fr DEER'!$1:$1,0))</f>
        <v>0</v>
      </c>
      <c r="BI271" s="25" cm="1">
        <f t="array" ref="BI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(EUL_basis_Mapped!$BD271=EUL_basis[BldgLoc])*(EUL_basis_Mapped!$BP271=EUL_basis[HOU_cat]),0)+1,MATCH(EUL_basis_Mapped!BI$2,'EUL_basis fr DEER'!$1:$1,0))</f>
        <v>0</v>
      </c>
      <c r="BJ271" s="25" cm="1">
        <f t="array" ref="BJ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(EUL_basis_Mapped!$BD271=EUL_basis[BldgLoc])*(EUL_basis_Mapped!$BP271=EUL_basis[HOU_cat]),0)+1,MATCH(EUL_basis_Mapped!BJ$2,'EUL_basis fr DEER'!$1:$1,0))</f>
        <v>16</v>
      </c>
      <c r="BK271" s="25" cm="1">
        <f t="array" ref="BK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(EUL_basis_Mapped!$BD271=EUL_basis[BldgLoc])*(EUL_basis_Mapped!$BP271=EUL_basis[HOU_cat]),0)+1,MATCH(EUL_basis_Mapped!BK$2,'EUL_basis fr DEER'!$1:$1,0))</f>
        <v>5.3</v>
      </c>
      <c r="BL271" s="46" t="str" cm="1">
        <f t="array" ref="BL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(EUL_basis_Mapped!$BD271=EUL_basis[BldgLoc])*(EUL_basis_Mapped!$BP271=EUL_basis[HOU_cat]),0)+1,MATCH(EUL_basis_Mapped!BL$2,'EUL_basis fr DEER'!$1:$1,0))</f>
        <v>Updated to indicate claim/filing status</v>
      </c>
      <c r="BM271" s="48" t="str" cm="1">
        <f t="array" ref="BM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(EUL_basis_Mapped!$BD271=EUL_basis[BldgLoc])*(EUL_basis_Mapped!$BP271=EUL_basis[HOU_cat]),0)+1,MATCH(EUL_basis_Mapped!BM$2,'EUL_basis fr DEER'!$1:$1,0))</f>
        <v>Standard</v>
      </c>
      <c r="BN271" s="24">
        <v>41543</v>
      </c>
      <c r="BO271" s="24" cm="1">
        <f t="array" ref="BO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(EUL_basis_Mapped!$BD271=EUL_basis[BldgLoc])*(EUL_basis_Mapped!$BP271=EUL_basis[HOU_cat]),0)+1,MATCH(EUL_basis_Mapped!BO$2,'EUL_basis fr DEER'!$1:$1,0))</f>
        <v>0</v>
      </c>
      <c r="BP271" s="48" t="s">
        <v>44</v>
      </c>
      <c r="BQ271" s="52" t="str" cm="1">
        <f t="array" ref="BQ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(EUL_basis_Mapped!$BD271=EUL_basis[BldgLoc])*(EUL_basis_Mapped!$BP271=EUL_basis[HOU_cat]),0)+1,MATCH(EUL_basis_Mapped!BQ$2,'EUL_basis fr DEER'!$1:$1,0))</f>
        <v>1</v>
      </c>
      <c r="BR271" s="52" t="str" cm="1">
        <f t="array" ref="BR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(EUL_basis_Mapped!$BD271=EUL_basis[BldgLoc])*(EUL_basis_Mapped!$BP271=EUL_basis[HOU_cat]),0)+1,MATCH(EUL_basis_Mapped!BR$2,'EUL_basis fr DEER'!$1:$1,0))</f>
        <v>1</v>
      </c>
      <c r="BS271" s="52" t="str" cm="1">
        <f t="array" ref="BS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(EUL_basis_Mapped!$BD271=EUL_basis[BldgLoc])*(EUL_basis_Mapped!$BP271=EUL_basis[HOU_cat]),0)+1,MATCH(EUL_basis_Mapped!BS$2,'EUL_basis fr DEER'!$1:$1,0))</f>
        <v>0</v>
      </c>
      <c r="BT271" s="48" t="str" cm="1">
        <f t="array" ref="BT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(EUL_basis_Mapped!$BD271=EUL_basis[BldgLoc])*(EUL_basis_Mapped!$BP271=EUL_basis[HOU_cat]),0)+1,MATCH(EUL_basis_Mapped!BT$2,'EUL_basis fr DEER'!$1:$1,0))</f>
        <v>Deemed Ex Ante Team</v>
      </c>
      <c r="BU271" s="24" cm="1">
        <f t="array" ref="BU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(EUL_basis_Mapped!$BD271=EUL_basis[BldgLoc])*(EUL_basis_Mapped!$BP271=EUL_basis[HOU_cat]),0)+1,MATCH(EUL_basis_Mapped!BU$2,'EUL_basis fr DEER'!$1:$1,0))</f>
        <v>0</v>
      </c>
      <c r="BV271" s="46" cm="1">
        <f t="array" ref="BV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(EUL_basis_Mapped!$BD271=EUL_basis[BldgLoc])*(EUL_basis_Mapped!$BP271=EUL_basis[HOU_cat]),0)+1,MATCH(EUL_basis_Mapped!BV$2,'EUL_basis fr DEER'!$1:$1,0))</f>
        <v>0</v>
      </c>
      <c r="BW271" s="48" cm="1">
        <f t="array" ref="BW271">INDEX(EUL_basis[#All],MATCH(1,(EUL_basis_Mapped!$AS271=EUL_basis[EUL_ID])*(EUL_basis_Mapped!$AU271=EUL_basis[Version])*(EUL_basis_Mapped!$BC271=EUL_basis[BldgType])*
(EUL_basis_Mapped!$BD271=EUL_basis[BldgLoc])*(EUL_basis_Mapped!$BP271=EUL_basis[HOU_cat]),0)+1,MATCH(EUL_basis_Mapped!BW$2,'EUL_basis fr DEER'!$1:$1,0))</f>
        <v>0</v>
      </c>
    </row>
    <row r="272" spans="1:75" x14ac:dyDescent="0.15">
      <c r="A272" s="11"/>
      <c r="B272" s="12">
        <v>1</v>
      </c>
      <c r="C272" s="12"/>
      <c r="D272" s="12"/>
      <c r="E272" s="12"/>
      <c r="F272" s="12"/>
      <c r="G272" s="12">
        <v>1</v>
      </c>
      <c r="H272" s="13">
        <v>1</v>
      </c>
      <c r="I272" s="11">
        <f t="shared" si="65"/>
        <v>0</v>
      </c>
      <c r="J272" s="12">
        <f t="shared" si="65"/>
        <v>0</v>
      </c>
      <c r="K272" s="12">
        <f t="shared" si="65"/>
        <v>0</v>
      </c>
      <c r="L272" s="12">
        <f t="shared" si="65"/>
        <v>0</v>
      </c>
      <c r="M272" s="12">
        <f t="shared" si="65"/>
        <v>0</v>
      </c>
      <c r="N272" s="54">
        <f t="shared" si="65"/>
        <v>0</v>
      </c>
      <c r="O272" s="54">
        <f t="shared" si="65"/>
        <v>1</v>
      </c>
      <c r="P272" s="11">
        <f t="shared" si="54"/>
        <v>1</v>
      </c>
      <c r="Q272" s="16"/>
      <c r="R272" s="12">
        <f t="shared" si="64"/>
        <v>0</v>
      </c>
      <c r="S272" s="12">
        <f t="shared" si="64"/>
        <v>0</v>
      </c>
      <c r="T272" s="12">
        <f t="shared" si="64"/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>
        <f t="shared" si="56"/>
        <v>0</v>
      </c>
      <c r="AE272" s="54"/>
      <c r="AF272" s="54"/>
      <c r="AG272" s="54">
        <f t="shared" si="57"/>
        <v>0</v>
      </c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>
        <f t="shared" si="58"/>
        <v>0</v>
      </c>
      <c r="AS272" s="58" t="s">
        <v>614</v>
      </c>
      <c r="AT272" s="22" t="str" cm="1">
        <f t="array" ref="AT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(EUL_basis_Mapped!$BD272=EUL_basis[BldgLoc])*(EUL_basis_Mapped!$BP272=EUL_basis[HOU_cat]),0)+1,MATCH(EUL_basis_Mapped!AT$2,'EUL_basis fr DEER'!$1:$1,0))</f>
        <v>LED Seasonal Light</v>
      </c>
      <c r="AU272" s="22" t="s">
        <v>34</v>
      </c>
      <c r="AV272" s="22" t="str" cm="1">
        <f t="array" ref="AV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(EUL_basis_Mapped!$BD272=EUL_basis[BldgLoc])*(EUL_basis_Mapped!$BP272=EUL_basis[HOU_cat]),0)+1,MATCH(EUL_basis_Mapped!AV$2,'EUL_basis fr DEER'!$1:$1,0))</f>
        <v>D08 v2.05</v>
      </c>
      <c r="AW272" s="24" cm="1">
        <f t="array" ref="AW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(EUL_basis_Mapped!$BD272=EUL_basis[BldgLoc])*(EUL_basis_Mapped!$BP272=EUL_basis[HOU_cat]),0)+1,MATCH(EUL_basis_Mapped!AW$2,'EUL_basis fr DEER'!$1:$1,0))</f>
        <v>44435.733823402777</v>
      </c>
      <c r="AX272" s="48" t="str" cm="1">
        <f t="array" ref="AX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(EUL_basis_Mapped!$BD272=EUL_basis[BldgLoc])*(EUL_basis_Mapped!$BP272=EUL_basis[HOU_cat]),0)+1,MATCH(EUL_basis_Mapped!AX$2,'EUL_basis fr DEER'!$1:$1,0))</f>
        <v>Res</v>
      </c>
      <c r="AY272" s="48" t="str" cm="1">
        <f t="array" ref="AY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(EUL_basis_Mapped!$BD272=EUL_basis[BldgLoc])*(EUL_basis_Mapped!$BP272=EUL_basis[HOU_cat]),0)+1,MATCH(EUL_basis_Mapped!AY$2,'EUL_basis fr DEER'!$1:$1,0))</f>
        <v>Lighting</v>
      </c>
      <c r="AZ272" s="48" t="str" cm="1">
        <f t="array" ref="AZ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(EUL_basis_Mapped!$BD272=EUL_basis[BldgLoc])*(EUL_basis_Mapped!$BP272=EUL_basis[HOU_cat]),0)+1,MATCH(EUL_basis_Mapped!AZ$2,'EUL_basis fr DEER'!$1:$1,0))</f>
        <v>Seasonal</v>
      </c>
      <c r="BA272" s="48" t="str" cm="1">
        <f t="array" ref="BA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(EUL_basis_Mapped!$BD272=EUL_basis[BldgLoc])*(EUL_basis_Mapped!$BP272=EUL_basis[HOU_cat]),0)+1,MATCH(EUL_basis_Mapped!BA$2,'EUL_basis fr DEER'!$1:$1,0))</f>
        <v>Ltg_Plugin</v>
      </c>
      <c r="BB272" s="48" t="str" cm="1">
        <f t="array" ref="BB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(EUL_basis_Mapped!$BD272=EUL_basis[BldgLoc])*(EUL_basis_Mapped!$BP272=EUL_basis[HOU_cat]),0)+1,MATCH(EUL_basis_Mapped!BB$2,'EUL_basis fr DEER'!$1:$1,0))</f>
        <v>LtString</v>
      </c>
      <c r="BC272" s="48" t="s">
        <v>40</v>
      </c>
      <c r="BD272" s="48" t="s">
        <v>40</v>
      </c>
      <c r="BE272" s="46" t="str" cm="1">
        <f t="array" ref="BE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(EUL_basis_Mapped!$BD272=EUL_basis[BldgLoc])*(EUL_basis_Mapped!$BP272=EUL_basis[HOU_cat]),0)+1,MATCH(EUL_basis_Mapped!BE$2,'EUL_basis fr DEER'!$1:$1,0))</f>
        <v>rated years</v>
      </c>
      <c r="BF272" s="23" cm="1">
        <f t="array" ref="BF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(EUL_basis_Mapped!$BD272=EUL_basis[BldgLoc])*(EUL_basis_Mapped!$BP272=EUL_basis[HOU_cat]),0)+1,MATCH(EUL_basis_Mapped!BF$2,'EUL_basis fr DEER'!$1:$1,0))</f>
        <v>0</v>
      </c>
      <c r="BG272" s="23" cm="1">
        <f t="array" ref="BG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(EUL_basis_Mapped!$BD272=EUL_basis[BldgLoc])*(EUL_basis_Mapped!$BP272=EUL_basis[HOU_cat]),0)+1,MATCH(EUL_basis_Mapped!BG$2,'EUL_basis fr DEER'!$1:$1,0))</f>
        <v>0</v>
      </c>
      <c r="BH272" s="23" cm="1">
        <f t="array" ref="BH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(EUL_basis_Mapped!$BD272=EUL_basis[BldgLoc])*(EUL_basis_Mapped!$BP272=EUL_basis[HOU_cat]),0)+1,MATCH(EUL_basis_Mapped!BH$2,'EUL_basis fr DEER'!$1:$1,0))</f>
        <v>0</v>
      </c>
      <c r="BI272" s="25" cm="1">
        <f t="array" ref="BI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(EUL_basis_Mapped!$BD272=EUL_basis[BldgLoc])*(EUL_basis_Mapped!$BP272=EUL_basis[HOU_cat]),0)+1,MATCH(EUL_basis_Mapped!BI$2,'EUL_basis fr DEER'!$1:$1,0))</f>
        <v>0</v>
      </c>
      <c r="BJ272" s="25" cm="1">
        <f t="array" ref="BJ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(EUL_basis_Mapped!$BD272=EUL_basis[BldgLoc])*(EUL_basis_Mapped!$BP272=EUL_basis[HOU_cat]),0)+1,MATCH(EUL_basis_Mapped!BJ$2,'EUL_basis fr DEER'!$1:$1,0))</f>
        <v>16</v>
      </c>
      <c r="BK272" s="25" cm="1">
        <f t="array" ref="BK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(EUL_basis_Mapped!$BD272=EUL_basis[BldgLoc])*(EUL_basis_Mapped!$BP272=EUL_basis[HOU_cat]),0)+1,MATCH(EUL_basis_Mapped!BK$2,'EUL_basis fr DEER'!$1:$1,0))</f>
        <v>5.3</v>
      </c>
      <c r="BL272" s="46" t="str" cm="1">
        <f t="array" ref="BL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(EUL_basis_Mapped!$BD272=EUL_basis[BldgLoc])*(EUL_basis_Mapped!$BP272=EUL_basis[HOU_cat]),0)+1,MATCH(EUL_basis_Mapped!BL$2,'EUL_basis fr DEER'!$1:$1,0))</f>
        <v>Expired--no longer used</v>
      </c>
      <c r="BM272" s="48" t="str" cm="1">
        <f t="array" ref="BM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(EUL_basis_Mapped!$BD272=EUL_basis[BldgLoc])*(EUL_basis_Mapped!$BP272=EUL_basis[HOU_cat]),0)+1,MATCH(EUL_basis_Mapped!BM$2,'EUL_basis fr DEER'!$1:$1,0))</f>
        <v>Standard</v>
      </c>
      <c r="BN272" s="24">
        <v>41544</v>
      </c>
      <c r="BO272" s="24" cm="1">
        <f t="array" ref="BO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(EUL_basis_Mapped!$BD272=EUL_basis[BldgLoc])*(EUL_basis_Mapped!$BP272=EUL_basis[HOU_cat]),0)+1,MATCH(EUL_basis_Mapped!BO$2,'EUL_basis fr DEER'!$1:$1,0))</f>
        <v>44926</v>
      </c>
      <c r="BP272" s="48" t="s">
        <v>44</v>
      </c>
      <c r="BQ272" s="52" t="str" cm="1">
        <f t="array" ref="BQ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(EUL_basis_Mapped!$BD272=EUL_basis[BldgLoc])*(EUL_basis_Mapped!$BP272=EUL_basis[HOU_cat]),0)+1,MATCH(EUL_basis_Mapped!BQ$2,'EUL_basis fr DEER'!$1:$1,0))</f>
        <v>1</v>
      </c>
      <c r="BR272" s="52" t="str" cm="1">
        <f t="array" ref="BR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(EUL_basis_Mapped!$BD272=EUL_basis[BldgLoc])*(EUL_basis_Mapped!$BP272=EUL_basis[HOU_cat]),0)+1,MATCH(EUL_basis_Mapped!BR$2,'EUL_basis fr DEER'!$1:$1,0))</f>
        <v>1</v>
      </c>
      <c r="BS272" s="52" t="str" cm="1">
        <f t="array" ref="BS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(EUL_basis_Mapped!$BD272=EUL_basis[BldgLoc])*(EUL_basis_Mapped!$BP272=EUL_basis[HOU_cat]),0)+1,MATCH(EUL_basis_Mapped!BS$2,'EUL_basis fr DEER'!$1:$1,0))</f>
        <v>0</v>
      </c>
      <c r="BT272" s="48" t="str" cm="1">
        <f t="array" ref="BT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(EUL_basis_Mapped!$BD272=EUL_basis[BldgLoc])*(EUL_basis_Mapped!$BP272=EUL_basis[HOU_cat]),0)+1,MATCH(EUL_basis_Mapped!BT$2,'EUL_basis fr DEER'!$1:$1,0))</f>
        <v>Deemed Ex Ante Team</v>
      </c>
      <c r="BU272" s="24" cm="1">
        <f t="array" ref="BU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(EUL_basis_Mapped!$BD272=EUL_basis[BldgLoc])*(EUL_basis_Mapped!$BP272=EUL_basis[HOU_cat]),0)+1,MATCH(EUL_basis_Mapped!BU$2,'EUL_basis fr DEER'!$1:$1,0))</f>
        <v>0</v>
      </c>
      <c r="BV272" s="46" cm="1">
        <f t="array" ref="BV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(EUL_basis_Mapped!$BD272=EUL_basis[BldgLoc])*(EUL_basis_Mapped!$BP272=EUL_basis[HOU_cat]),0)+1,MATCH(EUL_basis_Mapped!BV$2,'EUL_basis fr DEER'!$1:$1,0))</f>
        <v>0</v>
      </c>
      <c r="BW272" s="48" cm="1">
        <f t="array" ref="BW272">INDEX(EUL_basis[#All],MATCH(1,(EUL_basis_Mapped!$AS272=EUL_basis[EUL_ID])*(EUL_basis_Mapped!$AU272=EUL_basis[Version])*(EUL_basis_Mapped!$BC272=EUL_basis[BldgType])*
(EUL_basis_Mapped!$BD272=EUL_basis[BldgLoc])*(EUL_basis_Mapped!$BP272=EUL_basis[HOU_cat]),0)+1,MATCH(EUL_basis_Mapped!BW$2,'EUL_basis fr DEER'!$1:$1,0))</f>
        <v>0</v>
      </c>
    </row>
    <row r="273" spans="1:75" ht="31.5" x14ac:dyDescent="0.15">
      <c r="A273" s="11"/>
      <c r="B273" s="12">
        <v>1</v>
      </c>
      <c r="C273" s="12"/>
      <c r="D273" s="12"/>
      <c r="E273" s="12"/>
      <c r="F273" s="12"/>
      <c r="G273" s="12">
        <v>1</v>
      </c>
      <c r="H273" s="13">
        <v>1</v>
      </c>
      <c r="I273" s="11">
        <f t="shared" si="65"/>
        <v>0</v>
      </c>
      <c r="J273" s="12">
        <f t="shared" si="65"/>
        <v>0</v>
      </c>
      <c r="K273" s="12">
        <f t="shared" si="65"/>
        <v>0</v>
      </c>
      <c r="L273" s="12">
        <f t="shared" si="65"/>
        <v>0</v>
      </c>
      <c r="M273" s="12">
        <f t="shared" si="65"/>
        <v>0</v>
      </c>
      <c r="N273" s="54">
        <f t="shared" si="65"/>
        <v>0</v>
      </c>
      <c r="O273" s="54">
        <f t="shared" si="65"/>
        <v>1</v>
      </c>
      <c r="P273" s="11">
        <f t="shared" si="54"/>
        <v>0</v>
      </c>
      <c r="Q273" s="16"/>
      <c r="R273" s="12">
        <f t="shared" si="64"/>
        <v>0</v>
      </c>
      <c r="S273" s="12">
        <f t="shared" si="64"/>
        <v>1</v>
      </c>
      <c r="T273" s="12">
        <f t="shared" si="64"/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>
        <f t="shared" si="56"/>
        <v>0</v>
      </c>
      <c r="AE273" s="54"/>
      <c r="AF273" s="54"/>
      <c r="AG273" s="54">
        <f t="shared" si="57"/>
        <v>0</v>
      </c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>
        <f t="shared" si="58"/>
        <v>0</v>
      </c>
      <c r="AS273" s="58" t="s">
        <v>618</v>
      </c>
      <c r="AT273" s="22" t="str" cm="1">
        <f t="array" ref="AT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(EUL_basis_Mapped!$BD273=EUL_basis[BldgLoc])*(EUL_basis_Mapped!$BP273=EUL_basis[HOU_cat]),0)+1,MATCH(EUL_basis_Mapped!AT$2,'EUL_basis fr DEER'!$1:$1,0))</f>
        <v>Linear Fluorescents - MF Common Area</v>
      </c>
      <c r="AU273" s="22" t="s">
        <v>34</v>
      </c>
      <c r="AV273" s="22" t="str" cm="1">
        <f t="array" ref="AV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(EUL_basis_Mapped!$BD273=EUL_basis[BldgLoc])*(EUL_basis_Mapped!$BP273=EUL_basis[HOU_cat]),0)+1,MATCH(EUL_basis_Mapped!AV$2,'EUL_basis fr DEER'!$1:$1,0))</f>
        <v>D08 v2.05</v>
      </c>
      <c r="AW273" s="24" cm="1">
        <f t="array" ref="AW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(EUL_basis_Mapped!$BD273=EUL_basis[BldgLoc])*(EUL_basis_Mapped!$BP273=EUL_basis[HOU_cat]),0)+1,MATCH(EUL_basis_Mapped!AW$2,'EUL_basis fr DEER'!$1:$1,0))</f>
        <v>44825.759393287037</v>
      </c>
      <c r="AX273" s="48" t="str" cm="1">
        <f t="array" ref="AX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(EUL_basis_Mapped!$BD273=EUL_basis[BldgLoc])*(EUL_basis_Mapped!$BP273=EUL_basis[HOU_cat]),0)+1,MATCH(EUL_basis_Mapped!AX$2,'EUL_basis fr DEER'!$1:$1,0))</f>
        <v>Res</v>
      </c>
      <c r="AY273" s="48" t="str" cm="1">
        <f t="array" ref="AY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(EUL_basis_Mapped!$BD273=EUL_basis[BldgLoc])*(EUL_basis_Mapped!$BP273=EUL_basis[HOU_cat]),0)+1,MATCH(EUL_basis_Mapped!AY$2,'EUL_basis fr DEER'!$1:$1,0))</f>
        <v>Lighting</v>
      </c>
      <c r="AZ273" s="48" t="str" cm="1">
        <f t="array" ref="AZ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(EUL_basis_Mapped!$BD273=EUL_basis[BldgLoc])*(EUL_basis_Mapped!$BP273=EUL_basis[HOU_cat]),0)+1,MATCH(EUL_basis_Mapped!AZ$2,'EUL_basis fr DEER'!$1:$1,0))</f>
        <v>InGen</v>
      </c>
      <c r="BA273" s="48" t="str" cm="1">
        <f t="array" ref="BA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(EUL_basis_Mapped!$BD273=EUL_basis[BldgLoc])*(EUL_basis_Mapped!$BP273=EUL_basis[HOU_cat]),0)+1,MATCH(EUL_basis_Mapped!BA$2,'EUL_basis fr DEER'!$1:$1,0))</f>
        <v>Ltg_Fixture</v>
      </c>
      <c r="BB273" s="48" t="str" cm="1">
        <f t="array" ref="BB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(EUL_basis_Mapped!$BD273=EUL_basis[BldgLoc])*(EUL_basis_Mapped!$BP273=EUL_basis[HOU_cat]),0)+1,MATCH(EUL_basis_Mapped!BB$2,'EUL_basis fr DEER'!$1:$1,0))</f>
        <v>LinFluor_fixt</v>
      </c>
      <c r="BC273" s="48" t="s">
        <v>621</v>
      </c>
      <c r="BD273" s="48" t="s">
        <v>40</v>
      </c>
      <c r="BE273" s="46" t="str" cm="1">
        <f t="array" ref="BE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(EUL_basis_Mapped!$BD273=EUL_basis[BldgLoc])*(EUL_basis_Mapped!$BP273=EUL_basis[HOU_cat]),0)+1,MATCH(EUL_basis_Mapped!BE$2,'EUL_basis fr DEER'!$1:$1,0))</f>
        <v>electronic ballast rated hours</v>
      </c>
      <c r="BF273" s="23" cm="1">
        <f t="array" ref="BF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(EUL_basis_Mapped!$BD273=EUL_basis[BldgLoc])*(EUL_basis_Mapped!$BP273=EUL_basis[HOU_cat]),0)+1,MATCH(EUL_basis_Mapped!BF$2,'EUL_basis fr DEER'!$1:$1,0))</f>
        <v>70000</v>
      </c>
      <c r="BG273" s="23" cm="1">
        <f t="array" ref="BG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(EUL_basis_Mapped!$BD273=EUL_basis[BldgLoc])*(EUL_basis_Mapped!$BP273=EUL_basis[HOU_cat]),0)+1,MATCH(EUL_basis_Mapped!BG$2,'EUL_basis fr DEER'!$1:$1,0))</f>
        <v>1</v>
      </c>
      <c r="BH273" s="23" cm="1">
        <f t="array" ref="BH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(EUL_basis_Mapped!$BD273=EUL_basis[BldgLoc])*(EUL_basis_Mapped!$BP273=EUL_basis[HOU_cat]),0)+1,MATCH(EUL_basis_Mapped!BH$2,'EUL_basis fr DEER'!$1:$1,0))</f>
        <v>0</v>
      </c>
      <c r="BI273" s="25" cm="1">
        <f t="array" ref="BI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(EUL_basis_Mapped!$BD273=EUL_basis[BldgLoc])*(EUL_basis_Mapped!$BP273=EUL_basis[HOU_cat]),0)+1,MATCH(EUL_basis_Mapped!BI$2,'EUL_basis fr DEER'!$1:$1,0))</f>
        <v>15</v>
      </c>
      <c r="BJ273" s="25" cm="1">
        <f t="array" ref="BJ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(EUL_basis_Mapped!$BD273=EUL_basis[BldgLoc])*(EUL_basis_Mapped!$BP273=EUL_basis[HOU_cat]),0)+1,MATCH(EUL_basis_Mapped!BJ$2,'EUL_basis fr DEER'!$1:$1,0))</f>
        <v>15</v>
      </c>
      <c r="BK273" s="25" cm="1">
        <f t="array" ref="BK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(EUL_basis_Mapped!$BD273=EUL_basis[BldgLoc])*(EUL_basis_Mapped!$BP273=EUL_basis[HOU_cat]),0)+1,MATCH(EUL_basis_Mapped!BK$2,'EUL_basis fr DEER'!$1:$1,0))</f>
        <v>5</v>
      </c>
      <c r="BL273" s="46" t="str" cm="1">
        <f t="array" ref="BL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(EUL_basis_Mapped!$BD273=EUL_basis[BldgLoc])*(EUL_basis_Mapped!$BP273=EUL_basis[HOU_cat]),0)+1,MATCH(EUL_basis_Mapped!BL$2,'EUL_basis fr DEER'!$1:$1,0))</f>
        <v>Expired per Resolution E-5152 DEER2023 (but early for eTRM synchronization)</v>
      </c>
      <c r="BM273" s="48" t="str" cm="1">
        <f t="array" ref="BM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(EUL_basis_Mapped!$BD273=EUL_basis[BldgLoc])*(EUL_basis_Mapped!$BP273=EUL_basis[HOU_cat]),0)+1,MATCH(EUL_basis_Mapped!BM$2,'EUL_basis fr DEER'!$1:$1,0))</f>
        <v>Standard</v>
      </c>
      <c r="BN273" s="24">
        <v>41545</v>
      </c>
      <c r="BO273" s="24" cm="1">
        <f t="array" ref="BO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(EUL_basis_Mapped!$BD273=EUL_basis[BldgLoc])*(EUL_basis_Mapped!$BP273=EUL_basis[HOU_cat]),0)+1,MATCH(EUL_basis_Mapped!BO$2,'EUL_basis fr DEER'!$1:$1,0))</f>
        <v>44825</v>
      </c>
      <c r="BP273" s="48" t="s">
        <v>44</v>
      </c>
      <c r="BQ273" s="52" t="str" cm="1">
        <f t="array" ref="BQ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(EUL_basis_Mapped!$BD273=EUL_basis[BldgLoc])*(EUL_basis_Mapped!$BP273=EUL_basis[HOU_cat]),0)+1,MATCH(EUL_basis_Mapped!BQ$2,'EUL_basis fr DEER'!$1:$1,0))</f>
        <v>1</v>
      </c>
      <c r="BR273" s="52" t="str" cm="1">
        <f t="array" ref="BR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(EUL_basis_Mapped!$BD273=EUL_basis[BldgLoc])*(EUL_basis_Mapped!$BP273=EUL_basis[HOU_cat]),0)+1,MATCH(EUL_basis_Mapped!BR$2,'EUL_basis fr DEER'!$1:$1,0))</f>
        <v>1</v>
      </c>
      <c r="BS273" s="52" t="str" cm="1">
        <f t="array" ref="BS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(EUL_basis_Mapped!$BD273=EUL_basis[BldgLoc])*(EUL_basis_Mapped!$BP273=EUL_basis[HOU_cat]),0)+1,MATCH(EUL_basis_Mapped!BS$2,'EUL_basis fr DEER'!$1:$1,0))</f>
        <v>0</v>
      </c>
      <c r="BT273" s="48" t="str" cm="1">
        <f t="array" ref="BT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(EUL_basis_Mapped!$BD273=EUL_basis[BldgLoc])*(EUL_basis_Mapped!$BP273=EUL_basis[HOU_cat]),0)+1,MATCH(EUL_basis_Mapped!BT$2,'EUL_basis fr DEER'!$1:$1,0))</f>
        <v>Deemed Ex Ante Team</v>
      </c>
      <c r="BU273" s="24" cm="1">
        <f t="array" ref="BU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(EUL_basis_Mapped!$BD273=EUL_basis[BldgLoc])*(EUL_basis_Mapped!$BP273=EUL_basis[HOU_cat]),0)+1,MATCH(EUL_basis_Mapped!BU$2,'EUL_basis fr DEER'!$1:$1,0))</f>
        <v>0</v>
      </c>
      <c r="BV273" s="46" cm="1">
        <f t="array" ref="BV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(EUL_basis_Mapped!$BD273=EUL_basis[BldgLoc])*(EUL_basis_Mapped!$BP273=EUL_basis[HOU_cat]),0)+1,MATCH(EUL_basis_Mapped!BV$2,'EUL_basis fr DEER'!$1:$1,0))</f>
        <v>0</v>
      </c>
      <c r="BW273" s="48" cm="1">
        <f t="array" ref="BW273">INDEX(EUL_basis[#All],MATCH(1,(EUL_basis_Mapped!$AS273=EUL_basis[EUL_ID])*(EUL_basis_Mapped!$AU273=EUL_basis[Version])*(EUL_basis_Mapped!$BC273=EUL_basis[BldgType])*
(EUL_basis_Mapped!$BD273=EUL_basis[BldgLoc])*(EUL_basis_Mapped!$BP273=EUL_basis[HOU_cat]),0)+1,MATCH(EUL_basis_Mapped!BW$2,'EUL_basis fr DEER'!$1:$1,0))</f>
        <v>0</v>
      </c>
    </row>
    <row r="274" spans="1:75" ht="31.5" x14ac:dyDescent="0.15">
      <c r="A274" s="11"/>
      <c r="B274" s="12">
        <v>1</v>
      </c>
      <c r="C274" s="12"/>
      <c r="D274" s="12"/>
      <c r="E274" s="12"/>
      <c r="F274" s="12"/>
      <c r="G274" s="12">
        <v>1</v>
      </c>
      <c r="H274" s="13">
        <v>1</v>
      </c>
      <c r="I274" s="11">
        <f t="shared" si="65"/>
        <v>0</v>
      </c>
      <c r="J274" s="12">
        <f t="shared" si="65"/>
        <v>0</v>
      </c>
      <c r="K274" s="12">
        <f t="shared" si="65"/>
        <v>0</v>
      </c>
      <c r="L274" s="12">
        <f t="shared" si="65"/>
        <v>0</v>
      </c>
      <c r="M274" s="12">
        <f t="shared" si="65"/>
        <v>0</v>
      </c>
      <c r="N274" s="54">
        <f t="shared" si="65"/>
        <v>0</v>
      </c>
      <c r="O274" s="54">
        <f t="shared" si="65"/>
        <v>1</v>
      </c>
      <c r="P274" s="11">
        <f t="shared" si="54"/>
        <v>0</v>
      </c>
      <c r="Q274" s="16"/>
      <c r="R274" s="12">
        <f t="shared" si="64"/>
        <v>0</v>
      </c>
      <c r="S274" s="12">
        <f t="shared" si="64"/>
        <v>1</v>
      </c>
      <c r="T274" s="12">
        <f t="shared" si="64"/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>
        <f t="shared" si="56"/>
        <v>0</v>
      </c>
      <c r="AE274" s="54"/>
      <c r="AF274" s="54"/>
      <c r="AG274" s="54">
        <f t="shared" si="57"/>
        <v>0</v>
      </c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>
        <f t="shared" si="58"/>
        <v>0</v>
      </c>
      <c r="AS274" s="58" t="s">
        <v>618</v>
      </c>
      <c r="AT274" s="22" t="str" cm="1">
        <f t="array" ref="AT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(EUL_basis_Mapped!$BD274=EUL_basis[BldgLoc])*(EUL_basis_Mapped!$BP274=EUL_basis[HOU_cat]),0)+1,MATCH(EUL_basis_Mapped!AT$2,'EUL_basis fr DEER'!$1:$1,0))</f>
        <v xml:space="preserve">Linear Fluorescents - Indoor Residential Common Area </v>
      </c>
      <c r="AU274" s="22" t="s">
        <v>34</v>
      </c>
      <c r="AV274" s="22" t="str" cm="1">
        <f t="array" ref="AV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(EUL_basis_Mapped!$BD274=EUL_basis[BldgLoc])*(EUL_basis_Mapped!$BP274=EUL_basis[HOU_cat]),0)+1,MATCH(EUL_basis_Mapped!AV$2,'EUL_basis fr DEER'!$1:$1,0))</f>
        <v>Lighting Disposition</v>
      </c>
      <c r="AW274" s="24" cm="1">
        <f t="array" ref="AW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(EUL_basis_Mapped!$BD274=EUL_basis[BldgLoc])*(EUL_basis_Mapped!$BP274=EUL_basis[HOU_cat]),0)+1,MATCH(EUL_basis_Mapped!AW$2,'EUL_basis fr DEER'!$1:$1,0))</f>
        <v>44825.759393287037</v>
      </c>
      <c r="AX274" s="48" t="str" cm="1">
        <f t="array" ref="AX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(EUL_basis_Mapped!$BD274=EUL_basis[BldgLoc])*(EUL_basis_Mapped!$BP274=EUL_basis[HOU_cat]),0)+1,MATCH(EUL_basis_Mapped!AX$2,'EUL_basis fr DEER'!$1:$1,0))</f>
        <v>Res</v>
      </c>
      <c r="AY274" s="48" t="str" cm="1">
        <f t="array" ref="AY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(EUL_basis_Mapped!$BD274=EUL_basis[BldgLoc])*(EUL_basis_Mapped!$BP274=EUL_basis[HOU_cat]),0)+1,MATCH(EUL_basis_Mapped!AY$2,'EUL_basis fr DEER'!$1:$1,0))</f>
        <v>Lighting</v>
      </c>
      <c r="AZ274" s="48" t="str" cm="1">
        <f t="array" ref="AZ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(EUL_basis_Mapped!$BD274=EUL_basis[BldgLoc])*(EUL_basis_Mapped!$BP274=EUL_basis[HOU_cat]),0)+1,MATCH(EUL_basis_Mapped!AZ$2,'EUL_basis fr DEER'!$1:$1,0))</f>
        <v>InCommon</v>
      </c>
      <c r="BA274" s="48" t="str" cm="1">
        <f t="array" ref="BA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(EUL_basis_Mapped!$BD274=EUL_basis[BldgLoc])*(EUL_basis_Mapped!$BP274=EUL_basis[HOU_cat]),0)+1,MATCH(EUL_basis_Mapped!BA$2,'EUL_basis fr DEER'!$1:$1,0))</f>
        <v>Ltg_Fixture</v>
      </c>
      <c r="BB274" s="48" t="str" cm="1">
        <f t="array" ref="BB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(EUL_basis_Mapped!$BD274=EUL_basis[BldgLoc])*(EUL_basis_Mapped!$BP274=EUL_basis[HOU_cat]),0)+1,MATCH(EUL_basis_Mapped!BB$2,'EUL_basis fr DEER'!$1:$1,0))</f>
        <v>LinFluor_fixt</v>
      </c>
      <c r="BC274" s="48" t="s">
        <v>621</v>
      </c>
      <c r="BD274" s="48" t="s">
        <v>40</v>
      </c>
      <c r="BE274" s="46" t="str" cm="1">
        <f t="array" ref="BE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(EUL_basis_Mapped!$BD274=EUL_basis[BldgLoc])*(EUL_basis_Mapped!$BP274=EUL_basis[HOU_cat]),0)+1,MATCH(EUL_basis_Mapped!BE$2,'EUL_basis fr DEER'!$1:$1,0))</f>
        <v>electronic ballast rated hours</v>
      </c>
      <c r="BF274" s="23" cm="1">
        <f t="array" ref="BF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(EUL_basis_Mapped!$BD274=EUL_basis[BldgLoc])*(EUL_basis_Mapped!$BP274=EUL_basis[HOU_cat]),0)+1,MATCH(EUL_basis_Mapped!BF$2,'EUL_basis fr DEER'!$1:$1,0))</f>
        <v>70000</v>
      </c>
      <c r="BG274" s="23" cm="1">
        <f t="array" ref="BG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(EUL_basis_Mapped!$BD274=EUL_basis[BldgLoc])*(EUL_basis_Mapped!$BP274=EUL_basis[HOU_cat]),0)+1,MATCH(EUL_basis_Mapped!BG$2,'EUL_basis fr DEER'!$1:$1,0))</f>
        <v>1</v>
      </c>
      <c r="BH274" s="23" cm="1">
        <f t="array" ref="BH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(EUL_basis_Mapped!$BD274=EUL_basis[BldgLoc])*(EUL_basis_Mapped!$BP274=EUL_basis[HOU_cat]),0)+1,MATCH(EUL_basis_Mapped!BH$2,'EUL_basis fr DEER'!$1:$1,0))</f>
        <v>0</v>
      </c>
      <c r="BI274" s="25" cm="1">
        <f t="array" ref="BI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(EUL_basis_Mapped!$BD274=EUL_basis[BldgLoc])*(EUL_basis_Mapped!$BP274=EUL_basis[HOU_cat]),0)+1,MATCH(EUL_basis_Mapped!BI$2,'EUL_basis fr DEER'!$1:$1,0))</f>
        <v>15</v>
      </c>
      <c r="BJ274" s="25" cm="1">
        <f t="array" ref="BJ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(EUL_basis_Mapped!$BD274=EUL_basis[BldgLoc])*(EUL_basis_Mapped!$BP274=EUL_basis[HOU_cat]),0)+1,MATCH(EUL_basis_Mapped!BJ$2,'EUL_basis fr DEER'!$1:$1,0))</f>
        <v>0</v>
      </c>
      <c r="BK274" s="25" cm="1">
        <f t="array" ref="BK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(EUL_basis_Mapped!$BD274=EUL_basis[BldgLoc])*(EUL_basis_Mapped!$BP274=EUL_basis[HOU_cat]),0)+1,MATCH(EUL_basis_Mapped!BK$2,'EUL_basis fr DEER'!$1:$1,0))</f>
        <v>0</v>
      </c>
      <c r="BL274" s="46" t="str" cm="1">
        <f t="array" ref="BL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(EUL_basis_Mapped!$BD274=EUL_basis[BldgLoc])*(EUL_basis_Mapped!$BP274=EUL_basis[HOU_cat]),0)+1,MATCH(EUL_basis_Mapped!BL$2,'EUL_basis fr DEER'!$1:$1,0))</f>
        <v>To be expired per Resolution E-5152 DEER2023, but later found to be needed.</v>
      </c>
      <c r="BM274" s="48" t="str" cm="1">
        <f t="array" ref="BM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(EUL_basis_Mapped!$BD274=EUL_basis[BldgLoc])*(EUL_basis_Mapped!$BP274=EUL_basis[HOU_cat]),0)+1,MATCH(EUL_basis_Mapped!BM$2,'EUL_basis fr DEER'!$1:$1,0))</f>
        <v>Available</v>
      </c>
      <c r="BN274" s="24">
        <v>41546</v>
      </c>
      <c r="BO274" s="24" cm="1">
        <f t="array" ref="BO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(EUL_basis_Mapped!$BD274=EUL_basis[BldgLoc])*(EUL_basis_Mapped!$BP274=EUL_basis[HOU_cat]),0)+1,MATCH(EUL_basis_Mapped!BO$2,'EUL_basis fr DEER'!$1:$1,0))</f>
        <v>0</v>
      </c>
      <c r="BP274" s="48" t="s">
        <v>597</v>
      </c>
      <c r="BQ274" s="52" t="str" cm="1">
        <f t="array" ref="BQ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(EUL_basis_Mapped!$BD274=EUL_basis[BldgLoc])*(EUL_basis_Mapped!$BP274=EUL_basis[HOU_cat]),0)+1,MATCH(EUL_basis_Mapped!BQ$2,'EUL_basis fr DEER'!$1:$1,0))</f>
        <v>1</v>
      </c>
      <c r="BR274" s="52" t="str" cm="1">
        <f t="array" ref="BR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(EUL_basis_Mapped!$BD274=EUL_basis[BldgLoc])*(EUL_basis_Mapped!$BP274=EUL_basis[HOU_cat]),0)+1,MATCH(EUL_basis_Mapped!BR$2,'EUL_basis fr DEER'!$1:$1,0))</f>
        <v>1</v>
      </c>
      <c r="BS274" s="52" t="str" cm="1">
        <f t="array" ref="BS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(EUL_basis_Mapped!$BD274=EUL_basis[BldgLoc])*(EUL_basis_Mapped!$BP274=EUL_basis[HOU_cat]),0)+1,MATCH(EUL_basis_Mapped!BS$2,'EUL_basis fr DEER'!$1:$1,0))</f>
        <v>0</v>
      </c>
      <c r="BT274" s="48" t="str" cm="1">
        <f t="array" ref="BT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(EUL_basis_Mapped!$BD274=EUL_basis[BldgLoc])*(EUL_basis_Mapped!$BP274=EUL_basis[HOU_cat]),0)+1,MATCH(EUL_basis_Mapped!BT$2,'EUL_basis fr DEER'!$1:$1,0))</f>
        <v>Deemed Ex Ante Team</v>
      </c>
      <c r="BU274" s="24" cm="1">
        <f t="array" ref="BU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(EUL_basis_Mapped!$BD274=EUL_basis[BldgLoc])*(EUL_basis_Mapped!$BP274=EUL_basis[HOU_cat]),0)+1,MATCH(EUL_basis_Mapped!BU$2,'EUL_basis fr DEER'!$1:$1,0))</f>
        <v>0</v>
      </c>
      <c r="BV274" s="46" cm="1">
        <f t="array" ref="BV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(EUL_basis_Mapped!$BD274=EUL_basis[BldgLoc])*(EUL_basis_Mapped!$BP274=EUL_basis[HOU_cat]),0)+1,MATCH(EUL_basis_Mapped!BV$2,'EUL_basis fr DEER'!$1:$1,0))</f>
        <v>0</v>
      </c>
      <c r="BW274" s="48" cm="1">
        <f t="array" ref="BW274">INDEX(EUL_basis[#All],MATCH(1,(EUL_basis_Mapped!$AS274=EUL_basis[EUL_ID])*(EUL_basis_Mapped!$AU274=EUL_basis[Version])*(EUL_basis_Mapped!$BC274=EUL_basis[BldgType])*
(EUL_basis_Mapped!$BD274=EUL_basis[BldgLoc])*(EUL_basis_Mapped!$BP274=EUL_basis[HOU_cat]),0)+1,MATCH(EUL_basis_Mapped!BW$2,'EUL_basis fr DEER'!$1:$1,0))</f>
        <v>0</v>
      </c>
    </row>
    <row r="275" spans="1:75" ht="31.5" x14ac:dyDescent="0.15">
      <c r="A275" s="11"/>
      <c r="B275" s="12">
        <v>1</v>
      </c>
      <c r="C275" s="12"/>
      <c r="D275" s="12"/>
      <c r="E275" s="12"/>
      <c r="F275" s="12"/>
      <c r="G275" s="12">
        <v>1</v>
      </c>
      <c r="H275" s="13">
        <v>1</v>
      </c>
      <c r="I275" s="11">
        <f t="shared" si="65"/>
        <v>0</v>
      </c>
      <c r="J275" s="12">
        <f t="shared" si="65"/>
        <v>0</v>
      </c>
      <c r="K275" s="12">
        <f t="shared" si="65"/>
        <v>0</v>
      </c>
      <c r="L275" s="12">
        <f t="shared" si="65"/>
        <v>1</v>
      </c>
      <c r="M275" s="12">
        <f t="shared" si="65"/>
        <v>0</v>
      </c>
      <c r="N275" s="54">
        <f t="shared" si="65"/>
        <v>0</v>
      </c>
      <c r="O275" s="54">
        <f t="shared" si="65"/>
        <v>0</v>
      </c>
      <c r="P275" s="11">
        <f t="shared" si="54"/>
        <v>1</v>
      </c>
      <c r="Q275" s="16"/>
      <c r="R275" s="12">
        <f t="shared" si="64"/>
        <v>0</v>
      </c>
      <c r="S275" s="12">
        <f t="shared" si="64"/>
        <v>0</v>
      </c>
      <c r="T275" s="12">
        <f t="shared" si="64"/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>
        <f t="shared" si="56"/>
        <v>0</v>
      </c>
      <c r="AE275" s="54"/>
      <c r="AF275" s="54"/>
      <c r="AG275" s="54">
        <f t="shared" si="57"/>
        <v>0</v>
      </c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>
        <f t="shared" si="58"/>
        <v>0</v>
      </c>
      <c r="AS275" s="58" t="s">
        <v>623</v>
      </c>
      <c r="AT275" s="22" t="str" cm="1">
        <f t="array" ref="AT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(EUL_basis_Mapped!$BD275=EUL_basis[BldgLoc])*(EUL_basis_Mapped!$BP275=EUL_basis[HOU_cat]),0)+1,MATCH(EUL_basis_Mapped!AT$2,'EUL_basis fr DEER'!$1:$1,0))</f>
        <v>Linear Fluorescent with Electronic Ballast</v>
      </c>
      <c r="AU275" s="22" t="s">
        <v>34</v>
      </c>
      <c r="AV275" s="22" t="str" cm="1">
        <f t="array" ref="AV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(EUL_basis_Mapped!$BD275=EUL_basis[BldgLoc])*(EUL_basis_Mapped!$BP275=EUL_basis[HOU_cat]),0)+1,MATCH(EUL_basis_Mapped!AV$2,'EUL_basis fr DEER'!$1:$1,0))</f>
        <v>D08 v2.05</v>
      </c>
      <c r="AW275" s="24" cm="1">
        <f t="array" ref="AW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(EUL_basis_Mapped!$BD275=EUL_basis[BldgLoc])*(EUL_basis_Mapped!$BP275=EUL_basis[HOU_cat]),0)+1,MATCH(EUL_basis_Mapped!AW$2,'EUL_basis fr DEER'!$1:$1,0))</f>
        <v>44364.526270011571</v>
      </c>
      <c r="AX275" s="48" t="str" cm="1">
        <f t="array" ref="AX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(EUL_basis_Mapped!$BD275=EUL_basis[BldgLoc])*(EUL_basis_Mapped!$BP275=EUL_basis[HOU_cat]),0)+1,MATCH(EUL_basis_Mapped!AX$2,'EUL_basis fr DEER'!$1:$1,0))</f>
        <v>Com</v>
      </c>
      <c r="AY275" s="48" t="str" cm="1">
        <f t="array" ref="AY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(EUL_basis_Mapped!$BD275=EUL_basis[BldgLoc])*(EUL_basis_Mapped!$BP275=EUL_basis[HOU_cat]),0)+1,MATCH(EUL_basis_Mapped!AY$2,'EUL_basis fr DEER'!$1:$1,0))</f>
        <v>Lighting</v>
      </c>
      <c r="AZ275" s="48" t="str" cm="1">
        <f t="array" ref="AZ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(EUL_basis_Mapped!$BD275=EUL_basis[BldgLoc])*(EUL_basis_Mapped!$BP275=EUL_basis[HOU_cat]),0)+1,MATCH(EUL_basis_Mapped!AZ$2,'EUL_basis fr DEER'!$1:$1,0))</f>
        <v>InGen</v>
      </c>
      <c r="BA275" s="48" t="str" cm="1">
        <f t="array" ref="BA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(EUL_basis_Mapped!$BD275=EUL_basis[BldgLoc])*(EUL_basis_Mapped!$BP275=EUL_basis[HOU_cat]),0)+1,MATCH(EUL_basis_Mapped!BA$2,'EUL_basis fr DEER'!$1:$1,0))</f>
        <v>Ltg_Fixture</v>
      </c>
      <c r="BB275" s="48" t="str" cm="1">
        <f t="array" ref="BB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(EUL_basis_Mapped!$BD275=EUL_basis[BldgLoc])*(EUL_basis_Mapped!$BP275=EUL_basis[HOU_cat]),0)+1,MATCH(EUL_basis_Mapped!BB$2,'EUL_basis fr DEER'!$1:$1,0))</f>
        <v>LinFluor_fixt</v>
      </c>
      <c r="BC275" s="48" t="s">
        <v>40</v>
      </c>
      <c r="BD275" s="48" t="s">
        <v>40</v>
      </c>
      <c r="BE275" s="46" t="str" cm="1">
        <f t="array" ref="BE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(EUL_basis_Mapped!$BD275=EUL_basis[BldgLoc])*(EUL_basis_Mapped!$BP275=EUL_basis[HOU_cat]),0)+1,MATCH(EUL_basis_Mapped!BE$2,'EUL_basis fr DEER'!$1:$1,0))</f>
        <v>electronic ballast rated hours</v>
      </c>
      <c r="BF275" s="23" cm="1">
        <f t="array" ref="BF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(EUL_basis_Mapped!$BD275=EUL_basis[BldgLoc])*(EUL_basis_Mapped!$BP275=EUL_basis[HOU_cat]),0)+1,MATCH(EUL_basis_Mapped!BF$2,'EUL_basis fr DEER'!$1:$1,0))</f>
        <v>70000</v>
      </c>
      <c r="BG275" s="23" cm="1">
        <f t="array" ref="BG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(EUL_basis_Mapped!$BD275=EUL_basis[BldgLoc])*(EUL_basis_Mapped!$BP275=EUL_basis[HOU_cat]),0)+1,MATCH(EUL_basis_Mapped!BG$2,'EUL_basis fr DEER'!$1:$1,0))</f>
        <v>1</v>
      </c>
      <c r="BH275" s="23" cm="1">
        <f t="array" ref="BH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(EUL_basis_Mapped!$BD275=EUL_basis[BldgLoc])*(EUL_basis_Mapped!$BP275=EUL_basis[HOU_cat]),0)+1,MATCH(EUL_basis_Mapped!BH$2,'EUL_basis fr DEER'!$1:$1,0))</f>
        <v>0</v>
      </c>
      <c r="BI275" s="25" cm="1">
        <f t="array" ref="BI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(EUL_basis_Mapped!$BD275=EUL_basis[BldgLoc])*(EUL_basis_Mapped!$BP275=EUL_basis[HOU_cat]),0)+1,MATCH(EUL_basis_Mapped!BI$2,'EUL_basis fr DEER'!$1:$1,0))</f>
        <v>15</v>
      </c>
      <c r="BJ275" s="25" cm="1">
        <f t="array" ref="BJ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(EUL_basis_Mapped!$BD275=EUL_basis[BldgLoc])*(EUL_basis_Mapped!$BP275=EUL_basis[HOU_cat]),0)+1,MATCH(EUL_basis_Mapped!BJ$2,'EUL_basis fr DEER'!$1:$1,0))</f>
        <v>0</v>
      </c>
      <c r="BK275" s="25" cm="1">
        <f t="array" ref="BK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(EUL_basis_Mapped!$BD275=EUL_basis[BldgLoc])*(EUL_basis_Mapped!$BP275=EUL_basis[HOU_cat]),0)+1,MATCH(EUL_basis_Mapped!BK$2,'EUL_basis fr DEER'!$1:$1,0))</f>
        <v>0</v>
      </c>
      <c r="BL275" s="46" t="str" cm="1">
        <f t="array" ref="BL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(EUL_basis_Mapped!$BD275=EUL_basis[BldgLoc])*(EUL_basis_Mapped!$BP275=EUL_basis[HOU_cat]),0)+1,MATCH(EUL_basis_Mapped!BL$2,'EUL_basis fr DEER'!$1:$1,0))</f>
        <v>Updated BldgType to Any</v>
      </c>
      <c r="BM275" s="48" t="str" cm="1">
        <f t="array" ref="BM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(EUL_basis_Mapped!$BD275=EUL_basis[BldgLoc])*(EUL_basis_Mapped!$BP275=EUL_basis[HOU_cat]),0)+1,MATCH(EUL_basis_Mapped!BM$2,'EUL_basis fr DEER'!$1:$1,0))</f>
        <v>Available</v>
      </c>
      <c r="BN275" s="24">
        <v>41547</v>
      </c>
      <c r="BO275" s="24" cm="1">
        <f t="array" ref="BO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(EUL_basis_Mapped!$BD275=EUL_basis[BldgLoc])*(EUL_basis_Mapped!$BP275=EUL_basis[HOU_cat]),0)+1,MATCH(EUL_basis_Mapped!BO$2,'EUL_basis fr DEER'!$1:$1,0))</f>
        <v>0</v>
      </c>
      <c r="BP275" s="48" t="s">
        <v>625</v>
      </c>
      <c r="BQ275" s="52" t="str" cm="1">
        <f t="array" ref="BQ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(EUL_basis_Mapped!$BD275=EUL_basis[BldgLoc])*(EUL_basis_Mapped!$BP275=EUL_basis[HOU_cat]),0)+1,MATCH(EUL_basis_Mapped!BQ$2,'EUL_basis fr DEER'!$1:$1,0))</f>
        <v>1</v>
      </c>
      <c r="BR275" s="52" t="str" cm="1">
        <f t="array" ref="BR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(EUL_basis_Mapped!$BD275=EUL_basis[BldgLoc])*(EUL_basis_Mapped!$BP275=EUL_basis[HOU_cat]),0)+1,MATCH(EUL_basis_Mapped!BR$2,'EUL_basis fr DEER'!$1:$1,0))</f>
        <v>1</v>
      </c>
      <c r="BS275" s="52" t="str" cm="1">
        <f t="array" ref="BS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(EUL_basis_Mapped!$BD275=EUL_basis[BldgLoc])*(EUL_basis_Mapped!$BP275=EUL_basis[HOU_cat]),0)+1,MATCH(EUL_basis_Mapped!BS$2,'EUL_basis fr DEER'!$1:$1,0))</f>
        <v>0</v>
      </c>
      <c r="BT275" s="48" t="str" cm="1">
        <f t="array" ref="BT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(EUL_basis_Mapped!$BD275=EUL_basis[BldgLoc])*(EUL_basis_Mapped!$BP275=EUL_basis[HOU_cat]),0)+1,MATCH(EUL_basis_Mapped!BT$2,'EUL_basis fr DEER'!$1:$1,0))</f>
        <v>Deemed Ex Ante Team</v>
      </c>
      <c r="BU275" s="24" cm="1">
        <f t="array" ref="BU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(EUL_basis_Mapped!$BD275=EUL_basis[BldgLoc])*(EUL_basis_Mapped!$BP275=EUL_basis[HOU_cat]),0)+1,MATCH(EUL_basis_Mapped!BU$2,'EUL_basis fr DEER'!$1:$1,0))</f>
        <v>0</v>
      </c>
      <c r="BV275" s="46" cm="1">
        <f t="array" ref="BV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(EUL_basis_Mapped!$BD275=EUL_basis[BldgLoc])*(EUL_basis_Mapped!$BP275=EUL_basis[HOU_cat]),0)+1,MATCH(EUL_basis_Mapped!BV$2,'EUL_basis fr DEER'!$1:$1,0))</f>
        <v>0</v>
      </c>
      <c r="BW275" s="48" cm="1">
        <f t="array" ref="BW275">INDEX(EUL_basis[#All],MATCH(1,(EUL_basis_Mapped!$AS275=EUL_basis[EUL_ID])*(EUL_basis_Mapped!$AU275=EUL_basis[Version])*(EUL_basis_Mapped!$BC275=EUL_basis[BldgType])*
(EUL_basis_Mapped!$BD275=EUL_basis[BldgLoc])*(EUL_basis_Mapped!$BP275=EUL_basis[HOU_cat]),0)+1,MATCH(EUL_basis_Mapped!BW$2,'EUL_basis fr DEER'!$1:$1,0))</f>
        <v>0</v>
      </c>
    </row>
    <row r="276" spans="1:75" x14ac:dyDescent="0.15">
      <c r="A276" s="11"/>
      <c r="B276" s="12">
        <v>1</v>
      </c>
      <c r="C276" s="12"/>
      <c r="D276" s="12"/>
      <c r="E276" s="12"/>
      <c r="F276" s="12"/>
      <c r="G276" s="12">
        <v>1</v>
      </c>
      <c r="H276" s="13">
        <v>1</v>
      </c>
      <c r="I276" s="11">
        <f t="shared" si="65"/>
        <v>0</v>
      </c>
      <c r="J276" s="12">
        <f t="shared" si="65"/>
        <v>0</v>
      </c>
      <c r="K276" s="12">
        <f t="shared" si="65"/>
        <v>0</v>
      </c>
      <c r="L276" s="12">
        <f t="shared" si="65"/>
        <v>1</v>
      </c>
      <c r="M276" s="12">
        <f t="shared" si="65"/>
        <v>0</v>
      </c>
      <c r="N276" s="54">
        <f t="shared" si="65"/>
        <v>0</v>
      </c>
      <c r="O276" s="54">
        <f t="shared" si="65"/>
        <v>0</v>
      </c>
      <c r="P276" s="11">
        <f t="shared" si="54"/>
        <v>1</v>
      </c>
      <c r="Q276" s="16"/>
      <c r="R276" s="12">
        <f t="shared" si="64"/>
        <v>0</v>
      </c>
      <c r="S276" s="12">
        <f t="shared" si="64"/>
        <v>0</v>
      </c>
      <c r="T276" s="12">
        <f t="shared" si="64"/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>
        <f t="shared" si="56"/>
        <v>0</v>
      </c>
      <c r="AE276" s="54"/>
      <c r="AF276" s="54"/>
      <c r="AG276" s="54">
        <f t="shared" si="57"/>
        <v>0</v>
      </c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>
        <f t="shared" si="58"/>
        <v>0</v>
      </c>
      <c r="AS276" s="58" t="s">
        <v>626</v>
      </c>
      <c r="AT276" s="22" t="str" cm="1">
        <f t="array" ref="AT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(EUL_basis_Mapped!$BD276=EUL_basis[BldgLoc])*(EUL_basis_Mapped!$BP276=EUL_basis[HOU_cat]),0)+1,MATCH(EUL_basis_Mapped!AT$2,'EUL_basis fr DEER'!$1:$1,0))</f>
        <v>Linear Fluorescent - Fixtures</v>
      </c>
      <c r="AU276" s="22" t="s">
        <v>34</v>
      </c>
      <c r="AV276" s="22" t="str" cm="1">
        <f t="array" ref="AV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(EUL_basis_Mapped!$BD276=EUL_basis[BldgLoc])*(EUL_basis_Mapped!$BP276=EUL_basis[HOU_cat]),0)+1,MATCH(EUL_basis_Mapped!AV$2,'EUL_basis fr DEER'!$1:$1,0))</f>
        <v>D08 v2.05</v>
      </c>
      <c r="AW276" s="24" cm="1">
        <f t="array" ref="AW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(EUL_basis_Mapped!$BD276=EUL_basis[BldgLoc])*(EUL_basis_Mapped!$BP276=EUL_basis[HOU_cat]),0)+1,MATCH(EUL_basis_Mapped!AW$2,'EUL_basis fr DEER'!$1:$1,0))</f>
        <v>44435.733823402777</v>
      </c>
      <c r="AX276" s="48" t="str" cm="1">
        <f t="array" ref="AX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(EUL_basis_Mapped!$BD276=EUL_basis[BldgLoc])*(EUL_basis_Mapped!$BP276=EUL_basis[HOU_cat]),0)+1,MATCH(EUL_basis_Mapped!AX$2,'EUL_basis fr DEER'!$1:$1,0))</f>
        <v>Com</v>
      </c>
      <c r="AY276" s="48" t="str" cm="1">
        <f t="array" ref="AY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(EUL_basis_Mapped!$BD276=EUL_basis[BldgLoc])*(EUL_basis_Mapped!$BP276=EUL_basis[HOU_cat]),0)+1,MATCH(EUL_basis_Mapped!AY$2,'EUL_basis fr DEER'!$1:$1,0))</f>
        <v>Lighting</v>
      </c>
      <c r="AZ276" s="48" t="str" cm="1">
        <f t="array" ref="AZ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(EUL_basis_Mapped!$BD276=EUL_basis[BldgLoc])*(EUL_basis_Mapped!$BP276=EUL_basis[HOU_cat]),0)+1,MATCH(EUL_basis_Mapped!AZ$2,'EUL_basis fr DEER'!$1:$1,0))</f>
        <v>InGen</v>
      </c>
      <c r="BA276" s="48" t="str" cm="1">
        <f t="array" ref="BA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(EUL_basis_Mapped!$BD276=EUL_basis[BldgLoc])*(EUL_basis_Mapped!$BP276=EUL_basis[HOU_cat]),0)+1,MATCH(EUL_basis_Mapped!BA$2,'EUL_basis fr DEER'!$1:$1,0))</f>
        <v>Ltg_Fixture</v>
      </c>
      <c r="BB276" s="48" t="str" cm="1">
        <f t="array" ref="BB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(EUL_basis_Mapped!$BD276=EUL_basis[BldgLoc])*(EUL_basis_Mapped!$BP276=EUL_basis[HOU_cat]),0)+1,MATCH(EUL_basis_Mapped!BB$2,'EUL_basis fr DEER'!$1:$1,0))</f>
        <v>LinFluor_fixt</v>
      </c>
      <c r="BC276" s="48" t="s">
        <v>40</v>
      </c>
      <c r="BD276" s="48" t="s">
        <v>40</v>
      </c>
      <c r="BE276" s="46" t="str" cm="1">
        <f t="array" ref="BE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(EUL_basis_Mapped!$BD276=EUL_basis[BldgLoc])*(EUL_basis_Mapped!$BP276=EUL_basis[HOU_cat]),0)+1,MATCH(EUL_basis_Mapped!BE$2,'EUL_basis fr DEER'!$1:$1,0))</f>
        <v>rated years</v>
      </c>
      <c r="BF276" s="23" cm="1">
        <f t="array" ref="BF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(EUL_basis_Mapped!$BD276=EUL_basis[BldgLoc])*(EUL_basis_Mapped!$BP276=EUL_basis[HOU_cat]),0)+1,MATCH(EUL_basis_Mapped!BF$2,'EUL_basis fr DEER'!$1:$1,0))</f>
        <v>0</v>
      </c>
      <c r="BG276" s="23" cm="1">
        <f t="array" ref="BG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(EUL_basis_Mapped!$BD276=EUL_basis[BldgLoc])*(EUL_basis_Mapped!$BP276=EUL_basis[HOU_cat]),0)+1,MATCH(EUL_basis_Mapped!BG$2,'EUL_basis fr DEER'!$1:$1,0))</f>
        <v>0</v>
      </c>
      <c r="BH276" s="23" cm="1">
        <f t="array" ref="BH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(EUL_basis_Mapped!$BD276=EUL_basis[BldgLoc])*(EUL_basis_Mapped!$BP276=EUL_basis[HOU_cat]),0)+1,MATCH(EUL_basis_Mapped!BH$2,'EUL_basis fr DEER'!$1:$1,0))</f>
        <v>0</v>
      </c>
      <c r="BI276" s="25" cm="1">
        <f t="array" ref="BI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(EUL_basis_Mapped!$BD276=EUL_basis[BldgLoc])*(EUL_basis_Mapped!$BP276=EUL_basis[HOU_cat]),0)+1,MATCH(EUL_basis_Mapped!BI$2,'EUL_basis fr DEER'!$1:$1,0))</f>
        <v>0</v>
      </c>
      <c r="BJ276" s="25" cm="1">
        <f t="array" ref="BJ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(EUL_basis_Mapped!$BD276=EUL_basis[BldgLoc])*(EUL_basis_Mapped!$BP276=EUL_basis[HOU_cat]),0)+1,MATCH(EUL_basis_Mapped!BJ$2,'EUL_basis fr DEER'!$1:$1,0))</f>
        <v>16</v>
      </c>
      <c r="BK276" s="25" cm="1">
        <f t="array" ref="BK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(EUL_basis_Mapped!$BD276=EUL_basis[BldgLoc])*(EUL_basis_Mapped!$BP276=EUL_basis[HOU_cat]),0)+1,MATCH(EUL_basis_Mapped!BK$2,'EUL_basis fr DEER'!$1:$1,0))</f>
        <v>5.3</v>
      </c>
      <c r="BL276" s="46" t="str" cm="1">
        <f t="array" ref="BL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(EUL_basis_Mapped!$BD276=EUL_basis[BldgLoc])*(EUL_basis_Mapped!$BP276=EUL_basis[HOU_cat]),0)+1,MATCH(EUL_basis_Mapped!BL$2,'EUL_basis fr DEER'!$1:$1,0))</f>
        <v>Expired--no longer used</v>
      </c>
      <c r="BM276" s="48" t="str" cm="1">
        <f t="array" ref="BM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(EUL_basis_Mapped!$BD276=EUL_basis[BldgLoc])*(EUL_basis_Mapped!$BP276=EUL_basis[HOU_cat]),0)+1,MATCH(EUL_basis_Mapped!BM$2,'EUL_basis fr DEER'!$1:$1,0))</f>
        <v>Standard</v>
      </c>
      <c r="BN276" s="24">
        <v>41548</v>
      </c>
      <c r="BO276" s="24" cm="1">
        <f t="array" ref="BO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(EUL_basis_Mapped!$BD276=EUL_basis[BldgLoc])*(EUL_basis_Mapped!$BP276=EUL_basis[HOU_cat]),0)+1,MATCH(EUL_basis_Mapped!BO$2,'EUL_basis fr DEER'!$1:$1,0))</f>
        <v>44926</v>
      </c>
      <c r="BP276" s="48" t="s">
        <v>44</v>
      </c>
      <c r="BQ276" s="52" t="str" cm="1">
        <f t="array" ref="BQ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(EUL_basis_Mapped!$BD276=EUL_basis[BldgLoc])*(EUL_basis_Mapped!$BP276=EUL_basis[HOU_cat]),0)+1,MATCH(EUL_basis_Mapped!BQ$2,'EUL_basis fr DEER'!$1:$1,0))</f>
        <v>1</v>
      </c>
      <c r="BR276" s="52" t="str" cm="1">
        <f t="array" ref="BR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(EUL_basis_Mapped!$BD276=EUL_basis[BldgLoc])*(EUL_basis_Mapped!$BP276=EUL_basis[HOU_cat]),0)+1,MATCH(EUL_basis_Mapped!BR$2,'EUL_basis fr DEER'!$1:$1,0))</f>
        <v>1</v>
      </c>
      <c r="BS276" s="52" t="str" cm="1">
        <f t="array" ref="BS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(EUL_basis_Mapped!$BD276=EUL_basis[BldgLoc])*(EUL_basis_Mapped!$BP276=EUL_basis[HOU_cat]),0)+1,MATCH(EUL_basis_Mapped!BS$2,'EUL_basis fr DEER'!$1:$1,0))</f>
        <v>0</v>
      </c>
      <c r="BT276" s="48" t="str" cm="1">
        <f t="array" ref="BT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(EUL_basis_Mapped!$BD276=EUL_basis[BldgLoc])*(EUL_basis_Mapped!$BP276=EUL_basis[HOU_cat]),0)+1,MATCH(EUL_basis_Mapped!BT$2,'EUL_basis fr DEER'!$1:$1,0))</f>
        <v>Deemed Ex Ante Team</v>
      </c>
      <c r="BU276" s="24" cm="1">
        <f t="array" ref="BU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(EUL_basis_Mapped!$BD276=EUL_basis[BldgLoc])*(EUL_basis_Mapped!$BP276=EUL_basis[HOU_cat]),0)+1,MATCH(EUL_basis_Mapped!BU$2,'EUL_basis fr DEER'!$1:$1,0))</f>
        <v>0</v>
      </c>
      <c r="BV276" s="46" cm="1">
        <f t="array" ref="BV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(EUL_basis_Mapped!$BD276=EUL_basis[BldgLoc])*(EUL_basis_Mapped!$BP276=EUL_basis[HOU_cat]),0)+1,MATCH(EUL_basis_Mapped!BV$2,'EUL_basis fr DEER'!$1:$1,0))</f>
        <v>0</v>
      </c>
      <c r="BW276" s="48" cm="1">
        <f t="array" ref="BW276">INDEX(EUL_basis[#All],MATCH(1,(EUL_basis_Mapped!$AS276=EUL_basis[EUL_ID])*(EUL_basis_Mapped!$AU276=EUL_basis[Version])*(EUL_basis_Mapped!$BC276=EUL_basis[BldgType])*
(EUL_basis_Mapped!$BD276=EUL_basis[BldgLoc])*(EUL_basis_Mapped!$BP276=EUL_basis[HOU_cat]),0)+1,MATCH(EUL_basis_Mapped!BW$2,'EUL_basis fr DEER'!$1:$1,0))</f>
        <v>0</v>
      </c>
    </row>
    <row r="277" spans="1:75" ht="31.5" x14ac:dyDescent="0.15">
      <c r="A277" s="11"/>
      <c r="B277" s="12">
        <v>1</v>
      </c>
      <c r="C277" s="12"/>
      <c r="D277" s="12"/>
      <c r="E277" s="12"/>
      <c r="F277" s="12"/>
      <c r="G277" s="12">
        <v>1</v>
      </c>
      <c r="H277" s="13">
        <v>1</v>
      </c>
      <c r="I277" s="11">
        <f t="shared" si="65"/>
        <v>0</v>
      </c>
      <c r="J277" s="12">
        <f t="shared" si="65"/>
        <v>0</v>
      </c>
      <c r="K277" s="12">
        <f t="shared" si="65"/>
        <v>0</v>
      </c>
      <c r="L277" s="12">
        <f t="shared" si="65"/>
        <v>1</v>
      </c>
      <c r="M277" s="12">
        <f t="shared" si="65"/>
        <v>0</v>
      </c>
      <c r="N277" s="54">
        <f t="shared" si="65"/>
        <v>0</v>
      </c>
      <c r="O277" s="54">
        <f t="shared" si="65"/>
        <v>0</v>
      </c>
      <c r="P277" s="11">
        <f t="shared" si="54"/>
        <v>1</v>
      </c>
      <c r="Q277" s="16"/>
      <c r="R277" s="12">
        <f t="shared" si="64"/>
        <v>0</v>
      </c>
      <c r="S277" s="12">
        <f t="shared" si="64"/>
        <v>0</v>
      </c>
      <c r="T277" s="12">
        <f t="shared" si="64"/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>
        <f t="shared" si="56"/>
        <v>0</v>
      </c>
      <c r="AE277" s="54"/>
      <c r="AF277" s="54"/>
      <c r="AG277" s="54">
        <f t="shared" si="57"/>
        <v>0</v>
      </c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>
        <f t="shared" si="58"/>
        <v>0</v>
      </c>
      <c r="AS277" s="58" t="s">
        <v>628</v>
      </c>
      <c r="AT277" s="22" t="str" cm="1">
        <f t="array" ref="AT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(EUL_basis_Mapped!$BD277=EUL_basis[BldgLoc])*(EUL_basis_Mapped!$BP277=EUL_basis[HOU_cat]),0)+1,MATCH(EUL_basis_Mapped!AT$2,'EUL_basis fr DEER'!$1:$1,0))</f>
        <v>Linear Fluorescent with Magnetic Ballast</v>
      </c>
      <c r="AU277" s="22" t="s">
        <v>34</v>
      </c>
      <c r="AV277" s="22" t="str" cm="1">
        <f t="array" ref="AV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(EUL_basis_Mapped!$BD277=EUL_basis[BldgLoc])*(EUL_basis_Mapped!$BP277=EUL_basis[HOU_cat]),0)+1,MATCH(EUL_basis_Mapped!AV$2,'EUL_basis fr DEER'!$1:$1,0))</f>
        <v>D08 v2.05</v>
      </c>
      <c r="AW277" s="24" cm="1">
        <f t="array" ref="AW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(EUL_basis_Mapped!$BD277=EUL_basis[BldgLoc])*(EUL_basis_Mapped!$BP277=EUL_basis[HOU_cat]),0)+1,MATCH(EUL_basis_Mapped!AW$2,'EUL_basis fr DEER'!$1:$1,0))</f>
        <v>44825.767912268515</v>
      </c>
      <c r="AX277" s="48" t="str" cm="1">
        <f t="array" ref="AX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(EUL_basis_Mapped!$BD277=EUL_basis[BldgLoc])*(EUL_basis_Mapped!$BP277=EUL_basis[HOU_cat]),0)+1,MATCH(EUL_basis_Mapped!AX$2,'EUL_basis fr DEER'!$1:$1,0))</f>
        <v>Com</v>
      </c>
      <c r="AY277" s="48" t="str" cm="1">
        <f t="array" ref="AY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(EUL_basis_Mapped!$BD277=EUL_basis[BldgLoc])*(EUL_basis_Mapped!$BP277=EUL_basis[HOU_cat]),0)+1,MATCH(EUL_basis_Mapped!AY$2,'EUL_basis fr DEER'!$1:$1,0))</f>
        <v>Lighting</v>
      </c>
      <c r="AZ277" s="48" t="str" cm="1">
        <f t="array" ref="AZ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(EUL_basis_Mapped!$BD277=EUL_basis[BldgLoc])*(EUL_basis_Mapped!$BP277=EUL_basis[HOU_cat]),0)+1,MATCH(EUL_basis_Mapped!AZ$2,'EUL_basis fr DEER'!$1:$1,0))</f>
        <v>InGen</v>
      </c>
      <c r="BA277" s="48" t="str" cm="1">
        <f t="array" ref="BA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(EUL_basis_Mapped!$BD277=EUL_basis[BldgLoc])*(EUL_basis_Mapped!$BP277=EUL_basis[HOU_cat]),0)+1,MATCH(EUL_basis_Mapped!BA$2,'EUL_basis fr DEER'!$1:$1,0))</f>
        <v>Ltg_Fixture</v>
      </c>
      <c r="BB277" s="48" t="str" cm="1">
        <f t="array" ref="BB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(EUL_basis_Mapped!$BD277=EUL_basis[BldgLoc])*(EUL_basis_Mapped!$BP277=EUL_basis[HOU_cat]),0)+1,MATCH(EUL_basis_Mapped!BB$2,'EUL_basis fr DEER'!$1:$1,0))</f>
        <v>LinFluor_fixt</v>
      </c>
      <c r="BC277" s="48" t="s">
        <v>40</v>
      </c>
      <c r="BD277" s="48" t="s">
        <v>40</v>
      </c>
      <c r="BE277" s="46" t="str" cm="1">
        <f t="array" ref="BE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(EUL_basis_Mapped!$BD277=EUL_basis[BldgLoc])*(EUL_basis_Mapped!$BP277=EUL_basis[HOU_cat]),0)+1,MATCH(EUL_basis_Mapped!BE$2,'EUL_basis fr DEER'!$1:$1,0))</f>
        <v>magnetic ballast rated hours</v>
      </c>
      <c r="BF277" s="23" cm="1">
        <f t="array" ref="BF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(EUL_basis_Mapped!$BD277=EUL_basis[BldgLoc])*(EUL_basis_Mapped!$BP277=EUL_basis[HOU_cat]),0)+1,MATCH(EUL_basis_Mapped!BF$2,'EUL_basis fr DEER'!$1:$1,0))</f>
        <v>45000</v>
      </c>
      <c r="BG277" s="23" cm="1">
        <f t="array" ref="BG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(EUL_basis_Mapped!$BD277=EUL_basis[BldgLoc])*(EUL_basis_Mapped!$BP277=EUL_basis[HOU_cat]),0)+1,MATCH(EUL_basis_Mapped!BG$2,'EUL_basis fr DEER'!$1:$1,0))</f>
        <v>1</v>
      </c>
      <c r="BH277" s="23" cm="1">
        <f t="array" ref="BH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(EUL_basis_Mapped!$BD277=EUL_basis[BldgLoc])*(EUL_basis_Mapped!$BP277=EUL_basis[HOU_cat]),0)+1,MATCH(EUL_basis_Mapped!BH$2,'EUL_basis fr DEER'!$1:$1,0))</f>
        <v>0</v>
      </c>
      <c r="BI277" s="25" cm="1">
        <f t="array" ref="BI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(EUL_basis_Mapped!$BD277=EUL_basis[BldgLoc])*(EUL_basis_Mapped!$BP277=EUL_basis[HOU_cat]),0)+1,MATCH(EUL_basis_Mapped!BI$2,'EUL_basis fr DEER'!$1:$1,0))</f>
        <v>15</v>
      </c>
      <c r="BJ277" s="25" cm="1">
        <f t="array" ref="BJ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(EUL_basis_Mapped!$BD277=EUL_basis[BldgLoc])*(EUL_basis_Mapped!$BP277=EUL_basis[HOU_cat]),0)+1,MATCH(EUL_basis_Mapped!BJ$2,'EUL_basis fr DEER'!$1:$1,0))</f>
        <v>0</v>
      </c>
      <c r="BK277" s="25" cm="1">
        <f t="array" ref="BK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(EUL_basis_Mapped!$BD277=EUL_basis[BldgLoc])*(EUL_basis_Mapped!$BP277=EUL_basis[HOU_cat]),0)+1,MATCH(EUL_basis_Mapped!BK$2,'EUL_basis fr DEER'!$1:$1,0))</f>
        <v>0</v>
      </c>
      <c r="BL277" s="46" t="str" cm="1">
        <f t="array" ref="BL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(EUL_basis_Mapped!$BD277=EUL_basis[BldgLoc])*(EUL_basis_Mapped!$BP277=EUL_basis[HOU_cat]),0)+1,MATCH(EUL_basis_Mapped!BL$2,'EUL_basis fr DEER'!$1:$1,0))</f>
        <v>Although expired via Resolution E-5152 DEER2023 Update, it was later found to be needed; the approved expiration was cancelled.</v>
      </c>
      <c r="BM277" s="48" t="str" cm="1">
        <f t="array" ref="BM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(EUL_basis_Mapped!$BD277=EUL_basis[BldgLoc])*(EUL_basis_Mapped!$BP277=EUL_basis[HOU_cat]),0)+1,MATCH(EUL_basis_Mapped!BM$2,'EUL_basis fr DEER'!$1:$1,0))</f>
        <v>Available</v>
      </c>
      <c r="BN277" s="24">
        <v>41549</v>
      </c>
      <c r="BO277" s="24" cm="1">
        <f t="array" ref="BO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(EUL_basis_Mapped!$BD277=EUL_basis[BldgLoc])*(EUL_basis_Mapped!$BP277=EUL_basis[HOU_cat]),0)+1,MATCH(EUL_basis_Mapped!BO$2,'EUL_basis fr DEER'!$1:$1,0))</f>
        <v>0</v>
      </c>
      <c r="BP277" s="48" t="s">
        <v>625</v>
      </c>
      <c r="BQ277" s="52" t="str" cm="1">
        <f t="array" ref="BQ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(EUL_basis_Mapped!$BD277=EUL_basis[BldgLoc])*(EUL_basis_Mapped!$BP277=EUL_basis[HOU_cat]),0)+1,MATCH(EUL_basis_Mapped!BQ$2,'EUL_basis fr DEER'!$1:$1,0))</f>
        <v>1</v>
      </c>
      <c r="BR277" s="52" t="str" cm="1">
        <f t="array" ref="BR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(EUL_basis_Mapped!$BD277=EUL_basis[BldgLoc])*(EUL_basis_Mapped!$BP277=EUL_basis[HOU_cat]),0)+1,MATCH(EUL_basis_Mapped!BR$2,'EUL_basis fr DEER'!$1:$1,0))</f>
        <v>1</v>
      </c>
      <c r="BS277" s="52" t="str" cm="1">
        <f t="array" ref="BS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(EUL_basis_Mapped!$BD277=EUL_basis[BldgLoc])*(EUL_basis_Mapped!$BP277=EUL_basis[HOU_cat]),0)+1,MATCH(EUL_basis_Mapped!BS$2,'EUL_basis fr DEER'!$1:$1,0))</f>
        <v>0</v>
      </c>
      <c r="BT277" s="48" t="str" cm="1">
        <f t="array" ref="BT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(EUL_basis_Mapped!$BD277=EUL_basis[BldgLoc])*(EUL_basis_Mapped!$BP277=EUL_basis[HOU_cat]),0)+1,MATCH(EUL_basis_Mapped!BT$2,'EUL_basis fr DEER'!$1:$1,0))</f>
        <v>Deemed Ex Ante Team</v>
      </c>
      <c r="BU277" s="24" cm="1">
        <f t="array" ref="BU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(EUL_basis_Mapped!$BD277=EUL_basis[BldgLoc])*(EUL_basis_Mapped!$BP277=EUL_basis[HOU_cat]),0)+1,MATCH(EUL_basis_Mapped!BU$2,'EUL_basis fr DEER'!$1:$1,0))</f>
        <v>0</v>
      </c>
      <c r="BV277" s="46" cm="1">
        <f t="array" ref="BV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(EUL_basis_Mapped!$BD277=EUL_basis[BldgLoc])*(EUL_basis_Mapped!$BP277=EUL_basis[HOU_cat]),0)+1,MATCH(EUL_basis_Mapped!BV$2,'EUL_basis fr DEER'!$1:$1,0))</f>
        <v>0</v>
      </c>
      <c r="BW277" s="48" cm="1">
        <f t="array" ref="BW277">INDEX(EUL_basis[#All],MATCH(1,(EUL_basis_Mapped!$AS277=EUL_basis[EUL_ID])*(EUL_basis_Mapped!$AU277=EUL_basis[Version])*(EUL_basis_Mapped!$BC277=EUL_basis[BldgType])*
(EUL_basis_Mapped!$BD277=EUL_basis[BldgLoc])*(EUL_basis_Mapped!$BP277=EUL_basis[HOU_cat]),0)+1,MATCH(EUL_basis_Mapped!BW$2,'EUL_basis fr DEER'!$1:$1,0))</f>
        <v>0</v>
      </c>
    </row>
    <row r="278" spans="1:75" ht="21" x14ac:dyDescent="0.15">
      <c r="A278" s="11"/>
      <c r="B278" s="12">
        <v>1</v>
      </c>
      <c r="C278" s="12"/>
      <c r="D278" s="12"/>
      <c r="E278" s="12"/>
      <c r="F278" s="12"/>
      <c r="G278" s="12">
        <v>1</v>
      </c>
      <c r="H278" s="13">
        <v>1</v>
      </c>
      <c r="I278" s="11">
        <f t="shared" si="65"/>
        <v>0</v>
      </c>
      <c r="J278" s="12">
        <f t="shared" si="65"/>
        <v>0</v>
      </c>
      <c r="K278" s="12">
        <f t="shared" si="65"/>
        <v>0</v>
      </c>
      <c r="L278" s="12">
        <f t="shared" si="65"/>
        <v>1</v>
      </c>
      <c r="M278" s="12">
        <f t="shared" si="65"/>
        <v>0</v>
      </c>
      <c r="N278" s="54">
        <f t="shared" si="65"/>
        <v>0</v>
      </c>
      <c r="O278" s="54">
        <f t="shared" si="65"/>
        <v>0</v>
      </c>
      <c r="P278" s="11">
        <f t="shared" si="54"/>
        <v>1</v>
      </c>
      <c r="Q278" s="16"/>
      <c r="R278" s="12">
        <f t="shared" si="64"/>
        <v>0</v>
      </c>
      <c r="S278" s="12">
        <f t="shared" si="64"/>
        <v>0</v>
      </c>
      <c r="T278" s="12">
        <f t="shared" si="64"/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>
        <f t="shared" si="56"/>
        <v>0</v>
      </c>
      <c r="AE278" s="54"/>
      <c r="AF278" s="54"/>
      <c r="AG278" s="54">
        <f t="shared" si="57"/>
        <v>0</v>
      </c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>
        <f t="shared" si="58"/>
        <v>0</v>
      </c>
      <c r="AS278" s="58" t="s">
        <v>631</v>
      </c>
      <c r="AT278" s="22" t="str" cm="1">
        <f t="array" ref="AT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(EUL_basis_Mapped!$BD278=EUL_basis[BldgLoc])*(EUL_basis_Mapped!$BP278=EUL_basis[HOU_cat]),0)+1,MATCH(EUL_basis_Mapped!AT$2,'EUL_basis fr DEER'!$1:$1,0))</f>
        <v>Linear Fluorescent with T12 Lamp + Magnetic Ballast</v>
      </c>
      <c r="AU278" s="22" t="s">
        <v>34</v>
      </c>
      <c r="AV278" s="22" t="str" cm="1">
        <f t="array" ref="AV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(EUL_basis_Mapped!$BD278=EUL_basis[BldgLoc])*(EUL_basis_Mapped!$BP278=EUL_basis[HOU_cat]),0)+1,MATCH(EUL_basis_Mapped!AV$2,'EUL_basis fr DEER'!$1:$1,0))</f>
        <v>D11 v4.00</v>
      </c>
      <c r="AW278" s="24" cm="1">
        <f t="array" ref="AW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(EUL_basis_Mapped!$BD278=EUL_basis[BldgLoc])*(EUL_basis_Mapped!$BP278=EUL_basis[HOU_cat]),0)+1,MATCH(EUL_basis_Mapped!AW$2,'EUL_basis fr DEER'!$1:$1,0))</f>
        <v>44825.767912268515</v>
      </c>
      <c r="AX278" s="48" t="str" cm="1">
        <f t="array" ref="AX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(EUL_basis_Mapped!$BD278=EUL_basis[BldgLoc])*(EUL_basis_Mapped!$BP278=EUL_basis[HOU_cat]),0)+1,MATCH(EUL_basis_Mapped!AX$2,'EUL_basis fr DEER'!$1:$1,0))</f>
        <v>Com</v>
      </c>
      <c r="AY278" s="48" t="str" cm="1">
        <f t="array" ref="AY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(EUL_basis_Mapped!$BD278=EUL_basis[BldgLoc])*(EUL_basis_Mapped!$BP278=EUL_basis[HOU_cat]),0)+1,MATCH(EUL_basis_Mapped!AY$2,'EUL_basis fr DEER'!$1:$1,0))</f>
        <v>Lighting</v>
      </c>
      <c r="AZ278" s="48" t="str" cm="1">
        <f t="array" ref="AZ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(EUL_basis_Mapped!$BD278=EUL_basis[BldgLoc])*(EUL_basis_Mapped!$BP278=EUL_basis[HOU_cat]),0)+1,MATCH(EUL_basis_Mapped!AZ$2,'EUL_basis fr DEER'!$1:$1,0))</f>
        <v>InGen</v>
      </c>
      <c r="BA278" s="48" t="str" cm="1">
        <f t="array" ref="BA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(EUL_basis_Mapped!$BD278=EUL_basis[BldgLoc])*(EUL_basis_Mapped!$BP278=EUL_basis[HOU_cat]),0)+1,MATCH(EUL_basis_Mapped!BA$2,'EUL_basis fr DEER'!$1:$1,0))</f>
        <v>Ltg_Fixture</v>
      </c>
      <c r="BB278" s="48" t="str" cm="1">
        <f t="array" ref="BB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(EUL_basis_Mapped!$BD278=EUL_basis[BldgLoc])*(EUL_basis_Mapped!$BP278=EUL_basis[HOU_cat]),0)+1,MATCH(EUL_basis_Mapped!BB$2,'EUL_basis fr DEER'!$1:$1,0))</f>
        <v>LinFluor_fixt</v>
      </c>
      <c r="BC278" s="48" t="s">
        <v>40</v>
      </c>
      <c r="BD278" s="48" t="s">
        <v>40</v>
      </c>
      <c r="BE278" s="46" t="str" cm="1">
        <f t="array" ref="BE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(EUL_basis_Mapped!$BD278=EUL_basis[BldgLoc])*(EUL_basis_Mapped!$BP278=EUL_basis[HOU_cat]),0)+1,MATCH(EUL_basis_Mapped!BE$2,'EUL_basis fr DEER'!$1:$1,0))</f>
        <v>T12 lamp rated hours</v>
      </c>
      <c r="BF278" s="23" cm="1">
        <f t="array" ref="BF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(EUL_basis_Mapped!$BD278=EUL_basis[BldgLoc])*(EUL_basis_Mapped!$BP278=EUL_basis[HOU_cat]),0)+1,MATCH(EUL_basis_Mapped!BF$2,'EUL_basis fr DEER'!$1:$1,0))</f>
        <v>20000</v>
      </c>
      <c r="BG278" s="23" cm="1">
        <f t="array" ref="BG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(EUL_basis_Mapped!$BD278=EUL_basis[BldgLoc])*(EUL_basis_Mapped!$BP278=EUL_basis[HOU_cat]),0)+1,MATCH(EUL_basis_Mapped!BG$2,'EUL_basis fr DEER'!$1:$1,0))</f>
        <v>1</v>
      </c>
      <c r="BH278" s="23" cm="1">
        <f t="array" ref="BH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(EUL_basis_Mapped!$BD278=EUL_basis[BldgLoc])*(EUL_basis_Mapped!$BP278=EUL_basis[HOU_cat]),0)+1,MATCH(EUL_basis_Mapped!BH$2,'EUL_basis fr DEER'!$1:$1,0))</f>
        <v>0</v>
      </c>
      <c r="BI278" s="25" cm="1">
        <f t="array" ref="BI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(EUL_basis_Mapped!$BD278=EUL_basis[BldgLoc])*(EUL_basis_Mapped!$BP278=EUL_basis[HOU_cat]),0)+1,MATCH(EUL_basis_Mapped!BI$2,'EUL_basis fr DEER'!$1:$1,0))</f>
        <v>15</v>
      </c>
      <c r="BJ278" s="25" cm="1">
        <f t="array" ref="BJ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(EUL_basis_Mapped!$BD278=EUL_basis[BldgLoc])*(EUL_basis_Mapped!$BP278=EUL_basis[HOU_cat]),0)+1,MATCH(EUL_basis_Mapped!BJ$2,'EUL_basis fr DEER'!$1:$1,0))</f>
        <v>0</v>
      </c>
      <c r="BK278" s="25" cm="1">
        <f t="array" ref="BK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(EUL_basis_Mapped!$BD278=EUL_basis[BldgLoc])*(EUL_basis_Mapped!$BP278=EUL_basis[HOU_cat]),0)+1,MATCH(EUL_basis_Mapped!BK$2,'EUL_basis fr DEER'!$1:$1,0))</f>
        <v>0</v>
      </c>
      <c r="BL278" s="46" t="str" cm="1">
        <f t="array" ref="BL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(EUL_basis_Mapped!$BD278=EUL_basis[BldgLoc])*(EUL_basis_Mapped!$BP278=EUL_basis[HOU_cat]),0)+1,MATCH(EUL_basis_Mapped!BL$2,'EUL_basis fr DEER'!$1:$1,0))</f>
        <v>Although expired via Resolution E-5152 DEER2023 Update, it was later found to be needed; the approved expiration was cancelled.</v>
      </c>
      <c r="BM278" s="48" t="str" cm="1">
        <f t="array" ref="BM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(EUL_basis_Mapped!$BD278=EUL_basis[BldgLoc])*(EUL_basis_Mapped!$BP278=EUL_basis[HOU_cat]),0)+1,MATCH(EUL_basis_Mapped!BM$2,'EUL_basis fr DEER'!$1:$1,0))</f>
        <v>Available</v>
      </c>
      <c r="BN278" s="24">
        <v>41550</v>
      </c>
      <c r="BO278" s="24" cm="1">
        <f t="array" ref="BO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(EUL_basis_Mapped!$BD278=EUL_basis[BldgLoc])*(EUL_basis_Mapped!$BP278=EUL_basis[HOU_cat]),0)+1,MATCH(EUL_basis_Mapped!BO$2,'EUL_basis fr DEER'!$1:$1,0))</f>
        <v>0</v>
      </c>
      <c r="BP278" s="48" t="s">
        <v>625</v>
      </c>
      <c r="BQ278" s="52" t="str" cm="1">
        <f t="array" ref="BQ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(EUL_basis_Mapped!$BD278=EUL_basis[BldgLoc])*(EUL_basis_Mapped!$BP278=EUL_basis[HOU_cat]),0)+1,MATCH(EUL_basis_Mapped!BQ$2,'EUL_basis fr DEER'!$1:$1,0))</f>
        <v>1</v>
      </c>
      <c r="BR278" s="52" t="str" cm="1">
        <f t="array" ref="BR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(EUL_basis_Mapped!$BD278=EUL_basis[BldgLoc])*(EUL_basis_Mapped!$BP278=EUL_basis[HOU_cat]),0)+1,MATCH(EUL_basis_Mapped!BR$2,'EUL_basis fr DEER'!$1:$1,0))</f>
        <v>1</v>
      </c>
      <c r="BS278" s="52" t="str" cm="1">
        <f t="array" ref="BS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(EUL_basis_Mapped!$BD278=EUL_basis[BldgLoc])*(EUL_basis_Mapped!$BP278=EUL_basis[HOU_cat]),0)+1,MATCH(EUL_basis_Mapped!BS$2,'EUL_basis fr DEER'!$1:$1,0))</f>
        <v>0</v>
      </c>
      <c r="BT278" s="48" t="str" cm="1">
        <f t="array" ref="BT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(EUL_basis_Mapped!$BD278=EUL_basis[BldgLoc])*(EUL_basis_Mapped!$BP278=EUL_basis[HOU_cat]),0)+1,MATCH(EUL_basis_Mapped!BT$2,'EUL_basis fr DEER'!$1:$1,0))</f>
        <v>Deemed Ex Ante Team</v>
      </c>
      <c r="BU278" s="24" cm="1">
        <f t="array" ref="BU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(EUL_basis_Mapped!$BD278=EUL_basis[BldgLoc])*(EUL_basis_Mapped!$BP278=EUL_basis[HOU_cat]),0)+1,MATCH(EUL_basis_Mapped!BU$2,'EUL_basis fr DEER'!$1:$1,0))</f>
        <v>0</v>
      </c>
      <c r="BV278" s="46" cm="1">
        <f t="array" ref="BV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(EUL_basis_Mapped!$BD278=EUL_basis[BldgLoc])*(EUL_basis_Mapped!$BP278=EUL_basis[HOU_cat]),0)+1,MATCH(EUL_basis_Mapped!BV$2,'EUL_basis fr DEER'!$1:$1,0))</f>
        <v>0</v>
      </c>
      <c r="BW278" s="48" cm="1">
        <f t="array" ref="BW278">INDEX(EUL_basis[#All],MATCH(1,(EUL_basis_Mapped!$AS278=EUL_basis[EUL_ID])*(EUL_basis_Mapped!$AU278=EUL_basis[Version])*(EUL_basis_Mapped!$BC278=EUL_basis[BldgType])*
(EUL_basis_Mapped!$BD278=EUL_basis[BldgLoc])*(EUL_basis_Mapped!$BP278=EUL_basis[HOU_cat]),0)+1,MATCH(EUL_basis_Mapped!BW$2,'EUL_basis fr DEER'!$1:$1,0))</f>
        <v>0</v>
      </c>
    </row>
    <row r="279" spans="1:75" ht="31.5" x14ac:dyDescent="0.15">
      <c r="A279" s="11"/>
      <c r="B279" s="12">
        <v>1</v>
      </c>
      <c r="C279" s="12"/>
      <c r="D279" s="12"/>
      <c r="E279" s="12"/>
      <c r="F279" s="12"/>
      <c r="G279" s="12">
        <v>1</v>
      </c>
      <c r="H279" s="13">
        <v>1</v>
      </c>
      <c r="I279" s="11">
        <f t="shared" ref="I279:O288" si="66">IF($AX279=I$2,1,0)</f>
        <v>0</v>
      </c>
      <c r="J279" s="12">
        <f t="shared" si="66"/>
        <v>0</v>
      </c>
      <c r="K279" s="12">
        <f t="shared" si="66"/>
        <v>0</v>
      </c>
      <c r="L279" s="12">
        <f t="shared" si="66"/>
        <v>1</v>
      </c>
      <c r="M279" s="12">
        <f t="shared" si="66"/>
        <v>0</v>
      </c>
      <c r="N279" s="54">
        <f t="shared" si="66"/>
        <v>0</v>
      </c>
      <c r="O279" s="54">
        <f t="shared" si="66"/>
        <v>0</v>
      </c>
      <c r="P279" s="11">
        <f t="shared" si="54"/>
        <v>1</v>
      </c>
      <c r="Q279" s="16"/>
      <c r="R279" s="12">
        <f t="shared" ref="R279:T298" si="67">IF($BC279=R$2,1,0)</f>
        <v>0</v>
      </c>
      <c r="S279" s="12">
        <f t="shared" si="67"/>
        <v>0</v>
      </c>
      <c r="T279" s="12">
        <f t="shared" si="67"/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>
        <f t="shared" si="56"/>
        <v>0</v>
      </c>
      <c r="AE279" s="54"/>
      <c r="AF279" s="54"/>
      <c r="AG279" s="54">
        <f t="shared" si="57"/>
        <v>0</v>
      </c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>
        <f t="shared" si="58"/>
        <v>0</v>
      </c>
      <c r="AS279" s="58" t="s">
        <v>635</v>
      </c>
      <c r="AT279" s="22" t="str" cm="1">
        <f t="array" ref="AT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(EUL_basis_Mapped!$BD279=EUL_basis[BldgLoc])*(EUL_basis_Mapped!$BP279=EUL_basis[HOU_cat]),0)+1,MATCH(EUL_basis_Mapped!AT$2,'EUL_basis fr DEER'!$1:$1,0))</f>
        <v>HID Lighting - Metal Halide</v>
      </c>
      <c r="AU279" s="22" t="s">
        <v>34</v>
      </c>
      <c r="AV279" s="22" t="str" cm="1">
        <f t="array" ref="AV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(EUL_basis_Mapped!$BD279=EUL_basis[BldgLoc])*(EUL_basis_Mapped!$BP279=EUL_basis[HOU_cat]),0)+1,MATCH(EUL_basis_Mapped!AV$2,'EUL_basis fr DEER'!$1:$1,0))</f>
        <v>D08 v2.05</v>
      </c>
      <c r="AW279" s="24" cm="1">
        <f t="array" ref="AW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(EUL_basis_Mapped!$BD279=EUL_basis[BldgLoc])*(EUL_basis_Mapped!$BP279=EUL_basis[HOU_cat]),0)+1,MATCH(EUL_basis_Mapped!AW$2,'EUL_basis fr DEER'!$1:$1,0))</f>
        <v>44825.767912268515</v>
      </c>
      <c r="AX279" s="48" t="str" cm="1">
        <f t="array" ref="AX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(EUL_basis_Mapped!$BD279=EUL_basis[BldgLoc])*(EUL_basis_Mapped!$BP279=EUL_basis[HOU_cat]),0)+1,MATCH(EUL_basis_Mapped!AX$2,'EUL_basis fr DEER'!$1:$1,0))</f>
        <v>Com</v>
      </c>
      <c r="AY279" s="48" t="str" cm="1">
        <f t="array" ref="AY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(EUL_basis_Mapped!$BD279=EUL_basis[BldgLoc])*(EUL_basis_Mapped!$BP279=EUL_basis[HOU_cat]),0)+1,MATCH(EUL_basis_Mapped!AY$2,'EUL_basis fr DEER'!$1:$1,0))</f>
        <v>Lighting</v>
      </c>
      <c r="AZ279" s="48" t="str" cm="1">
        <f t="array" ref="AZ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(EUL_basis_Mapped!$BD279=EUL_basis[BldgLoc])*(EUL_basis_Mapped!$BP279=EUL_basis[HOU_cat]),0)+1,MATCH(EUL_basis_Mapped!AZ$2,'EUL_basis fr DEER'!$1:$1,0))</f>
        <v>InGen</v>
      </c>
      <c r="BA279" s="48" t="str" cm="1">
        <f t="array" ref="BA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(EUL_basis_Mapped!$BD279=EUL_basis[BldgLoc])*(EUL_basis_Mapped!$BP279=EUL_basis[HOU_cat]),0)+1,MATCH(EUL_basis_Mapped!BA$2,'EUL_basis fr DEER'!$1:$1,0))</f>
        <v>Ltg_Fixture</v>
      </c>
      <c r="BB279" s="48" t="str" cm="1">
        <f t="array" ref="BB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(EUL_basis_Mapped!$BD279=EUL_basis[BldgLoc])*(EUL_basis_Mapped!$BP279=EUL_basis[HOU_cat]),0)+1,MATCH(EUL_basis_Mapped!BB$2,'EUL_basis fr DEER'!$1:$1,0))</f>
        <v>HID_fixt</v>
      </c>
      <c r="BC279" s="48" t="s">
        <v>40</v>
      </c>
      <c r="BD279" s="48" t="s">
        <v>40</v>
      </c>
      <c r="BE279" s="46" t="str" cm="1">
        <f t="array" ref="BE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(EUL_basis_Mapped!$BD279=EUL_basis[BldgLoc])*(EUL_basis_Mapped!$BP279=EUL_basis[HOU_cat]),0)+1,MATCH(EUL_basis_Mapped!BE$2,'EUL_basis fr DEER'!$1:$1,0))</f>
        <v>electronic ballast rated hours</v>
      </c>
      <c r="BF279" s="23" cm="1">
        <f t="array" ref="BF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(EUL_basis_Mapped!$BD279=EUL_basis[BldgLoc])*(EUL_basis_Mapped!$BP279=EUL_basis[HOU_cat]),0)+1,MATCH(EUL_basis_Mapped!BF$2,'EUL_basis fr DEER'!$1:$1,0))</f>
        <v>70000</v>
      </c>
      <c r="BG279" s="23" cm="1">
        <f t="array" ref="BG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(EUL_basis_Mapped!$BD279=EUL_basis[BldgLoc])*(EUL_basis_Mapped!$BP279=EUL_basis[HOU_cat]),0)+1,MATCH(EUL_basis_Mapped!BG$2,'EUL_basis fr DEER'!$1:$1,0))</f>
        <v>1</v>
      </c>
      <c r="BH279" s="23" cm="1">
        <f t="array" ref="BH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(EUL_basis_Mapped!$BD279=EUL_basis[BldgLoc])*(EUL_basis_Mapped!$BP279=EUL_basis[HOU_cat]),0)+1,MATCH(EUL_basis_Mapped!BH$2,'EUL_basis fr DEER'!$1:$1,0))</f>
        <v>0</v>
      </c>
      <c r="BI279" s="25" cm="1">
        <f t="array" ref="BI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(EUL_basis_Mapped!$BD279=EUL_basis[BldgLoc])*(EUL_basis_Mapped!$BP279=EUL_basis[HOU_cat]),0)+1,MATCH(EUL_basis_Mapped!BI$2,'EUL_basis fr DEER'!$1:$1,0))</f>
        <v>15</v>
      </c>
      <c r="BJ279" s="25" cm="1">
        <f t="array" ref="BJ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(EUL_basis_Mapped!$BD279=EUL_basis[BldgLoc])*(EUL_basis_Mapped!$BP279=EUL_basis[HOU_cat]),0)+1,MATCH(EUL_basis_Mapped!BJ$2,'EUL_basis fr DEER'!$1:$1,0))</f>
        <v>0</v>
      </c>
      <c r="BK279" s="25" cm="1">
        <f t="array" ref="BK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(EUL_basis_Mapped!$BD279=EUL_basis[BldgLoc])*(EUL_basis_Mapped!$BP279=EUL_basis[HOU_cat]),0)+1,MATCH(EUL_basis_Mapped!BK$2,'EUL_basis fr DEER'!$1:$1,0))</f>
        <v>0</v>
      </c>
      <c r="BL279" s="46" t="str" cm="1">
        <f t="array" ref="BL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(EUL_basis_Mapped!$BD279=EUL_basis[BldgLoc])*(EUL_basis_Mapped!$BP279=EUL_basis[HOU_cat]),0)+1,MATCH(EUL_basis_Mapped!BL$2,'EUL_basis fr DEER'!$1:$1,0))</f>
        <v>Although expired via Resolution E-5152 DEER2023 Update, it was later found to be needed; the approved expiration was cancelled.</v>
      </c>
      <c r="BM279" s="48" t="str" cm="1">
        <f t="array" ref="BM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(EUL_basis_Mapped!$BD279=EUL_basis[BldgLoc])*(EUL_basis_Mapped!$BP279=EUL_basis[HOU_cat]),0)+1,MATCH(EUL_basis_Mapped!BM$2,'EUL_basis fr DEER'!$1:$1,0))</f>
        <v>Available</v>
      </c>
      <c r="BN279" s="24">
        <v>41551</v>
      </c>
      <c r="BO279" s="24" cm="1">
        <f t="array" ref="BO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(EUL_basis_Mapped!$BD279=EUL_basis[BldgLoc])*(EUL_basis_Mapped!$BP279=EUL_basis[HOU_cat]),0)+1,MATCH(EUL_basis_Mapped!BO$2,'EUL_basis fr DEER'!$1:$1,0))</f>
        <v>0</v>
      </c>
      <c r="BP279" s="48" t="s">
        <v>594</v>
      </c>
      <c r="BQ279" s="52" t="str" cm="1">
        <f t="array" ref="BQ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(EUL_basis_Mapped!$BD279=EUL_basis[BldgLoc])*(EUL_basis_Mapped!$BP279=EUL_basis[HOU_cat]),0)+1,MATCH(EUL_basis_Mapped!BQ$2,'EUL_basis fr DEER'!$1:$1,0))</f>
        <v>1</v>
      </c>
      <c r="BR279" s="52" t="str" cm="1">
        <f t="array" ref="BR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(EUL_basis_Mapped!$BD279=EUL_basis[BldgLoc])*(EUL_basis_Mapped!$BP279=EUL_basis[HOU_cat]),0)+1,MATCH(EUL_basis_Mapped!BR$2,'EUL_basis fr DEER'!$1:$1,0))</f>
        <v>1</v>
      </c>
      <c r="BS279" s="52" t="str" cm="1">
        <f t="array" ref="BS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(EUL_basis_Mapped!$BD279=EUL_basis[BldgLoc])*(EUL_basis_Mapped!$BP279=EUL_basis[HOU_cat]),0)+1,MATCH(EUL_basis_Mapped!BS$2,'EUL_basis fr DEER'!$1:$1,0))</f>
        <v>0</v>
      </c>
      <c r="BT279" s="48" t="str" cm="1">
        <f t="array" ref="BT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(EUL_basis_Mapped!$BD279=EUL_basis[BldgLoc])*(EUL_basis_Mapped!$BP279=EUL_basis[HOU_cat]),0)+1,MATCH(EUL_basis_Mapped!BT$2,'EUL_basis fr DEER'!$1:$1,0))</f>
        <v>Deemed Ex Ante Team</v>
      </c>
      <c r="BU279" s="24" cm="1">
        <f t="array" ref="BU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(EUL_basis_Mapped!$BD279=EUL_basis[BldgLoc])*(EUL_basis_Mapped!$BP279=EUL_basis[HOU_cat]),0)+1,MATCH(EUL_basis_Mapped!BU$2,'EUL_basis fr DEER'!$1:$1,0))</f>
        <v>0</v>
      </c>
      <c r="BV279" s="46" cm="1">
        <f t="array" ref="BV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(EUL_basis_Mapped!$BD279=EUL_basis[BldgLoc])*(EUL_basis_Mapped!$BP279=EUL_basis[HOU_cat]),0)+1,MATCH(EUL_basis_Mapped!BV$2,'EUL_basis fr DEER'!$1:$1,0))</f>
        <v>0</v>
      </c>
      <c r="BW279" s="48" cm="1">
        <f t="array" ref="BW279">INDEX(EUL_basis[#All],MATCH(1,(EUL_basis_Mapped!$AS279=EUL_basis[EUL_ID])*(EUL_basis_Mapped!$AU279=EUL_basis[Version])*(EUL_basis_Mapped!$BC279=EUL_basis[BldgType])*
(EUL_basis_Mapped!$BD279=EUL_basis[BldgLoc])*(EUL_basis_Mapped!$BP279=EUL_basis[HOU_cat]),0)+1,MATCH(EUL_basis_Mapped!BW$2,'EUL_basis fr DEER'!$1:$1,0))</f>
        <v>0</v>
      </c>
    </row>
    <row r="280" spans="1:75" x14ac:dyDescent="0.15">
      <c r="A280" s="11">
        <v>1</v>
      </c>
      <c r="B280" s="12"/>
      <c r="C280" s="12"/>
      <c r="D280" s="12"/>
      <c r="E280" s="12"/>
      <c r="F280" s="12"/>
      <c r="G280" s="12"/>
      <c r="H280" s="13"/>
      <c r="I280" s="11">
        <f t="shared" si="66"/>
        <v>0</v>
      </c>
      <c r="J280" s="12">
        <f t="shared" si="66"/>
        <v>0</v>
      </c>
      <c r="K280" s="12">
        <f t="shared" si="66"/>
        <v>0</v>
      </c>
      <c r="L280" s="12">
        <f t="shared" si="66"/>
        <v>1</v>
      </c>
      <c r="M280" s="12">
        <f t="shared" si="66"/>
        <v>0</v>
      </c>
      <c r="N280" s="54">
        <f t="shared" si="66"/>
        <v>0</v>
      </c>
      <c r="O280" s="54">
        <f t="shared" si="66"/>
        <v>0</v>
      </c>
      <c r="P280" s="11">
        <f t="shared" si="54"/>
        <v>1</v>
      </c>
      <c r="Q280" s="16"/>
      <c r="R280" s="12">
        <f t="shared" si="67"/>
        <v>0</v>
      </c>
      <c r="S280" s="12">
        <f t="shared" si="67"/>
        <v>0</v>
      </c>
      <c r="T280" s="12">
        <f t="shared" si="67"/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>
        <f t="shared" si="56"/>
        <v>0</v>
      </c>
      <c r="AE280" s="54"/>
      <c r="AF280" s="54"/>
      <c r="AG280" s="54">
        <f t="shared" si="57"/>
        <v>0</v>
      </c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>
        <f t="shared" si="58"/>
        <v>0</v>
      </c>
      <c r="AS280" s="58" t="s">
        <v>637</v>
      </c>
      <c r="AT280" s="22" t="str" cm="1">
        <f t="array" ref="AT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(EUL_basis_Mapped!$BD280=EUL_basis[BldgLoc])*(EUL_basis_Mapped!$BP280=EUL_basis[HOU_cat]),0)+1,MATCH(EUL_basis_Mapped!AT$2,'EUL_basis fr DEER'!$1:$1,0))</f>
        <v>Occupancy Sensors</v>
      </c>
      <c r="AU280" s="22" t="s">
        <v>34</v>
      </c>
      <c r="AV280" s="22" t="str" cm="1">
        <f t="array" ref="AV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(EUL_basis_Mapped!$BD280=EUL_basis[BldgLoc])*(EUL_basis_Mapped!$BP280=EUL_basis[HOU_cat]),0)+1,MATCH(EUL_basis_Mapped!AV$2,'EUL_basis fr DEER'!$1:$1,0))</f>
        <v>D08 v2.05</v>
      </c>
      <c r="AW280" s="24" cm="1">
        <f t="array" ref="AW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(EUL_basis_Mapped!$BD280=EUL_basis[BldgLoc])*(EUL_basis_Mapped!$BP280=EUL_basis[HOU_cat]),0)+1,MATCH(EUL_basis_Mapped!AW$2,'EUL_basis fr DEER'!$1:$1,0))</f>
        <v>44159.686687395835</v>
      </c>
      <c r="AX280" s="48" t="str" cm="1">
        <f t="array" ref="AX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(EUL_basis_Mapped!$BD280=EUL_basis[BldgLoc])*(EUL_basis_Mapped!$BP280=EUL_basis[HOU_cat]),0)+1,MATCH(EUL_basis_Mapped!AX$2,'EUL_basis fr DEER'!$1:$1,0))</f>
        <v>Com</v>
      </c>
      <c r="AY280" s="48" t="str" cm="1">
        <f t="array" ref="AY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(EUL_basis_Mapped!$BD280=EUL_basis[BldgLoc])*(EUL_basis_Mapped!$BP280=EUL_basis[HOU_cat]),0)+1,MATCH(EUL_basis_Mapped!AY$2,'EUL_basis fr DEER'!$1:$1,0))</f>
        <v>Lighting</v>
      </c>
      <c r="AZ280" s="48" t="str" cm="1">
        <f t="array" ref="AZ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(EUL_basis_Mapped!$BD280=EUL_basis[BldgLoc])*(EUL_basis_Mapped!$BP280=EUL_basis[HOU_cat]),0)+1,MATCH(EUL_basis_Mapped!AZ$2,'EUL_basis fr DEER'!$1:$1,0))</f>
        <v>Controls</v>
      </c>
      <c r="BA280" s="48" t="str" cm="1">
        <f t="array" ref="BA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(EUL_basis_Mapped!$BD280=EUL_basis[BldgLoc])*(EUL_basis_Mapped!$BP280=EUL_basis[HOU_cat]),0)+1,MATCH(EUL_basis_Mapped!BA$2,'EUL_basis fr DEER'!$1:$1,0))</f>
        <v>Ltg_Fixture</v>
      </c>
      <c r="BB280" s="48" t="str" cm="1">
        <f t="array" ref="BB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(EUL_basis_Mapped!$BD280=EUL_basis[BldgLoc])*(EUL_basis_Mapped!$BP280=EUL_basis[HOU_cat]),0)+1,MATCH(EUL_basis_Mapped!BB$2,'EUL_basis fr DEER'!$1:$1,0))</f>
        <v>OccSensor</v>
      </c>
      <c r="BC280" s="48" t="s">
        <v>40</v>
      </c>
      <c r="BD280" s="48" t="s">
        <v>40</v>
      </c>
      <c r="BE280" s="46" t="str" cm="1">
        <f t="array" ref="BE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(EUL_basis_Mapped!$BD280=EUL_basis[BldgLoc])*(EUL_basis_Mapped!$BP280=EUL_basis[HOU_cat]),0)+1,MATCH(EUL_basis_Mapped!BE$2,'EUL_basis fr DEER'!$1:$1,0))</f>
        <v>rated years</v>
      </c>
      <c r="BF280" s="23" cm="1">
        <f t="array" ref="BF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(EUL_basis_Mapped!$BD280=EUL_basis[BldgLoc])*(EUL_basis_Mapped!$BP280=EUL_basis[HOU_cat]),0)+1,MATCH(EUL_basis_Mapped!BF$2,'EUL_basis fr DEER'!$1:$1,0))</f>
        <v>0</v>
      </c>
      <c r="BG280" s="23" cm="1">
        <f t="array" ref="BG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(EUL_basis_Mapped!$BD280=EUL_basis[BldgLoc])*(EUL_basis_Mapped!$BP280=EUL_basis[HOU_cat]),0)+1,MATCH(EUL_basis_Mapped!BG$2,'EUL_basis fr DEER'!$1:$1,0))</f>
        <v>0</v>
      </c>
      <c r="BH280" s="23" cm="1">
        <f t="array" ref="BH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(EUL_basis_Mapped!$BD280=EUL_basis[BldgLoc])*(EUL_basis_Mapped!$BP280=EUL_basis[HOU_cat]),0)+1,MATCH(EUL_basis_Mapped!BH$2,'EUL_basis fr DEER'!$1:$1,0))</f>
        <v>0</v>
      </c>
      <c r="BI280" s="25" cm="1">
        <f t="array" ref="BI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(EUL_basis_Mapped!$BD280=EUL_basis[BldgLoc])*(EUL_basis_Mapped!$BP280=EUL_basis[HOU_cat]),0)+1,MATCH(EUL_basis_Mapped!BI$2,'EUL_basis fr DEER'!$1:$1,0))</f>
        <v>0</v>
      </c>
      <c r="BJ280" s="25" cm="1">
        <f t="array" ref="BJ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(EUL_basis_Mapped!$BD280=EUL_basis[BldgLoc])*(EUL_basis_Mapped!$BP280=EUL_basis[HOU_cat]),0)+1,MATCH(EUL_basis_Mapped!BJ$2,'EUL_basis fr DEER'!$1:$1,0))</f>
        <v>8</v>
      </c>
      <c r="BK280" s="25" cm="1">
        <f t="array" ref="BK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(EUL_basis_Mapped!$BD280=EUL_basis[BldgLoc])*(EUL_basis_Mapped!$BP280=EUL_basis[HOU_cat]),0)+1,MATCH(EUL_basis_Mapped!BK$2,'EUL_basis fr DEER'!$1:$1,0))</f>
        <v>2.7</v>
      </c>
      <c r="BL280" s="46" t="str" cm="1">
        <f t="array" ref="BL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(EUL_basis_Mapped!$BD280=EUL_basis[BldgLoc])*(EUL_basis_Mapped!$BP280=EUL_basis[HOU_cat]),0)+1,MATCH(EUL_basis_Mapped!BL$2,'EUL_basis fr DEER'!$1:$1,0))</f>
        <v>Updated to indicate claim/filing status</v>
      </c>
      <c r="BM280" s="48" t="str" cm="1">
        <f t="array" ref="BM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(EUL_basis_Mapped!$BD280=EUL_basis[BldgLoc])*(EUL_basis_Mapped!$BP280=EUL_basis[HOU_cat]),0)+1,MATCH(EUL_basis_Mapped!BM$2,'EUL_basis fr DEER'!$1:$1,0))</f>
        <v>Standard</v>
      </c>
      <c r="BN280" s="24">
        <v>41552</v>
      </c>
      <c r="BO280" s="24" cm="1">
        <f t="array" ref="BO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(EUL_basis_Mapped!$BD280=EUL_basis[BldgLoc])*(EUL_basis_Mapped!$BP280=EUL_basis[HOU_cat]),0)+1,MATCH(EUL_basis_Mapped!BO$2,'EUL_basis fr DEER'!$1:$1,0))</f>
        <v>0</v>
      </c>
      <c r="BP280" s="48" t="s">
        <v>44</v>
      </c>
      <c r="BQ280" s="52" t="str" cm="1">
        <f t="array" ref="BQ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(EUL_basis_Mapped!$BD280=EUL_basis[BldgLoc])*(EUL_basis_Mapped!$BP280=EUL_basis[HOU_cat]),0)+1,MATCH(EUL_basis_Mapped!BQ$2,'EUL_basis fr DEER'!$1:$1,0))</f>
        <v>1</v>
      </c>
      <c r="BR280" s="52" t="str" cm="1">
        <f t="array" ref="BR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(EUL_basis_Mapped!$BD280=EUL_basis[BldgLoc])*(EUL_basis_Mapped!$BP280=EUL_basis[HOU_cat]),0)+1,MATCH(EUL_basis_Mapped!BR$2,'EUL_basis fr DEER'!$1:$1,0))</f>
        <v>1</v>
      </c>
      <c r="BS280" s="52" t="str" cm="1">
        <f t="array" ref="BS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(EUL_basis_Mapped!$BD280=EUL_basis[BldgLoc])*(EUL_basis_Mapped!$BP280=EUL_basis[HOU_cat]),0)+1,MATCH(EUL_basis_Mapped!BS$2,'EUL_basis fr DEER'!$1:$1,0))</f>
        <v>0</v>
      </c>
      <c r="BT280" s="48" t="str" cm="1">
        <f t="array" ref="BT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(EUL_basis_Mapped!$BD280=EUL_basis[BldgLoc])*(EUL_basis_Mapped!$BP280=EUL_basis[HOU_cat]),0)+1,MATCH(EUL_basis_Mapped!BT$2,'EUL_basis fr DEER'!$1:$1,0))</f>
        <v>Deemed Ex Ante Team</v>
      </c>
      <c r="BU280" s="24" cm="1">
        <f t="array" ref="BU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(EUL_basis_Mapped!$BD280=EUL_basis[BldgLoc])*(EUL_basis_Mapped!$BP280=EUL_basis[HOU_cat]),0)+1,MATCH(EUL_basis_Mapped!BU$2,'EUL_basis fr DEER'!$1:$1,0))</f>
        <v>0</v>
      </c>
      <c r="BV280" s="46" cm="1">
        <f t="array" ref="BV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(EUL_basis_Mapped!$BD280=EUL_basis[BldgLoc])*(EUL_basis_Mapped!$BP280=EUL_basis[HOU_cat]),0)+1,MATCH(EUL_basis_Mapped!BV$2,'EUL_basis fr DEER'!$1:$1,0))</f>
        <v>0</v>
      </c>
      <c r="BW280" s="48" cm="1">
        <f t="array" ref="BW280">INDEX(EUL_basis[#All],MATCH(1,(EUL_basis_Mapped!$AS280=EUL_basis[EUL_ID])*(EUL_basis_Mapped!$AU280=EUL_basis[Version])*(EUL_basis_Mapped!$BC280=EUL_basis[BldgType])*
(EUL_basis_Mapped!$BD280=EUL_basis[BldgLoc])*(EUL_basis_Mapped!$BP280=EUL_basis[HOU_cat]),0)+1,MATCH(EUL_basis_Mapped!BW$2,'EUL_basis fr DEER'!$1:$1,0))</f>
        <v>0</v>
      </c>
    </row>
    <row r="281" spans="1:75" ht="21" x14ac:dyDescent="0.15">
      <c r="A281" s="11"/>
      <c r="B281" s="12">
        <v>1</v>
      </c>
      <c r="C281" s="12"/>
      <c r="D281" s="12"/>
      <c r="E281" s="12"/>
      <c r="F281" s="12"/>
      <c r="G281" s="12">
        <v>1</v>
      </c>
      <c r="H281" s="13">
        <v>1</v>
      </c>
      <c r="I281" s="11">
        <f t="shared" si="66"/>
        <v>0</v>
      </c>
      <c r="J281" s="12">
        <f t="shared" si="66"/>
        <v>0</v>
      </c>
      <c r="K281" s="12">
        <f t="shared" si="66"/>
        <v>0</v>
      </c>
      <c r="L281" s="12">
        <f t="shared" si="66"/>
        <v>0</v>
      </c>
      <c r="M281" s="12">
        <f t="shared" si="66"/>
        <v>0</v>
      </c>
      <c r="N281" s="54">
        <f t="shared" si="66"/>
        <v>0</v>
      </c>
      <c r="O281" s="54">
        <f t="shared" si="66"/>
        <v>1</v>
      </c>
      <c r="P281" s="11">
        <f t="shared" si="54"/>
        <v>1</v>
      </c>
      <c r="Q281" s="16"/>
      <c r="R281" s="12">
        <f t="shared" si="67"/>
        <v>0</v>
      </c>
      <c r="S281" s="12">
        <f t="shared" si="67"/>
        <v>0</v>
      </c>
      <c r="T281" s="12">
        <f t="shared" si="67"/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>
        <f t="shared" si="56"/>
        <v>0</v>
      </c>
      <c r="AE281" s="54"/>
      <c r="AF281" s="54"/>
      <c r="AG281" s="54">
        <f t="shared" si="57"/>
        <v>0</v>
      </c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>
        <f t="shared" si="58"/>
        <v>0</v>
      </c>
      <c r="AS281" s="58" t="s">
        <v>640</v>
      </c>
      <c r="AT281" s="22" t="str" cm="1">
        <f t="array" ref="AT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(EUL_basis_Mapped!$BD281=EUL_basis[BldgLoc])*(EUL_basis_Mapped!$BP281=EUL_basis[HOU_cat]),0)+1,MATCH(EUL_basis_Mapped!AT$2,'EUL_basis fr DEER'!$1:$1,0))</f>
        <v>LED lamp - Indoor - Residential - small wattage Globe, Any Candle shape</v>
      </c>
      <c r="AU281" s="22" t="s">
        <v>34</v>
      </c>
      <c r="AV281" s="22" t="str" cm="1">
        <f t="array" ref="AV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(EUL_basis_Mapped!$BD281=EUL_basis[BldgLoc])*(EUL_basis_Mapped!$BP281=EUL_basis[HOU_cat]),0)+1,MATCH(EUL_basis_Mapped!AV$2,'EUL_basis fr DEER'!$1:$1,0))</f>
        <v>Lighting Disposition</v>
      </c>
      <c r="AW281" s="24" cm="1">
        <f t="array" ref="AW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(EUL_basis_Mapped!$BD281=EUL_basis[BldgLoc])*(EUL_basis_Mapped!$BP281=EUL_basis[HOU_cat]),0)+1,MATCH(EUL_basis_Mapped!AW$2,'EUL_basis fr DEER'!$1:$1,0))</f>
        <v>44364.526270011571</v>
      </c>
      <c r="AX281" s="48" t="str" cm="1">
        <f t="array" ref="AX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(EUL_basis_Mapped!$BD281=EUL_basis[BldgLoc])*(EUL_basis_Mapped!$BP281=EUL_basis[HOU_cat]),0)+1,MATCH(EUL_basis_Mapped!AX$2,'EUL_basis fr DEER'!$1:$1,0))</f>
        <v>Res</v>
      </c>
      <c r="AY281" s="48" t="str" cm="1">
        <f t="array" ref="AY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(EUL_basis_Mapped!$BD281=EUL_basis[BldgLoc])*(EUL_basis_Mapped!$BP281=EUL_basis[HOU_cat]),0)+1,MATCH(EUL_basis_Mapped!AY$2,'EUL_basis fr DEER'!$1:$1,0))</f>
        <v>Lighting</v>
      </c>
      <c r="AZ281" s="48" t="str" cm="1">
        <f t="array" ref="AZ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(EUL_basis_Mapped!$BD281=EUL_basis[BldgLoc])*(EUL_basis_Mapped!$BP281=EUL_basis[HOU_cat]),0)+1,MATCH(EUL_basis_Mapped!AZ$2,'EUL_basis fr DEER'!$1:$1,0))</f>
        <v>InGen</v>
      </c>
      <c r="BA281" s="48" t="str" cm="1">
        <f t="array" ref="BA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(EUL_basis_Mapped!$BD281=EUL_basis[BldgLoc])*(EUL_basis_Mapped!$BP281=EUL_basis[HOU_cat]),0)+1,MATCH(EUL_basis_Mapped!BA$2,'EUL_basis fr DEER'!$1:$1,0))</f>
        <v>Ltg_Lamp</v>
      </c>
      <c r="BB281" s="48" t="str" cm="1">
        <f t="array" ref="BB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(EUL_basis_Mapped!$BD281=EUL_basis[BldgLoc])*(EUL_basis_Mapped!$BP281=EUL_basis[HOU_cat]),0)+1,MATCH(EUL_basis_Mapped!BB$2,'EUL_basis fr DEER'!$1:$1,0))</f>
        <v>LED_lamp</v>
      </c>
      <c r="BC281" s="48" t="s">
        <v>40</v>
      </c>
      <c r="BD281" s="48" t="s">
        <v>40</v>
      </c>
      <c r="BE281" s="46" t="str" cm="1">
        <f t="array" ref="BE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(EUL_basis_Mapped!$BD281=EUL_basis[BldgLoc])*(EUL_basis_Mapped!$BP281=EUL_basis[HOU_cat]),0)+1,MATCH(EUL_basis_Mapped!BE$2,'EUL_basis fr DEER'!$1:$1,0))</f>
        <v>LED lamp rated hours</v>
      </c>
      <c r="BF281" s="23" cm="1">
        <f t="array" ref="BF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(EUL_basis_Mapped!$BD281=EUL_basis[BldgLoc])*(EUL_basis_Mapped!$BP281=EUL_basis[HOU_cat]),0)+1,MATCH(EUL_basis_Mapped!BF$2,'EUL_basis fr DEER'!$1:$1,0))</f>
        <v>15000</v>
      </c>
      <c r="BG281" s="23" cm="1">
        <f t="array" ref="BG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(EUL_basis_Mapped!$BD281=EUL_basis[BldgLoc])*(EUL_basis_Mapped!$BP281=EUL_basis[HOU_cat]),0)+1,MATCH(EUL_basis_Mapped!BG$2,'EUL_basis fr DEER'!$1:$1,0))</f>
        <v>1</v>
      </c>
      <c r="BH281" s="23" cm="1">
        <f t="array" ref="BH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(EUL_basis_Mapped!$BD281=EUL_basis[BldgLoc])*(EUL_basis_Mapped!$BP281=EUL_basis[HOU_cat]),0)+1,MATCH(EUL_basis_Mapped!BH$2,'EUL_basis fr DEER'!$1:$1,0))</f>
        <v>0</v>
      </c>
      <c r="BI281" s="25" cm="1">
        <f t="array" ref="BI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(EUL_basis_Mapped!$BD281=EUL_basis[BldgLoc])*(EUL_basis_Mapped!$BP281=EUL_basis[HOU_cat]),0)+1,MATCH(EUL_basis_Mapped!BI$2,'EUL_basis fr DEER'!$1:$1,0))</f>
        <v>16</v>
      </c>
      <c r="BJ281" s="25" cm="1">
        <f t="array" ref="BJ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(EUL_basis_Mapped!$BD281=EUL_basis[BldgLoc])*(EUL_basis_Mapped!$BP281=EUL_basis[HOU_cat]),0)+1,MATCH(EUL_basis_Mapped!BJ$2,'EUL_basis fr DEER'!$1:$1,0))</f>
        <v>0</v>
      </c>
      <c r="BK281" s="25" cm="1">
        <f t="array" ref="BK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(EUL_basis_Mapped!$BD281=EUL_basis[BldgLoc])*(EUL_basis_Mapped!$BP281=EUL_basis[HOU_cat]),0)+1,MATCH(EUL_basis_Mapped!BK$2,'EUL_basis fr DEER'!$1:$1,0))</f>
        <v>0</v>
      </c>
      <c r="BL281" s="46" t="str" cm="1">
        <f t="array" ref="BL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(EUL_basis_Mapped!$BD281=EUL_basis[BldgLoc])*(EUL_basis_Mapped!$BP281=EUL_basis[HOU_cat]),0)+1,MATCH(EUL_basis_Mapped!BL$2,'EUL_basis fr DEER'!$1:$1,0))</f>
        <v>Updated BldgType to Any</v>
      </c>
      <c r="BM281" s="48" t="str" cm="1">
        <f t="array" ref="BM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(EUL_basis_Mapped!$BD281=EUL_basis[BldgLoc])*(EUL_basis_Mapped!$BP281=EUL_basis[HOU_cat]),0)+1,MATCH(EUL_basis_Mapped!BM$2,'EUL_basis fr DEER'!$1:$1,0))</f>
        <v>Available</v>
      </c>
      <c r="BN281" s="24">
        <v>41553</v>
      </c>
      <c r="BO281" s="24" cm="1">
        <f t="array" ref="BO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(EUL_basis_Mapped!$BD281=EUL_basis[BldgLoc])*(EUL_basis_Mapped!$BP281=EUL_basis[HOU_cat]),0)+1,MATCH(EUL_basis_Mapped!BO$2,'EUL_basis fr DEER'!$1:$1,0))</f>
        <v>0</v>
      </c>
      <c r="BP281" s="48" t="s">
        <v>643</v>
      </c>
      <c r="BQ281" s="52" t="str" cm="1">
        <f t="array" ref="BQ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(EUL_basis_Mapped!$BD281=EUL_basis[BldgLoc])*(EUL_basis_Mapped!$BP281=EUL_basis[HOU_cat]),0)+1,MATCH(EUL_basis_Mapped!BQ$2,'EUL_basis fr DEER'!$1:$1,0))</f>
        <v>1</v>
      </c>
      <c r="BR281" s="52" t="str" cm="1">
        <f t="array" ref="BR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(EUL_basis_Mapped!$BD281=EUL_basis[BldgLoc])*(EUL_basis_Mapped!$BP281=EUL_basis[HOU_cat]),0)+1,MATCH(EUL_basis_Mapped!BR$2,'EUL_basis fr DEER'!$1:$1,0))</f>
        <v>1</v>
      </c>
      <c r="BS281" s="52" t="str" cm="1">
        <f t="array" ref="BS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(EUL_basis_Mapped!$BD281=EUL_basis[BldgLoc])*(EUL_basis_Mapped!$BP281=EUL_basis[HOU_cat]),0)+1,MATCH(EUL_basis_Mapped!BS$2,'EUL_basis fr DEER'!$1:$1,0))</f>
        <v>0</v>
      </c>
      <c r="BT281" s="48" t="str" cm="1">
        <f t="array" ref="BT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(EUL_basis_Mapped!$BD281=EUL_basis[BldgLoc])*(EUL_basis_Mapped!$BP281=EUL_basis[HOU_cat]),0)+1,MATCH(EUL_basis_Mapped!BT$2,'EUL_basis fr DEER'!$1:$1,0))</f>
        <v>Deemed Ex Ante Team</v>
      </c>
      <c r="BU281" s="24" cm="1">
        <f t="array" ref="BU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(EUL_basis_Mapped!$BD281=EUL_basis[BldgLoc])*(EUL_basis_Mapped!$BP281=EUL_basis[HOU_cat]),0)+1,MATCH(EUL_basis_Mapped!BU$2,'EUL_basis fr DEER'!$1:$1,0))</f>
        <v>0</v>
      </c>
      <c r="BV281" s="46" cm="1">
        <f t="array" ref="BV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(EUL_basis_Mapped!$BD281=EUL_basis[BldgLoc])*(EUL_basis_Mapped!$BP281=EUL_basis[HOU_cat]),0)+1,MATCH(EUL_basis_Mapped!BV$2,'EUL_basis fr DEER'!$1:$1,0))</f>
        <v>0</v>
      </c>
      <c r="BW281" s="48" cm="1">
        <f t="array" ref="BW281">INDEX(EUL_basis[#All],MATCH(1,(EUL_basis_Mapped!$AS281=EUL_basis[EUL_ID])*(EUL_basis_Mapped!$AU281=EUL_basis[Version])*(EUL_basis_Mapped!$BC281=EUL_basis[BldgType])*
(EUL_basis_Mapped!$BD281=EUL_basis[BldgLoc])*(EUL_basis_Mapped!$BP281=EUL_basis[HOU_cat]),0)+1,MATCH(EUL_basis_Mapped!BW$2,'EUL_basis fr DEER'!$1:$1,0))</f>
        <v>0</v>
      </c>
    </row>
    <row r="282" spans="1:75" ht="31.5" x14ac:dyDescent="0.15">
      <c r="A282" s="11"/>
      <c r="B282" s="12">
        <v>1</v>
      </c>
      <c r="C282" s="12"/>
      <c r="D282" s="12"/>
      <c r="E282" s="12"/>
      <c r="F282" s="12"/>
      <c r="G282" s="12">
        <v>1</v>
      </c>
      <c r="H282" s="13">
        <v>1</v>
      </c>
      <c r="I282" s="11">
        <f t="shared" si="66"/>
        <v>0</v>
      </c>
      <c r="J282" s="12">
        <f t="shared" si="66"/>
        <v>0</v>
      </c>
      <c r="K282" s="12">
        <f t="shared" si="66"/>
        <v>0</v>
      </c>
      <c r="L282" s="12">
        <f t="shared" si="66"/>
        <v>0</v>
      </c>
      <c r="M282" s="12">
        <f t="shared" si="66"/>
        <v>0</v>
      </c>
      <c r="N282" s="54">
        <f t="shared" si="66"/>
        <v>0</v>
      </c>
      <c r="O282" s="54">
        <f t="shared" si="66"/>
        <v>1</v>
      </c>
      <c r="P282" s="11">
        <f t="shared" si="54"/>
        <v>1</v>
      </c>
      <c r="Q282" s="16"/>
      <c r="R282" s="12">
        <f t="shared" si="67"/>
        <v>0</v>
      </c>
      <c r="S282" s="12">
        <f t="shared" si="67"/>
        <v>0</v>
      </c>
      <c r="T282" s="12">
        <f t="shared" si="67"/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>
        <f t="shared" si="56"/>
        <v>0</v>
      </c>
      <c r="AE282" s="54"/>
      <c r="AF282" s="54"/>
      <c r="AG282" s="54">
        <f t="shared" si="57"/>
        <v>0</v>
      </c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>
        <f t="shared" si="58"/>
        <v>0</v>
      </c>
      <c r="AS282" s="58" t="s">
        <v>644</v>
      </c>
      <c r="AT282" s="22" t="str" cm="1">
        <f t="array" ref="AT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(EUL_basis_Mapped!$BD282=EUL_basis[BldgLoc])*(EUL_basis_Mapped!$BP282=EUL_basis[HOU_cat]),0)+1,MATCH(EUL_basis_Mapped!AT$2,'EUL_basis fr DEER'!$1:$1,0))</f>
        <v>LED lamp - Indoor - Residential  Common Area - small wattage Globe, Any Candle shape</v>
      </c>
      <c r="AU282" s="22" t="s">
        <v>34</v>
      </c>
      <c r="AV282" s="22" t="str" cm="1">
        <f t="array" ref="AV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(EUL_basis_Mapped!$BD282=EUL_basis[BldgLoc])*(EUL_basis_Mapped!$BP282=EUL_basis[HOU_cat]),0)+1,MATCH(EUL_basis_Mapped!AV$2,'EUL_basis fr DEER'!$1:$1,0))</f>
        <v>Lighting Disposition</v>
      </c>
      <c r="AW282" s="24" cm="1">
        <f t="array" ref="AW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(EUL_basis_Mapped!$BD282=EUL_basis[BldgLoc])*(EUL_basis_Mapped!$BP282=EUL_basis[HOU_cat]),0)+1,MATCH(EUL_basis_Mapped!AW$2,'EUL_basis fr DEER'!$1:$1,0))</f>
        <v>44364.526270011571</v>
      </c>
      <c r="AX282" s="48" t="str" cm="1">
        <f t="array" ref="AX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(EUL_basis_Mapped!$BD282=EUL_basis[BldgLoc])*(EUL_basis_Mapped!$BP282=EUL_basis[HOU_cat]),0)+1,MATCH(EUL_basis_Mapped!AX$2,'EUL_basis fr DEER'!$1:$1,0))</f>
        <v>Res</v>
      </c>
      <c r="AY282" s="48" t="str" cm="1">
        <f t="array" ref="AY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(EUL_basis_Mapped!$BD282=EUL_basis[BldgLoc])*(EUL_basis_Mapped!$BP282=EUL_basis[HOU_cat]),0)+1,MATCH(EUL_basis_Mapped!AY$2,'EUL_basis fr DEER'!$1:$1,0))</f>
        <v>Lighting</v>
      </c>
      <c r="AZ282" s="48" t="str" cm="1">
        <f t="array" ref="AZ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(EUL_basis_Mapped!$BD282=EUL_basis[BldgLoc])*(EUL_basis_Mapped!$BP282=EUL_basis[HOU_cat]),0)+1,MATCH(EUL_basis_Mapped!AZ$2,'EUL_basis fr DEER'!$1:$1,0))</f>
        <v>InCommon</v>
      </c>
      <c r="BA282" s="48" t="str" cm="1">
        <f t="array" ref="BA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(EUL_basis_Mapped!$BD282=EUL_basis[BldgLoc])*(EUL_basis_Mapped!$BP282=EUL_basis[HOU_cat]),0)+1,MATCH(EUL_basis_Mapped!BA$2,'EUL_basis fr DEER'!$1:$1,0))</f>
        <v>Ltg_Lamp</v>
      </c>
      <c r="BB282" s="48" t="str" cm="1">
        <f t="array" ref="BB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(EUL_basis_Mapped!$BD282=EUL_basis[BldgLoc])*(EUL_basis_Mapped!$BP282=EUL_basis[HOU_cat]),0)+1,MATCH(EUL_basis_Mapped!BB$2,'EUL_basis fr DEER'!$1:$1,0))</f>
        <v>LED_lamp</v>
      </c>
      <c r="BC282" s="48" t="s">
        <v>40</v>
      </c>
      <c r="BD282" s="48" t="s">
        <v>40</v>
      </c>
      <c r="BE282" s="46" t="str" cm="1">
        <f t="array" ref="BE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(EUL_basis_Mapped!$BD282=EUL_basis[BldgLoc])*(EUL_basis_Mapped!$BP282=EUL_basis[HOU_cat]),0)+1,MATCH(EUL_basis_Mapped!BE$2,'EUL_basis fr DEER'!$1:$1,0))</f>
        <v>LED lamp rated hours</v>
      </c>
      <c r="BF282" s="23" cm="1">
        <f t="array" ref="BF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(EUL_basis_Mapped!$BD282=EUL_basis[BldgLoc])*(EUL_basis_Mapped!$BP282=EUL_basis[HOU_cat]),0)+1,MATCH(EUL_basis_Mapped!BF$2,'EUL_basis fr DEER'!$1:$1,0))</f>
        <v>15000</v>
      </c>
      <c r="BG282" s="23" cm="1">
        <f t="array" ref="BG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(EUL_basis_Mapped!$BD282=EUL_basis[BldgLoc])*(EUL_basis_Mapped!$BP282=EUL_basis[HOU_cat]),0)+1,MATCH(EUL_basis_Mapped!BG$2,'EUL_basis fr DEER'!$1:$1,0))</f>
        <v>1</v>
      </c>
      <c r="BH282" s="23" cm="1">
        <f t="array" ref="BH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(EUL_basis_Mapped!$BD282=EUL_basis[BldgLoc])*(EUL_basis_Mapped!$BP282=EUL_basis[HOU_cat]),0)+1,MATCH(EUL_basis_Mapped!BH$2,'EUL_basis fr DEER'!$1:$1,0))</f>
        <v>0</v>
      </c>
      <c r="BI282" s="25" cm="1">
        <f t="array" ref="BI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(EUL_basis_Mapped!$BD282=EUL_basis[BldgLoc])*(EUL_basis_Mapped!$BP282=EUL_basis[HOU_cat]),0)+1,MATCH(EUL_basis_Mapped!BI$2,'EUL_basis fr DEER'!$1:$1,0))</f>
        <v>16</v>
      </c>
      <c r="BJ282" s="25" cm="1">
        <f t="array" ref="BJ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(EUL_basis_Mapped!$BD282=EUL_basis[BldgLoc])*(EUL_basis_Mapped!$BP282=EUL_basis[HOU_cat]),0)+1,MATCH(EUL_basis_Mapped!BJ$2,'EUL_basis fr DEER'!$1:$1,0))</f>
        <v>0</v>
      </c>
      <c r="BK282" s="25" cm="1">
        <f t="array" ref="BK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(EUL_basis_Mapped!$BD282=EUL_basis[BldgLoc])*(EUL_basis_Mapped!$BP282=EUL_basis[HOU_cat]),0)+1,MATCH(EUL_basis_Mapped!BK$2,'EUL_basis fr DEER'!$1:$1,0))</f>
        <v>0</v>
      </c>
      <c r="BL282" s="46" t="str" cm="1">
        <f t="array" ref="BL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(EUL_basis_Mapped!$BD282=EUL_basis[BldgLoc])*(EUL_basis_Mapped!$BP282=EUL_basis[HOU_cat]),0)+1,MATCH(EUL_basis_Mapped!BL$2,'EUL_basis fr DEER'!$1:$1,0))</f>
        <v>Updated BldgType to Any</v>
      </c>
      <c r="BM282" s="48" t="str" cm="1">
        <f t="array" ref="BM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(EUL_basis_Mapped!$BD282=EUL_basis[BldgLoc])*(EUL_basis_Mapped!$BP282=EUL_basis[HOU_cat]),0)+1,MATCH(EUL_basis_Mapped!BM$2,'EUL_basis fr DEER'!$1:$1,0))</f>
        <v>Available</v>
      </c>
      <c r="BN282" s="24">
        <v>41554</v>
      </c>
      <c r="BO282" s="24" cm="1">
        <f t="array" ref="BO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(EUL_basis_Mapped!$BD282=EUL_basis[BldgLoc])*(EUL_basis_Mapped!$BP282=EUL_basis[HOU_cat]),0)+1,MATCH(EUL_basis_Mapped!BO$2,'EUL_basis fr DEER'!$1:$1,0))</f>
        <v>0</v>
      </c>
      <c r="BP282" s="48" t="s">
        <v>545</v>
      </c>
      <c r="BQ282" s="52" t="str" cm="1">
        <f t="array" ref="BQ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(EUL_basis_Mapped!$BD282=EUL_basis[BldgLoc])*(EUL_basis_Mapped!$BP282=EUL_basis[HOU_cat]),0)+1,MATCH(EUL_basis_Mapped!BQ$2,'EUL_basis fr DEER'!$1:$1,0))</f>
        <v>1</v>
      </c>
      <c r="BR282" s="52" t="str" cm="1">
        <f t="array" ref="BR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(EUL_basis_Mapped!$BD282=EUL_basis[BldgLoc])*(EUL_basis_Mapped!$BP282=EUL_basis[HOU_cat]),0)+1,MATCH(EUL_basis_Mapped!BR$2,'EUL_basis fr DEER'!$1:$1,0))</f>
        <v>1</v>
      </c>
      <c r="BS282" s="52" t="str" cm="1">
        <f t="array" ref="BS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(EUL_basis_Mapped!$BD282=EUL_basis[BldgLoc])*(EUL_basis_Mapped!$BP282=EUL_basis[HOU_cat]),0)+1,MATCH(EUL_basis_Mapped!BS$2,'EUL_basis fr DEER'!$1:$1,0))</f>
        <v>0</v>
      </c>
      <c r="BT282" s="48" t="str" cm="1">
        <f t="array" ref="BT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(EUL_basis_Mapped!$BD282=EUL_basis[BldgLoc])*(EUL_basis_Mapped!$BP282=EUL_basis[HOU_cat]),0)+1,MATCH(EUL_basis_Mapped!BT$2,'EUL_basis fr DEER'!$1:$1,0))</f>
        <v>Deemed Ex Ante Team</v>
      </c>
      <c r="BU282" s="24" cm="1">
        <f t="array" ref="BU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(EUL_basis_Mapped!$BD282=EUL_basis[BldgLoc])*(EUL_basis_Mapped!$BP282=EUL_basis[HOU_cat]),0)+1,MATCH(EUL_basis_Mapped!BU$2,'EUL_basis fr DEER'!$1:$1,0))</f>
        <v>0</v>
      </c>
      <c r="BV282" s="46" cm="1">
        <f t="array" ref="BV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(EUL_basis_Mapped!$BD282=EUL_basis[BldgLoc])*(EUL_basis_Mapped!$BP282=EUL_basis[HOU_cat]),0)+1,MATCH(EUL_basis_Mapped!BV$2,'EUL_basis fr DEER'!$1:$1,0))</f>
        <v>0</v>
      </c>
      <c r="BW282" s="48" cm="1">
        <f t="array" ref="BW282">INDEX(EUL_basis[#All],MATCH(1,(EUL_basis_Mapped!$AS282=EUL_basis[EUL_ID])*(EUL_basis_Mapped!$AU282=EUL_basis[Version])*(EUL_basis_Mapped!$BC282=EUL_basis[BldgType])*
(EUL_basis_Mapped!$BD282=EUL_basis[BldgLoc])*(EUL_basis_Mapped!$BP282=EUL_basis[HOU_cat]),0)+1,MATCH(EUL_basis_Mapped!BW$2,'EUL_basis fr DEER'!$1:$1,0))</f>
        <v>0</v>
      </c>
    </row>
    <row r="283" spans="1:75" ht="21" x14ac:dyDescent="0.15">
      <c r="A283" s="11"/>
      <c r="B283" s="12">
        <v>1</v>
      </c>
      <c r="C283" s="12"/>
      <c r="D283" s="12"/>
      <c r="E283" s="12"/>
      <c r="F283" s="12"/>
      <c r="G283" s="12">
        <v>1</v>
      </c>
      <c r="H283" s="13">
        <v>1</v>
      </c>
      <c r="I283" s="11">
        <f t="shared" si="66"/>
        <v>0</v>
      </c>
      <c r="J283" s="12">
        <f t="shared" si="66"/>
        <v>0</v>
      </c>
      <c r="K283" s="12">
        <f t="shared" si="66"/>
        <v>0</v>
      </c>
      <c r="L283" s="12">
        <f t="shared" si="66"/>
        <v>0</v>
      </c>
      <c r="M283" s="12">
        <f t="shared" si="66"/>
        <v>0</v>
      </c>
      <c r="N283" s="54">
        <f t="shared" si="66"/>
        <v>0</v>
      </c>
      <c r="O283" s="54">
        <f t="shared" si="66"/>
        <v>1</v>
      </c>
      <c r="P283" s="11">
        <f t="shared" ref="P283:P346" si="68">IF($BC283=P$2,1,0)</f>
        <v>1</v>
      </c>
      <c r="Q283" s="16"/>
      <c r="R283" s="12">
        <f t="shared" si="67"/>
        <v>0</v>
      </c>
      <c r="S283" s="12">
        <f t="shared" si="67"/>
        <v>0</v>
      </c>
      <c r="T283" s="12">
        <f t="shared" si="67"/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>
        <f t="shared" ref="AD283:AD346" si="69">IF($BC283=AD$2,1,0)</f>
        <v>0</v>
      </c>
      <c r="AE283" s="54"/>
      <c r="AF283" s="54"/>
      <c r="AG283" s="54">
        <f t="shared" ref="AG283:AG346" si="70">IF($BC283=AG$2,1,0)</f>
        <v>0</v>
      </c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>
        <f t="shared" ref="AR283:AR346" si="71">IF($BC283=AR$2,1,0)</f>
        <v>0</v>
      </c>
      <c r="AS283" s="58" t="s">
        <v>646</v>
      </c>
      <c r="AT283" s="22" t="str" cm="1">
        <f t="array" ref="AT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(EUL_basis_Mapped!$BD283=EUL_basis[BldgLoc])*(EUL_basis_Mapped!$BP283=EUL_basis[HOU_cat]),0)+1,MATCH(EUL_basis_Mapped!AT$2,'EUL_basis fr DEER'!$1:$1,0))</f>
        <v>LED lamp - Indoor - Residential</v>
      </c>
      <c r="AU283" s="22" t="s">
        <v>34</v>
      </c>
      <c r="AV283" s="22" t="str" cm="1">
        <f t="array" ref="AV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(EUL_basis_Mapped!$BD283=EUL_basis[BldgLoc])*(EUL_basis_Mapped!$BP283=EUL_basis[HOU_cat]),0)+1,MATCH(EUL_basis_Mapped!AV$2,'EUL_basis fr DEER'!$1:$1,0))</f>
        <v>Lighting Disposition</v>
      </c>
      <c r="AW283" s="24" cm="1">
        <f t="array" ref="AW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(EUL_basis_Mapped!$BD283=EUL_basis[BldgLoc])*(EUL_basis_Mapped!$BP283=EUL_basis[HOU_cat]),0)+1,MATCH(EUL_basis_Mapped!AW$2,'EUL_basis fr DEER'!$1:$1,0))</f>
        <v>44364.526270011571</v>
      </c>
      <c r="AX283" s="48" t="str" cm="1">
        <f t="array" ref="AX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(EUL_basis_Mapped!$BD283=EUL_basis[BldgLoc])*(EUL_basis_Mapped!$BP283=EUL_basis[HOU_cat]),0)+1,MATCH(EUL_basis_Mapped!AX$2,'EUL_basis fr DEER'!$1:$1,0))</f>
        <v>Res</v>
      </c>
      <c r="AY283" s="48" t="str" cm="1">
        <f t="array" ref="AY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(EUL_basis_Mapped!$BD283=EUL_basis[BldgLoc])*(EUL_basis_Mapped!$BP283=EUL_basis[HOU_cat]),0)+1,MATCH(EUL_basis_Mapped!AY$2,'EUL_basis fr DEER'!$1:$1,0))</f>
        <v>Lighting</v>
      </c>
      <c r="AZ283" s="48" t="str" cm="1">
        <f t="array" ref="AZ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(EUL_basis_Mapped!$BD283=EUL_basis[BldgLoc])*(EUL_basis_Mapped!$BP283=EUL_basis[HOU_cat]),0)+1,MATCH(EUL_basis_Mapped!AZ$2,'EUL_basis fr DEER'!$1:$1,0))</f>
        <v>InGen</v>
      </c>
      <c r="BA283" s="48" t="str" cm="1">
        <f t="array" ref="BA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(EUL_basis_Mapped!$BD283=EUL_basis[BldgLoc])*(EUL_basis_Mapped!$BP283=EUL_basis[HOU_cat]),0)+1,MATCH(EUL_basis_Mapped!BA$2,'EUL_basis fr DEER'!$1:$1,0))</f>
        <v>Ltg_Lamp</v>
      </c>
      <c r="BB283" s="48" t="str" cm="1">
        <f t="array" ref="BB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(EUL_basis_Mapped!$BD283=EUL_basis[BldgLoc])*(EUL_basis_Mapped!$BP283=EUL_basis[HOU_cat]),0)+1,MATCH(EUL_basis_Mapped!BB$2,'EUL_basis fr DEER'!$1:$1,0))</f>
        <v>LED_lamp</v>
      </c>
      <c r="BC283" s="48" t="s">
        <v>40</v>
      </c>
      <c r="BD283" s="48" t="s">
        <v>40</v>
      </c>
      <c r="BE283" s="46" t="str" cm="1">
        <f t="array" ref="BE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(EUL_basis_Mapped!$BD283=EUL_basis[BldgLoc])*(EUL_basis_Mapped!$BP283=EUL_basis[HOU_cat]),0)+1,MATCH(EUL_basis_Mapped!BE$2,'EUL_basis fr DEER'!$1:$1,0))</f>
        <v>LED lamp rated hours</v>
      </c>
      <c r="BF283" s="23" cm="1">
        <f t="array" ref="BF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(EUL_basis_Mapped!$BD283=EUL_basis[BldgLoc])*(EUL_basis_Mapped!$BP283=EUL_basis[HOU_cat]),0)+1,MATCH(EUL_basis_Mapped!BF$2,'EUL_basis fr DEER'!$1:$1,0))</f>
        <v>20000</v>
      </c>
      <c r="BG283" s="23" cm="1">
        <f t="array" ref="BG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(EUL_basis_Mapped!$BD283=EUL_basis[BldgLoc])*(EUL_basis_Mapped!$BP283=EUL_basis[HOU_cat]),0)+1,MATCH(EUL_basis_Mapped!BG$2,'EUL_basis fr DEER'!$1:$1,0))</f>
        <v>1</v>
      </c>
      <c r="BH283" s="23" cm="1">
        <f t="array" ref="BH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(EUL_basis_Mapped!$BD283=EUL_basis[BldgLoc])*(EUL_basis_Mapped!$BP283=EUL_basis[HOU_cat]),0)+1,MATCH(EUL_basis_Mapped!BH$2,'EUL_basis fr DEER'!$1:$1,0))</f>
        <v>0</v>
      </c>
      <c r="BI283" s="25" cm="1">
        <f t="array" ref="BI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(EUL_basis_Mapped!$BD283=EUL_basis[BldgLoc])*(EUL_basis_Mapped!$BP283=EUL_basis[HOU_cat]),0)+1,MATCH(EUL_basis_Mapped!BI$2,'EUL_basis fr DEER'!$1:$1,0))</f>
        <v>16</v>
      </c>
      <c r="BJ283" s="25" cm="1">
        <f t="array" ref="BJ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(EUL_basis_Mapped!$BD283=EUL_basis[BldgLoc])*(EUL_basis_Mapped!$BP283=EUL_basis[HOU_cat]),0)+1,MATCH(EUL_basis_Mapped!BJ$2,'EUL_basis fr DEER'!$1:$1,0))</f>
        <v>0</v>
      </c>
      <c r="BK283" s="25" cm="1">
        <f t="array" ref="BK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(EUL_basis_Mapped!$BD283=EUL_basis[BldgLoc])*(EUL_basis_Mapped!$BP283=EUL_basis[HOU_cat]),0)+1,MATCH(EUL_basis_Mapped!BK$2,'EUL_basis fr DEER'!$1:$1,0))</f>
        <v>0</v>
      </c>
      <c r="BL283" s="46" t="str" cm="1">
        <f t="array" ref="BL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(EUL_basis_Mapped!$BD283=EUL_basis[BldgLoc])*(EUL_basis_Mapped!$BP283=EUL_basis[HOU_cat]),0)+1,MATCH(EUL_basis_Mapped!BL$2,'EUL_basis fr DEER'!$1:$1,0))</f>
        <v>Updated BldgType to Any</v>
      </c>
      <c r="BM283" s="48" t="str" cm="1">
        <f t="array" ref="BM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(EUL_basis_Mapped!$BD283=EUL_basis[BldgLoc])*(EUL_basis_Mapped!$BP283=EUL_basis[HOU_cat]),0)+1,MATCH(EUL_basis_Mapped!BM$2,'EUL_basis fr DEER'!$1:$1,0))</f>
        <v>Available</v>
      </c>
      <c r="BN283" s="24">
        <v>41555</v>
      </c>
      <c r="BO283" s="24" cm="1">
        <f t="array" ref="BO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(EUL_basis_Mapped!$BD283=EUL_basis[BldgLoc])*(EUL_basis_Mapped!$BP283=EUL_basis[HOU_cat]),0)+1,MATCH(EUL_basis_Mapped!BO$2,'EUL_basis fr DEER'!$1:$1,0))</f>
        <v>0</v>
      </c>
      <c r="BP283" s="48" t="s">
        <v>643</v>
      </c>
      <c r="BQ283" s="52" t="str" cm="1">
        <f t="array" ref="BQ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(EUL_basis_Mapped!$BD283=EUL_basis[BldgLoc])*(EUL_basis_Mapped!$BP283=EUL_basis[HOU_cat]),0)+1,MATCH(EUL_basis_Mapped!BQ$2,'EUL_basis fr DEER'!$1:$1,0))</f>
        <v>1</v>
      </c>
      <c r="BR283" s="52" t="str" cm="1">
        <f t="array" ref="BR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(EUL_basis_Mapped!$BD283=EUL_basis[BldgLoc])*(EUL_basis_Mapped!$BP283=EUL_basis[HOU_cat]),0)+1,MATCH(EUL_basis_Mapped!BR$2,'EUL_basis fr DEER'!$1:$1,0))</f>
        <v>1</v>
      </c>
      <c r="BS283" s="52" t="str" cm="1">
        <f t="array" ref="BS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(EUL_basis_Mapped!$BD283=EUL_basis[BldgLoc])*(EUL_basis_Mapped!$BP283=EUL_basis[HOU_cat]),0)+1,MATCH(EUL_basis_Mapped!BS$2,'EUL_basis fr DEER'!$1:$1,0))</f>
        <v>0</v>
      </c>
      <c r="BT283" s="48" t="str" cm="1">
        <f t="array" ref="BT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(EUL_basis_Mapped!$BD283=EUL_basis[BldgLoc])*(EUL_basis_Mapped!$BP283=EUL_basis[HOU_cat]),0)+1,MATCH(EUL_basis_Mapped!BT$2,'EUL_basis fr DEER'!$1:$1,0))</f>
        <v>Deemed Ex Ante Team</v>
      </c>
      <c r="BU283" s="24" cm="1">
        <f t="array" ref="BU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(EUL_basis_Mapped!$BD283=EUL_basis[BldgLoc])*(EUL_basis_Mapped!$BP283=EUL_basis[HOU_cat]),0)+1,MATCH(EUL_basis_Mapped!BU$2,'EUL_basis fr DEER'!$1:$1,0))</f>
        <v>0</v>
      </c>
      <c r="BV283" s="46" cm="1">
        <f t="array" ref="BV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(EUL_basis_Mapped!$BD283=EUL_basis[BldgLoc])*(EUL_basis_Mapped!$BP283=EUL_basis[HOU_cat]),0)+1,MATCH(EUL_basis_Mapped!BV$2,'EUL_basis fr DEER'!$1:$1,0))</f>
        <v>0</v>
      </c>
      <c r="BW283" s="48" cm="1">
        <f t="array" ref="BW283">INDEX(EUL_basis[#All],MATCH(1,(EUL_basis_Mapped!$AS283=EUL_basis[EUL_ID])*(EUL_basis_Mapped!$AU283=EUL_basis[Version])*(EUL_basis_Mapped!$BC283=EUL_basis[BldgType])*
(EUL_basis_Mapped!$BD283=EUL_basis[BldgLoc])*(EUL_basis_Mapped!$BP283=EUL_basis[HOU_cat]),0)+1,MATCH(EUL_basis_Mapped!BW$2,'EUL_basis fr DEER'!$1:$1,0))</f>
        <v>0</v>
      </c>
    </row>
    <row r="284" spans="1:75" ht="21" x14ac:dyDescent="0.15">
      <c r="A284" s="11"/>
      <c r="B284" s="12">
        <v>1</v>
      </c>
      <c r="C284" s="12"/>
      <c r="D284" s="12"/>
      <c r="E284" s="12"/>
      <c r="F284" s="12"/>
      <c r="G284" s="12">
        <v>1</v>
      </c>
      <c r="H284" s="13">
        <v>1</v>
      </c>
      <c r="I284" s="11">
        <f t="shared" si="66"/>
        <v>0</v>
      </c>
      <c r="J284" s="12">
        <f t="shared" si="66"/>
        <v>0</v>
      </c>
      <c r="K284" s="12">
        <f t="shared" si="66"/>
        <v>0</v>
      </c>
      <c r="L284" s="12">
        <f t="shared" si="66"/>
        <v>0</v>
      </c>
      <c r="M284" s="12">
        <f t="shared" si="66"/>
        <v>0</v>
      </c>
      <c r="N284" s="54">
        <f t="shared" si="66"/>
        <v>0</v>
      </c>
      <c r="O284" s="54">
        <f t="shared" si="66"/>
        <v>1</v>
      </c>
      <c r="P284" s="11">
        <f t="shared" si="68"/>
        <v>1</v>
      </c>
      <c r="Q284" s="16"/>
      <c r="R284" s="12">
        <f t="shared" si="67"/>
        <v>0</v>
      </c>
      <c r="S284" s="12">
        <f t="shared" si="67"/>
        <v>0</v>
      </c>
      <c r="T284" s="12">
        <f t="shared" si="67"/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>
        <f t="shared" si="69"/>
        <v>0</v>
      </c>
      <c r="AE284" s="54"/>
      <c r="AF284" s="54"/>
      <c r="AG284" s="54">
        <f t="shared" si="70"/>
        <v>0</v>
      </c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>
        <f t="shared" si="71"/>
        <v>0</v>
      </c>
      <c r="AS284" s="58" t="s">
        <v>648</v>
      </c>
      <c r="AT284" s="22" t="str" cm="1">
        <f t="array" ref="AT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(EUL_basis_Mapped!$BD284=EUL_basis[BldgLoc])*(EUL_basis_Mapped!$BP284=EUL_basis[HOU_cat]),0)+1,MATCH(EUL_basis_Mapped!AT$2,'EUL_basis fr DEER'!$1:$1,0))</f>
        <v>LED lamp - Indoor - Residential Common Area</v>
      </c>
      <c r="AU284" s="22" t="s">
        <v>34</v>
      </c>
      <c r="AV284" s="22" t="str" cm="1">
        <f t="array" ref="AV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(EUL_basis_Mapped!$BD284=EUL_basis[BldgLoc])*(EUL_basis_Mapped!$BP284=EUL_basis[HOU_cat]),0)+1,MATCH(EUL_basis_Mapped!AV$2,'EUL_basis fr DEER'!$1:$1,0))</f>
        <v>Lighting Disposition</v>
      </c>
      <c r="AW284" s="24" cm="1">
        <f t="array" ref="AW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(EUL_basis_Mapped!$BD284=EUL_basis[BldgLoc])*(EUL_basis_Mapped!$BP284=EUL_basis[HOU_cat]),0)+1,MATCH(EUL_basis_Mapped!AW$2,'EUL_basis fr DEER'!$1:$1,0))</f>
        <v>44364.526270011571</v>
      </c>
      <c r="AX284" s="48" t="str" cm="1">
        <f t="array" ref="AX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(EUL_basis_Mapped!$BD284=EUL_basis[BldgLoc])*(EUL_basis_Mapped!$BP284=EUL_basis[HOU_cat]),0)+1,MATCH(EUL_basis_Mapped!AX$2,'EUL_basis fr DEER'!$1:$1,0))</f>
        <v>Res</v>
      </c>
      <c r="AY284" s="48" t="str" cm="1">
        <f t="array" ref="AY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(EUL_basis_Mapped!$BD284=EUL_basis[BldgLoc])*(EUL_basis_Mapped!$BP284=EUL_basis[HOU_cat]),0)+1,MATCH(EUL_basis_Mapped!AY$2,'EUL_basis fr DEER'!$1:$1,0))</f>
        <v>Lighting</v>
      </c>
      <c r="AZ284" s="48" t="str" cm="1">
        <f t="array" ref="AZ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(EUL_basis_Mapped!$BD284=EUL_basis[BldgLoc])*(EUL_basis_Mapped!$BP284=EUL_basis[HOU_cat]),0)+1,MATCH(EUL_basis_Mapped!AZ$2,'EUL_basis fr DEER'!$1:$1,0))</f>
        <v>InCommon</v>
      </c>
      <c r="BA284" s="48" t="str" cm="1">
        <f t="array" ref="BA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(EUL_basis_Mapped!$BD284=EUL_basis[BldgLoc])*(EUL_basis_Mapped!$BP284=EUL_basis[HOU_cat]),0)+1,MATCH(EUL_basis_Mapped!BA$2,'EUL_basis fr DEER'!$1:$1,0))</f>
        <v>Ltg_Lamp</v>
      </c>
      <c r="BB284" s="48" t="str" cm="1">
        <f t="array" ref="BB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(EUL_basis_Mapped!$BD284=EUL_basis[BldgLoc])*(EUL_basis_Mapped!$BP284=EUL_basis[HOU_cat]),0)+1,MATCH(EUL_basis_Mapped!BB$2,'EUL_basis fr DEER'!$1:$1,0))</f>
        <v>LED_lamp</v>
      </c>
      <c r="BC284" s="48" t="s">
        <v>40</v>
      </c>
      <c r="BD284" s="48" t="s">
        <v>40</v>
      </c>
      <c r="BE284" s="46" t="str" cm="1">
        <f t="array" ref="BE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(EUL_basis_Mapped!$BD284=EUL_basis[BldgLoc])*(EUL_basis_Mapped!$BP284=EUL_basis[HOU_cat]),0)+1,MATCH(EUL_basis_Mapped!BE$2,'EUL_basis fr DEER'!$1:$1,0))</f>
        <v>LED lamp rated hours</v>
      </c>
      <c r="BF284" s="23" cm="1">
        <f t="array" ref="BF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(EUL_basis_Mapped!$BD284=EUL_basis[BldgLoc])*(EUL_basis_Mapped!$BP284=EUL_basis[HOU_cat]),0)+1,MATCH(EUL_basis_Mapped!BF$2,'EUL_basis fr DEER'!$1:$1,0))</f>
        <v>20000</v>
      </c>
      <c r="BG284" s="23" cm="1">
        <f t="array" ref="BG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(EUL_basis_Mapped!$BD284=EUL_basis[BldgLoc])*(EUL_basis_Mapped!$BP284=EUL_basis[HOU_cat]),0)+1,MATCH(EUL_basis_Mapped!BG$2,'EUL_basis fr DEER'!$1:$1,0))</f>
        <v>1</v>
      </c>
      <c r="BH284" s="23" cm="1">
        <f t="array" ref="BH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(EUL_basis_Mapped!$BD284=EUL_basis[BldgLoc])*(EUL_basis_Mapped!$BP284=EUL_basis[HOU_cat]),0)+1,MATCH(EUL_basis_Mapped!BH$2,'EUL_basis fr DEER'!$1:$1,0))</f>
        <v>0</v>
      </c>
      <c r="BI284" s="25" cm="1">
        <f t="array" ref="BI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(EUL_basis_Mapped!$BD284=EUL_basis[BldgLoc])*(EUL_basis_Mapped!$BP284=EUL_basis[HOU_cat]),0)+1,MATCH(EUL_basis_Mapped!BI$2,'EUL_basis fr DEER'!$1:$1,0))</f>
        <v>16</v>
      </c>
      <c r="BJ284" s="25" cm="1">
        <f t="array" ref="BJ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(EUL_basis_Mapped!$BD284=EUL_basis[BldgLoc])*(EUL_basis_Mapped!$BP284=EUL_basis[HOU_cat]),0)+1,MATCH(EUL_basis_Mapped!BJ$2,'EUL_basis fr DEER'!$1:$1,0))</f>
        <v>0</v>
      </c>
      <c r="BK284" s="25" cm="1">
        <f t="array" ref="BK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(EUL_basis_Mapped!$BD284=EUL_basis[BldgLoc])*(EUL_basis_Mapped!$BP284=EUL_basis[HOU_cat]),0)+1,MATCH(EUL_basis_Mapped!BK$2,'EUL_basis fr DEER'!$1:$1,0))</f>
        <v>0</v>
      </c>
      <c r="BL284" s="46" t="str" cm="1">
        <f t="array" ref="BL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(EUL_basis_Mapped!$BD284=EUL_basis[BldgLoc])*(EUL_basis_Mapped!$BP284=EUL_basis[HOU_cat]),0)+1,MATCH(EUL_basis_Mapped!BL$2,'EUL_basis fr DEER'!$1:$1,0))</f>
        <v>Updated BldgType to Any</v>
      </c>
      <c r="BM284" s="48" t="str" cm="1">
        <f t="array" ref="BM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(EUL_basis_Mapped!$BD284=EUL_basis[BldgLoc])*(EUL_basis_Mapped!$BP284=EUL_basis[HOU_cat]),0)+1,MATCH(EUL_basis_Mapped!BM$2,'EUL_basis fr DEER'!$1:$1,0))</f>
        <v>Available</v>
      </c>
      <c r="BN284" s="24">
        <v>41556</v>
      </c>
      <c r="BO284" s="24" cm="1">
        <f t="array" ref="BO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(EUL_basis_Mapped!$BD284=EUL_basis[BldgLoc])*(EUL_basis_Mapped!$BP284=EUL_basis[HOU_cat]),0)+1,MATCH(EUL_basis_Mapped!BO$2,'EUL_basis fr DEER'!$1:$1,0))</f>
        <v>0</v>
      </c>
      <c r="BP284" s="48" t="s">
        <v>545</v>
      </c>
      <c r="BQ284" s="52" t="str" cm="1">
        <f t="array" ref="BQ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(EUL_basis_Mapped!$BD284=EUL_basis[BldgLoc])*(EUL_basis_Mapped!$BP284=EUL_basis[HOU_cat]),0)+1,MATCH(EUL_basis_Mapped!BQ$2,'EUL_basis fr DEER'!$1:$1,0))</f>
        <v>1</v>
      </c>
      <c r="BR284" s="52" t="str" cm="1">
        <f t="array" ref="BR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(EUL_basis_Mapped!$BD284=EUL_basis[BldgLoc])*(EUL_basis_Mapped!$BP284=EUL_basis[HOU_cat]),0)+1,MATCH(EUL_basis_Mapped!BR$2,'EUL_basis fr DEER'!$1:$1,0))</f>
        <v>1</v>
      </c>
      <c r="BS284" s="52" t="str" cm="1">
        <f t="array" ref="BS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(EUL_basis_Mapped!$BD284=EUL_basis[BldgLoc])*(EUL_basis_Mapped!$BP284=EUL_basis[HOU_cat]),0)+1,MATCH(EUL_basis_Mapped!BS$2,'EUL_basis fr DEER'!$1:$1,0))</f>
        <v>0</v>
      </c>
      <c r="BT284" s="48" t="str" cm="1">
        <f t="array" ref="BT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(EUL_basis_Mapped!$BD284=EUL_basis[BldgLoc])*(EUL_basis_Mapped!$BP284=EUL_basis[HOU_cat]),0)+1,MATCH(EUL_basis_Mapped!BT$2,'EUL_basis fr DEER'!$1:$1,0))</f>
        <v>Deemed Ex Ante Team</v>
      </c>
      <c r="BU284" s="24" cm="1">
        <f t="array" ref="BU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(EUL_basis_Mapped!$BD284=EUL_basis[BldgLoc])*(EUL_basis_Mapped!$BP284=EUL_basis[HOU_cat]),0)+1,MATCH(EUL_basis_Mapped!BU$2,'EUL_basis fr DEER'!$1:$1,0))</f>
        <v>0</v>
      </c>
      <c r="BV284" s="46" cm="1">
        <f t="array" ref="BV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(EUL_basis_Mapped!$BD284=EUL_basis[BldgLoc])*(EUL_basis_Mapped!$BP284=EUL_basis[HOU_cat]),0)+1,MATCH(EUL_basis_Mapped!BV$2,'EUL_basis fr DEER'!$1:$1,0))</f>
        <v>0</v>
      </c>
      <c r="BW284" s="48" cm="1">
        <f t="array" ref="BW284">INDEX(EUL_basis[#All],MATCH(1,(EUL_basis_Mapped!$AS284=EUL_basis[EUL_ID])*(EUL_basis_Mapped!$AU284=EUL_basis[Version])*(EUL_basis_Mapped!$BC284=EUL_basis[BldgType])*
(EUL_basis_Mapped!$BD284=EUL_basis[BldgLoc])*(EUL_basis_Mapped!$BP284=EUL_basis[HOU_cat]),0)+1,MATCH(EUL_basis_Mapped!BW$2,'EUL_basis fr DEER'!$1:$1,0))</f>
        <v>0</v>
      </c>
    </row>
    <row r="285" spans="1:75" ht="21" x14ac:dyDescent="0.15">
      <c r="A285" s="11"/>
      <c r="B285" s="12">
        <v>1</v>
      </c>
      <c r="C285" s="12"/>
      <c r="D285" s="12"/>
      <c r="E285" s="12"/>
      <c r="F285" s="12"/>
      <c r="G285" s="12">
        <v>1</v>
      </c>
      <c r="H285" s="13">
        <v>1</v>
      </c>
      <c r="I285" s="11">
        <f t="shared" si="66"/>
        <v>0</v>
      </c>
      <c r="J285" s="12">
        <f t="shared" si="66"/>
        <v>0</v>
      </c>
      <c r="K285" s="12">
        <f t="shared" si="66"/>
        <v>0</v>
      </c>
      <c r="L285" s="12">
        <f t="shared" si="66"/>
        <v>0</v>
      </c>
      <c r="M285" s="12">
        <f t="shared" si="66"/>
        <v>0</v>
      </c>
      <c r="N285" s="54">
        <f t="shared" si="66"/>
        <v>0</v>
      </c>
      <c r="O285" s="54">
        <f t="shared" si="66"/>
        <v>1</v>
      </c>
      <c r="P285" s="11">
        <f t="shared" si="68"/>
        <v>1</v>
      </c>
      <c r="Q285" s="16"/>
      <c r="R285" s="12">
        <f t="shared" si="67"/>
        <v>0</v>
      </c>
      <c r="S285" s="12">
        <f t="shared" si="67"/>
        <v>0</v>
      </c>
      <c r="T285" s="12">
        <f t="shared" si="67"/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>
        <f t="shared" si="69"/>
        <v>0</v>
      </c>
      <c r="AE285" s="54"/>
      <c r="AF285" s="54"/>
      <c r="AG285" s="54">
        <f t="shared" si="70"/>
        <v>0</v>
      </c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>
        <f t="shared" si="71"/>
        <v>0</v>
      </c>
      <c r="AS285" s="58" t="s">
        <v>650</v>
      </c>
      <c r="AT285" s="22" t="str" cm="1">
        <f t="array" ref="AT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(EUL_basis_Mapped!$BD285=EUL_basis[BldgLoc])*(EUL_basis_Mapped!$BP285=EUL_basis[HOU_cat]),0)+1,MATCH(EUL_basis_Mapped!AT$2,'EUL_basis fr DEER'!$1:$1,0))</f>
        <v>LED Fixture - Indoor - Residential</v>
      </c>
      <c r="AU285" s="22" t="s">
        <v>34</v>
      </c>
      <c r="AV285" s="22" t="str" cm="1">
        <f t="array" ref="AV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(EUL_basis_Mapped!$BD285=EUL_basis[BldgLoc])*(EUL_basis_Mapped!$BP285=EUL_basis[HOU_cat]),0)+1,MATCH(EUL_basis_Mapped!AV$2,'EUL_basis fr DEER'!$1:$1,0))</f>
        <v>Lighting Disposition</v>
      </c>
      <c r="AW285" s="24" cm="1">
        <f t="array" ref="AW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(EUL_basis_Mapped!$BD285=EUL_basis[BldgLoc])*(EUL_basis_Mapped!$BP285=EUL_basis[HOU_cat]),0)+1,MATCH(EUL_basis_Mapped!AW$2,'EUL_basis fr DEER'!$1:$1,0))</f>
        <v>44364.526270011571</v>
      </c>
      <c r="AX285" s="48" t="str" cm="1">
        <f t="array" ref="AX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(EUL_basis_Mapped!$BD285=EUL_basis[BldgLoc])*(EUL_basis_Mapped!$BP285=EUL_basis[HOU_cat]),0)+1,MATCH(EUL_basis_Mapped!AX$2,'EUL_basis fr DEER'!$1:$1,0))</f>
        <v>Res</v>
      </c>
      <c r="AY285" s="48" t="str" cm="1">
        <f t="array" ref="AY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(EUL_basis_Mapped!$BD285=EUL_basis[BldgLoc])*(EUL_basis_Mapped!$BP285=EUL_basis[HOU_cat]),0)+1,MATCH(EUL_basis_Mapped!AY$2,'EUL_basis fr DEER'!$1:$1,0))</f>
        <v>Lighting</v>
      </c>
      <c r="AZ285" s="48" t="str" cm="1">
        <f t="array" ref="AZ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(EUL_basis_Mapped!$BD285=EUL_basis[BldgLoc])*(EUL_basis_Mapped!$BP285=EUL_basis[HOU_cat]),0)+1,MATCH(EUL_basis_Mapped!AZ$2,'EUL_basis fr DEER'!$1:$1,0))</f>
        <v>InGen</v>
      </c>
      <c r="BA285" s="48" t="str" cm="1">
        <f t="array" ref="BA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(EUL_basis_Mapped!$BD285=EUL_basis[BldgLoc])*(EUL_basis_Mapped!$BP285=EUL_basis[HOU_cat]),0)+1,MATCH(EUL_basis_Mapped!BA$2,'EUL_basis fr DEER'!$1:$1,0))</f>
        <v>Ltg_Fixture</v>
      </c>
      <c r="BB285" s="48" t="str" cm="1">
        <f t="array" ref="BB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(EUL_basis_Mapped!$BD285=EUL_basis[BldgLoc])*(EUL_basis_Mapped!$BP285=EUL_basis[HOU_cat]),0)+1,MATCH(EUL_basis_Mapped!BB$2,'EUL_basis fr DEER'!$1:$1,0))</f>
        <v>LED_fixt</v>
      </c>
      <c r="BC285" s="48" t="s">
        <v>40</v>
      </c>
      <c r="BD285" s="48" t="s">
        <v>40</v>
      </c>
      <c r="BE285" s="46" t="str" cm="1">
        <f t="array" ref="BE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(EUL_basis_Mapped!$BD285=EUL_basis[BldgLoc])*(EUL_basis_Mapped!$BP285=EUL_basis[HOU_cat]),0)+1,MATCH(EUL_basis_Mapped!BE$2,'EUL_basis fr DEER'!$1:$1,0))</f>
        <v>LED fixture rated hours</v>
      </c>
      <c r="BF285" s="23" cm="1">
        <f t="array" ref="BF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(EUL_basis_Mapped!$BD285=EUL_basis[BldgLoc])*(EUL_basis_Mapped!$BP285=EUL_basis[HOU_cat]),0)+1,MATCH(EUL_basis_Mapped!BF$2,'EUL_basis fr DEER'!$1:$1,0))</f>
        <v>50000</v>
      </c>
      <c r="BG285" s="23" cm="1">
        <f t="array" ref="BG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(EUL_basis_Mapped!$BD285=EUL_basis[BldgLoc])*(EUL_basis_Mapped!$BP285=EUL_basis[HOU_cat]),0)+1,MATCH(EUL_basis_Mapped!BG$2,'EUL_basis fr DEER'!$1:$1,0))</f>
        <v>1</v>
      </c>
      <c r="BH285" s="23" cm="1">
        <f t="array" ref="BH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(EUL_basis_Mapped!$BD285=EUL_basis[BldgLoc])*(EUL_basis_Mapped!$BP285=EUL_basis[HOU_cat]),0)+1,MATCH(EUL_basis_Mapped!BH$2,'EUL_basis fr DEER'!$1:$1,0))</f>
        <v>0</v>
      </c>
      <c r="BI285" s="25" cm="1">
        <f t="array" ref="BI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(EUL_basis_Mapped!$BD285=EUL_basis[BldgLoc])*(EUL_basis_Mapped!$BP285=EUL_basis[HOU_cat]),0)+1,MATCH(EUL_basis_Mapped!BI$2,'EUL_basis fr DEER'!$1:$1,0))</f>
        <v>16</v>
      </c>
      <c r="BJ285" s="25" cm="1">
        <f t="array" ref="BJ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(EUL_basis_Mapped!$BD285=EUL_basis[BldgLoc])*(EUL_basis_Mapped!$BP285=EUL_basis[HOU_cat]),0)+1,MATCH(EUL_basis_Mapped!BJ$2,'EUL_basis fr DEER'!$1:$1,0))</f>
        <v>0</v>
      </c>
      <c r="BK285" s="25" cm="1">
        <f t="array" ref="BK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(EUL_basis_Mapped!$BD285=EUL_basis[BldgLoc])*(EUL_basis_Mapped!$BP285=EUL_basis[HOU_cat]),0)+1,MATCH(EUL_basis_Mapped!BK$2,'EUL_basis fr DEER'!$1:$1,0))</f>
        <v>0</v>
      </c>
      <c r="BL285" s="46" t="str" cm="1">
        <f t="array" ref="BL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(EUL_basis_Mapped!$BD285=EUL_basis[BldgLoc])*(EUL_basis_Mapped!$BP285=EUL_basis[HOU_cat]),0)+1,MATCH(EUL_basis_Mapped!BL$2,'EUL_basis fr DEER'!$1:$1,0))</f>
        <v>Updated BldgType to Any</v>
      </c>
      <c r="BM285" s="48" t="str" cm="1">
        <f t="array" ref="BM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(EUL_basis_Mapped!$BD285=EUL_basis[BldgLoc])*(EUL_basis_Mapped!$BP285=EUL_basis[HOU_cat]),0)+1,MATCH(EUL_basis_Mapped!BM$2,'EUL_basis fr DEER'!$1:$1,0))</f>
        <v>Available</v>
      </c>
      <c r="BN285" s="24">
        <v>41557</v>
      </c>
      <c r="BO285" s="24" cm="1">
        <f t="array" ref="BO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(EUL_basis_Mapped!$BD285=EUL_basis[BldgLoc])*(EUL_basis_Mapped!$BP285=EUL_basis[HOU_cat]),0)+1,MATCH(EUL_basis_Mapped!BO$2,'EUL_basis fr DEER'!$1:$1,0))</f>
        <v>0</v>
      </c>
      <c r="BP285" s="48" t="s">
        <v>643</v>
      </c>
      <c r="BQ285" s="52" t="str" cm="1">
        <f t="array" ref="BQ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(EUL_basis_Mapped!$BD285=EUL_basis[BldgLoc])*(EUL_basis_Mapped!$BP285=EUL_basis[HOU_cat]),0)+1,MATCH(EUL_basis_Mapped!BQ$2,'EUL_basis fr DEER'!$1:$1,0))</f>
        <v>1</v>
      </c>
      <c r="BR285" s="52" t="str" cm="1">
        <f t="array" ref="BR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(EUL_basis_Mapped!$BD285=EUL_basis[BldgLoc])*(EUL_basis_Mapped!$BP285=EUL_basis[HOU_cat]),0)+1,MATCH(EUL_basis_Mapped!BR$2,'EUL_basis fr DEER'!$1:$1,0))</f>
        <v>1</v>
      </c>
      <c r="BS285" s="52" t="str" cm="1">
        <f t="array" ref="BS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(EUL_basis_Mapped!$BD285=EUL_basis[BldgLoc])*(EUL_basis_Mapped!$BP285=EUL_basis[HOU_cat]),0)+1,MATCH(EUL_basis_Mapped!BS$2,'EUL_basis fr DEER'!$1:$1,0))</f>
        <v>0</v>
      </c>
      <c r="BT285" s="48" t="str" cm="1">
        <f t="array" ref="BT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(EUL_basis_Mapped!$BD285=EUL_basis[BldgLoc])*(EUL_basis_Mapped!$BP285=EUL_basis[HOU_cat]),0)+1,MATCH(EUL_basis_Mapped!BT$2,'EUL_basis fr DEER'!$1:$1,0))</f>
        <v>Deemed Ex Ante Team</v>
      </c>
      <c r="BU285" s="24" cm="1">
        <f t="array" ref="BU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(EUL_basis_Mapped!$BD285=EUL_basis[BldgLoc])*(EUL_basis_Mapped!$BP285=EUL_basis[HOU_cat]),0)+1,MATCH(EUL_basis_Mapped!BU$2,'EUL_basis fr DEER'!$1:$1,0))</f>
        <v>0</v>
      </c>
      <c r="BV285" s="46" cm="1">
        <f t="array" ref="BV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(EUL_basis_Mapped!$BD285=EUL_basis[BldgLoc])*(EUL_basis_Mapped!$BP285=EUL_basis[HOU_cat]),0)+1,MATCH(EUL_basis_Mapped!BV$2,'EUL_basis fr DEER'!$1:$1,0))</f>
        <v>0</v>
      </c>
      <c r="BW285" s="48" cm="1">
        <f t="array" ref="BW285">INDEX(EUL_basis[#All],MATCH(1,(EUL_basis_Mapped!$AS285=EUL_basis[EUL_ID])*(EUL_basis_Mapped!$AU285=EUL_basis[Version])*(EUL_basis_Mapped!$BC285=EUL_basis[BldgType])*
(EUL_basis_Mapped!$BD285=EUL_basis[BldgLoc])*(EUL_basis_Mapped!$BP285=EUL_basis[HOU_cat]),0)+1,MATCH(EUL_basis_Mapped!BW$2,'EUL_basis fr DEER'!$1:$1,0))</f>
        <v>0</v>
      </c>
    </row>
    <row r="286" spans="1:75" ht="21" x14ac:dyDescent="0.15">
      <c r="A286" s="11"/>
      <c r="B286" s="12">
        <v>1</v>
      </c>
      <c r="C286" s="12"/>
      <c r="D286" s="12"/>
      <c r="E286" s="12"/>
      <c r="F286" s="12"/>
      <c r="G286" s="12">
        <v>1</v>
      </c>
      <c r="H286" s="13">
        <v>1</v>
      </c>
      <c r="I286" s="11">
        <f t="shared" si="66"/>
        <v>0</v>
      </c>
      <c r="J286" s="12">
        <f t="shared" si="66"/>
        <v>0</v>
      </c>
      <c r="K286" s="12">
        <f t="shared" si="66"/>
        <v>0</v>
      </c>
      <c r="L286" s="12">
        <f t="shared" si="66"/>
        <v>0</v>
      </c>
      <c r="M286" s="12">
        <f t="shared" si="66"/>
        <v>0</v>
      </c>
      <c r="N286" s="54">
        <f t="shared" si="66"/>
        <v>0</v>
      </c>
      <c r="O286" s="54">
        <f t="shared" si="66"/>
        <v>1</v>
      </c>
      <c r="P286" s="11">
        <f t="shared" si="68"/>
        <v>1</v>
      </c>
      <c r="Q286" s="16"/>
      <c r="R286" s="12">
        <f t="shared" si="67"/>
        <v>0</v>
      </c>
      <c r="S286" s="12">
        <f t="shared" si="67"/>
        <v>0</v>
      </c>
      <c r="T286" s="12">
        <f t="shared" si="67"/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>
        <f t="shared" si="69"/>
        <v>0</v>
      </c>
      <c r="AE286" s="54"/>
      <c r="AF286" s="54"/>
      <c r="AG286" s="54">
        <f t="shared" si="70"/>
        <v>0</v>
      </c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>
        <f t="shared" si="71"/>
        <v>0</v>
      </c>
      <c r="AS286" s="58" t="s">
        <v>652</v>
      </c>
      <c r="AT286" s="22" t="str" cm="1">
        <f t="array" ref="AT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(EUL_basis_Mapped!$BD286=EUL_basis[BldgLoc])*(EUL_basis_Mapped!$BP286=EUL_basis[HOU_cat]),0)+1,MATCH(EUL_basis_Mapped!AT$2,'EUL_basis fr DEER'!$1:$1,0))</f>
        <v>LED Fixture - Indoor - Residential</v>
      </c>
      <c r="AU286" s="22" t="s">
        <v>653</v>
      </c>
      <c r="AV286" s="22" t="str" cm="1">
        <f t="array" ref="AV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(EUL_basis_Mapped!$BD286=EUL_basis[BldgLoc])*(EUL_basis_Mapped!$BP286=EUL_basis[HOU_cat]),0)+1,MATCH(EUL_basis_Mapped!AV$2,'EUL_basis fr DEER'!$1:$1,0))</f>
        <v>Disposition</v>
      </c>
      <c r="AW286" s="24" cm="1">
        <f t="array" ref="AW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(EUL_basis_Mapped!$BD286=EUL_basis[BldgLoc])*(EUL_basis_Mapped!$BP286=EUL_basis[HOU_cat]),0)+1,MATCH(EUL_basis_Mapped!AW$2,'EUL_basis fr DEER'!$1:$1,0))</f>
        <v>44159.686687395835</v>
      </c>
      <c r="AX286" s="48" t="str" cm="1">
        <f t="array" ref="AX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(EUL_basis_Mapped!$BD286=EUL_basis[BldgLoc])*(EUL_basis_Mapped!$BP286=EUL_basis[HOU_cat]),0)+1,MATCH(EUL_basis_Mapped!AX$2,'EUL_basis fr DEER'!$1:$1,0))</f>
        <v>Res</v>
      </c>
      <c r="AY286" s="48" t="str" cm="1">
        <f t="array" ref="AY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(EUL_basis_Mapped!$BD286=EUL_basis[BldgLoc])*(EUL_basis_Mapped!$BP286=EUL_basis[HOU_cat]),0)+1,MATCH(EUL_basis_Mapped!AY$2,'EUL_basis fr DEER'!$1:$1,0))</f>
        <v>Lighting</v>
      </c>
      <c r="AZ286" s="48" t="str" cm="1">
        <f t="array" ref="AZ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(EUL_basis_Mapped!$BD286=EUL_basis[BldgLoc])*(EUL_basis_Mapped!$BP286=EUL_basis[HOU_cat]),0)+1,MATCH(EUL_basis_Mapped!AZ$2,'EUL_basis fr DEER'!$1:$1,0))</f>
        <v>InGen</v>
      </c>
      <c r="BA286" s="48" t="str" cm="1">
        <f t="array" ref="BA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(EUL_basis_Mapped!$BD286=EUL_basis[BldgLoc])*(EUL_basis_Mapped!$BP286=EUL_basis[HOU_cat]),0)+1,MATCH(EUL_basis_Mapped!BA$2,'EUL_basis fr DEER'!$1:$1,0))</f>
        <v>Ltg_Fixture</v>
      </c>
      <c r="BB286" s="48" t="str" cm="1">
        <f t="array" ref="BB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(EUL_basis_Mapped!$BD286=EUL_basis[BldgLoc])*(EUL_basis_Mapped!$BP286=EUL_basis[HOU_cat]),0)+1,MATCH(EUL_basis_Mapped!BB$2,'EUL_basis fr DEER'!$1:$1,0))</f>
        <v>LED_fixt</v>
      </c>
      <c r="BC286" s="48" t="s">
        <v>40</v>
      </c>
      <c r="BD286" s="48" t="s">
        <v>40</v>
      </c>
      <c r="BE286" s="46" t="str" cm="1">
        <f t="array" ref="BE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(EUL_basis_Mapped!$BD286=EUL_basis[BldgLoc])*(EUL_basis_Mapped!$BP286=EUL_basis[HOU_cat]),0)+1,MATCH(EUL_basis_Mapped!BE$2,'EUL_basis fr DEER'!$1:$1,0))</f>
        <v>LED Fixture life</v>
      </c>
      <c r="BF286" s="23" cm="1">
        <f t="array" ref="BF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(EUL_basis_Mapped!$BD286=EUL_basis[BldgLoc])*(EUL_basis_Mapped!$BP286=EUL_basis[HOU_cat]),0)+1,MATCH(EUL_basis_Mapped!BF$2,'EUL_basis fr DEER'!$1:$1,0))</f>
        <v>50000</v>
      </c>
      <c r="BG286" s="23" cm="1">
        <f t="array" ref="BG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(EUL_basis_Mapped!$BD286=EUL_basis[BldgLoc])*(EUL_basis_Mapped!$BP286=EUL_basis[HOU_cat]),0)+1,MATCH(EUL_basis_Mapped!BG$2,'EUL_basis fr DEER'!$1:$1,0))</f>
        <v>1</v>
      </c>
      <c r="BH286" s="23" cm="1">
        <f t="array" ref="BH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(EUL_basis_Mapped!$BD286=EUL_basis[BldgLoc])*(EUL_basis_Mapped!$BP286=EUL_basis[HOU_cat]),0)+1,MATCH(EUL_basis_Mapped!BH$2,'EUL_basis fr DEER'!$1:$1,0))</f>
        <v>0</v>
      </c>
      <c r="BI286" s="25" cm="1">
        <f t="array" ref="BI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(EUL_basis_Mapped!$BD286=EUL_basis[BldgLoc])*(EUL_basis_Mapped!$BP286=EUL_basis[HOU_cat]),0)+1,MATCH(EUL_basis_Mapped!BI$2,'EUL_basis fr DEER'!$1:$1,0))</f>
        <v>0</v>
      </c>
      <c r="BJ286" s="25" cm="1">
        <f t="array" ref="BJ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(EUL_basis_Mapped!$BD286=EUL_basis[BldgLoc])*(EUL_basis_Mapped!$BP286=EUL_basis[HOU_cat]),0)+1,MATCH(EUL_basis_Mapped!BJ$2,'EUL_basis fr DEER'!$1:$1,0))</f>
        <v>12</v>
      </c>
      <c r="BK286" s="25" cm="1">
        <f t="array" ref="BK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(EUL_basis_Mapped!$BD286=EUL_basis[BldgLoc])*(EUL_basis_Mapped!$BP286=EUL_basis[HOU_cat]),0)+1,MATCH(EUL_basis_Mapped!BK$2,'EUL_basis fr DEER'!$1:$1,0))</f>
        <v>4</v>
      </c>
      <c r="BL286" s="46" t="str" cm="1">
        <f t="array" ref="BL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(EUL_basis_Mapped!$BD286=EUL_basis[BldgLoc])*(EUL_basis_Mapped!$BP286=EUL_basis[HOU_cat]),0)+1,MATCH(EUL_basis_Mapped!BL$2,'EUL_basis fr DEER'!$1:$1,0))</f>
        <v>Updated to indicate claim/filing status</v>
      </c>
      <c r="BM286" s="48" t="str" cm="1">
        <f t="array" ref="BM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(EUL_basis_Mapped!$BD286=EUL_basis[BldgLoc])*(EUL_basis_Mapped!$BP286=EUL_basis[HOU_cat]),0)+1,MATCH(EUL_basis_Mapped!BM$2,'EUL_basis fr DEER'!$1:$1,0))</f>
        <v>Standard</v>
      </c>
      <c r="BN286" s="24">
        <v>41558</v>
      </c>
      <c r="BO286" s="24" cm="1">
        <f t="array" ref="BO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(EUL_basis_Mapped!$BD286=EUL_basis[BldgLoc])*(EUL_basis_Mapped!$BP286=EUL_basis[HOU_cat]),0)+1,MATCH(EUL_basis_Mapped!BO$2,'EUL_basis fr DEER'!$1:$1,0))</f>
        <v>0</v>
      </c>
      <c r="BP286" s="48" t="s">
        <v>44</v>
      </c>
      <c r="BQ286" s="52" t="str" cm="1">
        <f t="array" ref="BQ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(EUL_basis_Mapped!$BD286=EUL_basis[BldgLoc])*(EUL_basis_Mapped!$BP286=EUL_basis[HOU_cat]),0)+1,MATCH(EUL_basis_Mapped!BQ$2,'EUL_basis fr DEER'!$1:$1,0))</f>
        <v>1</v>
      </c>
      <c r="BR286" s="52" t="str" cm="1">
        <f t="array" ref="BR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(EUL_basis_Mapped!$BD286=EUL_basis[BldgLoc])*(EUL_basis_Mapped!$BP286=EUL_basis[HOU_cat]),0)+1,MATCH(EUL_basis_Mapped!BR$2,'EUL_basis fr DEER'!$1:$1,0))</f>
        <v>1</v>
      </c>
      <c r="BS286" s="52" t="str" cm="1">
        <f t="array" ref="BS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(EUL_basis_Mapped!$BD286=EUL_basis[BldgLoc])*(EUL_basis_Mapped!$BP286=EUL_basis[HOU_cat]),0)+1,MATCH(EUL_basis_Mapped!BS$2,'EUL_basis fr DEER'!$1:$1,0))</f>
        <v>0</v>
      </c>
      <c r="BT286" s="48" t="str" cm="1">
        <f t="array" ref="BT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(EUL_basis_Mapped!$BD286=EUL_basis[BldgLoc])*(EUL_basis_Mapped!$BP286=EUL_basis[HOU_cat]),0)+1,MATCH(EUL_basis_Mapped!BT$2,'EUL_basis fr DEER'!$1:$1,0))</f>
        <v>Deemed Ex Ante Team</v>
      </c>
      <c r="BU286" s="24" cm="1">
        <f t="array" ref="BU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(EUL_basis_Mapped!$BD286=EUL_basis[BldgLoc])*(EUL_basis_Mapped!$BP286=EUL_basis[HOU_cat]),0)+1,MATCH(EUL_basis_Mapped!BU$2,'EUL_basis fr DEER'!$1:$1,0))</f>
        <v>0</v>
      </c>
      <c r="BV286" s="46" cm="1">
        <f t="array" ref="BV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(EUL_basis_Mapped!$BD286=EUL_basis[BldgLoc])*(EUL_basis_Mapped!$BP286=EUL_basis[HOU_cat]),0)+1,MATCH(EUL_basis_Mapped!BV$2,'EUL_basis fr DEER'!$1:$1,0))</f>
        <v>0</v>
      </c>
      <c r="BW286" s="48" cm="1">
        <f t="array" ref="BW286">INDEX(EUL_basis[#All],MATCH(1,(EUL_basis_Mapped!$AS286=EUL_basis[EUL_ID])*(EUL_basis_Mapped!$AU286=EUL_basis[Version])*(EUL_basis_Mapped!$BC286=EUL_basis[BldgType])*
(EUL_basis_Mapped!$BD286=EUL_basis[BldgLoc])*(EUL_basis_Mapped!$BP286=EUL_basis[HOU_cat]),0)+1,MATCH(EUL_basis_Mapped!BW$2,'EUL_basis fr DEER'!$1:$1,0))</f>
        <v>0</v>
      </c>
    </row>
    <row r="287" spans="1:75" ht="21" x14ac:dyDescent="0.15">
      <c r="A287" s="11"/>
      <c r="B287" s="12">
        <v>1</v>
      </c>
      <c r="C287" s="12"/>
      <c r="D287" s="12"/>
      <c r="E287" s="12"/>
      <c r="F287" s="12"/>
      <c r="G287" s="12">
        <v>1</v>
      </c>
      <c r="H287" s="13">
        <v>1</v>
      </c>
      <c r="I287" s="11">
        <f t="shared" si="66"/>
        <v>0</v>
      </c>
      <c r="J287" s="12">
        <f t="shared" si="66"/>
        <v>0</v>
      </c>
      <c r="K287" s="12">
        <f t="shared" si="66"/>
        <v>0</v>
      </c>
      <c r="L287" s="12">
        <f t="shared" si="66"/>
        <v>0</v>
      </c>
      <c r="M287" s="12">
        <f t="shared" si="66"/>
        <v>0</v>
      </c>
      <c r="N287" s="54">
        <f t="shared" si="66"/>
        <v>0</v>
      </c>
      <c r="O287" s="54">
        <f t="shared" si="66"/>
        <v>1</v>
      </c>
      <c r="P287" s="11">
        <f t="shared" si="68"/>
        <v>1</v>
      </c>
      <c r="Q287" s="16"/>
      <c r="R287" s="12">
        <f t="shared" si="67"/>
        <v>0</v>
      </c>
      <c r="S287" s="12">
        <f t="shared" si="67"/>
        <v>0</v>
      </c>
      <c r="T287" s="12">
        <f t="shared" si="67"/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>
        <f t="shared" si="69"/>
        <v>0</v>
      </c>
      <c r="AE287" s="54"/>
      <c r="AF287" s="54"/>
      <c r="AG287" s="54">
        <f t="shared" si="70"/>
        <v>0</v>
      </c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>
        <f t="shared" si="71"/>
        <v>0</v>
      </c>
      <c r="AS287" s="58" t="s">
        <v>655</v>
      </c>
      <c r="AT287" s="22" t="str" cm="1">
        <f t="array" ref="AT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(EUL_basis_Mapped!$BD287=EUL_basis[BldgLoc])*(EUL_basis_Mapped!$BP287=EUL_basis[HOU_cat]),0)+1,MATCH(EUL_basis_Mapped!AT$2,'EUL_basis fr DEER'!$1:$1,0))</f>
        <v>LED Fixture - Indoor - Residential</v>
      </c>
      <c r="AU287" s="22" t="s">
        <v>566</v>
      </c>
      <c r="AV287" s="22" t="str" cm="1">
        <f t="array" ref="AV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(EUL_basis_Mapped!$BD287=EUL_basis[BldgLoc])*(EUL_basis_Mapped!$BP287=EUL_basis[HOU_cat]),0)+1,MATCH(EUL_basis_Mapped!AV$2,'EUL_basis fr DEER'!$1:$1,0))</f>
        <v>PA workpaper</v>
      </c>
      <c r="AW287" s="24" cm="1">
        <f t="array" ref="AW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(EUL_basis_Mapped!$BD287=EUL_basis[BldgLoc])*(EUL_basis_Mapped!$BP287=EUL_basis[HOU_cat]),0)+1,MATCH(EUL_basis_Mapped!AW$2,'EUL_basis fr DEER'!$1:$1,0))</f>
        <v>44159.686687395835</v>
      </c>
      <c r="AX287" s="48" t="str" cm="1">
        <f t="array" ref="AX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(EUL_basis_Mapped!$BD287=EUL_basis[BldgLoc])*(EUL_basis_Mapped!$BP287=EUL_basis[HOU_cat]),0)+1,MATCH(EUL_basis_Mapped!AX$2,'EUL_basis fr DEER'!$1:$1,0))</f>
        <v>Res</v>
      </c>
      <c r="AY287" s="48" t="str" cm="1">
        <f t="array" ref="AY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(EUL_basis_Mapped!$BD287=EUL_basis[BldgLoc])*(EUL_basis_Mapped!$BP287=EUL_basis[HOU_cat]),0)+1,MATCH(EUL_basis_Mapped!AY$2,'EUL_basis fr DEER'!$1:$1,0))</f>
        <v>Lighting</v>
      </c>
      <c r="AZ287" s="48" t="str" cm="1">
        <f t="array" ref="AZ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(EUL_basis_Mapped!$BD287=EUL_basis[BldgLoc])*(EUL_basis_Mapped!$BP287=EUL_basis[HOU_cat]),0)+1,MATCH(EUL_basis_Mapped!AZ$2,'EUL_basis fr DEER'!$1:$1,0))</f>
        <v>InCommon</v>
      </c>
      <c r="BA287" s="48" t="str" cm="1">
        <f t="array" ref="BA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(EUL_basis_Mapped!$BD287=EUL_basis[BldgLoc])*(EUL_basis_Mapped!$BP287=EUL_basis[HOU_cat]),0)+1,MATCH(EUL_basis_Mapped!BA$2,'EUL_basis fr DEER'!$1:$1,0))</f>
        <v>Ltg_Fixture</v>
      </c>
      <c r="BB287" s="48" t="str" cm="1">
        <f t="array" ref="BB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(EUL_basis_Mapped!$BD287=EUL_basis[BldgLoc])*(EUL_basis_Mapped!$BP287=EUL_basis[HOU_cat]),0)+1,MATCH(EUL_basis_Mapped!BB$2,'EUL_basis fr DEER'!$1:$1,0))</f>
        <v>LED_fixt</v>
      </c>
      <c r="BC287" s="48" t="s">
        <v>40</v>
      </c>
      <c r="BD287" s="48" t="s">
        <v>40</v>
      </c>
      <c r="BE287" s="46" t="str" cm="1">
        <f t="array" ref="BE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(EUL_basis_Mapped!$BD287=EUL_basis[BldgLoc])*(EUL_basis_Mapped!$BP287=EUL_basis[HOU_cat]),0)+1,MATCH(EUL_basis_Mapped!BE$2,'EUL_basis fr DEER'!$1:$1,0))</f>
        <v>LED Fixture life</v>
      </c>
      <c r="BF287" s="23" cm="1">
        <f t="array" ref="BF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(EUL_basis_Mapped!$BD287=EUL_basis[BldgLoc])*(EUL_basis_Mapped!$BP287=EUL_basis[HOU_cat]),0)+1,MATCH(EUL_basis_Mapped!BF$2,'EUL_basis fr DEER'!$1:$1,0))</f>
        <v>50000</v>
      </c>
      <c r="BG287" s="23" cm="1">
        <f t="array" ref="BG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(EUL_basis_Mapped!$BD287=EUL_basis[BldgLoc])*(EUL_basis_Mapped!$BP287=EUL_basis[HOU_cat]),0)+1,MATCH(EUL_basis_Mapped!BG$2,'EUL_basis fr DEER'!$1:$1,0))</f>
        <v>1</v>
      </c>
      <c r="BH287" s="23" cm="1">
        <f t="array" ref="BH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(EUL_basis_Mapped!$BD287=EUL_basis[BldgLoc])*(EUL_basis_Mapped!$BP287=EUL_basis[HOU_cat]),0)+1,MATCH(EUL_basis_Mapped!BH$2,'EUL_basis fr DEER'!$1:$1,0))</f>
        <v>4000</v>
      </c>
      <c r="BI287" s="25" cm="1">
        <f t="array" ref="BI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(EUL_basis_Mapped!$BD287=EUL_basis[BldgLoc])*(EUL_basis_Mapped!$BP287=EUL_basis[HOU_cat]),0)+1,MATCH(EUL_basis_Mapped!BI$2,'EUL_basis fr DEER'!$1:$1,0))</f>
        <v>16</v>
      </c>
      <c r="BJ287" s="25" cm="1">
        <f t="array" ref="BJ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(EUL_basis_Mapped!$BD287=EUL_basis[BldgLoc])*(EUL_basis_Mapped!$BP287=EUL_basis[HOU_cat]),0)+1,MATCH(EUL_basis_Mapped!BJ$2,'EUL_basis fr DEER'!$1:$1,0))</f>
        <v>16</v>
      </c>
      <c r="BK287" s="25" cm="1">
        <f t="array" ref="BK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(EUL_basis_Mapped!$BD287=EUL_basis[BldgLoc])*(EUL_basis_Mapped!$BP287=EUL_basis[HOU_cat]),0)+1,MATCH(EUL_basis_Mapped!BK$2,'EUL_basis fr DEER'!$1:$1,0))</f>
        <v>5.3</v>
      </c>
      <c r="BL287" s="46" t="str" cm="1">
        <f t="array" ref="BL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(EUL_basis_Mapped!$BD287=EUL_basis[BldgLoc])*(EUL_basis_Mapped!$BP287=EUL_basis[HOU_cat]),0)+1,MATCH(EUL_basis_Mapped!BL$2,'EUL_basis fr DEER'!$1:$1,0))</f>
        <v>Updated to indicate claim/filing status</v>
      </c>
      <c r="BM287" s="48" t="str" cm="1">
        <f t="array" ref="BM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(EUL_basis_Mapped!$BD287=EUL_basis[BldgLoc])*(EUL_basis_Mapped!$BP287=EUL_basis[HOU_cat]),0)+1,MATCH(EUL_basis_Mapped!BM$2,'EUL_basis fr DEER'!$1:$1,0))</f>
        <v>Standard</v>
      </c>
      <c r="BN287" s="24">
        <v>41559</v>
      </c>
      <c r="BO287" s="24" cm="1">
        <f t="array" ref="BO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(EUL_basis_Mapped!$BD287=EUL_basis[BldgLoc])*(EUL_basis_Mapped!$BP287=EUL_basis[HOU_cat]),0)+1,MATCH(EUL_basis_Mapped!BO$2,'EUL_basis fr DEER'!$1:$1,0))</f>
        <v>0</v>
      </c>
      <c r="BP287" s="48" t="s">
        <v>44</v>
      </c>
      <c r="BQ287" s="52" t="str" cm="1">
        <f t="array" ref="BQ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(EUL_basis_Mapped!$BD287=EUL_basis[BldgLoc])*(EUL_basis_Mapped!$BP287=EUL_basis[HOU_cat]),0)+1,MATCH(EUL_basis_Mapped!BQ$2,'EUL_basis fr DEER'!$1:$1,0))</f>
        <v>1</v>
      </c>
      <c r="BR287" s="52" t="str" cm="1">
        <f t="array" ref="BR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(EUL_basis_Mapped!$BD287=EUL_basis[BldgLoc])*(EUL_basis_Mapped!$BP287=EUL_basis[HOU_cat]),0)+1,MATCH(EUL_basis_Mapped!BR$2,'EUL_basis fr DEER'!$1:$1,0))</f>
        <v>1</v>
      </c>
      <c r="BS287" s="52" t="str" cm="1">
        <f t="array" ref="BS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(EUL_basis_Mapped!$BD287=EUL_basis[BldgLoc])*(EUL_basis_Mapped!$BP287=EUL_basis[HOU_cat]),0)+1,MATCH(EUL_basis_Mapped!BS$2,'EUL_basis fr DEER'!$1:$1,0))</f>
        <v>0</v>
      </c>
      <c r="BT287" s="48" t="str" cm="1">
        <f t="array" ref="BT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(EUL_basis_Mapped!$BD287=EUL_basis[BldgLoc])*(EUL_basis_Mapped!$BP287=EUL_basis[HOU_cat]),0)+1,MATCH(EUL_basis_Mapped!BT$2,'EUL_basis fr DEER'!$1:$1,0))</f>
        <v>Deemed Ex Ante Team</v>
      </c>
      <c r="BU287" s="24" cm="1">
        <f t="array" ref="BU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(EUL_basis_Mapped!$BD287=EUL_basis[BldgLoc])*(EUL_basis_Mapped!$BP287=EUL_basis[HOU_cat]),0)+1,MATCH(EUL_basis_Mapped!BU$2,'EUL_basis fr DEER'!$1:$1,0))</f>
        <v>0</v>
      </c>
      <c r="BV287" s="46" cm="1">
        <f t="array" ref="BV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(EUL_basis_Mapped!$BD287=EUL_basis[BldgLoc])*(EUL_basis_Mapped!$BP287=EUL_basis[HOU_cat]),0)+1,MATCH(EUL_basis_Mapped!BV$2,'EUL_basis fr DEER'!$1:$1,0))</f>
        <v>0</v>
      </c>
      <c r="BW287" s="48" cm="1">
        <f t="array" ref="BW287">INDEX(EUL_basis[#All],MATCH(1,(EUL_basis_Mapped!$AS287=EUL_basis[EUL_ID])*(EUL_basis_Mapped!$AU287=EUL_basis[Version])*(EUL_basis_Mapped!$BC287=EUL_basis[BldgType])*
(EUL_basis_Mapped!$BD287=EUL_basis[BldgLoc])*(EUL_basis_Mapped!$BP287=EUL_basis[HOU_cat]),0)+1,MATCH(EUL_basis_Mapped!BW$2,'EUL_basis fr DEER'!$1:$1,0))</f>
        <v>0</v>
      </c>
    </row>
    <row r="288" spans="1:75" ht="21" x14ac:dyDescent="0.15">
      <c r="A288" s="11"/>
      <c r="B288" s="12">
        <v>1</v>
      </c>
      <c r="C288" s="12"/>
      <c r="D288" s="12"/>
      <c r="E288" s="12"/>
      <c r="F288" s="12"/>
      <c r="G288" s="12">
        <v>1</v>
      </c>
      <c r="H288" s="13">
        <v>1</v>
      </c>
      <c r="I288" s="11">
        <f t="shared" si="66"/>
        <v>0</v>
      </c>
      <c r="J288" s="12">
        <f t="shared" si="66"/>
        <v>0</v>
      </c>
      <c r="K288" s="12">
        <f t="shared" si="66"/>
        <v>0</v>
      </c>
      <c r="L288" s="12">
        <f t="shared" si="66"/>
        <v>0</v>
      </c>
      <c r="M288" s="12">
        <f t="shared" si="66"/>
        <v>0</v>
      </c>
      <c r="N288" s="54">
        <f t="shared" si="66"/>
        <v>0</v>
      </c>
      <c r="O288" s="54">
        <f t="shared" si="66"/>
        <v>1</v>
      </c>
      <c r="P288" s="11">
        <f t="shared" si="68"/>
        <v>1</v>
      </c>
      <c r="Q288" s="16"/>
      <c r="R288" s="12">
        <f t="shared" si="67"/>
        <v>0</v>
      </c>
      <c r="S288" s="12">
        <f t="shared" si="67"/>
        <v>0</v>
      </c>
      <c r="T288" s="12">
        <f t="shared" si="67"/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>
        <f t="shared" si="69"/>
        <v>0</v>
      </c>
      <c r="AE288" s="54"/>
      <c r="AF288" s="54"/>
      <c r="AG288" s="54">
        <f t="shared" si="70"/>
        <v>0</v>
      </c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>
        <f t="shared" si="71"/>
        <v>0</v>
      </c>
      <c r="AS288" s="58" t="s">
        <v>656</v>
      </c>
      <c r="AT288" s="22" t="str" cm="1">
        <f t="array" ref="AT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(EUL_basis_Mapped!$BD288=EUL_basis[BldgLoc])*(EUL_basis_Mapped!$BP288=EUL_basis[HOU_cat]),0)+1,MATCH(EUL_basis_Mapped!AT$2,'EUL_basis fr DEER'!$1:$1,0))</f>
        <v>LED Fixture - Indoor - Residential Common Area</v>
      </c>
      <c r="AU288" s="22" t="s">
        <v>34</v>
      </c>
      <c r="AV288" s="22" t="str" cm="1">
        <f t="array" ref="AV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(EUL_basis_Mapped!$BD288=EUL_basis[BldgLoc])*(EUL_basis_Mapped!$BP288=EUL_basis[HOU_cat]),0)+1,MATCH(EUL_basis_Mapped!AV$2,'EUL_basis fr DEER'!$1:$1,0))</f>
        <v>Lighting Disposition</v>
      </c>
      <c r="AW288" s="24" cm="1">
        <f t="array" ref="AW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(EUL_basis_Mapped!$BD288=EUL_basis[BldgLoc])*(EUL_basis_Mapped!$BP288=EUL_basis[HOU_cat]),0)+1,MATCH(EUL_basis_Mapped!AW$2,'EUL_basis fr DEER'!$1:$1,0))</f>
        <v>44364.526270011571</v>
      </c>
      <c r="AX288" s="48" t="str" cm="1">
        <f t="array" ref="AX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(EUL_basis_Mapped!$BD288=EUL_basis[BldgLoc])*(EUL_basis_Mapped!$BP288=EUL_basis[HOU_cat]),0)+1,MATCH(EUL_basis_Mapped!AX$2,'EUL_basis fr DEER'!$1:$1,0))</f>
        <v>Res</v>
      </c>
      <c r="AY288" s="48" t="str" cm="1">
        <f t="array" ref="AY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(EUL_basis_Mapped!$BD288=EUL_basis[BldgLoc])*(EUL_basis_Mapped!$BP288=EUL_basis[HOU_cat]),0)+1,MATCH(EUL_basis_Mapped!AY$2,'EUL_basis fr DEER'!$1:$1,0))</f>
        <v>Lighting</v>
      </c>
      <c r="AZ288" s="48" t="str" cm="1">
        <f t="array" ref="AZ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(EUL_basis_Mapped!$BD288=EUL_basis[BldgLoc])*(EUL_basis_Mapped!$BP288=EUL_basis[HOU_cat]),0)+1,MATCH(EUL_basis_Mapped!AZ$2,'EUL_basis fr DEER'!$1:$1,0))</f>
        <v>InCommon</v>
      </c>
      <c r="BA288" s="48" t="str" cm="1">
        <f t="array" ref="BA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(EUL_basis_Mapped!$BD288=EUL_basis[BldgLoc])*(EUL_basis_Mapped!$BP288=EUL_basis[HOU_cat]),0)+1,MATCH(EUL_basis_Mapped!BA$2,'EUL_basis fr DEER'!$1:$1,0))</f>
        <v>Ltg_Fixture</v>
      </c>
      <c r="BB288" s="48" t="str" cm="1">
        <f t="array" ref="BB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(EUL_basis_Mapped!$BD288=EUL_basis[BldgLoc])*(EUL_basis_Mapped!$BP288=EUL_basis[HOU_cat]),0)+1,MATCH(EUL_basis_Mapped!BB$2,'EUL_basis fr DEER'!$1:$1,0))</f>
        <v>LED_fixt</v>
      </c>
      <c r="BC288" s="48" t="s">
        <v>40</v>
      </c>
      <c r="BD288" s="48" t="s">
        <v>40</v>
      </c>
      <c r="BE288" s="46" t="str" cm="1">
        <f t="array" ref="BE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(EUL_basis_Mapped!$BD288=EUL_basis[BldgLoc])*(EUL_basis_Mapped!$BP288=EUL_basis[HOU_cat]),0)+1,MATCH(EUL_basis_Mapped!BE$2,'EUL_basis fr DEER'!$1:$1,0))</f>
        <v>LED fixture rated hours</v>
      </c>
      <c r="BF288" s="23" cm="1">
        <f t="array" ref="BF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(EUL_basis_Mapped!$BD288=EUL_basis[BldgLoc])*(EUL_basis_Mapped!$BP288=EUL_basis[HOU_cat]),0)+1,MATCH(EUL_basis_Mapped!BF$2,'EUL_basis fr DEER'!$1:$1,0))</f>
        <v>50000</v>
      </c>
      <c r="BG288" s="23" cm="1">
        <f t="array" ref="BG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(EUL_basis_Mapped!$BD288=EUL_basis[BldgLoc])*(EUL_basis_Mapped!$BP288=EUL_basis[HOU_cat]),0)+1,MATCH(EUL_basis_Mapped!BG$2,'EUL_basis fr DEER'!$1:$1,0))</f>
        <v>1</v>
      </c>
      <c r="BH288" s="23" cm="1">
        <f t="array" ref="BH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(EUL_basis_Mapped!$BD288=EUL_basis[BldgLoc])*(EUL_basis_Mapped!$BP288=EUL_basis[HOU_cat]),0)+1,MATCH(EUL_basis_Mapped!BH$2,'EUL_basis fr DEER'!$1:$1,0))</f>
        <v>0</v>
      </c>
      <c r="BI288" s="25" cm="1">
        <f t="array" ref="BI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(EUL_basis_Mapped!$BD288=EUL_basis[BldgLoc])*(EUL_basis_Mapped!$BP288=EUL_basis[HOU_cat]),0)+1,MATCH(EUL_basis_Mapped!BI$2,'EUL_basis fr DEER'!$1:$1,0))</f>
        <v>16</v>
      </c>
      <c r="BJ288" s="25" cm="1">
        <f t="array" ref="BJ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(EUL_basis_Mapped!$BD288=EUL_basis[BldgLoc])*(EUL_basis_Mapped!$BP288=EUL_basis[HOU_cat]),0)+1,MATCH(EUL_basis_Mapped!BJ$2,'EUL_basis fr DEER'!$1:$1,0))</f>
        <v>0</v>
      </c>
      <c r="BK288" s="25" cm="1">
        <f t="array" ref="BK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(EUL_basis_Mapped!$BD288=EUL_basis[BldgLoc])*(EUL_basis_Mapped!$BP288=EUL_basis[HOU_cat]),0)+1,MATCH(EUL_basis_Mapped!BK$2,'EUL_basis fr DEER'!$1:$1,0))</f>
        <v>0</v>
      </c>
      <c r="BL288" s="46" t="str" cm="1">
        <f t="array" ref="BL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(EUL_basis_Mapped!$BD288=EUL_basis[BldgLoc])*(EUL_basis_Mapped!$BP288=EUL_basis[HOU_cat]),0)+1,MATCH(EUL_basis_Mapped!BL$2,'EUL_basis fr DEER'!$1:$1,0))</f>
        <v>Updated BldgType to Any</v>
      </c>
      <c r="BM288" s="48" t="str" cm="1">
        <f t="array" ref="BM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(EUL_basis_Mapped!$BD288=EUL_basis[BldgLoc])*(EUL_basis_Mapped!$BP288=EUL_basis[HOU_cat]),0)+1,MATCH(EUL_basis_Mapped!BM$2,'EUL_basis fr DEER'!$1:$1,0))</f>
        <v>Available</v>
      </c>
      <c r="BN288" s="24">
        <v>41560</v>
      </c>
      <c r="BO288" s="24" cm="1">
        <f t="array" ref="BO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(EUL_basis_Mapped!$BD288=EUL_basis[BldgLoc])*(EUL_basis_Mapped!$BP288=EUL_basis[HOU_cat]),0)+1,MATCH(EUL_basis_Mapped!BO$2,'EUL_basis fr DEER'!$1:$1,0))</f>
        <v>0</v>
      </c>
      <c r="BP288" s="48" t="s">
        <v>545</v>
      </c>
      <c r="BQ288" s="52" t="str" cm="1">
        <f t="array" ref="BQ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(EUL_basis_Mapped!$BD288=EUL_basis[BldgLoc])*(EUL_basis_Mapped!$BP288=EUL_basis[HOU_cat]),0)+1,MATCH(EUL_basis_Mapped!BQ$2,'EUL_basis fr DEER'!$1:$1,0))</f>
        <v>1</v>
      </c>
      <c r="BR288" s="52" t="str" cm="1">
        <f t="array" ref="BR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(EUL_basis_Mapped!$BD288=EUL_basis[BldgLoc])*(EUL_basis_Mapped!$BP288=EUL_basis[HOU_cat]),0)+1,MATCH(EUL_basis_Mapped!BR$2,'EUL_basis fr DEER'!$1:$1,0))</f>
        <v>1</v>
      </c>
      <c r="BS288" s="52" t="str" cm="1">
        <f t="array" ref="BS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(EUL_basis_Mapped!$BD288=EUL_basis[BldgLoc])*(EUL_basis_Mapped!$BP288=EUL_basis[HOU_cat]),0)+1,MATCH(EUL_basis_Mapped!BS$2,'EUL_basis fr DEER'!$1:$1,0))</f>
        <v>0</v>
      </c>
      <c r="BT288" s="48" t="str" cm="1">
        <f t="array" ref="BT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(EUL_basis_Mapped!$BD288=EUL_basis[BldgLoc])*(EUL_basis_Mapped!$BP288=EUL_basis[HOU_cat]),0)+1,MATCH(EUL_basis_Mapped!BT$2,'EUL_basis fr DEER'!$1:$1,0))</f>
        <v>Deemed Ex Ante Team</v>
      </c>
      <c r="BU288" s="24" cm="1">
        <f t="array" ref="BU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(EUL_basis_Mapped!$BD288=EUL_basis[BldgLoc])*(EUL_basis_Mapped!$BP288=EUL_basis[HOU_cat]),0)+1,MATCH(EUL_basis_Mapped!BU$2,'EUL_basis fr DEER'!$1:$1,0))</f>
        <v>0</v>
      </c>
      <c r="BV288" s="46" cm="1">
        <f t="array" ref="BV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(EUL_basis_Mapped!$BD288=EUL_basis[BldgLoc])*(EUL_basis_Mapped!$BP288=EUL_basis[HOU_cat]),0)+1,MATCH(EUL_basis_Mapped!BV$2,'EUL_basis fr DEER'!$1:$1,0))</f>
        <v>0</v>
      </c>
      <c r="BW288" s="48" cm="1">
        <f t="array" ref="BW288">INDEX(EUL_basis[#All],MATCH(1,(EUL_basis_Mapped!$AS288=EUL_basis[EUL_ID])*(EUL_basis_Mapped!$AU288=EUL_basis[Version])*(EUL_basis_Mapped!$BC288=EUL_basis[BldgType])*
(EUL_basis_Mapped!$BD288=EUL_basis[BldgLoc])*(EUL_basis_Mapped!$BP288=EUL_basis[HOU_cat]),0)+1,MATCH(EUL_basis_Mapped!BW$2,'EUL_basis fr DEER'!$1:$1,0))</f>
        <v>0</v>
      </c>
    </row>
    <row r="289" spans="1:75" ht="21" x14ac:dyDescent="0.15">
      <c r="A289" s="11"/>
      <c r="B289" s="12">
        <v>1</v>
      </c>
      <c r="C289" s="12"/>
      <c r="D289" s="12"/>
      <c r="E289" s="12"/>
      <c r="F289" s="12"/>
      <c r="G289" s="12">
        <v>1</v>
      </c>
      <c r="H289" s="13">
        <v>1</v>
      </c>
      <c r="I289" s="11">
        <f t="shared" ref="I289:O298" si="72">IF($AX289=I$2,1,0)</f>
        <v>0</v>
      </c>
      <c r="J289" s="12">
        <f t="shared" si="72"/>
        <v>0</v>
      </c>
      <c r="K289" s="12">
        <f t="shared" si="72"/>
        <v>0</v>
      </c>
      <c r="L289" s="12">
        <f t="shared" si="72"/>
        <v>0</v>
      </c>
      <c r="M289" s="12">
        <f t="shared" si="72"/>
        <v>0</v>
      </c>
      <c r="N289" s="54">
        <f t="shared" si="72"/>
        <v>0</v>
      </c>
      <c r="O289" s="54">
        <f t="shared" si="72"/>
        <v>1</v>
      </c>
      <c r="P289" s="11">
        <f t="shared" si="68"/>
        <v>1</v>
      </c>
      <c r="Q289" s="16"/>
      <c r="R289" s="12">
        <f t="shared" si="67"/>
        <v>0</v>
      </c>
      <c r="S289" s="12">
        <f t="shared" si="67"/>
        <v>0</v>
      </c>
      <c r="T289" s="12">
        <f t="shared" si="67"/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>
        <f t="shared" si="69"/>
        <v>0</v>
      </c>
      <c r="AE289" s="54"/>
      <c r="AF289" s="54"/>
      <c r="AG289" s="54">
        <f t="shared" si="70"/>
        <v>0</v>
      </c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>
        <f t="shared" si="71"/>
        <v>0</v>
      </c>
      <c r="AS289" s="58" t="s">
        <v>658</v>
      </c>
      <c r="AT289" s="22" t="str" cm="1">
        <f t="array" ref="AT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(EUL_basis_Mapped!$BD289=EUL_basis[BldgLoc])*(EUL_basis_Mapped!$BP289=EUL_basis[HOU_cat]),0)+1,MATCH(EUL_basis_Mapped!AT$2,'EUL_basis fr DEER'!$1:$1,0))</f>
        <v>LED A-lamp - Indoor - Residential</v>
      </c>
      <c r="AU289" s="22" t="s">
        <v>106</v>
      </c>
      <c r="AV289" s="22" t="str" cm="1">
        <f t="array" ref="AV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(EUL_basis_Mapped!$BD289=EUL_basis[BldgLoc])*(EUL_basis_Mapped!$BP289=EUL_basis[HOU_cat]),0)+1,MATCH(EUL_basis_Mapped!AV$2,'EUL_basis fr DEER'!$1:$1,0))</f>
        <v>D20 v1</v>
      </c>
      <c r="AW289" s="24" cm="1">
        <f t="array" ref="AW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(EUL_basis_Mapped!$BD289=EUL_basis[BldgLoc])*(EUL_basis_Mapped!$BP289=EUL_basis[HOU_cat]),0)+1,MATCH(EUL_basis_Mapped!AW$2,'EUL_basis fr DEER'!$1:$1,0))</f>
        <v>44364.526270011571</v>
      </c>
      <c r="AX289" s="48" t="str" cm="1">
        <f t="array" ref="AX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(EUL_basis_Mapped!$BD289=EUL_basis[BldgLoc])*(EUL_basis_Mapped!$BP289=EUL_basis[HOU_cat]),0)+1,MATCH(EUL_basis_Mapped!AX$2,'EUL_basis fr DEER'!$1:$1,0))</f>
        <v>Res</v>
      </c>
      <c r="AY289" s="48" t="str" cm="1">
        <f t="array" ref="AY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(EUL_basis_Mapped!$BD289=EUL_basis[BldgLoc])*(EUL_basis_Mapped!$BP289=EUL_basis[HOU_cat]),0)+1,MATCH(EUL_basis_Mapped!AY$2,'EUL_basis fr DEER'!$1:$1,0))</f>
        <v>Lighting</v>
      </c>
      <c r="AZ289" s="48" t="str" cm="1">
        <f t="array" ref="AZ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(EUL_basis_Mapped!$BD289=EUL_basis[BldgLoc])*(EUL_basis_Mapped!$BP289=EUL_basis[HOU_cat]),0)+1,MATCH(EUL_basis_Mapped!AZ$2,'EUL_basis fr DEER'!$1:$1,0))</f>
        <v>InGen</v>
      </c>
      <c r="BA289" s="48" t="str" cm="1">
        <f t="array" ref="BA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(EUL_basis_Mapped!$BD289=EUL_basis[BldgLoc])*(EUL_basis_Mapped!$BP289=EUL_basis[HOU_cat]),0)+1,MATCH(EUL_basis_Mapped!BA$2,'EUL_basis fr DEER'!$1:$1,0))</f>
        <v>Ltg_Lamp</v>
      </c>
      <c r="BB289" s="48" t="str" cm="1">
        <f t="array" ref="BB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(EUL_basis_Mapped!$BD289=EUL_basis[BldgLoc])*(EUL_basis_Mapped!$BP289=EUL_basis[HOU_cat]),0)+1,MATCH(EUL_basis_Mapped!BB$2,'EUL_basis fr DEER'!$1:$1,0))</f>
        <v>LED_lamp</v>
      </c>
      <c r="BC289" s="48" t="s">
        <v>40</v>
      </c>
      <c r="BD289" s="48" t="s">
        <v>40</v>
      </c>
      <c r="BE289" s="46" t="str" cm="1">
        <f t="array" ref="BE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(EUL_basis_Mapped!$BD289=EUL_basis[BldgLoc])*(EUL_basis_Mapped!$BP289=EUL_basis[HOU_cat]),0)+1,MATCH(EUL_basis_Mapped!BE$2,'EUL_basis fr DEER'!$1:$1,0))</f>
        <v>LED lamp rated hours</v>
      </c>
      <c r="BF289" s="23" cm="1">
        <f t="array" ref="BF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(EUL_basis_Mapped!$BD289=EUL_basis[BldgLoc])*(EUL_basis_Mapped!$BP289=EUL_basis[HOU_cat]),0)+1,MATCH(EUL_basis_Mapped!BF$2,'EUL_basis fr DEER'!$1:$1,0))</f>
        <v>10000</v>
      </c>
      <c r="BG289" s="23" cm="1">
        <f t="array" ref="BG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(EUL_basis_Mapped!$BD289=EUL_basis[BldgLoc])*(EUL_basis_Mapped!$BP289=EUL_basis[HOU_cat]),0)+1,MATCH(EUL_basis_Mapped!BG$2,'EUL_basis fr DEER'!$1:$1,0))</f>
        <v>1</v>
      </c>
      <c r="BH289" s="23" cm="1">
        <f t="array" ref="BH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(EUL_basis_Mapped!$BD289=EUL_basis[BldgLoc])*(EUL_basis_Mapped!$BP289=EUL_basis[HOU_cat]),0)+1,MATCH(EUL_basis_Mapped!BH$2,'EUL_basis fr DEER'!$1:$1,0))</f>
        <v>0</v>
      </c>
      <c r="BI289" s="25" cm="1">
        <f t="array" ref="BI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(EUL_basis_Mapped!$BD289=EUL_basis[BldgLoc])*(EUL_basis_Mapped!$BP289=EUL_basis[HOU_cat]),0)+1,MATCH(EUL_basis_Mapped!BI$2,'EUL_basis fr DEER'!$1:$1,0))</f>
        <v>16</v>
      </c>
      <c r="BJ289" s="25" cm="1">
        <f t="array" ref="BJ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(EUL_basis_Mapped!$BD289=EUL_basis[BldgLoc])*(EUL_basis_Mapped!$BP289=EUL_basis[HOU_cat]),0)+1,MATCH(EUL_basis_Mapped!BJ$2,'EUL_basis fr DEER'!$1:$1,0))</f>
        <v>0</v>
      </c>
      <c r="BK289" s="25" cm="1">
        <f t="array" ref="BK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(EUL_basis_Mapped!$BD289=EUL_basis[BldgLoc])*(EUL_basis_Mapped!$BP289=EUL_basis[HOU_cat]),0)+1,MATCH(EUL_basis_Mapped!BK$2,'EUL_basis fr DEER'!$1:$1,0))</f>
        <v>0</v>
      </c>
      <c r="BL289" s="46" t="str" cm="1">
        <f t="array" ref="BL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(EUL_basis_Mapped!$BD289=EUL_basis[BldgLoc])*(EUL_basis_Mapped!$BP289=EUL_basis[HOU_cat]),0)+1,MATCH(EUL_basis_Mapped!BL$2,'EUL_basis fr DEER'!$1:$1,0))</f>
        <v>Updated BldgType to Any</v>
      </c>
      <c r="BM289" s="48" t="str" cm="1">
        <f t="array" ref="BM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(EUL_basis_Mapped!$BD289=EUL_basis[BldgLoc])*(EUL_basis_Mapped!$BP289=EUL_basis[HOU_cat]),0)+1,MATCH(EUL_basis_Mapped!BM$2,'EUL_basis fr DEER'!$1:$1,0))</f>
        <v>Available</v>
      </c>
      <c r="BN289" s="24">
        <v>41561</v>
      </c>
      <c r="BO289" s="24" cm="1">
        <f t="array" ref="BO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(EUL_basis_Mapped!$BD289=EUL_basis[BldgLoc])*(EUL_basis_Mapped!$BP289=EUL_basis[HOU_cat]),0)+1,MATCH(EUL_basis_Mapped!BO$2,'EUL_basis fr DEER'!$1:$1,0))</f>
        <v>0</v>
      </c>
      <c r="BP289" s="48" t="s">
        <v>643</v>
      </c>
      <c r="BQ289" s="52" t="str" cm="1">
        <f t="array" ref="BQ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(EUL_basis_Mapped!$BD289=EUL_basis[BldgLoc])*(EUL_basis_Mapped!$BP289=EUL_basis[HOU_cat]),0)+1,MATCH(EUL_basis_Mapped!BQ$2,'EUL_basis fr DEER'!$1:$1,0))</f>
        <v>1</v>
      </c>
      <c r="BR289" s="52" t="str" cm="1">
        <f t="array" ref="BR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(EUL_basis_Mapped!$BD289=EUL_basis[BldgLoc])*(EUL_basis_Mapped!$BP289=EUL_basis[HOU_cat]),0)+1,MATCH(EUL_basis_Mapped!BR$2,'EUL_basis fr DEER'!$1:$1,0))</f>
        <v>1</v>
      </c>
      <c r="BS289" s="52" t="str" cm="1">
        <f t="array" ref="BS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(EUL_basis_Mapped!$BD289=EUL_basis[BldgLoc])*(EUL_basis_Mapped!$BP289=EUL_basis[HOU_cat]),0)+1,MATCH(EUL_basis_Mapped!BS$2,'EUL_basis fr DEER'!$1:$1,0))</f>
        <v>0</v>
      </c>
      <c r="BT289" s="48" t="str" cm="1">
        <f t="array" ref="BT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(EUL_basis_Mapped!$BD289=EUL_basis[BldgLoc])*(EUL_basis_Mapped!$BP289=EUL_basis[HOU_cat]),0)+1,MATCH(EUL_basis_Mapped!BT$2,'EUL_basis fr DEER'!$1:$1,0))</f>
        <v>Deemed Ex Ante Team</v>
      </c>
      <c r="BU289" s="24" cm="1">
        <f t="array" ref="BU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(EUL_basis_Mapped!$BD289=EUL_basis[BldgLoc])*(EUL_basis_Mapped!$BP289=EUL_basis[HOU_cat]),0)+1,MATCH(EUL_basis_Mapped!BU$2,'EUL_basis fr DEER'!$1:$1,0))</f>
        <v>0</v>
      </c>
      <c r="BV289" s="46" cm="1">
        <f t="array" ref="BV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(EUL_basis_Mapped!$BD289=EUL_basis[BldgLoc])*(EUL_basis_Mapped!$BP289=EUL_basis[HOU_cat]),0)+1,MATCH(EUL_basis_Mapped!BV$2,'EUL_basis fr DEER'!$1:$1,0))</f>
        <v>0</v>
      </c>
      <c r="BW289" s="48" cm="1">
        <f t="array" ref="BW289">INDEX(EUL_basis[#All],MATCH(1,(EUL_basis_Mapped!$AS289=EUL_basis[EUL_ID])*(EUL_basis_Mapped!$AU289=EUL_basis[Version])*(EUL_basis_Mapped!$BC289=EUL_basis[BldgType])*
(EUL_basis_Mapped!$BD289=EUL_basis[BldgLoc])*(EUL_basis_Mapped!$BP289=EUL_basis[HOU_cat]),0)+1,MATCH(EUL_basis_Mapped!BW$2,'EUL_basis fr DEER'!$1:$1,0))</f>
        <v>0</v>
      </c>
    </row>
    <row r="290" spans="1:75" ht="21" x14ac:dyDescent="0.15">
      <c r="A290" s="11"/>
      <c r="B290" s="12">
        <v>1</v>
      </c>
      <c r="C290" s="12"/>
      <c r="D290" s="12"/>
      <c r="E290" s="12"/>
      <c r="F290" s="12"/>
      <c r="G290" s="12">
        <v>1</v>
      </c>
      <c r="H290" s="13">
        <v>1</v>
      </c>
      <c r="I290" s="11">
        <f t="shared" si="72"/>
        <v>0</v>
      </c>
      <c r="J290" s="12">
        <f t="shared" si="72"/>
        <v>0</v>
      </c>
      <c r="K290" s="12">
        <f t="shared" si="72"/>
        <v>0</v>
      </c>
      <c r="L290" s="12">
        <f t="shared" si="72"/>
        <v>0</v>
      </c>
      <c r="M290" s="12">
        <f t="shared" si="72"/>
        <v>0</v>
      </c>
      <c r="N290" s="54">
        <f t="shared" si="72"/>
        <v>0</v>
      </c>
      <c r="O290" s="54">
        <f t="shared" si="72"/>
        <v>1</v>
      </c>
      <c r="P290" s="11">
        <f t="shared" si="68"/>
        <v>1</v>
      </c>
      <c r="Q290" s="16"/>
      <c r="R290" s="12">
        <f t="shared" si="67"/>
        <v>0</v>
      </c>
      <c r="S290" s="12">
        <f t="shared" si="67"/>
        <v>0</v>
      </c>
      <c r="T290" s="12">
        <f t="shared" si="67"/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>
        <f t="shared" si="69"/>
        <v>0</v>
      </c>
      <c r="AE290" s="54"/>
      <c r="AF290" s="54"/>
      <c r="AG290" s="54">
        <f t="shared" si="70"/>
        <v>0</v>
      </c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>
        <f t="shared" si="71"/>
        <v>0</v>
      </c>
      <c r="AS290" s="58" t="s">
        <v>660</v>
      </c>
      <c r="AT290" s="22" t="str" cm="1">
        <f t="array" ref="AT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(EUL_basis_Mapped!$BD290=EUL_basis[BldgLoc])*(EUL_basis_Mapped!$BP290=EUL_basis[HOU_cat]),0)+1,MATCH(EUL_basis_Mapped!AT$2,'EUL_basis fr DEER'!$1:$1,0))</f>
        <v>LED A-lamp - Indoor - Residential Common Area</v>
      </c>
      <c r="AU290" s="22" t="s">
        <v>106</v>
      </c>
      <c r="AV290" s="22" t="str" cm="1">
        <f t="array" ref="AV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(EUL_basis_Mapped!$BD290=EUL_basis[BldgLoc])*(EUL_basis_Mapped!$BP290=EUL_basis[HOU_cat]),0)+1,MATCH(EUL_basis_Mapped!AV$2,'EUL_basis fr DEER'!$1:$1,0))</f>
        <v>D20 v1</v>
      </c>
      <c r="AW290" s="24" cm="1">
        <f t="array" ref="AW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(EUL_basis_Mapped!$BD290=EUL_basis[BldgLoc])*(EUL_basis_Mapped!$BP290=EUL_basis[HOU_cat]),0)+1,MATCH(EUL_basis_Mapped!AW$2,'EUL_basis fr DEER'!$1:$1,0))</f>
        <v>44364.526270011571</v>
      </c>
      <c r="AX290" s="48" t="str" cm="1">
        <f t="array" ref="AX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(EUL_basis_Mapped!$BD290=EUL_basis[BldgLoc])*(EUL_basis_Mapped!$BP290=EUL_basis[HOU_cat]),0)+1,MATCH(EUL_basis_Mapped!AX$2,'EUL_basis fr DEER'!$1:$1,0))</f>
        <v>Res</v>
      </c>
      <c r="AY290" s="48" t="str" cm="1">
        <f t="array" ref="AY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(EUL_basis_Mapped!$BD290=EUL_basis[BldgLoc])*(EUL_basis_Mapped!$BP290=EUL_basis[HOU_cat]),0)+1,MATCH(EUL_basis_Mapped!AY$2,'EUL_basis fr DEER'!$1:$1,0))</f>
        <v>Lighting</v>
      </c>
      <c r="AZ290" s="48" t="str" cm="1">
        <f t="array" ref="AZ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(EUL_basis_Mapped!$BD290=EUL_basis[BldgLoc])*(EUL_basis_Mapped!$BP290=EUL_basis[HOU_cat]),0)+1,MATCH(EUL_basis_Mapped!AZ$2,'EUL_basis fr DEER'!$1:$1,0))</f>
        <v>InCommon</v>
      </c>
      <c r="BA290" s="48" t="str" cm="1">
        <f t="array" ref="BA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(EUL_basis_Mapped!$BD290=EUL_basis[BldgLoc])*(EUL_basis_Mapped!$BP290=EUL_basis[HOU_cat]),0)+1,MATCH(EUL_basis_Mapped!BA$2,'EUL_basis fr DEER'!$1:$1,0))</f>
        <v>Ltg_Lamp</v>
      </c>
      <c r="BB290" s="48" t="str" cm="1">
        <f t="array" ref="BB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(EUL_basis_Mapped!$BD290=EUL_basis[BldgLoc])*(EUL_basis_Mapped!$BP290=EUL_basis[HOU_cat]),0)+1,MATCH(EUL_basis_Mapped!BB$2,'EUL_basis fr DEER'!$1:$1,0))</f>
        <v>LED_lamp</v>
      </c>
      <c r="BC290" s="48" t="s">
        <v>40</v>
      </c>
      <c r="BD290" s="48" t="s">
        <v>40</v>
      </c>
      <c r="BE290" s="46" t="str" cm="1">
        <f t="array" ref="BE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(EUL_basis_Mapped!$BD290=EUL_basis[BldgLoc])*(EUL_basis_Mapped!$BP290=EUL_basis[HOU_cat]),0)+1,MATCH(EUL_basis_Mapped!BE$2,'EUL_basis fr DEER'!$1:$1,0))</f>
        <v>LED lamp rated hours</v>
      </c>
      <c r="BF290" s="23" cm="1">
        <f t="array" ref="BF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(EUL_basis_Mapped!$BD290=EUL_basis[BldgLoc])*(EUL_basis_Mapped!$BP290=EUL_basis[HOU_cat]),0)+1,MATCH(EUL_basis_Mapped!BF$2,'EUL_basis fr DEER'!$1:$1,0))</f>
        <v>10000</v>
      </c>
      <c r="BG290" s="23" cm="1">
        <f t="array" ref="BG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(EUL_basis_Mapped!$BD290=EUL_basis[BldgLoc])*(EUL_basis_Mapped!$BP290=EUL_basis[HOU_cat]),0)+1,MATCH(EUL_basis_Mapped!BG$2,'EUL_basis fr DEER'!$1:$1,0))</f>
        <v>1</v>
      </c>
      <c r="BH290" s="23" cm="1">
        <f t="array" ref="BH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(EUL_basis_Mapped!$BD290=EUL_basis[BldgLoc])*(EUL_basis_Mapped!$BP290=EUL_basis[HOU_cat]),0)+1,MATCH(EUL_basis_Mapped!BH$2,'EUL_basis fr DEER'!$1:$1,0))</f>
        <v>0</v>
      </c>
      <c r="BI290" s="25" cm="1">
        <f t="array" ref="BI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(EUL_basis_Mapped!$BD290=EUL_basis[BldgLoc])*(EUL_basis_Mapped!$BP290=EUL_basis[HOU_cat]),0)+1,MATCH(EUL_basis_Mapped!BI$2,'EUL_basis fr DEER'!$1:$1,0))</f>
        <v>16</v>
      </c>
      <c r="BJ290" s="25" cm="1">
        <f t="array" ref="BJ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(EUL_basis_Mapped!$BD290=EUL_basis[BldgLoc])*(EUL_basis_Mapped!$BP290=EUL_basis[HOU_cat]),0)+1,MATCH(EUL_basis_Mapped!BJ$2,'EUL_basis fr DEER'!$1:$1,0))</f>
        <v>0</v>
      </c>
      <c r="BK290" s="25" cm="1">
        <f t="array" ref="BK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(EUL_basis_Mapped!$BD290=EUL_basis[BldgLoc])*(EUL_basis_Mapped!$BP290=EUL_basis[HOU_cat]),0)+1,MATCH(EUL_basis_Mapped!BK$2,'EUL_basis fr DEER'!$1:$1,0))</f>
        <v>0</v>
      </c>
      <c r="BL290" s="46" t="str" cm="1">
        <f t="array" ref="BL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(EUL_basis_Mapped!$BD290=EUL_basis[BldgLoc])*(EUL_basis_Mapped!$BP290=EUL_basis[HOU_cat]),0)+1,MATCH(EUL_basis_Mapped!BL$2,'EUL_basis fr DEER'!$1:$1,0))</f>
        <v>Updated BldgType to Any</v>
      </c>
      <c r="BM290" s="48" t="str" cm="1">
        <f t="array" ref="BM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(EUL_basis_Mapped!$BD290=EUL_basis[BldgLoc])*(EUL_basis_Mapped!$BP290=EUL_basis[HOU_cat]),0)+1,MATCH(EUL_basis_Mapped!BM$2,'EUL_basis fr DEER'!$1:$1,0))</f>
        <v>Available</v>
      </c>
      <c r="BN290" s="24">
        <v>41562</v>
      </c>
      <c r="BO290" s="24" cm="1">
        <f t="array" ref="BO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(EUL_basis_Mapped!$BD290=EUL_basis[BldgLoc])*(EUL_basis_Mapped!$BP290=EUL_basis[HOU_cat]),0)+1,MATCH(EUL_basis_Mapped!BO$2,'EUL_basis fr DEER'!$1:$1,0))</f>
        <v>0</v>
      </c>
      <c r="BP290" s="48" t="s">
        <v>545</v>
      </c>
      <c r="BQ290" s="52" t="str" cm="1">
        <f t="array" ref="BQ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(EUL_basis_Mapped!$BD290=EUL_basis[BldgLoc])*(EUL_basis_Mapped!$BP290=EUL_basis[HOU_cat]),0)+1,MATCH(EUL_basis_Mapped!BQ$2,'EUL_basis fr DEER'!$1:$1,0))</f>
        <v>1</v>
      </c>
      <c r="BR290" s="52" t="str" cm="1">
        <f t="array" ref="BR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(EUL_basis_Mapped!$BD290=EUL_basis[BldgLoc])*(EUL_basis_Mapped!$BP290=EUL_basis[HOU_cat]),0)+1,MATCH(EUL_basis_Mapped!BR$2,'EUL_basis fr DEER'!$1:$1,0))</f>
        <v>1</v>
      </c>
      <c r="BS290" s="52" t="str" cm="1">
        <f t="array" ref="BS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(EUL_basis_Mapped!$BD290=EUL_basis[BldgLoc])*(EUL_basis_Mapped!$BP290=EUL_basis[HOU_cat]),0)+1,MATCH(EUL_basis_Mapped!BS$2,'EUL_basis fr DEER'!$1:$1,0))</f>
        <v>0</v>
      </c>
      <c r="BT290" s="48" t="str" cm="1">
        <f t="array" ref="BT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(EUL_basis_Mapped!$BD290=EUL_basis[BldgLoc])*(EUL_basis_Mapped!$BP290=EUL_basis[HOU_cat]),0)+1,MATCH(EUL_basis_Mapped!BT$2,'EUL_basis fr DEER'!$1:$1,0))</f>
        <v>Deemed Ex Ante Team</v>
      </c>
      <c r="BU290" s="24" cm="1">
        <f t="array" ref="BU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(EUL_basis_Mapped!$BD290=EUL_basis[BldgLoc])*(EUL_basis_Mapped!$BP290=EUL_basis[HOU_cat]),0)+1,MATCH(EUL_basis_Mapped!BU$2,'EUL_basis fr DEER'!$1:$1,0))</f>
        <v>0</v>
      </c>
      <c r="BV290" s="46" cm="1">
        <f t="array" ref="BV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(EUL_basis_Mapped!$BD290=EUL_basis[BldgLoc])*(EUL_basis_Mapped!$BP290=EUL_basis[HOU_cat]),0)+1,MATCH(EUL_basis_Mapped!BV$2,'EUL_basis fr DEER'!$1:$1,0))</f>
        <v>0</v>
      </c>
      <c r="BW290" s="48" cm="1">
        <f t="array" ref="BW290">INDEX(EUL_basis[#All],MATCH(1,(EUL_basis_Mapped!$AS290=EUL_basis[EUL_ID])*(EUL_basis_Mapped!$AU290=EUL_basis[Version])*(EUL_basis_Mapped!$BC290=EUL_basis[BldgType])*
(EUL_basis_Mapped!$BD290=EUL_basis[BldgLoc])*(EUL_basis_Mapped!$BP290=EUL_basis[HOU_cat]),0)+1,MATCH(EUL_basis_Mapped!BW$2,'EUL_basis fr DEER'!$1:$1,0))</f>
        <v>0</v>
      </c>
    </row>
    <row r="291" spans="1:75" ht="31.5" x14ac:dyDescent="0.15">
      <c r="A291" s="11"/>
      <c r="B291" s="12">
        <v>1</v>
      </c>
      <c r="C291" s="12"/>
      <c r="D291" s="12"/>
      <c r="E291" s="12"/>
      <c r="F291" s="12"/>
      <c r="G291" s="12">
        <v>1</v>
      </c>
      <c r="H291" s="13">
        <v>1</v>
      </c>
      <c r="I291" s="11">
        <f t="shared" si="72"/>
        <v>0</v>
      </c>
      <c r="J291" s="12">
        <f t="shared" si="72"/>
        <v>0</v>
      </c>
      <c r="K291" s="12">
        <f t="shared" si="72"/>
        <v>0</v>
      </c>
      <c r="L291" s="12">
        <f t="shared" si="72"/>
        <v>1</v>
      </c>
      <c r="M291" s="12">
        <f t="shared" si="72"/>
        <v>0</v>
      </c>
      <c r="N291" s="54">
        <f t="shared" si="72"/>
        <v>0</v>
      </c>
      <c r="O291" s="54">
        <f t="shared" si="72"/>
        <v>0</v>
      </c>
      <c r="P291" s="11">
        <f t="shared" si="68"/>
        <v>1</v>
      </c>
      <c r="Q291" s="16"/>
      <c r="R291" s="12">
        <f t="shared" si="67"/>
        <v>0</v>
      </c>
      <c r="S291" s="12">
        <f t="shared" si="67"/>
        <v>0</v>
      </c>
      <c r="T291" s="12">
        <f t="shared" si="67"/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>
        <f t="shared" si="69"/>
        <v>0</v>
      </c>
      <c r="AE291" s="54"/>
      <c r="AF291" s="54"/>
      <c r="AG291" s="54">
        <f t="shared" si="70"/>
        <v>0</v>
      </c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>
        <f t="shared" si="71"/>
        <v>0</v>
      </c>
      <c r="AS291" s="58" t="s">
        <v>662</v>
      </c>
      <c r="AT291" s="22" t="str" cm="1">
        <f t="array" ref="AT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(EUL_basis_Mapped!$BD291=EUL_basis[BldgLoc])*(EUL_basis_Mapped!$BP291=EUL_basis[HOU_cat]),0)+1,MATCH(EUL_basis_Mapped!AT$2,'EUL_basis fr DEER'!$1:$1,0))</f>
        <v>HID Lighting (T-5)</v>
      </c>
      <c r="AU291" s="22" t="s">
        <v>34</v>
      </c>
      <c r="AV291" s="22" t="str" cm="1">
        <f t="array" ref="AV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(EUL_basis_Mapped!$BD291=EUL_basis[BldgLoc])*(EUL_basis_Mapped!$BP291=EUL_basis[HOU_cat]),0)+1,MATCH(EUL_basis_Mapped!AV$2,'EUL_basis fr DEER'!$1:$1,0))</f>
        <v>D08 v2.05</v>
      </c>
      <c r="AW291" s="24" cm="1">
        <f t="array" ref="AW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(EUL_basis_Mapped!$BD291=EUL_basis[BldgLoc])*(EUL_basis_Mapped!$BP291=EUL_basis[HOU_cat]),0)+1,MATCH(EUL_basis_Mapped!AW$2,'EUL_basis fr DEER'!$1:$1,0))</f>
        <v>44825.767912268515</v>
      </c>
      <c r="AX291" s="48" t="str" cm="1">
        <f t="array" ref="AX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(EUL_basis_Mapped!$BD291=EUL_basis[BldgLoc])*(EUL_basis_Mapped!$BP291=EUL_basis[HOU_cat]),0)+1,MATCH(EUL_basis_Mapped!AX$2,'EUL_basis fr DEER'!$1:$1,0))</f>
        <v>Com</v>
      </c>
      <c r="AY291" s="48" t="str" cm="1">
        <f t="array" ref="AY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(EUL_basis_Mapped!$BD291=EUL_basis[BldgLoc])*(EUL_basis_Mapped!$BP291=EUL_basis[HOU_cat]),0)+1,MATCH(EUL_basis_Mapped!AY$2,'EUL_basis fr DEER'!$1:$1,0))</f>
        <v>Lighting</v>
      </c>
      <c r="AZ291" s="48" t="str" cm="1">
        <f t="array" ref="AZ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(EUL_basis_Mapped!$BD291=EUL_basis[BldgLoc])*(EUL_basis_Mapped!$BP291=EUL_basis[HOU_cat]),0)+1,MATCH(EUL_basis_Mapped!AZ$2,'EUL_basis fr DEER'!$1:$1,0))</f>
        <v>InGen</v>
      </c>
      <c r="BA291" s="48" t="str" cm="1">
        <f t="array" ref="BA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(EUL_basis_Mapped!$BD291=EUL_basis[BldgLoc])*(EUL_basis_Mapped!$BP291=EUL_basis[HOU_cat]),0)+1,MATCH(EUL_basis_Mapped!BA$2,'EUL_basis fr DEER'!$1:$1,0))</f>
        <v>Ltg_Fixture</v>
      </c>
      <c r="BB291" s="48" t="str" cm="1">
        <f t="array" ref="BB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(EUL_basis_Mapped!$BD291=EUL_basis[BldgLoc])*(EUL_basis_Mapped!$BP291=EUL_basis[HOU_cat]),0)+1,MATCH(EUL_basis_Mapped!BB$2,'EUL_basis fr DEER'!$1:$1,0))</f>
        <v>LinFluor_fixt</v>
      </c>
      <c r="BC291" s="48" t="s">
        <v>40</v>
      </c>
      <c r="BD291" s="48" t="s">
        <v>40</v>
      </c>
      <c r="BE291" s="46" t="str" cm="1">
        <f t="array" ref="BE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(EUL_basis_Mapped!$BD291=EUL_basis[BldgLoc])*(EUL_basis_Mapped!$BP291=EUL_basis[HOU_cat]),0)+1,MATCH(EUL_basis_Mapped!BE$2,'EUL_basis fr DEER'!$1:$1,0))</f>
        <v>electronic ballast rated hours</v>
      </c>
      <c r="BF291" s="23" cm="1">
        <f t="array" ref="BF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(EUL_basis_Mapped!$BD291=EUL_basis[BldgLoc])*(EUL_basis_Mapped!$BP291=EUL_basis[HOU_cat]),0)+1,MATCH(EUL_basis_Mapped!BF$2,'EUL_basis fr DEER'!$1:$1,0))</f>
        <v>70000</v>
      </c>
      <c r="BG291" s="23" cm="1">
        <f t="array" ref="BG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(EUL_basis_Mapped!$BD291=EUL_basis[BldgLoc])*(EUL_basis_Mapped!$BP291=EUL_basis[HOU_cat]),0)+1,MATCH(EUL_basis_Mapped!BG$2,'EUL_basis fr DEER'!$1:$1,0))</f>
        <v>1</v>
      </c>
      <c r="BH291" s="23" cm="1">
        <f t="array" ref="BH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(EUL_basis_Mapped!$BD291=EUL_basis[BldgLoc])*(EUL_basis_Mapped!$BP291=EUL_basis[HOU_cat]),0)+1,MATCH(EUL_basis_Mapped!BH$2,'EUL_basis fr DEER'!$1:$1,0))</f>
        <v>0</v>
      </c>
      <c r="BI291" s="25" cm="1">
        <f t="array" ref="BI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(EUL_basis_Mapped!$BD291=EUL_basis[BldgLoc])*(EUL_basis_Mapped!$BP291=EUL_basis[HOU_cat]),0)+1,MATCH(EUL_basis_Mapped!BI$2,'EUL_basis fr DEER'!$1:$1,0))</f>
        <v>15</v>
      </c>
      <c r="BJ291" s="25" cm="1">
        <f t="array" ref="BJ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(EUL_basis_Mapped!$BD291=EUL_basis[BldgLoc])*(EUL_basis_Mapped!$BP291=EUL_basis[HOU_cat]),0)+1,MATCH(EUL_basis_Mapped!BJ$2,'EUL_basis fr DEER'!$1:$1,0))</f>
        <v>0</v>
      </c>
      <c r="BK291" s="25" cm="1">
        <f t="array" ref="BK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(EUL_basis_Mapped!$BD291=EUL_basis[BldgLoc])*(EUL_basis_Mapped!$BP291=EUL_basis[HOU_cat]),0)+1,MATCH(EUL_basis_Mapped!BK$2,'EUL_basis fr DEER'!$1:$1,0))</f>
        <v>0</v>
      </c>
      <c r="BL291" s="46" t="str" cm="1">
        <f t="array" ref="BL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(EUL_basis_Mapped!$BD291=EUL_basis[BldgLoc])*(EUL_basis_Mapped!$BP291=EUL_basis[HOU_cat]),0)+1,MATCH(EUL_basis_Mapped!BL$2,'EUL_basis fr DEER'!$1:$1,0))</f>
        <v>Although expired via Resolution E-5152 DEER2023 Update, it was later found to be needed; the approved expiration was cancelled.</v>
      </c>
      <c r="BM291" s="48" t="str" cm="1">
        <f t="array" ref="BM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(EUL_basis_Mapped!$BD291=EUL_basis[BldgLoc])*(EUL_basis_Mapped!$BP291=EUL_basis[HOU_cat]),0)+1,MATCH(EUL_basis_Mapped!BM$2,'EUL_basis fr DEER'!$1:$1,0))</f>
        <v>Available</v>
      </c>
      <c r="BN291" s="24">
        <v>41563</v>
      </c>
      <c r="BO291" s="24" cm="1">
        <f t="array" ref="BO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(EUL_basis_Mapped!$BD291=EUL_basis[BldgLoc])*(EUL_basis_Mapped!$BP291=EUL_basis[HOU_cat]),0)+1,MATCH(EUL_basis_Mapped!BO$2,'EUL_basis fr DEER'!$1:$1,0))</f>
        <v>0</v>
      </c>
      <c r="BP291" s="48" t="s">
        <v>594</v>
      </c>
      <c r="BQ291" s="52" t="str" cm="1">
        <f t="array" ref="BQ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(EUL_basis_Mapped!$BD291=EUL_basis[BldgLoc])*(EUL_basis_Mapped!$BP291=EUL_basis[HOU_cat]),0)+1,MATCH(EUL_basis_Mapped!BQ$2,'EUL_basis fr DEER'!$1:$1,0))</f>
        <v>1</v>
      </c>
      <c r="BR291" s="52" t="str" cm="1">
        <f t="array" ref="BR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(EUL_basis_Mapped!$BD291=EUL_basis[BldgLoc])*(EUL_basis_Mapped!$BP291=EUL_basis[HOU_cat]),0)+1,MATCH(EUL_basis_Mapped!BR$2,'EUL_basis fr DEER'!$1:$1,0))</f>
        <v>1</v>
      </c>
      <c r="BS291" s="52" t="str" cm="1">
        <f t="array" ref="BS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(EUL_basis_Mapped!$BD291=EUL_basis[BldgLoc])*(EUL_basis_Mapped!$BP291=EUL_basis[HOU_cat]),0)+1,MATCH(EUL_basis_Mapped!BS$2,'EUL_basis fr DEER'!$1:$1,0))</f>
        <v>0</v>
      </c>
      <c r="BT291" s="48" t="str" cm="1">
        <f t="array" ref="BT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(EUL_basis_Mapped!$BD291=EUL_basis[BldgLoc])*(EUL_basis_Mapped!$BP291=EUL_basis[HOU_cat]),0)+1,MATCH(EUL_basis_Mapped!BT$2,'EUL_basis fr DEER'!$1:$1,0))</f>
        <v>Deemed Ex Ante Team</v>
      </c>
      <c r="BU291" s="24" cm="1">
        <f t="array" ref="BU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(EUL_basis_Mapped!$BD291=EUL_basis[BldgLoc])*(EUL_basis_Mapped!$BP291=EUL_basis[HOU_cat]),0)+1,MATCH(EUL_basis_Mapped!BU$2,'EUL_basis fr DEER'!$1:$1,0))</f>
        <v>0</v>
      </c>
      <c r="BV291" s="46" cm="1">
        <f t="array" ref="BV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(EUL_basis_Mapped!$BD291=EUL_basis[BldgLoc])*(EUL_basis_Mapped!$BP291=EUL_basis[HOU_cat]),0)+1,MATCH(EUL_basis_Mapped!BV$2,'EUL_basis fr DEER'!$1:$1,0))</f>
        <v>0</v>
      </c>
      <c r="BW291" s="48" cm="1">
        <f t="array" ref="BW291">INDEX(EUL_basis[#All],MATCH(1,(EUL_basis_Mapped!$AS291=EUL_basis[EUL_ID])*(EUL_basis_Mapped!$AU291=EUL_basis[Version])*(EUL_basis_Mapped!$BC291=EUL_basis[BldgType])*
(EUL_basis_Mapped!$BD291=EUL_basis[BldgLoc])*(EUL_basis_Mapped!$BP291=EUL_basis[HOU_cat]),0)+1,MATCH(EUL_basis_Mapped!BW$2,'EUL_basis fr DEER'!$1:$1,0))</f>
        <v>0</v>
      </c>
    </row>
    <row r="292" spans="1:75" x14ac:dyDescent="0.15">
      <c r="A292" s="11">
        <v>1</v>
      </c>
      <c r="B292" s="12"/>
      <c r="C292" s="12"/>
      <c r="D292" s="12"/>
      <c r="E292" s="12"/>
      <c r="F292" s="12"/>
      <c r="G292" s="12"/>
      <c r="H292" s="13"/>
      <c r="I292" s="11">
        <f t="shared" si="72"/>
        <v>0</v>
      </c>
      <c r="J292" s="12">
        <f t="shared" si="72"/>
        <v>0</v>
      </c>
      <c r="K292" s="12">
        <f t="shared" si="72"/>
        <v>0</v>
      </c>
      <c r="L292" s="12">
        <f t="shared" si="72"/>
        <v>1</v>
      </c>
      <c r="M292" s="12">
        <f t="shared" si="72"/>
        <v>0</v>
      </c>
      <c r="N292" s="54">
        <f t="shared" si="72"/>
        <v>0</v>
      </c>
      <c r="O292" s="54">
        <f t="shared" si="72"/>
        <v>0</v>
      </c>
      <c r="P292" s="11">
        <f t="shared" si="68"/>
        <v>1</v>
      </c>
      <c r="Q292" s="16"/>
      <c r="R292" s="12">
        <f t="shared" si="67"/>
        <v>0</v>
      </c>
      <c r="S292" s="12">
        <f t="shared" si="67"/>
        <v>0</v>
      </c>
      <c r="T292" s="12">
        <f t="shared" si="67"/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>
        <f t="shared" si="69"/>
        <v>0</v>
      </c>
      <c r="AE292" s="54"/>
      <c r="AF292" s="54"/>
      <c r="AG292" s="54">
        <f t="shared" si="70"/>
        <v>0</v>
      </c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>
        <f t="shared" si="71"/>
        <v>0</v>
      </c>
      <c r="AS292" s="58" t="s">
        <v>664</v>
      </c>
      <c r="AT292" s="22" t="str" cm="1">
        <f t="array" ref="AT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(EUL_basis_Mapped!$BD292=EUL_basis[BldgLoc])*(EUL_basis_Mapped!$BP292=EUL_basis[HOU_cat]),0)+1,MATCH(EUL_basis_Mapped!AT$2,'EUL_basis fr DEER'!$1:$1,0))</f>
        <v>Timeclocks</v>
      </c>
      <c r="AU292" s="22" t="s">
        <v>34</v>
      </c>
      <c r="AV292" s="22" t="str" cm="1">
        <f t="array" ref="AV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(EUL_basis_Mapped!$BD292=EUL_basis[BldgLoc])*(EUL_basis_Mapped!$BP292=EUL_basis[HOU_cat]),0)+1,MATCH(EUL_basis_Mapped!AV$2,'EUL_basis fr DEER'!$1:$1,0))</f>
        <v>D08 v2.05</v>
      </c>
      <c r="AW292" s="24" cm="1">
        <f t="array" ref="AW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(EUL_basis_Mapped!$BD292=EUL_basis[BldgLoc])*(EUL_basis_Mapped!$BP292=EUL_basis[HOU_cat]),0)+1,MATCH(EUL_basis_Mapped!AW$2,'EUL_basis fr DEER'!$1:$1,0))</f>
        <v>44159.686687395835</v>
      </c>
      <c r="AX292" s="48" t="str" cm="1">
        <f t="array" ref="AX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(EUL_basis_Mapped!$BD292=EUL_basis[BldgLoc])*(EUL_basis_Mapped!$BP292=EUL_basis[HOU_cat]),0)+1,MATCH(EUL_basis_Mapped!AX$2,'EUL_basis fr DEER'!$1:$1,0))</f>
        <v>Com</v>
      </c>
      <c r="AY292" s="48" t="str" cm="1">
        <f t="array" ref="AY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(EUL_basis_Mapped!$BD292=EUL_basis[BldgLoc])*(EUL_basis_Mapped!$BP292=EUL_basis[HOU_cat]),0)+1,MATCH(EUL_basis_Mapped!AY$2,'EUL_basis fr DEER'!$1:$1,0))</f>
        <v>Lighting</v>
      </c>
      <c r="AZ292" s="48" t="str" cm="1">
        <f t="array" ref="AZ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(EUL_basis_Mapped!$BD292=EUL_basis[BldgLoc])*(EUL_basis_Mapped!$BP292=EUL_basis[HOU_cat]),0)+1,MATCH(EUL_basis_Mapped!AZ$2,'EUL_basis fr DEER'!$1:$1,0))</f>
        <v>Controls</v>
      </c>
      <c r="BA292" s="48" t="str" cm="1">
        <f t="array" ref="BA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(EUL_basis_Mapped!$BD292=EUL_basis[BldgLoc])*(EUL_basis_Mapped!$BP292=EUL_basis[HOU_cat]),0)+1,MATCH(EUL_basis_Mapped!BA$2,'EUL_basis fr DEER'!$1:$1,0))</f>
        <v>Ltg_Fixture</v>
      </c>
      <c r="BB292" s="48" t="str" cm="1">
        <f t="array" ref="BB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(EUL_basis_Mapped!$BD292=EUL_basis[BldgLoc])*(EUL_basis_Mapped!$BP292=EUL_basis[HOU_cat]),0)+1,MATCH(EUL_basis_Mapped!BB$2,'EUL_basis fr DEER'!$1:$1,0))</f>
        <v>Timer</v>
      </c>
      <c r="BC292" s="48" t="s">
        <v>40</v>
      </c>
      <c r="BD292" s="48" t="s">
        <v>40</v>
      </c>
      <c r="BE292" s="46" t="str" cm="1">
        <f t="array" ref="BE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(EUL_basis_Mapped!$BD292=EUL_basis[BldgLoc])*(EUL_basis_Mapped!$BP292=EUL_basis[HOU_cat]),0)+1,MATCH(EUL_basis_Mapped!BE$2,'EUL_basis fr DEER'!$1:$1,0))</f>
        <v>rated years</v>
      </c>
      <c r="BF292" s="23" cm="1">
        <f t="array" ref="BF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(EUL_basis_Mapped!$BD292=EUL_basis[BldgLoc])*(EUL_basis_Mapped!$BP292=EUL_basis[HOU_cat]),0)+1,MATCH(EUL_basis_Mapped!BF$2,'EUL_basis fr DEER'!$1:$1,0))</f>
        <v>0</v>
      </c>
      <c r="BG292" s="23" cm="1">
        <f t="array" ref="BG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(EUL_basis_Mapped!$BD292=EUL_basis[BldgLoc])*(EUL_basis_Mapped!$BP292=EUL_basis[HOU_cat]),0)+1,MATCH(EUL_basis_Mapped!BG$2,'EUL_basis fr DEER'!$1:$1,0))</f>
        <v>0</v>
      </c>
      <c r="BH292" s="23" cm="1">
        <f t="array" ref="BH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(EUL_basis_Mapped!$BD292=EUL_basis[BldgLoc])*(EUL_basis_Mapped!$BP292=EUL_basis[HOU_cat]),0)+1,MATCH(EUL_basis_Mapped!BH$2,'EUL_basis fr DEER'!$1:$1,0))</f>
        <v>0</v>
      </c>
      <c r="BI292" s="25" cm="1">
        <f t="array" ref="BI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(EUL_basis_Mapped!$BD292=EUL_basis[BldgLoc])*(EUL_basis_Mapped!$BP292=EUL_basis[HOU_cat]),0)+1,MATCH(EUL_basis_Mapped!BI$2,'EUL_basis fr DEER'!$1:$1,0))</f>
        <v>0</v>
      </c>
      <c r="BJ292" s="25" cm="1">
        <f t="array" ref="BJ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(EUL_basis_Mapped!$BD292=EUL_basis[BldgLoc])*(EUL_basis_Mapped!$BP292=EUL_basis[HOU_cat]),0)+1,MATCH(EUL_basis_Mapped!BJ$2,'EUL_basis fr DEER'!$1:$1,0))</f>
        <v>8</v>
      </c>
      <c r="BK292" s="25" cm="1">
        <f t="array" ref="BK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(EUL_basis_Mapped!$BD292=EUL_basis[BldgLoc])*(EUL_basis_Mapped!$BP292=EUL_basis[HOU_cat]),0)+1,MATCH(EUL_basis_Mapped!BK$2,'EUL_basis fr DEER'!$1:$1,0))</f>
        <v>2.7</v>
      </c>
      <c r="BL292" s="46" t="str" cm="1">
        <f t="array" ref="BL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(EUL_basis_Mapped!$BD292=EUL_basis[BldgLoc])*(EUL_basis_Mapped!$BP292=EUL_basis[HOU_cat]),0)+1,MATCH(EUL_basis_Mapped!BL$2,'EUL_basis fr DEER'!$1:$1,0))</f>
        <v>Updated to indicate claim/filing status</v>
      </c>
      <c r="BM292" s="48" t="str" cm="1">
        <f t="array" ref="BM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(EUL_basis_Mapped!$BD292=EUL_basis[BldgLoc])*(EUL_basis_Mapped!$BP292=EUL_basis[HOU_cat]),0)+1,MATCH(EUL_basis_Mapped!BM$2,'EUL_basis fr DEER'!$1:$1,0))</f>
        <v>Standard</v>
      </c>
      <c r="BN292" s="24">
        <v>41564</v>
      </c>
      <c r="BO292" s="24" cm="1">
        <f t="array" ref="BO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(EUL_basis_Mapped!$BD292=EUL_basis[BldgLoc])*(EUL_basis_Mapped!$BP292=EUL_basis[HOU_cat]),0)+1,MATCH(EUL_basis_Mapped!BO$2,'EUL_basis fr DEER'!$1:$1,0))</f>
        <v>0</v>
      </c>
      <c r="BP292" s="48" t="s">
        <v>44</v>
      </c>
      <c r="BQ292" s="52" t="str" cm="1">
        <f t="array" ref="BQ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(EUL_basis_Mapped!$BD292=EUL_basis[BldgLoc])*(EUL_basis_Mapped!$BP292=EUL_basis[HOU_cat]),0)+1,MATCH(EUL_basis_Mapped!BQ$2,'EUL_basis fr DEER'!$1:$1,0))</f>
        <v>1</v>
      </c>
      <c r="BR292" s="52" t="str" cm="1">
        <f t="array" ref="BR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(EUL_basis_Mapped!$BD292=EUL_basis[BldgLoc])*(EUL_basis_Mapped!$BP292=EUL_basis[HOU_cat]),0)+1,MATCH(EUL_basis_Mapped!BR$2,'EUL_basis fr DEER'!$1:$1,0))</f>
        <v>1</v>
      </c>
      <c r="BS292" s="52" t="str" cm="1">
        <f t="array" ref="BS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(EUL_basis_Mapped!$BD292=EUL_basis[BldgLoc])*(EUL_basis_Mapped!$BP292=EUL_basis[HOU_cat]),0)+1,MATCH(EUL_basis_Mapped!BS$2,'EUL_basis fr DEER'!$1:$1,0))</f>
        <v>0</v>
      </c>
      <c r="BT292" s="48" t="str" cm="1">
        <f t="array" ref="BT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(EUL_basis_Mapped!$BD292=EUL_basis[BldgLoc])*(EUL_basis_Mapped!$BP292=EUL_basis[HOU_cat]),0)+1,MATCH(EUL_basis_Mapped!BT$2,'EUL_basis fr DEER'!$1:$1,0))</f>
        <v>Deemed Ex Ante Team</v>
      </c>
      <c r="BU292" s="24" cm="1">
        <f t="array" ref="BU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(EUL_basis_Mapped!$BD292=EUL_basis[BldgLoc])*(EUL_basis_Mapped!$BP292=EUL_basis[HOU_cat]),0)+1,MATCH(EUL_basis_Mapped!BU$2,'EUL_basis fr DEER'!$1:$1,0))</f>
        <v>0</v>
      </c>
      <c r="BV292" s="46" cm="1">
        <f t="array" ref="BV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(EUL_basis_Mapped!$BD292=EUL_basis[BldgLoc])*(EUL_basis_Mapped!$BP292=EUL_basis[HOU_cat]),0)+1,MATCH(EUL_basis_Mapped!BV$2,'EUL_basis fr DEER'!$1:$1,0))</f>
        <v>0</v>
      </c>
      <c r="BW292" s="48" cm="1">
        <f t="array" ref="BW292">INDEX(EUL_basis[#All],MATCH(1,(EUL_basis_Mapped!$AS292=EUL_basis[EUL_ID])*(EUL_basis_Mapped!$AU292=EUL_basis[Version])*(EUL_basis_Mapped!$BC292=EUL_basis[BldgType])*
(EUL_basis_Mapped!$BD292=EUL_basis[BldgLoc])*(EUL_basis_Mapped!$BP292=EUL_basis[HOU_cat]),0)+1,MATCH(EUL_basis_Mapped!BW$2,'EUL_basis fr DEER'!$1:$1,0))</f>
        <v>0</v>
      </c>
    </row>
    <row r="293" spans="1:75" ht="21" x14ac:dyDescent="0.15">
      <c r="A293" s="11"/>
      <c r="B293" s="12">
        <v>1</v>
      </c>
      <c r="C293" s="12"/>
      <c r="D293" s="12"/>
      <c r="E293" s="12"/>
      <c r="F293" s="12"/>
      <c r="G293" s="12">
        <v>1</v>
      </c>
      <c r="H293" s="13">
        <v>1</v>
      </c>
      <c r="I293" s="11">
        <f t="shared" si="72"/>
        <v>0</v>
      </c>
      <c r="J293" s="12">
        <f t="shared" si="72"/>
        <v>0</v>
      </c>
      <c r="K293" s="12">
        <f t="shared" si="72"/>
        <v>0</v>
      </c>
      <c r="L293" s="12">
        <f t="shared" si="72"/>
        <v>1</v>
      </c>
      <c r="M293" s="12">
        <f t="shared" si="72"/>
        <v>0</v>
      </c>
      <c r="N293" s="54">
        <f t="shared" si="72"/>
        <v>0</v>
      </c>
      <c r="O293" s="54">
        <f t="shared" si="72"/>
        <v>0</v>
      </c>
      <c r="P293" s="11">
        <f t="shared" si="68"/>
        <v>0</v>
      </c>
      <c r="Q293" s="16"/>
      <c r="R293" s="12">
        <f t="shared" si="67"/>
        <v>0</v>
      </c>
      <c r="S293" s="12">
        <f t="shared" si="67"/>
        <v>0</v>
      </c>
      <c r="T293" s="12">
        <f t="shared" si="67"/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>
        <f t="shared" si="69"/>
        <v>0</v>
      </c>
      <c r="AE293" s="54"/>
      <c r="AF293" s="54"/>
      <c r="AG293" s="54">
        <f t="shared" si="70"/>
        <v>0</v>
      </c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>
        <f t="shared" si="71"/>
        <v>0</v>
      </c>
      <c r="AS293" s="58" t="s">
        <v>666</v>
      </c>
      <c r="AT293" s="22" t="str" cm="1">
        <f t="array" ref="AT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(EUL_basis_Mapped!$BD293=EUL_basis[BldgLoc])*(EUL_basis_Mapped!$BP293=EUL_basis[HOU_cat]),0)+1,MATCH(EUL_basis_Mapped!AT$2,'EUL_basis fr DEER'!$1:$1,0))</f>
        <v>LED Lighting in Walk-in Coolers and Freezers</v>
      </c>
      <c r="AU293" s="22" t="s">
        <v>255</v>
      </c>
      <c r="AV293" s="22" t="str" cm="1">
        <f t="array" ref="AV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(EUL_basis_Mapped!$BD293=EUL_basis[BldgLoc])*(EUL_basis_Mapped!$BP293=EUL_basis[HOU_cat]),0)+1,MATCH(EUL_basis_Mapped!AV$2,'EUL_basis fr DEER'!$1:$1,0))</f>
        <v>IOU Workpaper</v>
      </c>
      <c r="AW293" s="24" cm="1">
        <f t="array" ref="AW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(EUL_basis_Mapped!$BD293=EUL_basis[BldgLoc])*(EUL_basis_Mapped!$BP293=EUL_basis[HOU_cat]),0)+1,MATCH(EUL_basis_Mapped!AW$2,'EUL_basis fr DEER'!$1:$1,0))</f>
        <v>44159.686687395835</v>
      </c>
      <c r="AX293" s="48" t="str" cm="1">
        <f t="array" ref="AX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(EUL_basis_Mapped!$BD293=EUL_basis[BldgLoc])*(EUL_basis_Mapped!$BP293=EUL_basis[HOU_cat]),0)+1,MATCH(EUL_basis_Mapped!AX$2,'EUL_basis fr DEER'!$1:$1,0))</f>
        <v>Com</v>
      </c>
      <c r="AY293" s="48" t="str" cm="1">
        <f t="array" ref="AY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(EUL_basis_Mapped!$BD293=EUL_basis[BldgLoc])*(EUL_basis_Mapped!$BP293=EUL_basis[HOU_cat]),0)+1,MATCH(EUL_basis_Mapped!AY$2,'EUL_basis fr DEER'!$1:$1,0))</f>
        <v>Lighting</v>
      </c>
      <c r="AZ293" s="48" t="str" cm="1">
        <f t="array" ref="AZ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(EUL_basis_Mapped!$BD293=EUL_basis[BldgLoc])*(EUL_basis_Mapped!$BP293=EUL_basis[HOU_cat]),0)+1,MATCH(EUL_basis_Mapped!AZ$2,'EUL_basis fr DEER'!$1:$1,0))</f>
        <v>Refrig</v>
      </c>
      <c r="BA293" s="48" t="str" cm="1">
        <f t="array" ref="BA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(EUL_basis_Mapped!$BD293=EUL_basis[BldgLoc])*(EUL_basis_Mapped!$BP293=EUL_basis[HOU_cat]),0)+1,MATCH(EUL_basis_Mapped!BA$2,'EUL_basis fr DEER'!$1:$1,0))</f>
        <v>Ltg_Fixture</v>
      </c>
      <c r="BB293" s="48" t="str" cm="1">
        <f t="array" ref="BB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(EUL_basis_Mapped!$BD293=EUL_basis[BldgLoc])*(EUL_basis_Mapped!$BP293=EUL_basis[HOU_cat]),0)+1,MATCH(EUL_basis_Mapped!BB$2,'EUL_basis fr DEER'!$1:$1,0))</f>
        <v>LED_fixt</v>
      </c>
      <c r="BC293" s="48" t="s">
        <v>668</v>
      </c>
      <c r="BD293" s="48" t="s">
        <v>40</v>
      </c>
      <c r="BE293" s="46" t="str" cm="1">
        <f t="array" ref="BE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(EUL_basis_Mapped!$BD293=EUL_basis[BldgLoc])*(EUL_basis_Mapped!$BP293=EUL_basis[HOU_cat]),0)+1,MATCH(EUL_basis_Mapped!BE$2,'EUL_basis fr DEER'!$1:$1,0))</f>
        <v>Lamp rated hours</v>
      </c>
      <c r="BF293" s="23" cm="1">
        <f t="array" ref="BF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(EUL_basis_Mapped!$BD293=EUL_basis[BldgLoc])*(EUL_basis_Mapped!$BP293=EUL_basis[HOU_cat]),0)+1,MATCH(EUL_basis_Mapped!BF$2,'EUL_basis fr DEER'!$1:$1,0))</f>
        <v>50000</v>
      </c>
      <c r="BG293" s="23" cm="1">
        <f t="array" ref="BG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(EUL_basis_Mapped!$BD293=EUL_basis[BldgLoc])*(EUL_basis_Mapped!$BP293=EUL_basis[HOU_cat]),0)+1,MATCH(EUL_basis_Mapped!BG$2,'EUL_basis fr DEER'!$1:$1,0))</f>
        <v>1</v>
      </c>
      <c r="BH293" s="23" cm="1">
        <f t="array" ref="BH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(EUL_basis_Mapped!$BD293=EUL_basis[BldgLoc])*(EUL_basis_Mapped!$BP293=EUL_basis[HOU_cat]),0)+1,MATCH(EUL_basis_Mapped!BH$2,'EUL_basis fr DEER'!$1:$1,0))</f>
        <v>4380</v>
      </c>
      <c r="BI293" s="25" cm="1">
        <f t="array" ref="BI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(EUL_basis_Mapped!$BD293=EUL_basis[BldgLoc])*(EUL_basis_Mapped!$BP293=EUL_basis[HOU_cat]),0)+1,MATCH(EUL_basis_Mapped!BI$2,'EUL_basis fr DEER'!$1:$1,0))</f>
        <v>0</v>
      </c>
      <c r="BJ293" s="25" cm="1">
        <f t="array" ref="BJ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(EUL_basis_Mapped!$BD293=EUL_basis[BldgLoc])*(EUL_basis_Mapped!$BP293=EUL_basis[HOU_cat]),0)+1,MATCH(EUL_basis_Mapped!BJ$2,'EUL_basis fr DEER'!$1:$1,0))</f>
        <v>11</v>
      </c>
      <c r="BK293" s="25" cm="1">
        <f t="array" ref="BK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(EUL_basis_Mapped!$BD293=EUL_basis[BldgLoc])*(EUL_basis_Mapped!$BP293=EUL_basis[HOU_cat]),0)+1,MATCH(EUL_basis_Mapped!BK$2,'EUL_basis fr DEER'!$1:$1,0))</f>
        <v>3.7</v>
      </c>
      <c r="BL293" s="46" t="str" cm="1">
        <f t="array" ref="BL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(EUL_basis_Mapped!$BD293=EUL_basis[BldgLoc])*(EUL_basis_Mapped!$BP293=EUL_basis[HOU_cat]),0)+1,MATCH(EUL_basis_Mapped!BL$2,'EUL_basis fr DEER'!$1:$1,0))</f>
        <v>Updated to indicate claim/filing status</v>
      </c>
      <c r="BM293" s="48" t="str" cm="1">
        <f t="array" ref="BM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(EUL_basis_Mapped!$BD293=EUL_basis[BldgLoc])*(EUL_basis_Mapped!$BP293=EUL_basis[HOU_cat]),0)+1,MATCH(EUL_basis_Mapped!BM$2,'EUL_basis fr DEER'!$1:$1,0))</f>
        <v>Available</v>
      </c>
      <c r="BN293" s="24">
        <v>41565</v>
      </c>
      <c r="BO293" s="24" cm="1">
        <f t="array" ref="BO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(EUL_basis_Mapped!$BD293=EUL_basis[BldgLoc])*(EUL_basis_Mapped!$BP293=EUL_basis[HOU_cat]),0)+1,MATCH(EUL_basis_Mapped!BO$2,'EUL_basis fr DEER'!$1:$1,0))</f>
        <v>0</v>
      </c>
      <c r="BP293" s="48" t="s">
        <v>44</v>
      </c>
      <c r="BQ293" s="52" t="str" cm="1">
        <f t="array" ref="BQ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(EUL_basis_Mapped!$BD293=EUL_basis[BldgLoc])*(EUL_basis_Mapped!$BP293=EUL_basis[HOU_cat]),0)+1,MATCH(EUL_basis_Mapped!BQ$2,'EUL_basis fr DEER'!$1:$1,0))</f>
        <v>1</v>
      </c>
      <c r="BR293" s="52" t="str" cm="1">
        <f t="array" ref="BR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(EUL_basis_Mapped!$BD293=EUL_basis[BldgLoc])*(EUL_basis_Mapped!$BP293=EUL_basis[HOU_cat]),0)+1,MATCH(EUL_basis_Mapped!BR$2,'EUL_basis fr DEER'!$1:$1,0))</f>
        <v>1</v>
      </c>
      <c r="BS293" s="52" t="str" cm="1">
        <f t="array" ref="BS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(EUL_basis_Mapped!$BD293=EUL_basis[BldgLoc])*(EUL_basis_Mapped!$BP293=EUL_basis[HOU_cat]),0)+1,MATCH(EUL_basis_Mapped!BS$2,'EUL_basis fr DEER'!$1:$1,0))</f>
        <v>0</v>
      </c>
      <c r="BT293" s="48" t="str" cm="1">
        <f t="array" ref="BT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(EUL_basis_Mapped!$BD293=EUL_basis[BldgLoc])*(EUL_basis_Mapped!$BP293=EUL_basis[HOU_cat]),0)+1,MATCH(EUL_basis_Mapped!BT$2,'EUL_basis fr DEER'!$1:$1,0))</f>
        <v>Deemed Ex Ante Team</v>
      </c>
      <c r="BU293" s="24" cm="1">
        <f t="array" ref="BU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(EUL_basis_Mapped!$BD293=EUL_basis[BldgLoc])*(EUL_basis_Mapped!$BP293=EUL_basis[HOU_cat]),0)+1,MATCH(EUL_basis_Mapped!BU$2,'EUL_basis fr DEER'!$1:$1,0))</f>
        <v>0</v>
      </c>
      <c r="BV293" s="46" cm="1">
        <f t="array" ref="BV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(EUL_basis_Mapped!$BD293=EUL_basis[BldgLoc])*(EUL_basis_Mapped!$BP293=EUL_basis[HOU_cat]),0)+1,MATCH(EUL_basis_Mapped!BV$2,'EUL_basis fr DEER'!$1:$1,0))</f>
        <v>0</v>
      </c>
      <c r="BW293" s="48" cm="1">
        <f t="array" ref="BW293">INDEX(EUL_basis[#All],MATCH(1,(EUL_basis_Mapped!$AS293=EUL_basis[EUL_ID])*(EUL_basis_Mapped!$AU293=EUL_basis[Version])*(EUL_basis_Mapped!$BC293=EUL_basis[BldgType])*
(EUL_basis_Mapped!$BD293=EUL_basis[BldgLoc])*(EUL_basis_Mapped!$BP293=EUL_basis[HOU_cat]),0)+1,MATCH(EUL_basis_Mapped!BW$2,'EUL_basis fr DEER'!$1:$1,0))</f>
        <v>0</v>
      </c>
    </row>
    <row r="294" spans="1:75" ht="21" x14ac:dyDescent="0.15">
      <c r="A294" s="11"/>
      <c r="B294" s="12">
        <v>1</v>
      </c>
      <c r="C294" s="12"/>
      <c r="D294" s="12"/>
      <c r="E294" s="12"/>
      <c r="F294" s="12"/>
      <c r="G294" s="12">
        <v>1</v>
      </c>
      <c r="H294" s="13">
        <v>1</v>
      </c>
      <c r="I294" s="11">
        <f t="shared" si="72"/>
        <v>0</v>
      </c>
      <c r="J294" s="12">
        <f t="shared" si="72"/>
        <v>0</v>
      </c>
      <c r="K294" s="12">
        <f t="shared" si="72"/>
        <v>0</v>
      </c>
      <c r="L294" s="12">
        <f t="shared" si="72"/>
        <v>1</v>
      </c>
      <c r="M294" s="12">
        <f t="shared" si="72"/>
        <v>0</v>
      </c>
      <c r="N294" s="54">
        <f t="shared" si="72"/>
        <v>0</v>
      </c>
      <c r="O294" s="54">
        <f t="shared" si="72"/>
        <v>0</v>
      </c>
      <c r="P294" s="11">
        <f t="shared" si="68"/>
        <v>1</v>
      </c>
      <c r="Q294" s="16"/>
      <c r="R294" s="12">
        <f t="shared" si="67"/>
        <v>0</v>
      </c>
      <c r="S294" s="12">
        <f t="shared" si="67"/>
        <v>0</v>
      </c>
      <c r="T294" s="12">
        <f t="shared" si="67"/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>
        <f t="shared" si="69"/>
        <v>0</v>
      </c>
      <c r="AE294" s="54"/>
      <c r="AF294" s="54"/>
      <c r="AG294" s="54">
        <f t="shared" si="70"/>
        <v>0</v>
      </c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>
        <f t="shared" si="71"/>
        <v>0</v>
      </c>
      <c r="AS294" s="58" t="s">
        <v>670</v>
      </c>
      <c r="AT294" s="22" t="str" cm="1">
        <f t="array" ref="AT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(EUL_basis_Mapped!$BD294=EUL_basis[BldgLoc])*(EUL_basis_Mapped!$BP294=EUL_basis[HOU_cat]),0)+1,MATCH(EUL_basis_Mapped!AT$2,'EUL_basis fr DEER'!$1:$1,0))</f>
        <v>LED Open Signs</v>
      </c>
      <c r="AU294" s="22" t="s">
        <v>255</v>
      </c>
      <c r="AV294" s="22" t="str" cm="1">
        <f t="array" ref="AV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(EUL_basis_Mapped!$BD294=EUL_basis[BldgLoc])*(EUL_basis_Mapped!$BP294=EUL_basis[HOU_cat]),0)+1,MATCH(EUL_basis_Mapped!AV$2,'EUL_basis fr DEER'!$1:$1,0))</f>
        <v>IOU Workpaper</v>
      </c>
      <c r="AW294" s="24" cm="1">
        <f t="array" ref="AW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(EUL_basis_Mapped!$BD294=EUL_basis[BldgLoc])*(EUL_basis_Mapped!$BP294=EUL_basis[HOU_cat]),0)+1,MATCH(EUL_basis_Mapped!AW$2,'EUL_basis fr DEER'!$1:$1,0))</f>
        <v>44159.686687395835</v>
      </c>
      <c r="AX294" s="48" t="str" cm="1">
        <f t="array" ref="AX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(EUL_basis_Mapped!$BD294=EUL_basis[BldgLoc])*(EUL_basis_Mapped!$BP294=EUL_basis[HOU_cat]),0)+1,MATCH(EUL_basis_Mapped!AX$2,'EUL_basis fr DEER'!$1:$1,0))</f>
        <v>Com</v>
      </c>
      <c r="AY294" s="48" t="str" cm="1">
        <f t="array" ref="AY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(EUL_basis_Mapped!$BD294=EUL_basis[BldgLoc])*(EUL_basis_Mapped!$BP294=EUL_basis[HOU_cat]),0)+1,MATCH(EUL_basis_Mapped!AY$2,'EUL_basis fr DEER'!$1:$1,0))</f>
        <v>Lighting</v>
      </c>
      <c r="AZ294" s="48" t="str" cm="1">
        <f t="array" ref="AZ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(EUL_basis_Mapped!$BD294=EUL_basis[BldgLoc])*(EUL_basis_Mapped!$BP294=EUL_basis[HOU_cat]),0)+1,MATCH(EUL_basis_Mapped!AZ$2,'EUL_basis fr DEER'!$1:$1,0))</f>
        <v>OutSign</v>
      </c>
      <c r="BA294" s="48" t="str" cm="1">
        <f t="array" ref="BA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(EUL_basis_Mapped!$BD294=EUL_basis[BldgLoc])*(EUL_basis_Mapped!$BP294=EUL_basis[HOU_cat]),0)+1,MATCH(EUL_basis_Mapped!BA$2,'EUL_basis fr DEER'!$1:$1,0))</f>
        <v>Ltg_Fixture</v>
      </c>
      <c r="BB294" s="48" t="str" cm="1">
        <f t="array" ref="BB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(EUL_basis_Mapped!$BD294=EUL_basis[BldgLoc])*(EUL_basis_Mapped!$BP294=EUL_basis[HOU_cat]),0)+1,MATCH(EUL_basis_Mapped!BB$2,'EUL_basis fr DEER'!$1:$1,0))</f>
        <v>LED_fixt</v>
      </c>
      <c r="BC294" s="48" t="s">
        <v>40</v>
      </c>
      <c r="BD294" s="48" t="s">
        <v>40</v>
      </c>
      <c r="BE294" s="46" t="str" cm="1">
        <f t="array" ref="BE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(EUL_basis_Mapped!$BD294=EUL_basis[BldgLoc])*(EUL_basis_Mapped!$BP294=EUL_basis[HOU_cat]),0)+1,MATCH(EUL_basis_Mapped!BE$2,'EUL_basis fr DEER'!$1:$1,0))</f>
        <v>rated years</v>
      </c>
      <c r="BF294" s="23" cm="1">
        <f t="array" ref="BF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(EUL_basis_Mapped!$BD294=EUL_basis[BldgLoc])*(EUL_basis_Mapped!$BP294=EUL_basis[HOU_cat]),0)+1,MATCH(EUL_basis_Mapped!BF$2,'EUL_basis fr DEER'!$1:$1,0))</f>
        <v>0</v>
      </c>
      <c r="BG294" s="23" cm="1">
        <f t="array" ref="BG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(EUL_basis_Mapped!$BD294=EUL_basis[BldgLoc])*(EUL_basis_Mapped!$BP294=EUL_basis[HOU_cat]),0)+1,MATCH(EUL_basis_Mapped!BG$2,'EUL_basis fr DEER'!$1:$1,0))</f>
        <v>0</v>
      </c>
      <c r="BH294" s="23" cm="1">
        <f t="array" ref="BH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(EUL_basis_Mapped!$BD294=EUL_basis[BldgLoc])*(EUL_basis_Mapped!$BP294=EUL_basis[HOU_cat]),0)+1,MATCH(EUL_basis_Mapped!BH$2,'EUL_basis fr DEER'!$1:$1,0))</f>
        <v>0</v>
      </c>
      <c r="BI294" s="25" cm="1">
        <f t="array" ref="BI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(EUL_basis_Mapped!$BD294=EUL_basis[BldgLoc])*(EUL_basis_Mapped!$BP294=EUL_basis[HOU_cat]),0)+1,MATCH(EUL_basis_Mapped!BI$2,'EUL_basis fr DEER'!$1:$1,0))</f>
        <v>0</v>
      </c>
      <c r="BJ294" s="25" cm="1">
        <f t="array" ref="BJ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(EUL_basis_Mapped!$BD294=EUL_basis[BldgLoc])*(EUL_basis_Mapped!$BP294=EUL_basis[HOU_cat]),0)+1,MATCH(EUL_basis_Mapped!BJ$2,'EUL_basis fr DEER'!$1:$1,0))</f>
        <v>16</v>
      </c>
      <c r="BK294" s="25" cm="1">
        <f t="array" ref="BK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(EUL_basis_Mapped!$BD294=EUL_basis[BldgLoc])*(EUL_basis_Mapped!$BP294=EUL_basis[HOU_cat]),0)+1,MATCH(EUL_basis_Mapped!BK$2,'EUL_basis fr DEER'!$1:$1,0))</f>
        <v>5.3</v>
      </c>
      <c r="BL294" s="46" t="str" cm="1">
        <f t="array" ref="BL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(EUL_basis_Mapped!$BD294=EUL_basis[BldgLoc])*(EUL_basis_Mapped!$BP294=EUL_basis[HOU_cat]),0)+1,MATCH(EUL_basis_Mapped!BL$2,'EUL_basis fr DEER'!$1:$1,0))</f>
        <v>Updated to indicate claim/filing status</v>
      </c>
      <c r="BM294" s="48" t="str" cm="1">
        <f t="array" ref="BM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(EUL_basis_Mapped!$BD294=EUL_basis[BldgLoc])*(EUL_basis_Mapped!$BP294=EUL_basis[HOU_cat]),0)+1,MATCH(EUL_basis_Mapped!BM$2,'EUL_basis fr DEER'!$1:$1,0))</f>
        <v>Available</v>
      </c>
      <c r="BN294" s="24">
        <v>41566</v>
      </c>
      <c r="BO294" s="24" cm="1">
        <f t="array" ref="BO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(EUL_basis_Mapped!$BD294=EUL_basis[BldgLoc])*(EUL_basis_Mapped!$BP294=EUL_basis[HOU_cat]),0)+1,MATCH(EUL_basis_Mapped!BO$2,'EUL_basis fr DEER'!$1:$1,0))</f>
        <v>0</v>
      </c>
      <c r="BP294" s="48" t="s">
        <v>44</v>
      </c>
      <c r="BQ294" s="52" t="str" cm="1">
        <f t="array" ref="BQ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(EUL_basis_Mapped!$BD294=EUL_basis[BldgLoc])*(EUL_basis_Mapped!$BP294=EUL_basis[HOU_cat]),0)+1,MATCH(EUL_basis_Mapped!BQ$2,'EUL_basis fr DEER'!$1:$1,0))</f>
        <v>1</v>
      </c>
      <c r="BR294" s="52" t="str" cm="1">
        <f t="array" ref="BR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(EUL_basis_Mapped!$BD294=EUL_basis[BldgLoc])*(EUL_basis_Mapped!$BP294=EUL_basis[HOU_cat]),0)+1,MATCH(EUL_basis_Mapped!BR$2,'EUL_basis fr DEER'!$1:$1,0))</f>
        <v>1</v>
      </c>
      <c r="BS294" s="52" t="str" cm="1">
        <f t="array" ref="BS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(EUL_basis_Mapped!$BD294=EUL_basis[BldgLoc])*(EUL_basis_Mapped!$BP294=EUL_basis[HOU_cat]),0)+1,MATCH(EUL_basis_Mapped!BS$2,'EUL_basis fr DEER'!$1:$1,0))</f>
        <v>0</v>
      </c>
      <c r="BT294" s="48" t="str" cm="1">
        <f t="array" ref="BT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(EUL_basis_Mapped!$BD294=EUL_basis[BldgLoc])*(EUL_basis_Mapped!$BP294=EUL_basis[HOU_cat]),0)+1,MATCH(EUL_basis_Mapped!BT$2,'EUL_basis fr DEER'!$1:$1,0))</f>
        <v>Deemed Ex Ante Team</v>
      </c>
      <c r="BU294" s="24" cm="1">
        <f t="array" ref="BU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(EUL_basis_Mapped!$BD294=EUL_basis[BldgLoc])*(EUL_basis_Mapped!$BP294=EUL_basis[HOU_cat]),0)+1,MATCH(EUL_basis_Mapped!BU$2,'EUL_basis fr DEER'!$1:$1,0))</f>
        <v>0</v>
      </c>
      <c r="BV294" s="46" cm="1">
        <f t="array" ref="BV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(EUL_basis_Mapped!$BD294=EUL_basis[BldgLoc])*(EUL_basis_Mapped!$BP294=EUL_basis[HOU_cat]),0)+1,MATCH(EUL_basis_Mapped!BV$2,'EUL_basis fr DEER'!$1:$1,0))</f>
        <v>0</v>
      </c>
      <c r="BW294" s="48" cm="1">
        <f t="array" ref="BW294">INDEX(EUL_basis[#All],MATCH(1,(EUL_basis_Mapped!$AS294=EUL_basis[EUL_ID])*(EUL_basis_Mapped!$AU294=EUL_basis[Version])*(EUL_basis_Mapped!$BC294=EUL_basis[BldgType])*
(EUL_basis_Mapped!$BD294=EUL_basis[BldgLoc])*(EUL_basis_Mapped!$BP294=EUL_basis[HOU_cat]),0)+1,MATCH(EUL_basis_Mapped!BW$2,'EUL_basis fr DEER'!$1:$1,0))</f>
        <v>0</v>
      </c>
    </row>
    <row r="295" spans="1:75" x14ac:dyDescent="0.15">
      <c r="A295" s="11"/>
      <c r="B295" s="12">
        <v>1</v>
      </c>
      <c r="C295" s="12"/>
      <c r="D295" s="12"/>
      <c r="E295" s="12"/>
      <c r="F295" s="12"/>
      <c r="G295" s="12">
        <v>1</v>
      </c>
      <c r="H295" s="13">
        <v>1</v>
      </c>
      <c r="I295" s="11">
        <f t="shared" si="72"/>
        <v>0</v>
      </c>
      <c r="J295" s="12">
        <f t="shared" si="72"/>
        <v>0</v>
      </c>
      <c r="K295" s="12">
        <f t="shared" si="72"/>
        <v>1</v>
      </c>
      <c r="L295" s="12">
        <f t="shared" si="72"/>
        <v>0</v>
      </c>
      <c r="M295" s="12">
        <f t="shared" si="72"/>
        <v>0</v>
      </c>
      <c r="N295" s="54">
        <f t="shared" si="72"/>
        <v>0</v>
      </c>
      <c r="O295" s="54">
        <f t="shared" si="72"/>
        <v>0</v>
      </c>
      <c r="P295" s="11">
        <f t="shared" si="68"/>
        <v>1</v>
      </c>
      <c r="Q295" s="16"/>
      <c r="R295" s="12">
        <f t="shared" si="67"/>
        <v>0</v>
      </c>
      <c r="S295" s="12">
        <f t="shared" si="67"/>
        <v>0</v>
      </c>
      <c r="T295" s="12">
        <f t="shared" si="67"/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>
        <f t="shared" si="69"/>
        <v>0</v>
      </c>
      <c r="AE295" s="54"/>
      <c r="AF295" s="54"/>
      <c r="AG295" s="54">
        <f t="shared" si="70"/>
        <v>0</v>
      </c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>
        <f t="shared" si="71"/>
        <v>0</v>
      </c>
      <c r="AS295" s="58" t="s">
        <v>673</v>
      </c>
      <c r="AT295" s="22" t="str" cm="1">
        <f t="array" ref="AT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(EUL_basis_Mapped!$BD295=EUL_basis[BldgLoc])*(EUL_basis_Mapped!$BP295=EUL_basis[HOU_cat]),0)+1,MATCH(EUL_basis_Mapped!AT$2,'EUL_basis fr DEER'!$1:$1,0))</f>
        <v>Default EUL/RUL for lighting fixtures</v>
      </c>
      <c r="AU295" s="22" t="s">
        <v>566</v>
      </c>
      <c r="AV295" s="22" t="str" cm="1">
        <f t="array" ref="AV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(EUL_basis_Mapped!$BD295=EUL_basis[BldgLoc])*(EUL_basis_Mapped!$BP295=EUL_basis[HOU_cat]),0)+1,MATCH(EUL_basis_Mapped!AV$2,'EUL_basis fr DEER'!$1:$1,0))</f>
        <v>D16</v>
      </c>
      <c r="AW295" s="24" cm="1">
        <f t="array" ref="AW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(EUL_basis_Mapped!$BD295=EUL_basis[BldgLoc])*(EUL_basis_Mapped!$BP295=EUL_basis[HOU_cat]),0)+1,MATCH(EUL_basis_Mapped!AW$2,'EUL_basis fr DEER'!$1:$1,0))</f>
        <v>44435.733823402777</v>
      </c>
      <c r="AX295" s="48" t="str" cm="1">
        <f t="array" ref="AX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(EUL_basis_Mapped!$BD295=EUL_basis[BldgLoc])*(EUL_basis_Mapped!$BP295=EUL_basis[HOU_cat]),0)+1,MATCH(EUL_basis_Mapped!AX$2,'EUL_basis fr DEER'!$1:$1,0))</f>
        <v>CC</v>
      </c>
      <c r="AY295" s="48" t="str" cm="1">
        <f t="array" ref="AY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(EUL_basis_Mapped!$BD295=EUL_basis[BldgLoc])*(EUL_basis_Mapped!$BP295=EUL_basis[HOU_cat]),0)+1,MATCH(EUL_basis_Mapped!AY$2,'EUL_basis fr DEER'!$1:$1,0))</f>
        <v>Lighting</v>
      </c>
      <c r="AZ295" s="48" t="str" cm="1">
        <f t="array" ref="AZ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(EUL_basis_Mapped!$BD295=EUL_basis[BldgLoc])*(EUL_basis_Mapped!$BP295=EUL_basis[HOU_cat]),0)+1,MATCH(EUL_basis_Mapped!AZ$2,'EUL_basis fr DEER'!$1:$1,0))</f>
        <v>Any</v>
      </c>
      <c r="BA295" s="48" t="str" cm="1">
        <f t="array" ref="BA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(EUL_basis_Mapped!$BD295=EUL_basis[BldgLoc])*(EUL_basis_Mapped!$BP295=EUL_basis[HOU_cat]),0)+1,MATCH(EUL_basis_Mapped!BA$2,'EUL_basis fr DEER'!$1:$1,0))</f>
        <v>Ltg_Fixture</v>
      </c>
      <c r="BB295" s="48" t="str" cm="1">
        <f t="array" ref="BB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(EUL_basis_Mapped!$BD295=EUL_basis[BldgLoc])*(EUL_basis_Mapped!$BP295=EUL_basis[HOU_cat]),0)+1,MATCH(EUL_basis_Mapped!BB$2,'EUL_basis fr DEER'!$1:$1,0))</f>
        <v>Any</v>
      </c>
      <c r="BC295" s="48" t="s">
        <v>40</v>
      </c>
      <c r="BD295" s="48" t="s">
        <v>40</v>
      </c>
      <c r="BE295" s="46" t="str" cm="1">
        <f t="array" ref="BE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(EUL_basis_Mapped!$BD295=EUL_basis[BldgLoc])*(EUL_basis_Mapped!$BP295=EUL_basis[HOU_cat]),0)+1,MATCH(EUL_basis_Mapped!BE$2,'EUL_basis fr DEER'!$1:$1,0))</f>
        <v>rated years</v>
      </c>
      <c r="BF295" s="23" cm="1">
        <f t="array" ref="BF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(EUL_basis_Mapped!$BD295=EUL_basis[BldgLoc])*(EUL_basis_Mapped!$BP295=EUL_basis[HOU_cat]),0)+1,MATCH(EUL_basis_Mapped!BF$2,'EUL_basis fr DEER'!$1:$1,0))</f>
        <v>0</v>
      </c>
      <c r="BG295" s="23" cm="1">
        <f t="array" ref="BG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(EUL_basis_Mapped!$BD295=EUL_basis[BldgLoc])*(EUL_basis_Mapped!$BP295=EUL_basis[HOU_cat]),0)+1,MATCH(EUL_basis_Mapped!BG$2,'EUL_basis fr DEER'!$1:$1,0))</f>
        <v>0</v>
      </c>
      <c r="BH295" s="23" cm="1">
        <f t="array" ref="BH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(EUL_basis_Mapped!$BD295=EUL_basis[BldgLoc])*(EUL_basis_Mapped!$BP295=EUL_basis[HOU_cat]),0)+1,MATCH(EUL_basis_Mapped!BH$2,'EUL_basis fr DEER'!$1:$1,0))</f>
        <v>0</v>
      </c>
      <c r="BI295" s="25" cm="1">
        <f t="array" ref="BI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(EUL_basis_Mapped!$BD295=EUL_basis[BldgLoc])*(EUL_basis_Mapped!$BP295=EUL_basis[HOU_cat]),0)+1,MATCH(EUL_basis_Mapped!BI$2,'EUL_basis fr DEER'!$1:$1,0))</f>
        <v>15</v>
      </c>
      <c r="BJ295" s="25" cm="1">
        <f t="array" ref="BJ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(EUL_basis_Mapped!$BD295=EUL_basis[BldgLoc])*(EUL_basis_Mapped!$BP295=EUL_basis[HOU_cat]),0)+1,MATCH(EUL_basis_Mapped!BJ$2,'EUL_basis fr DEER'!$1:$1,0))</f>
        <v>15</v>
      </c>
      <c r="BK295" s="25" cm="1">
        <f t="array" ref="BK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(EUL_basis_Mapped!$BD295=EUL_basis[BldgLoc])*(EUL_basis_Mapped!$BP295=EUL_basis[HOU_cat]),0)+1,MATCH(EUL_basis_Mapped!BK$2,'EUL_basis fr DEER'!$1:$1,0))</f>
        <v>5</v>
      </c>
      <c r="BL295" s="46" t="str" cm="1">
        <f t="array" ref="BL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(EUL_basis_Mapped!$BD295=EUL_basis[BldgLoc])*(EUL_basis_Mapped!$BP295=EUL_basis[HOU_cat]),0)+1,MATCH(EUL_basis_Mapped!BL$2,'EUL_basis fr DEER'!$1:$1,0))</f>
        <v>Expired--no longer used</v>
      </c>
      <c r="BM295" s="48" t="str" cm="1">
        <f t="array" ref="BM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(EUL_basis_Mapped!$BD295=EUL_basis[BldgLoc])*(EUL_basis_Mapped!$BP295=EUL_basis[HOU_cat]),0)+1,MATCH(EUL_basis_Mapped!BM$2,'EUL_basis fr DEER'!$1:$1,0))</f>
        <v>Available</v>
      </c>
      <c r="BN295" s="24">
        <v>41567</v>
      </c>
      <c r="BO295" s="24" cm="1">
        <f t="array" ref="BO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(EUL_basis_Mapped!$BD295=EUL_basis[BldgLoc])*(EUL_basis_Mapped!$BP295=EUL_basis[HOU_cat]),0)+1,MATCH(EUL_basis_Mapped!BO$2,'EUL_basis fr DEER'!$1:$1,0))</f>
        <v>44926</v>
      </c>
      <c r="BP295" s="48" t="s">
        <v>44</v>
      </c>
      <c r="BQ295" s="52" t="str" cm="1">
        <f t="array" ref="BQ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(EUL_basis_Mapped!$BD295=EUL_basis[BldgLoc])*(EUL_basis_Mapped!$BP295=EUL_basis[HOU_cat]),0)+1,MATCH(EUL_basis_Mapped!BQ$2,'EUL_basis fr DEER'!$1:$1,0))</f>
        <v>1</v>
      </c>
      <c r="BR295" s="52" t="str" cm="1">
        <f t="array" ref="BR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(EUL_basis_Mapped!$BD295=EUL_basis[BldgLoc])*(EUL_basis_Mapped!$BP295=EUL_basis[HOU_cat]),0)+1,MATCH(EUL_basis_Mapped!BR$2,'EUL_basis fr DEER'!$1:$1,0))</f>
        <v>1</v>
      </c>
      <c r="BS295" s="52" t="str" cm="1">
        <f t="array" ref="BS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(EUL_basis_Mapped!$BD295=EUL_basis[BldgLoc])*(EUL_basis_Mapped!$BP295=EUL_basis[HOU_cat]),0)+1,MATCH(EUL_basis_Mapped!BS$2,'EUL_basis fr DEER'!$1:$1,0))</f>
        <v>0</v>
      </c>
      <c r="BT295" s="48" t="str" cm="1">
        <f t="array" ref="BT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(EUL_basis_Mapped!$BD295=EUL_basis[BldgLoc])*(EUL_basis_Mapped!$BP295=EUL_basis[HOU_cat]),0)+1,MATCH(EUL_basis_Mapped!BT$2,'EUL_basis fr DEER'!$1:$1,0))</f>
        <v>Deemed Ex Ante Team</v>
      </c>
      <c r="BU295" s="24" cm="1">
        <f t="array" ref="BU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(EUL_basis_Mapped!$BD295=EUL_basis[BldgLoc])*(EUL_basis_Mapped!$BP295=EUL_basis[HOU_cat]),0)+1,MATCH(EUL_basis_Mapped!BU$2,'EUL_basis fr DEER'!$1:$1,0))</f>
        <v>0</v>
      </c>
      <c r="BV295" s="46" cm="1">
        <f t="array" ref="BV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(EUL_basis_Mapped!$BD295=EUL_basis[BldgLoc])*(EUL_basis_Mapped!$BP295=EUL_basis[HOU_cat]),0)+1,MATCH(EUL_basis_Mapped!BV$2,'EUL_basis fr DEER'!$1:$1,0))</f>
        <v>0</v>
      </c>
      <c r="BW295" s="48" cm="1">
        <f t="array" ref="BW295">INDEX(EUL_basis[#All],MATCH(1,(EUL_basis_Mapped!$AS295=EUL_basis[EUL_ID])*(EUL_basis_Mapped!$AU295=EUL_basis[Version])*(EUL_basis_Mapped!$BC295=EUL_basis[BldgType])*
(EUL_basis_Mapped!$BD295=EUL_basis[BldgLoc])*(EUL_basis_Mapped!$BP295=EUL_basis[HOU_cat]),0)+1,MATCH(EUL_basis_Mapped!BW$2,'EUL_basis fr DEER'!$1:$1,0))</f>
        <v>0</v>
      </c>
    </row>
    <row r="296" spans="1:75" x14ac:dyDescent="0.15">
      <c r="A296" s="11">
        <v>1</v>
      </c>
      <c r="B296" s="12"/>
      <c r="C296" s="12"/>
      <c r="D296" s="12"/>
      <c r="E296" s="12"/>
      <c r="F296" s="12"/>
      <c r="G296" s="12"/>
      <c r="H296" s="13"/>
      <c r="I296" s="11">
        <f t="shared" si="72"/>
        <v>0</v>
      </c>
      <c r="J296" s="12">
        <f t="shared" si="72"/>
        <v>0</v>
      </c>
      <c r="K296" s="12">
        <f t="shared" si="72"/>
        <v>0</v>
      </c>
      <c r="L296" s="12">
        <f t="shared" si="72"/>
        <v>1</v>
      </c>
      <c r="M296" s="12">
        <f t="shared" si="72"/>
        <v>0</v>
      </c>
      <c r="N296" s="54">
        <f t="shared" si="72"/>
        <v>0</v>
      </c>
      <c r="O296" s="54">
        <f t="shared" si="72"/>
        <v>0</v>
      </c>
      <c r="P296" s="11">
        <f t="shared" si="68"/>
        <v>1</v>
      </c>
      <c r="Q296" s="16"/>
      <c r="R296" s="12">
        <f t="shared" si="67"/>
        <v>0</v>
      </c>
      <c r="S296" s="12">
        <f t="shared" si="67"/>
        <v>0</v>
      </c>
      <c r="T296" s="12">
        <f t="shared" si="67"/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>
        <f t="shared" si="69"/>
        <v>0</v>
      </c>
      <c r="AE296" s="54"/>
      <c r="AF296" s="54"/>
      <c r="AG296" s="54">
        <f t="shared" si="70"/>
        <v>0</v>
      </c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>
        <f t="shared" si="71"/>
        <v>0</v>
      </c>
      <c r="AS296" s="58" t="s">
        <v>676</v>
      </c>
      <c r="AT296" s="22" t="str" cm="1">
        <f t="array" ref="AT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(EUL_basis_Mapped!$BD296=EUL_basis[BldgLoc])*(EUL_basis_Mapped!$BP296=EUL_basis[HOU_cat]),0)+1,MATCH(EUL_basis_Mapped!AT$2,'EUL_basis fr DEER'!$1:$1,0))</f>
        <v>HVAC Fan Motors</v>
      </c>
      <c r="AU296" s="22" t="s">
        <v>34</v>
      </c>
      <c r="AV296" s="22" t="str" cm="1">
        <f t="array" ref="AV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(EUL_basis_Mapped!$BD296=EUL_basis[BldgLoc])*(EUL_basis_Mapped!$BP296=EUL_basis[HOU_cat]),0)+1,MATCH(EUL_basis_Mapped!AV$2,'EUL_basis fr DEER'!$1:$1,0))</f>
        <v>D08 v2.05</v>
      </c>
      <c r="AW296" s="24" cm="1">
        <f t="array" ref="AW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(EUL_basis_Mapped!$BD296=EUL_basis[BldgLoc])*(EUL_basis_Mapped!$BP296=EUL_basis[HOU_cat]),0)+1,MATCH(EUL_basis_Mapped!AW$2,'EUL_basis fr DEER'!$1:$1,0))</f>
        <v>44159.686687395835</v>
      </c>
      <c r="AX296" s="48" t="str" cm="1">
        <f t="array" ref="AX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(EUL_basis_Mapped!$BD296=EUL_basis[BldgLoc])*(EUL_basis_Mapped!$BP296=EUL_basis[HOU_cat]),0)+1,MATCH(EUL_basis_Mapped!AX$2,'EUL_basis fr DEER'!$1:$1,0))</f>
        <v>Com</v>
      </c>
      <c r="AY296" s="48" t="str" cm="1">
        <f t="array" ref="AY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(EUL_basis_Mapped!$BD296=EUL_basis[BldgLoc])*(EUL_basis_Mapped!$BP296=EUL_basis[HOU_cat]),0)+1,MATCH(EUL_basis_Mapped!AY$2,'EUL_basis fr DEER'!$1:$1,0))</f>
        <v>HVAC</v>
      </c>
      <c r="AZ296" s="48" t="str" cm="1">
        <f t="array" ref="AZ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(EUL_basis_Mapped!$BD296=EUL_basis[BldgLoc])*(EUL_basis_Mapped!$BP296=EUL_basis[HOU_cat]),0)+1,MATCH(EUL_basis_Mapped!AZ$2,'EUL_basis fr DEER'!$1:$1,0))</f>
        <v>VentAirDist</v>
      </c>
      <c r="BA296" s="48" t="str" cm="1">
        <f t="array" ref="BA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(EUL_basis_Mapped!$BD296=EUL_basis[BldgLoc])*(EUL_basis_Mapped!$BP296=EUL_basis[HOU_cat]),0)+1,MATCH(EUL_basis_Mapped!BA$2,'EUL_basis fr DEER'!$1:$1,0))</f>
        <v>HV_AirDist</v>
      </c>
      <c r="BB296" s="48" t="str" cm="1">
        <f t="array" ref="BB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(EUL_basis_Mapped!$BD296=EUL_basis[BldgLoc])*(EUL_basis_Mapped!$BP296=EUL_basis[HOU_cat]),0)+1,MATCH(EUL_basis_Mapped!BB$2,'EUL_basis fr DEER'!$1:$1,0))</f>
        <v/>
      </c>
      <c r="BC296" s="48" t="s">
        <v>40</v>
      </c>
      <c r="BD296" s="48" t="s">
        <v>40</v>
      </c>
      <c r="BE296" s="46" t="str" cm="1">
        <f t="array" ref="BE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(EUL_basis_Mapped!$BD296=EUL_basis[BldgLoc])*(EUL_basis_Mapped!$BP296=EUL_basis[HOU_cat]),0)+1,MATCH(EUL_basis_Mapped!BE$2,'EUL_basis fr DEER'!$1:$1,0))</f>
        <v>rated years</v>
      </c>
      <c r="BF296" s="23" cm="1">
        <f t="array" ref="BF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(EUL_basis_Mapped!$BD296=EUL_basis[BldgLoc])*(EUL_basis_Mapped!$BP296=EUL_basis[HOU_cat]),0)+1,MATCH(EUL_basis_Mapped!BF$2,'EUL_basis fr DEER'!$1:$1,0))</f>
        <v>0</v>
      </c>
      <c r="BG296" s="23" cm="1">
        <f t="array" ref="BG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(EUL_basis_Mapped!$BD296=EUL_basis[BldgLoc])*(EUL_basis_Mapped!$BP296=EUL_basis[HOU_cat]),0)+1,MATCH(EUL_basis_Mapped!BG$2,'EUL_basis fr DEER'!$1:$1,0))</f>
        <v>0</v>
      </c>
      <c r="BH296" s="23" cm="1">
        <f t="array" ref="BH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(EUL_basis_Mapped!$BD296=EUL_basis[BldgLoc])*(EUL_basis_Mapped!$BP296=EUL_basis[HOU_cat]),0)+1,MATCH(EUL_basis_Mapped!BH$2,'EUL_basis fr DEER'!$1:$1,0))</f>
        <v>0</v>
      </c>
      <c r="BI296" s="25" cm="1">
        <f t="array" ref="BI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(EUL_basis_Mapped!$BD296=EUL_basis[BldgLoc])*(EUL_basis_Mapped!$BP296=EUL_basis[HOU_cat]),0)+1,MATCH(EUL_basis_Mapped!BI$2,'EUL_basis fr DEER'!$1:$1,0))</f>
        <v>0</v>
      </c>
      <c r="BJ296" s="25" cm="1">
        <f t="array" ref="BJ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(EUL_basis_Mapped!$BD296=EUL_basis[BldgLoc])*(EUL_basis_Mapped!$BP296=EUL_basis[HOU_cat]),0)+1,MATCH(EUL_basis_Mapped!BJ$2,'EUL_basis fr DEER'!$1:$1,0))</f>
        <v>15</v>
      </c>
      <c r="BK296" s="25" cm="1">
        <f t="array" ref="BK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(EUL_basis_Mapped!$BD296=EUL_basis[BldgLoc])*(EUL_basis_Mapped!$BP296=EUL_basis[HOU_cat]),0)+1,MATCH(EUL_basis_Mapped!BK$2,'EUL_basis fr DEER'!$1:$1,0))</f>
        <v>5</v>
      </c>
      <c r="BL296" s="46" t="str" cm="1">
        <f t="array" ref="BL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(EUL_basis_Mapped!$BD296=EUL_basis[BldgLoc])*(EUL_basis_Mapped!$BP296=EUL_basis[HOU_cat]),0)+1,MATCH(EUL_basis_Mapped!BL$2,'EUL_basis fr DEER'!$1:$1,0))</f>
        <v>Updated to indicate claim/filing status</v>
      </c>
      <c r="BM296" s="48" t="str" cm="1">
        <f t="array" ref="BM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(EUL_basis_Mapped!$BD296=EUL_basis[BldgLoc])*(EUL_basis_Mapped!$BP296=EUL_basis[HOU_cat]),0)+1,MATCH(EUL_basis_Mapped!BM$2,'EUL_basis fr DEER'!$1:$1,0))</f>
        <v>Standard</v>
      </c>
      <c r="BN296" s="24">
        <v>41568</v>
      </c>
      <c r="BO296" s="24" cm="1">
        <f t="array" ref="BO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(EUL_basis_Mapped!$BD296=EUL_basis[BldgLoc])*(EUL_basis_Mapped!$BP296=EUL_basis[HOU_cat]),0)+1,MATCH(EUL_basis_Mapped!BO$2,'EUL_basis fr DEER'!$1:$1,0))</f>
        <v>0</v>
      </c>
      <c r="BP296" s="48" t="s">
        <v>44</v>
      </c>
      <c r="BQ296" s="52" t="str" cm="1">
        <f t="array" ref="BQ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(EUL_basis_Mapped!$BD296=EUL_basis[BldgLoc])*(EUL_basis_Mapped!$BP296=EUL_basis[HOU_cat]),0)+1,MATCH(EUL_basis_Mapped!BQ$2,'EUL_basis fr DEER'!$1:$1,0))</f>
        <v>1</v>
      </c>
      <c r="BR296" s="52" t="str" cm="1">
        <f t="array" ref="BR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(EUL_basis_Mapped!$BD296=EUL_basis[BldgLoc])*(EUL_basis_Mapped!$BP296=EUL_basis[HOU_cat]),0)+1,MATCH(EUL_basis_Mapped!BR$2,'EUL_basis fr DEER'!$1:$1,0))</f>
        <v>1</v>
      </c>
      <c r="BS296" s="52" t="str" cm="1">
        <f t="array" ref="BS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(EUL_basis_Mapped!$BD296=EUL_basis[BldgLoc])*(EUL_basis_Mapped!$BP296=EUL_basis[HOU_cat]),0)+1,MATCH(EUL_basis_Mapped!BS$2,'EUL_basis fr DEER'!$1:$1,0))</f>
        <v>0</v>
      </c>
      <c r="BT296" s="48" t="str" cm="1">
        <f t="array" ref="BT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(EUL_basis_Mapped!$BD296=EUL_basis[BldgLoc])*(EUL_basis_Mapped!$BP296=EUL_basis[HOU_cat]),0)+1,MATCH(EUL_basis_Mapped!BT$2,'EUL_basis fr DEER'!$1:$1,0))</f>
        <v>Deemed Ex Ante Team</v>
      </c>
      <c r="BU296" s="24" cm="1">
        <f t="array" ref="BU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(EUL_basis_Mapped!$BD296=EUL_basis[BldgLoc])*(EUL_basis_Mapped!$BP296=EUL_basis[HOU_cat]),0)+1,MATCH(EUL_basis_Mapped!BU$2,'EUL_basis fr DEER'!$1:$1,0))</f>
        <v>0</v>
      </c>
      <c r="BV296" s="46" cm="1">
        <f t="array" ref="BV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(EUL_basis_Mapped!$BD296=EUL_basis[BldgLoc])*(EUL_basis_Mapped!$BP296=EUL_basis[HOU_cat]),0)+1,MATCH(EUL_basis_Mapped!BV$2,'EUL_basis fr DEER'!$1:$1,0))</f>
        <v>0</v>
      </c>
      <c r="BW296" s="48" cm="1">
        <f t="array" ref="BW296">INDEX(EUL_basis[#All],MATCH(1,(EUL_basis_Mapped!$AS296=EUL_basis[EUL_ID])*(EUL_basis_Mapped!$AU296=EUL_basis[Version])*(EUL_basis_Mapped!$BC296=EUL_basis[BldgType])*
(EUL_basis_Mapped!$BD296=EUL_basis[BldgLoc])*(EUL_basis_Mapped!$BP296=EUL_basis[HOU_cat]),0)+1,MATCH(EUL_basis_Mapped!BW$2,'EUL_basis fr DEER'!$1:$1,0))</f>
        <v>0</v>
      </c>
    </row>
    <row r="297" spans="1:75" x14ac:dyDescent="0.15">
      <c r="A297" s="11"/>
      <c r="B297" s="12">
        <v>1</v>
      </c>
      <c r="C297" s="12"/>
      <c r="D297" s="12"/>
      <c r="E297" s="12"/>
      <c r="F297" s="12"/>
      <c r="G297" s="12">
        <v>1</v>
      </c>
      <c r="H297" s="13">
        <v>1</v>
      </c>
      <c r="I297" s="11">
        <f t="shared" si="72"/>
        <v>0</v>
      </c>
      <c r="J297" s="12">
        <f t="shared" si="72"/>
        <v>0</v>
      </c>
      <c r="K297" s="12">
        <f t="shared" si="72"/>
        <v>0</v>
      </c>
      <c r="L297" s="12">
        <f t="shared" si="72"/>
        <v>1</v>
      </c>
      <c r="M297" s="12">
        <f t="shared" si="72"/>
        <v>0</v>
      </c>
      <c r="N297" s="54">
        <f t="shared" si="72"/>
        <v>0</v>
      </c>
      <c r="O297" s="54">
        <f t="shared" si="72"/>
        <v>0</v>
      </c>
      <c r="P297" s="11">
        <f t="shared" si="68"/>
        <v>1</v>
      </c>
      <c r="Q297" s="16"/>
      <c r="R297" s="12">
        <f t="shared" si="67"/>
        <v>0</v>
      </c>
      <c r="S297" s="12">
        <f t="shared" si="67"/>
        <v>0</v>
      </c>
      <c r="T297" s="12">
        <f t="shared" si="67"/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>
        <f t="shared" si="69"/>
        <v>0</v>
      </c>
      <c r="AE297" s="54"/>
      <c r="AF297" s="54"/>
      <c r="AG297" s="54">
        <f t="shared" si="70"/>
        <v>0</v>
      </c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>
        <f t="shared" si="71"/>
        <v>0</v>
      </c>
      <c r="AS297" s="58" t="s">
        <v>678</v>
      </c>
      <c r="AT297" s="22" t="str" cm="1">
        <f t="array" ref="AT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(EUL_basis_Mapped!$BD297=EUL_basis[BldgLoc])*(EUL_basis_Mapped!$BP297=EUL_basis[HOU_cat]),0)+1,MATCH(EUL_basis_Mapped!AT$2,'EUL_basis fr DEER'!$1:$1,0))</f>
        <v>Premium-Efficiency Motors</v>
      </c>
      <c r="AU297" s="22" t="s">
        <v>34</v>
      </c>
      <c r="AV297" s="22" t="str" cm="1">
        <f t="array" ref="AV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(EUL_basis_Mapped!$BD297=EUL_basis[BldgLoc])*(EUL_basis_Mapped!$BP297=EUL_basis[HOU_cat]),0)+1,MATCH(EUL_basis_Mapped!AV$2,'EUL_basis fr DEER'!$1:$1,0))</f>
        <v>D08 v2.05</v>
      </c>
      <c r="AW297" s="24" cm="1">
        <f t="array" ref="AW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(EUL_basis_Mapped!$BD297=EUL_basis[BldgLoc])*(EUL_basis_Mapped!$BP297=EUL_basis[HOU_cat]),0)+1,MATCH(EUL_basis_Mapped!AW$2,'EUL_basis fr DEER'!$1:$1,0))</f>
        <v>44159.686687395835</v>
      </c>
      <c r="AX297" s="48" t="str" cm="1">
        <f t="array" ref="AX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(EUL_basis_Mapped!$BD297=EUL_basis[BldgLoc])*(EUL_basis_Mapped!$BP297=EUL_basis[HOU_cat]),0)+1,MATCH(EUL_basis_Mapped!AX$2,'EUL_basis fr DEER'!$1:$1,0))</f>
        <v>Com</v>
      </c>
      <c r="AY297" s="48" t="str" cm="1">
        <f t="array" ref="AY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(EUL_basis_Mapped!$BD297=EUL_basis[BldgLoc])*(EUL_basis_Mapped!$BP297=EUL_basis[HOU_cat]),0)+1,MATCH(EUL_basis_Mapped!AY$2,'EUL_basis fr DEER'!$1:$1,0))</f>
        <v/>
      </c>
      <c r="AZ297" s="48" t="str" cm="1">
        <f t="array" ref="AZ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(EUL_basis_Mapped!$BD297=EUL_basis[BldgLoc])*(EUL_basis_Mapped!$BP297=EUL_basis[HOU_cat]),0)+1,MATCH(EUL_basis_Mapped!AZ$2,'EUL_basis fr DEER'!$1:$1,0))</f>
        <v/>
      </c>
      <c r="BA297" s="48" t="str" cm="1">
        <f t="array" ref="BA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(EUL_basis_Mapped!$BD297=EUL_basis[BldgLoc])*(EUL_basis_Mapped!$BP297=EUL_basis[HOU_cat]),0)+1,MATCH(EUL_basis_Mapped!BA$2,'EUL_basis fr DEER'!$1:$1,0))</f>
        <v>Motor</v>
      </c>
      <c r="BB297" s="48" t="str" cm="1">
        <f t="array" ref="BB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(EUL_basis_Mapped!$BD297=EUL_basis[BldgLoc])*(EUL_basis_Mapped!$BP297=EUL_basis[HOU_cat]),0)+1,MATCH(EUL_basis_Mapped!BB$2,'EUL_basis fr DEER'!$1:$1,0))</f>
        <v/>
      </c>
      <c r="BC297" s="48" t="s">
        <v>40</v>
      </c>
      <c r="BD297" s="48" t="s">
        <v>40</v>
      </c>
      <c r="BE297" s="46" t="str" cm="1">
        <f t="array" ref="BE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(EUL_basis_Mapped!$BD297=EUL_basis[BldgLoc])*(EUL_basis_Mapped!$BP297=EUL_basis[HOU_cat]),0)+1,MATCH(EUL_basis_Mapped!BE$2,'EUL_basis fr DEER'!$1:$1,0))</f>
        <v>rated years</v>
      </c>
      <c r="BF297" s="23" cm="1">
        <f t="array" ref="BF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(EUL_basis_Mapped!$BD297=EUL_basis[BldgLoc])*(EUL_basis_Mapped!$BP297=EUL_basis[HOU_cat]),0)+1,MATCH(EUL_basis_Mapped!BF$2,'EUL_basis fr DEER'!$1:$1,0))</f>
        <v>0</v>
      </c>
      <c r="BG297" s="23" cm="1">
        <f t="array" ref="BG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(EUL_basis_Mapped!$BD297=EUL_basis[BldgLoc])*(EUL_basis_Mapped!$BP297=EUL_basis[HOU_cat]),0)+1,MATCH(EUL_basis_Mapped!BG$2,'EUL_basis fr DEER'!$1:$1,0))</f>
        <v>0</v>
      </c>
      <c r="BH297" s="23" cm="1">
        <f t="array" ref="BH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(EUL_basis_Mapped!$BD297=EUL_basis[BldgLoc])*(EUL_basis_Mapped!$BP297=EUL_basis[HOU_cat]),0)+1,MATCH(EUL_basis_Mapped!BH$2,'EUL_basis fr DEER'!$1:$1,0))</f>
        <v>0</v>
      </c>
      <c r="BI297" s="25" cm="1">
        <f t="array" ref="BI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(EUL_basis_Mapped!$BD297=EUL_basis[BldgLoc])*(EUL_basis_Mapped!$BP297=EUL_basis[HOU_cat]),0)+1,MATCH(EUL_basis_Mapped!BI$2,'EUL_basis fr DEER'!$1:$1,0))</f>
        <v>0</v>
      </c>
      <c r="BJ297" s="25" cm="1">
        <f t="array" ref="BJ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(EUL_basis_Mapped!$BD297=EUL_basis[BldgLoc])*(EUL_basis_Mapped!$BP297=EUL_basis[HOU_cat]),0)+1,MATCH(EUL_basis_Mapped!BJ$2,'EUL_basis fr DEER'!$1:$1,0))</f>
        <v>15</v>
      </c>
      <c r="BK297" s="25" cm="1">
        <f t="array" ref="BK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(EUL_basis_Mapped!$BD297=EUL_basis[BldgLoc])*(EUL_basis_Mapped!$BP297=EUL_basis[HOU_cat]),0)+1,MATCH(EUL_basis_Mapped!BK$2,'EUL_basis fr DEER'!$1:$1,0))</f>
        <v>5</v>
      </c>
      <c r="BL297" s="46" t="str" cm="1">
        <f t="array" ref="BL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(EUL_basis_Mapped!$BD297=EUL_basis[BldgLoc])*(EUL_basis_Mapped!$BP297=EUL_basis[HOU_cat]),0)+1,MATCH(EUL_basis_Mapped!BL$2,'EUL_basis fr DEER'!$1:$1,0))</f>
        <v>Updated to indicate claim/filing status</v>
      </c>
      <c r="BM297" s="48" t="str" cm="1">
        <f t="array" ref="BM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(EUL_basis_Mapped!$BD297=EUL_basis[BldgLoc])*(EUL_basis_Mapped!$BP297=EUL_basis[HOU_cat]),0)+1,MATCH(EUL_basis_Mapped!BM$2,'EUL_basis fr DEER'!$1:$1,0))</f>
        <v>Standard</v>
      </c>
      <c r="BN297" s="24">
        <v>41569</v>
      </c>
      <c r="BO297" s="24" cm="1">
        <f t="array" ref="BO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(EUL_basis_Mapped!$BD297=EUL_basis[BldgLoc])*(EUL_basis_Mapped!$BP297=EUL_basis[HOU_cat]),0)+1,MATCH(EUL_basis_Mapped!BO$2,'EUL_basis fr DEER'!$1:$1,0))</f>
        <v>0</v>
      </c>
      <c r="BP297" s="48" t="s">
        <v>44</v>
      </c>
      <c r="BQ297" s="52" t="str" cm="1">
        <f t="array" ref="BQ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(EUL_basis_Mapped!$BD297=EUL_basis[BldgLoc])*(EUL_basis_Mapped!$BP297=EUL_basis[HOU_cat]),0)+1,MATCH(EUL_basis_Mapped!BQ$2,'EUL_basis fr DEER'!$1:$1,0))</f>
        <v>1</v>
      </c>
      <c r="BR297" s="52" t="str" cm="1">
        <f t="array" ref="BR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(EUL_basis_Mapped!$BD297=EUL_basis[BldgLoc])*(EUL_basis_Mapped!$BP297=EUL_basis[HOU_cat]),0)+1,MATCH(EUL_basis_Mapped!BR$2,'EUL_basis fr DEER'!$1:$1,0))</f>
        <v>1</v>
      </c>
      <c r="BS297" s="52" t="str" cm="1">
        <f t="array" ref="BS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(EUL_basis_Mapped!$BD297=EUL_basis[BldgLoc])*(EUL_basis_Mapped!$BP297=EUL_basis[HOU_cat]),0)+1,MATCH(EUL_basis_Mapped!BS$2,'EUL_basis fr DEER'!$1:$1,0))</f>
        <v>0</v>
      </c>
      <c r="BT297" s="48" t="str" cm="1">
        <f t="array" ref="BT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(EUL_basis_Mapped!$BD297=EUL_basis[BldgLoc])*(EUL_basis_Mapped!$BP297=EUL_basis[HOU_cat]),0)+1,MATCH(EUL_basis_Mapped!BT$2,'EUL_basis fr DEER'!$1:$1,0))</f>
        <v>Deemed Ex Ante Team</v>
      </c>
      <c r="BU297" s="24" cm="1">
        <f t="array" ref="BU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(EUL_basis_Mapped!$BD297=EUL_basis[BldgLoc])*(EUL_basis_Mapped!$BP297=EUL_basis[HOU_cat]),0)+1,MATCH(EUL_basis_Mapped!BU$2,'EUL_basis fr DEER'!$1:$1,0))</f>
        <v>0</v>
      </c>
      <c r="BV297" s="46" cm="1">
        <f t="array" ref="BV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(EUL_basis_Mapped!$BD297=EUL_basis[BldgLoc])*(EUL_basis_Mapped!$BP297=EUL_basis[HOU_cat]),0)+1,MATCH(EUL_basis_Mapped!BV$2,'EUL_basis fr DEER'!$1:$1,0))</f>
        <v>0</v>
      </c>
      <c r="BW297" s="48" cm="1">
        <f t="array" ref="BW297">INDEX(EUL_basis[#All],MATCH(1,(EUL_basis_Mapped!$AS297=EUL_basis[EUL_ID])*(EUL_basis_Mapped!$AU297=EUL_basis[Version])*(EUL_basis_Mapped!$BC297=EUL_basis[BldgType])*
(EUL_basis_Mapped!$BD297=EUL_basis[BldgLoc])*(EUL_basis_Mapped!$BP297=EUL_basis[HOU_cat]),0)+1,MATCH(EUL_basis_Mapped!BW$2,'EUL_basis fr DEER'!$1:$1,0))</f>
        <v>0</v>
      </c>
    </row>
    <row r="298" spans="1:75" x14ac:dyDescent="0.15">
      <c r="A298" s="11"/>
      <c r="B298" s="12">
        <v>1</v>
      </c>
      <c r="C298" s="12"/>
      <c r="D298" s="12"/>
      <c r="E298" s="12"/>
      <c r="F298" s="12"/>
      <c r="G298" s="12">
        <v>1</v>
      </c>
      <c r="H298" s="13">
        <v>1</v>
      </c>
      <c r="I298" s="11">
        <f t="shared" si="72"/>
        <v>0</v>
      </c>
      <c r="J298" s="12">
        <f t="shared" si="72"/>
        <v>0</v>
      </c>
      <c r="K298" s="12">
        <f t="shared" si="72"/>
        <v>0</v>
      </c>
      <c r="L298" s="12">
        <f t="shared" si="72"/>
        <v>1</v>
      </c>
      <c r="M298" s="12">
        <f t="shared" si="72"/>
        <v>0</v>
      </c>
      <c r="N298" s="54">
        <f t="shared" si="72"/>
        <v>0</v>
      </c>
      <c r="O298" s="54">
        <f t="shared" si="72"/>
        <v>0</v>
      </c>
      <c r="P298" s="11">
        <f t="shared" si="68"/>
        <v>1</v>
      </c>
      <c r="Q298" s="16"/>
      <c r="R298" s="12">
        <f t="shared" si="67"/>
        <v>0</v>
      </c>
      <c r="S298" s="12">
        <f t="shared" si="67"/>
        <v>0</v>
      </c>
      <c r="T298" s="12">
        <f t="shared" si="67"/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>
        <f t="shared" si="69"/>
        <v>0</v>
      </c>
      <c r="AE298" s="54"/>
      <c r="AF298" s="54"/>
      <c r="AG298" s="54">
        <f t="shared" si="70"/>
        <v>0</v>
      </c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>
        <f t="shared" si="71"/>
        <v>0</v>
      </c>
      <c r="AS298" s="58" t="s">
        <v>681</v>
      </c>
      <c r="AT298" s="22" t="str" cm="1">
        <f t="array" ref="AT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(EUL_basis_Mapped!$BD298=EUL_basis[BldgLoc])*(EUL_basis_Mapped!$BP298=EUL_basis[HOU_cat]),0)+1,MATCH(EUL_basis_Mapped!AT$2,'EUL_basis fr DEER'!$1:$1,0))</f>
        <v>Water Loop Pumps</v>
      </c>
      <c r="AU298" s="22" t="s">
        <v>34</v>
      </c>
      <c r="AV298" s="22" t="str" cm="1">
        <f t="array" ref="AV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(EUL_basis_Mapped!$BD298=EUL_basis[BldgLoc])*(EUL_basis_Mapped!$BP298=EUL_basis[HOU_cat]),0)+1,MATCH(EUL_basis_Mapped!AV$2,'EUL_basis fr DEER'!$1:$1,0))</f>
        <v>D08 v2.05</v>
      </c>
      <c r="AW298" s="24" cm="1">
        <f t="array" ref="AW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(EUL_basis_Mapped!$BD298=EUL_basis[BldgLoc])*(EUL_basis_Mapped!$BP298=EUL_basis[HOU_cat]),0)+1,MATCH(EUL_basis_Mapped!AW$2,'EUL_basis fr DEER'!$1:$1,0))</f>
        <v>44159.686687395835</v>
      </c>
      <c r="AX298" s="48" t="str" cm="1">
        <f t="array" ref="AX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(EUL_basis_Mapped!$BD298=EUL_basis[BldgLoc])*(EUL_basis_Mapped!$BP298=EUL_basis[HOU_cat]),0)+1,MATCH(EUL_basis_Mapped!AX$2,'EUL_basis fr DEER'!$1:$1,0))</f>
        <v>Com</v>
      </c>
      <c r="AY298" s="48" t="str" cm="1">
        <f t="array" ref="AY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(EUL_basis_Mapped!$BD298=EUL_basis[BldgLoc])*(EUL_basis_Mapped!$BP298=EUL_basis[HOU_cat]),0)+1,MATCH(EUL_basis_Mapped!AY$2,'EUL_basis fr DEER'!$1:$1,0))</f>
        <v/>
      </c>
      <c r="AZ298" s="48" t="str" cm="1">
        <f t="array" ref="AZ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(EUL_basis_Mapped!$BD298=EUL_basis[BldgLoc])*(EUL_basis_Mapped!$BP298=EUL_basis[HOU_cat]),0)+1,MATCH(EUL_basis_Mapped!AZ$2,'EUL_basis fr DEER'!$1:$1,0))</f>
        <v/>
      </c>
      <c r="BA298" s="48" t="str" cm="1">
        <f t="array" ref="BA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(EUL_basis_Mapped!$BD298=EUL_basis[BldgLoc])*(EUL_basis_Mapped!$BP298=EUL_basis[HOU_cat]),0)+1,MATCH(EUL_basis_Mapped!BA$2,'EUL_basis fr DEER'!$1:$1,0))</f>
        <v>LiquidCirc</v>
      </c>
      <c r="BB298" s="48" t="str" cm="1">
        <f t="array" ref="BB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(EUL_basis_Mapped!$BD298=EUL_basis[BldgLoc])*(EUL_basis_Mapped!$BP298=EUL_basis[HOU_cat]),0)+1,MATCH(EUL_basis_Mapped!BB$2,'EUL_basis fr DEER'!$1:$1,0))</f>
        <v>PumpMtr</v>
      </c>
      <c r="BC298" s="48" t="s">
        <v>40</v>
      </c>
      <c r="BD298" s="48" t="s">
        <v>40</v>
      </c>
      <c r="BE298" s="46" t="str" cm="1">
        <f t="array" ref="BE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(EUL_basis_Mapped!$BD298=EUL_basis[BldgLoc])*(EUL_basis_Mapped!$BP298=EUL_basis[HOU_cat]),0)+1,MATCH(EUL_basis_Mapped!BE$2,'EUL_basis fr DEER'!$1:$1,0))</f>
        <v>rated years</v>
      </c>
      <c r="BF298" s="23" cm="1">
        <f t="array" ref="BF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(EUL_basis_Mapped!$BD298=EUL_basis[BldgLoc])*(EUL_basis_Mapped!$BP298=EUL_basis[HOU_cat]),0)+1,MATCH(EUL_basis_Mapped!BF$2,'EUL_basis fr DEER'!$1:$1,0))</f>
        <v>0</v>
      </c>
      <c r="BG298" s="23" cm="1">
        <f t="array" ref="BG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(EUL_basis_Mapped!$BD298=EUL_basis[BldgLoc])*(EUL_basis_Mapped!$BP298=EUL_basis[HOU_cat]),0)+1,MATCH(EUL_basis_Mapped!BG$2,'EUL_basis fr DEER'!$1:$1,0))</f>
        <v>0</v>
      </c>
      <c r="BH298" s="23" cm="1">
        <f t="array" ref="BH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(EUL_basis_Mapped!$BD298=EUL_basis[BldgLoc])*(EUL_basis_Mapped!$BP298=EUL_basis[HOU_cat]),0)+1,MATCH(EUL_basis_Mapped!BH$2,'EUL_basis fr DEER'!$1:$1,0))</f>
        <v>0</v>
      </c>
      <c r="BI298" s="25" cm="1">
        <f t="array" ref="BI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(EUL_basis_Mapped!$BD298=EUL_basis[BldgLoc])*(EUL_basis_Mapped!$BP298=EUL_basis[HOU_cat]),0)+1,MATCH(EUL_basis_Mapped!BI$2,'EUL_basis fr DEER'!$1:$1,0))</f>
        <v>0</v>
      </c>
      <c r="BJ298" s="25" cm="1">
        <f t="array" ref="BJ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(EUL_basis_Mapped!$BD298=EUL_basis[BldgLoc])*(EUL_basis_Mapped!$BP298=EUL_basis[HOU_cat]),0)+1,MATCH(EUL_basis_Mapped!BJ$2,'EUL_basis fr DEER'!$1:$1,0))</f>
        <v>15</v>
      </c>
      <c r="BK298" s="25" cm="1">
        <f t="array" ref="BK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(EUL_basis_Mapped!$BD298=EUL_basis[BldgLoc])*(EUL_basis_Mapped!$BP298=EUL_basis[HOU_cat]),0)+1,MATCH(EUL_basis_Mapped!BK$2,'EUL_basis fr DEER'!$1:$1,0))</f>
        <v>5</v>
      </c>
      <c r="BL298" s="46" t="str" cm="1">
        <f t="array" ref="BL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(EUL_basis_Mapped!$BD298=EUL_basis[BldgLoc])*(EUL_basis_Mapped!$BP298=EUL_basis[HOU_cat]),0)+1,MATCH(EUL_basis_Mapped!BL$2,'EUL_basis fr DEER'!$1:$1,0))</f>
        <v>Updated to indicate claim/filing status</v>
      </c>
      <c r="BM298" s="48" t="str" cm="1">
        <f t="array" ref="BM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(EUL_basis_Mapped!$BD298=EUL_basis[BldgLoc])*(EUL_basis_Mapped!$BP298=EUL_basis[HOU_cat]),0)+1,MATCH(EUL_basis_Mapped!BM$2,'EUL_basis fr DEER'!$1:$1,0))</f>
        <v>Standard</v>
      </c>
      <c r="BN298" s="24">
        <v>41570</v>
      </c>
      <c r="BO298" s="24" cm="1">
        <f t="array" ref="BO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(EUL_basis_Mapped!$BD298=EUL_basis[BldgLoc])*(EUL_basis_Mapped!$BP298=EUL_basis[HOU_cat]),0)+1,MATCH(EUL_basis_Mapped!BO$2,'EUL_basis fr DEER'!$1:$1,0))</f>
        <v>0</v>
      </c>
      <c r="BP298" s="48" t="s">
        <v>44</v>
      </c>
      <c r="BQ298" s="52" t="str" cm="1">
        <f t="array" ref="BQ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(EUL_basis_Mapped!$BD298=EUL_basis[BldgLoc])*(EUL_basis_Mapped!$BP298=EUL_basis[HOU_cat]),0)+1,MATCH(EUL_basis_Mapped!BQ$2,'EUL_basis fr DEER'!$1:$1,0))</f>
        <v>1</v>
      </c>
      <c r="BR298" s="52" t="str" cm="1">
        <f t="array" ref="BR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(EUL_basis_Mapped!$BD298=EUL_basis[BldgLoc])*(EUL_basis_Mapped!$BP298=EUL_basis[HOU_cat]),0)+1,MATCH(EUL_basis_Mapped!BR$2,'EUL_basis fr DEER'!$1:$1,0))</f>
        <v>1</v>
      </c>
      <c r="BS298" s="52" t="str" cm="1">
        <f t="array" ref="BS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(EUL_basis_Mapped!$BD298=EUL_basis[BldgLoc])*(EUL_basis_Mapped!$BP298=EUL_basis[HOU_cat]),0)+1,MATCH(EUL_basis_Mapped!BS$2,'EUL_basis fr DEER'!$1:$1,0))</f>
        <v>0</v>
      </c>
      <c r="BT298" s="48" t="str" cm="1">
        <f t="array" ref="BT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(EUL_basis_Mapped!$BD298=EUL_basis[BldgLoc])*(EUL_basis_Mapped!$BP298=EUL_basis[HOU_cat]),0)+1,MATCH(EUL_basis_Mapped!BT$2,'EUL_basis fr DEER'!$1:$1,0))</f>
        <v>Deemed Ex Ante Team</v>
      </c>
      <c r="BU298" s="24" cm="1">
        <f t="array" ref="BU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(EUL_basis_Mapped!$BD298=EUL_basis[BldgLoc])*(EUL_basis_Mapped!$BP298=EUL_basis[HOU_cat]),0)+1,MATCH(EUL_basis_Mapped!BU$2,'EUL_basis fr DEER'!$1:$1,0))</f>
        <v>0</v>
      </c>
      <c r="BV298" s="46" cm="1">
        <f t="array" ref="BV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(EUL_basis_Mapped!$BD298=EUL_basis[BldgLoc])*(EUL_basis_Mapped!$BP298=EUL_basis[HOU_cat]),0)+1,MATCH(EUL_basis_Mapped!BV$2,'EUL_basis fr DEER'!$1:$1,0))</f>
        <v>0</v>
      </c>
      <c r="BW298" s="48" cm="1">
        <f t="array" ref="BW298">INDEX(EUL_basis[#All],MATCH(1,(EUL_basis_Mapped!$AS298=EUL_basis[EUL_ID])*(EUL_basis_Mapped!$AU298=EUL_basis[Version])*(EUL_basis_Mapped!$BC298=EUL_basis[BldgType])*
(EUL_basis_Mapped!$BD298=EUL_basis[BldgLoc])*(EUL_basis_Mapped!$BP298=EUL_basis[HOU_cat]),0)+1,MATCH(EUL_basis_Mapped!BW$2,'EUL_basis fr DEER'!$1:$1,0))</f>
        <v>0</v>
      </c>
    </row>
    <row r="299" spans="1:75" ht="42" x14ac:dyDescent="0.15">
      <c r="A299" s="11"/>
      <c r="B299" s="12"/>
      <c r="C299" s="12">
        <v>1</v>
      </c>
      <c r="D299" s="12"/>
      <c r="E299" s="12"/>
      <c r="F299" s="12"/>
      <c r="G299" s="12"/>
      <c r="H299" s="13"/>
      <c r="I299" s="11">
        <f t="shared" ref="I299:O308" si="73">IF($AX299=I$2,1,0)</f>
        <v>0</v>
      </c>
      <c r="J299" s="12">
        <f t="shared" si="73"/>
        <v>0</v>
      </c>
      <c r="K299" s="12">
        <f t="shared" si="73"/>
        <v>0</v>
      </c>
      <c r="L299" s="12">
        <f t="shared" si="73"/>
        <v>0</v>
      </c>
      <c r="M299" s="12">
        <f t="shared" si="73"/>
        <v>0</v>
      </c>
      <c r="N299" s="54">
        <f t="shared" si="73"/>
        <v>1</v>
      </c>
      <c r="O299" s="54">
        <f t="shared" si="73"/>
        <v>0</v>
      </c>
      <c r="P299" s="11">
        <f t="shared" si="68"/>
        <v>1</v>
      </c>
      <c r="Q299" s="16"/>
      <c r="R299" s="12">
        <f t="shared" ref="R299:T318" si="74">IF($BC299=R$2,1,0)</f>
        <v>0</v>
      </c>
      <c r="S299" s="12">
        <f t="shared" si="74"/>
        <v>0</v>
      </c>
      <c r="T299" s="12">
        <f t="shared" si="74"/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>
        <f t="shared" si="69"/>
        <v>0</v>
      </c>
      <c r="AE299" s="54"/>
      <c r="AF299" s="54"/>
      <c r="AG299" s="54">
        <f t="shared" si="70"/>
        <v>0</v>
      </c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>
        <f t="shared" si="71"/>
        <v>0</v>
      </c>
      <c r="AS299" s="58" t="s">
        <v>684</v>
      </c>
      <c r="AT299" s="22" t="str" cm="1">
        <f t="array" ref="AT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(EUL_basis_Mapped!$BD299=EUL_basis[BldgLoc])*(EUL_basis_Mapped!$BP299=EUL_basis[HOU_cat]),0)+1,MATCH(EUL_basis_Mapped!AT$2,'EUL_basis fr DEER'!$1:$1,0))</f>
        <v>behavioral programs in non residential settings</v>
      </c>
      <c r="AU299" s="22" t="s">
        <v>686</v>
      </c>
      <c r="AV299" s="22" t="str" cm="1">
        <f t="array" ref="AV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(EUL_basis_Mapped!$BD299=EUL_basis[BldgLoc])*(EUL_basis_Mapped!$BP299=EUL_basis[HOU_cat]),0)+1,MATCH(EUL_basis_Mapped!AV$2,'EUL_basis fr DEER'!$1:$1,0))</f>
        <v>D.16-08-019, section 3.11</v>
      </c>
      <c r="AW299" s="24" cm="1">
        <f t="array" ref="AW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(EUL_basis_Mapped!$BD299=EUL_basis[BldgLoc])*(EUL_basis_Mapped!$BP299=EUL_basis[HOU_cat]),0)+1,MATCH(EUL_basis_Mapped!AW$2,'EUL_basis fr DEER'!$1:$1,0))</f>
        <v>44159.686687395835</v>
      </c>
      <c r="AX299" s="48" t="str" cm="1">
        <f t="array" ref="AX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(EUL_basis_Mapped!$BD299=EUL_basis[BldgLoc])*(EUL_basis_Mapped!$BP299=EUL_basis[HOU_cat]),0)+1,MATCH(EUL_basis_Mapped!AX$2,'EUL_basis fr DEER'!$1:$1,0))</f>
        <v>NonRes</v>
      </c>
      <c r="AY299" s="48" t="str" cm="1">
        <f t="array" ref="AY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(EUL_basis_Mapped!$BD299=EUL_basis[BldgLoc])*(EUL_basis_Mapped!$BP299=EUL_basis[HOU_cat]),0)+1,MATCH(EUL_basis_Mapped!AY$2,'EUL_basis fr DEER'!$1:$1,0))</f>
        <v/>
      </c>
      <c r="AZ299" s="48" t="str" cm="1">
        <f t="array" ref="AZ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(EUL_basis_Mapped!$BD299=EUL_basis[BldgLoc])*(EUL_basis_Mapped!$BP299=EUL_basis[HOU_cat]),0)+1,MATCH(EUL_basis_Mapped!AZ$2,'EUL_basis fr DEER'!$1:$1,0))</f>
        <v/>
      </c>
      <c r="BA299" s="48" t="str" cm="1">
        <f t="array" ref="BA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(EUL_basis_Mapped!$BD299=EUL_basis[BldgLoc])*(EUL_basis_Mapped!$BP299=EUL_basis[HOU_cat]),0)+1,MATCH(EUL_basis_Mapped!BA$2,'EUL_basis fr DEER'!$1:$1,0))</f>
        <v/>
      </c>
      <c r="BB299" s="48" t="str" cm="1">
        <f t="array" ref="BB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(EUL_basis_Mapped!$BD299=EUL_basis[BldgLoc])*(EUL_basis_Mapped!$BP299=EUL_basis[HOU_cat]),0)+1,MATCH(EUL_basis_Mapped!BB$2,'EUL_basis fr DEER'!$1:$1,0))</f>
        <v/>
      </c>
      <c r="BC299" s="48" t="s">
        <v>40</v>
      </c>
      <c r="BD299" s="48" t="s">
        <v>40</v>
      </c>
      <c r="BE299" s="46" t="str" cm="1">
        <f t="array" ref="BE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(EUL_basis_Mapped!$BD299=EUL_basis[BldgLoc])*(EUL_basis_Mapped!$BP299=EUL_basis[HOU_cat]),0)+1,MATCH(EUL_basis_Mapped!BE$2,'EUL_basis fr DEER'!$1:$1,0))</f>
        <v>rated years</v>
      </c>
      <c r="BF299" s="23" cm="1">
        <f t="array" ref="BF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(EUL_basis_Mapped!$BD299=EUL_basis[BldgLoc])*(EUL_basis_Mapped!$BP299=EUL_basis[HOU_cat]),0)+1,MATCH(EUL_basis_Mapped!BF$2,'EUL_basis fr DEER'!$1:$1,0))</f>
        <v>0</v>
      </c>
      <c r="BG299" s="23" cm="1">
        <f t="array" ref="BG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(EUL_basis_Mapped!$BD299=EUL_basis[BldgLoc])*(EUL_basis_Mapped!$BP299=EUL_basis[HOU_cat]),0)+1,MATCH(EUL_basis_Mapped!BG$2,'EUL_basis fr DEER'!$1:$1,0))</f>
        <v>0</v>
      </c>
      <c r="BH299" s="23" cm="1">
        <f t="array" ref="BH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(EUL_basis_Mapped!$BD299=EUL_basis[BldgLoc])*(EUL_basis_Mapped!$BP299=EUL_basis[HOU_cat]),0)+1,MATCH(EUL_basis_Mapped!BH$2,'EUL_basis fr DEER'!$1:$1,0))</f>
        <v>0</v>
      </c>
      <c r="BI299" s="25" cm="1">
        <f t="array" ref="BI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(EUL_basis_Mapped!$BD299=EUL_basis[BldgLoc])*(EUL_basis_Mapped!$BP299=EUL_basis[HOU_cat]),0)+1,MATCH(EUL_basis_Mapped!BI$2,'EUL_basis fr DEER'!$1:$1,0))</f>
        <v>2</v>
      </c>
      <c r="BJ299" s="25" cm="1">
        <f t="array" ref="BJ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(EUL_basis_Mapped!$BD299=EUL_basis[BldgLoc])*(EUL_basis_Mapped!$BP299=EUL_basis[HOU_cat]),0)+1,MATCH(EUL_basis_Mapped!BJ$2,'EUL_basis fr DEER'!$1:$1,0))</f>
        <v>2</v>
      </c>
      <c r="BK299" s="25" cm="1">
        <f t="array" ref="BK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(EUL_basis_Mapped!$BD299=EUL_basis[BldgLoc])*(EUL_basis_Mapped!$BP299=EUL_basis[HOU_cat]),0)+1,MATCH(EUL_basis_Mapped!BK$2,'EUL_basis fr DEER'!$1:$1,0))</f>
        <v>0</v>
      </c>
      <c r="BL299" s="46" t="str" cm="1">
        <f t="array" ref="BL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(EUL_basis_Mapped!$BD299=EUL_basis[BldgLoc])*(EUL_basis_Mapped!$BP299=EUL_basis[HOU_cat]),0)+1,MATCH(EUL_basis_Mapped!BL$2,'EUL_basis fr DEER'!$1:$1,0))</f>
        <v>Updated to indicate claim/filing status</v>
      </c>
      <c r="BM299" s="48" t="str" cm="1">
        <f t="array" ref="BM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(EUL_basis_Mapped!$BD299=EUL_basis[BldgLoc])*(EUL_basis_Mapped!$BP299=EUL_basis[HOU_cat]),0)+1,MATCH(EUL_basis_Mapped!BM$2,'EUL_basis fr DEER'!$1:$1,0))</f>
        <v>Standard</v>
      </c>
      <c r="BN299" s="24">
        <v>41571</v>
      </c>
      <c r="BO299" s="24" cm="1">
        <f t="array" ref="BO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(EUL_basis_Mapped!$BD299=EUL_basis[BldgLoc])*(EUL_basis_Mapped!$BP299=EUL_basis[HOU_cat]),0)+1,MATCH(EUL_basis_Mapped!BO$2,'EUL_basis fr DEER'!$1:$1,0))</f>
        <v>0</v>
      </c>
      <c r="BP299" s="48" t="s">
        <v>44</v>
      </c>
      <c r="BQ299" s="52" t="str" cm="1">
        <f t="array" ref="BQ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(EUL_basis_Mapped!$BD299=EUL_basis[BldgLoc])*(EUL_basis_Mapped!$BP299=EUL_basis[HOU_cat]),0)+1,MATCH(EUL_basis_Mapped!BQ$2,'EUL_basis fr DEER'!$1:$1,0))</f>
        <v>1</v>
      </c>
      <c r="BR299" s="52" t="str" cm="1">
        <f t="array" ref="BR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(EUL_basis_Mapped!$BD299=EUL_basis[BldgLoc])*(EUL_basis_Mapped!$BP299=EUL_basis[HOU_cat]),0)+1,MATCH(EUL_basis_Mapped!BR$2,'EUL_basis fr DEER'!$1:$1,0))</f>
        <v>1</v>
      </c>
      <c r="BS299" s="52" t="str" cm="1">
        <f t="array" ref="BS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(EUL_basis_Mapped!$BD299=EUL_basis[BldgLoc])*(EUL_basis_Mapped!$BP299=EUL_basis[HOU_cat]),0)+1,MATCH(EUL_basis_Mapped!BS$2,'EUL_basis fr DEER'!$1:$1,0))</f>
        <v>0</v>
      </c>
      <c r="BT299" s="48" t="str" cm="1">
        <f t="array" ref="BT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(EUL_basis_Mapped!$BD299=EUL_basis[BldgLoc])*(EUL_basis_Mapped!$BP299=EUL_basis[HOU_cat]),0)+1,MATCH(EUL_basis_Mapped!BT$2,'EUL_basis fr DEER'!$1:$1,0))</f>
        <v>Deemed Ex Ante Team</v>
      </c>
      <c r="BU299" s="24" cm="1">
        <f t="array" ref="BU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(EUL_basis_Mapped!$BD299=EUL_basis[BldgLoc])*(EUL_basis_Mapped!$BP299=EUL_basis[HOU_cat]),0)+1,MATCH(EUL_basis_Mapped!BU$2,'EUL_basis fr DEER'!$1:$1,0))</f>
        <v>0</v>
      </c>
      <c r="BV299" s="46" cm="1">
        <f t="array" ref="BV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(EUL_basis_Mapped!$BD299=EUL_basis[BldgLoc])*(EUL_basis_Mapped!$BP299=EUL_basis[HOU_cat]),0)+1,MATCH(EUL_basis_Mapped!BV$2,'EUL_basis fr DEER'!$1:$1,0))</f>
        <v>0</v>
      </c>
      <c r="BW299" s="48" cm="1">
        <f t="array" ref="BW299">INDEX(EUL_basis[#All],MATCH(1,(EUL_basis_Mapped!$AS299=EUL_basis[EUL_ID])*(EUL_basis_Mapped!$AU299=EUL_basis[Version])*(EUL_basis_Mapped!$BC299=EUL_basis[BldgType])*
(EUL_basis_Mapped!$BD299=EUL_basis[BldgLoc])*(EUL_basis_Mapped!$BP299=EUL_basis[HOU_cat]),0)+1,MATCH(EUL_basis_Mapped!BW$2,'EUL_basis fr DEER'!$1:$1,0))</f>
        <v>0</v>
      </c>
    </row>
    <row r="300" spans="1:75" ht="42" x14ac:dyDescent="0.15">
      <c r="A300" s="11"/>
      <c r="B300" s="12"/>
      <c r="C300" s="12"/>
      <c r="D300" s="12"/>
      <c r="E300" s="12">
        <v>1</v>
      </c>
      <c r="F300" s="12"/>
      <c r="G300" s="12"/>
      <c r="H300" s="13"/>
      <c r="I300" s="11">
        <f t="shared" si="73"/>
        <v>0</v>
      </c>
      <c r="J300" s="12">
        <f t="shared" si="73"/>
        <v>0</v>
      </c>
      <c r="K300" s="12">
        <f t="shared" si="73"/>
        <v>0</v>
      </c>
      <c r="L300" s="12">
        <f t="shared" si="73"/>
        <v>0</v>
      </c>
      <c r="M300" s="12">
        <f t="shared" si="73"/>
        <v>0</v>
      </c>
      <c r="N300" s="54">
        <f t="shared" si="73"/>
        <v>1</v>
      </c>
      <c r="O300" s="54">
        <f t="shared" si="73"/>
        <v>0</v>
      </c>
      <c r="P300" s="11">
        <f t="shared" si="68"/>
        <v>1</v>
      </c>
      <c r="Q300" s="16"/>
      <c r="R300" s="12">
        <f t="shared" si="74"/>
        <v>0</v>
      </c>
      <c r="S300" s="12">
        <f t="shared" si="74"/>
        <v>0</v>
      </c>
      <c r="T300" s="12">
        <f t="shared" si="74"/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>
        <f t="shared" si="69"/>
        <v>0</v>
      </c>
      <c r="AE300" s="54"/>
      <c r="AF300" s="54"/>
      <c r="AG300" s="54">
        <f t="shared" si="70"/>
        <v>0</v>
      </c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>
        <f t="shared" si="71"/>
        <v>0</v>
      </c>
      <c r="AS300" s="58" t="s">
        <v>689</v>
      </c>
      <c r="AT300" s="22" t="str" cm="1">
        <f t="array" ref="AT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(EUL_basis_Mapped!$BD300=EUL_basis[BldgLoc])*(EUL_basis_Mapped!$BP300=EUL_basis[HOU_cat]),0)+1,MATCH(EUL_basis_Mapped!AT$2,'EUL_basis fr DEER'!$1:$1,0))</f>
        <v>retrocommissioning and operational programs in non residential settings</v>
      </c>
      <c r="AU300" s="22" t="s">
        <v>686</v>
      </c>
      <c r="AV300" s="22" t="str" cm="1">
        <f t="array" ref="AV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(EUL_basis_Mapped!$BD300=EUL_basis[BldgLoc])*(EUL_basis_Mapped!$BP300=EUL_basis[HOU_cat]),0)+1,MATCH(EUL_basis_Mapped!AV$2,'EUL_basis fr DEER'!$1:$1,0))</f>
        <v>D.16-08-019, section 3.11</v>
      </c>
      <c r="AW300" s="24" cm="1">
        <f t="array" ref="AW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(EUL_basis_Mapped!$BD300=EUL_basis[BldgLoc])*(EUL_basis_Mapped!$BP300=EUL_basis[HOU_cat]),0)+1,MATCH(EUL_basis_Mapped!AW$2,'EUL_basis fr DEER'!$1:$1,0))</f>
        <v>44159.686687395835</v>
      </c>
      <c r="AX300" s="48" t="str" cm="1">
        <f t="array" ref="AX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(EUL_basis_Mapped!$BD300=EUL_basis[BldgLoc])*(EUL_basis_Mapped!$BP300=EUL_basis[HOU_cat]),0)+1,MATCH(EUL_basis_Mapped!AX$2,'EUL_basis fr DEER'!$1:$1,0))</f>
        <v>NonRes</v>
      </c>
      <c r="AY300" s="48" t="str" cm="1">
        <f t="array" ref="AY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(EUL_basis_Mapped!$BD300=EUL_basis[BldgLoc])*(EUL_basis_Mapped!$BP300=EUL_basis[HOU_cat]),0)+1,MATCH(EUL_basis_Mapped!AY$2,'EUL_basis fr DEER'!$1:$1,0))</f>
        <v/>
      </c>
      <c r="AZ300" s="48" t="str" cm="1">
        <f t="array" ref="AZ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(EUL_basis_Mapped!$BD300=EUL_basis[BldgLoc])*(EUL_basis_Mapped!$BP300=EUL_basis[HOU_cat]),0)+1,MATCH(EUL_basis_Mapped!AZ$2,'EUL_basis fr DEER'!$1:$1,0))</f>
        <v/>
      </c>
      <c r="BA300" s="48" t="str" cm="1">
        <f t="array" ref="BA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(EUL_basis_Mapped!$BD300=EUL_basis[BldgLoc])*(EUL_basis_Mapped!$BP300=EUL_basis[HOU_cat]),0)+1,MATCH(EUL_basis_Mapped!BA$2,'EUL_basis fr DEER'!$1:$1,0))</f>
        <v/>
      </c>
      <c r="BB300" s="48" t="str" cm="1">
        <f t="array" ref="BB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(EUL_basis_Mapped!$BD300=EUL_basis[BldgLoc])*(EUL_basis_Mapped!$BP300=EUL_basis[HOU_cat]),0)+1,MATCH(EUL_basis_Mapped!BB$2,'EUL_basis fr DEER'!$1:$1,0))</f>
        <v/>
      </c>
      <c r="BC300" s="48" t="s">
        <v>40</v>
      </c>
      <c r="BD300" s="48" t="s">
        <v>40</v>
      </c>
      <c r="BE300" s="46" t="str" cm="1">
        <f t="array" ref="BE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(EUL_basis_Mapped!$BD300=EUL_basis[BldgLoc])*(EUL_basis_Mapped!$BP300=EUL_basis[HOU_cat]),0)+1,MATCH(EUL_basis_Mapped!BE$2,'EUL_basis fr DEER'!$1:$1,0))</f>
        <v>rated years</v>
      </c>
      <c r="BF300" s="23" cm="1">
        <f t="array" ref="BF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(EUL_basis_Mapped!$BD300=EUL_basis[BldgLoc])*(EUL_basis_Mapped!$BP300=EUL_basis[HOU_cat]),0)+1,MATCH(EUL_basis_Mapped!BF$2,'EUL_basis fr DEER'!$1:$1,0))</f>
        <v>0</v>
      </c>
      <c r="BG300" s="23" cm="1">
        <f t="array" ref="BG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(EUL_basis_Mapped!$BD300=EUL_basis[BldgLoc])*(EUL_basis_Mapped!$BP300=EUL_basis[HOU_cat]),0)+1,MATCH(EUL_basis_Mapped!BG$2,'EUL_basis fr DEER'!$1:$1,0))</f>
        <v>0</v>
      </c>
      <c r="BH300" s="23" cm="1">
        <f t="array" ref="BH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(EUL_basis_Mapped!$BD300=EUL_basis[BldgLoc])*(EUL_basis_Mapped!$BP300=EUL_basis[HOU_cat]),0)+1,MATCH(EUL_basis_Mapped!BH$2,'EUL_basis fr DEER'!$1:$1,0))</f>
        <v>0</v>
      </c>
      <c r="BI300" s="25" cm="1">
        <f t="array" ref="BI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(EUL_basis_Mapped!$BD300=EUL_basis[BldgLoc])*(EUL_basis_Mapped!$BP300=EUL_basis[HOU_cat]),0)+1,MATCH(EUL_basis_Mapped!BI$2,'EUL_basis fr DEER'!$1:$1,0))</f>
        <v>3</v>
      </c>
      <c r="BJ300" s="25" cm="1">
        <f t="array" ref="BJ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(EUL_basis_Mapped!$BD300=EUL_basis[BldgLoc])*(EUL_basis_Mapped!$BP300=EUL_basis[HOU_cat]),0)+1,MATCH(EUL_basis_Mapped!BJ$2,'EUL_basis fr DEER'!$1:$1,0))</f>
        <v>3</v>
      </c>
      <c r="BK300" s="25" cm="1">
        <f t="array" ref="BK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(EUL_basis_Mapped!$BD300=EUL_basis[BldgLoc])*(EUL_basis_Mapped!$BP300=EUL_basis[HOU_cat]),0)+1,MATCH(EUL_basis_Mapped!BK$2,'EUL_basis fr DEER'!$1:$1,0))</f>
        <v>0</v>
      </c>
      <c r="BL300" s="46" t="str" cm="1">
        <f t="array" ref="BL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(EUL_basis_Mapped!$BD300=EUL_basis[BldgLoc])*(EUL_basis_Mapped!$BP300=EUL_basis[HOU_cat]),0)+1,MATCH(EUL_basis_Mapped!BL$2,'EUL_basis fr DEER'!$1:$1,0))</f>
        <v>Updated to indicate claim/filing status</v>
      </c>
      <c r="BM300" s="48" t="str" cm="1">
        <f t="array" ref="BM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(EUL_basis_Mapped!$BD300=EUL_basis[BldgLoc])*(EUL_basis_Mapped!$BP300=EUL_basis[HOU_cat]),0)+1,MATCH(EUL_basis_Mapped!BM$2,'EUL_basis fr DEER'!$1:$1,0))</f>
        <v>Standard</v>
      </c>
      <c r="BN300" s="24">
        <v>41572</v>
      </c>
      <c r="BO300" s="24" cm="1">
        <f t="array" ref="BO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(EUL_basis_Mapped!$BD300=EUL_basis[BldgLoc])*(EUL_basis_Mapped!$BP300=EUL_basis[HOU_cat]),0)+1,MATCH(EUL_basis_Mapped!BO$2,'EUL_basis fr DEER'!$1:$1,0))</f>
        <v>0</v>
      </c>
      <c r="BP300" s="48" t="s">
        <v>44</v>
      </c>
      <c r="BQ300" s="52" t="str" cm="1">
        <f t="array" ref="BQ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(EUL_basis_Mapped!$BD300=EUL_basis[BldgLoc])*(EUL_basis_Mapped!$BP300=EUL_basis[HOU_cat]),0)+1,MATCH(EUL_basis_Mapped!BQ$2,'EUL_basis fr DEER'!$1:$1,0))</f>
        <v>1</v>
      </c>
      <c r="BR300" s="52" t="str" cm="1">
        <f t="array" ref="BR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(EUL_basis_Mapped!$BD300=EUL_basis[BldgLoc])*(EUL_basis_Mapped!$BP300=EUL_basis[HOU_cat]),0)+1,MATCH(EUL_basis_Mapped!BR$2,'EUL_basis fr DEER'!$1:$1,0))</f>
        <v>1</v>
      </c>
      <c r="BS300" s="52" t="str" cm="1">
        <f t="array" ref="BS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(EUL_basis_Mapped!$BD300=EUL_basis[BldgLoc])*(EUL_basis_Mapped!$BP300=EUL_basis[HOU_cat]),0)+1,MATCH(EUL_basis_Mapped!BS$2,'EUL_basis fr DEER'!$1:$1,0))</f>
        <v>0</v>
      </c>
      <c r="BT300" s="48" t="str" cm="1">
        <f t="array" ref="BT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(EUL_basis_Mapped!$BD300=EUL_basis[BldgLoc])*(EUL_basis_Mapped!$BP300=EUL_basis[HOU_cat]),0)+1,MATCH(EUL_basis_Mapped!BT$2,'EUL_basis fr DEER'!$1:$1,0))</f>
        <v>Deemed Ex Ante Team</v>
      </c>
      <c r="BU300" s="24" cm="1">
        <f t="array" ref="BU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(EUL_basis_Mapped!$BD300=EUL_basis[BldgLoc])*(EUL_basis_Mapped!$BP300=EUL_basis[HOU_cat]),0)+1,MATCH(EUL_basis_Mapped!BU$2,'EUL_basis fr DEER'!$1:$1,0))</f>
        <v>0</v>
      </c>
      <c r="BV300" s="46" cm="1">
        <f t="array" ref="BV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(EUL_basis_Mapped!$BD300=EUL_basis[BldgLoc])*(EUL_basis_Mapped!$BP300=EUL_basis[HOU_cat]),0)+1,MATCH(EUL_basis_Mapped!BV$2,'EUL_basis fr DEER'!$1:$1,0))</f>
        <v>0</v>
      </c>
      <c r="BW300" s="48" cm="1">
        <f t="array" ref="BW300">INDEX(EUL_basis[#All],MATCH(1,(EUL_basis_Mapped!$AS300=EUL_basis[EUL_ID])*(EUL_basis_Mapped!$AU300=EUL_basis[Version])*(EUL_basis_Mapped!$BC300=EUL_basis[BldgType])*
(EUL_basis_Mapped!$BD300=EUL_basis[BldgLoc])*(EUL_basis_Mapped!$BP300=EUL_basis[HOU_cat]),0)+1,MATCH(EUL_basis_Mapped!BW$2,'EUL_basis fr DEER'!$1:$1,0))</f>
        <v>0</v>
      </c>
    </row>
    <row r="301" spans="1:75" ht="21" x14ac:dyDescent="0.15">
      <c r="A301" s="11"/>
      <c r="B301" s="12"/>
      <c r="C301" s="12">
        <v>1</v>
      </c>
      <c r="D301" s="12">
        <v>1</v>
      </c>
      <c r="E301" s="12">
        <v>1</v>
      </c>
      <c r="F301" s="12"/>
      <c r="G301" s="12"/>
      <c r="H301" s="13"/>
      <c r="I301" s="11">
        <f t="shared" si="73"/>
        <v>0</v>
      </c>
      <c r="J301" s="12">
        <f t="shared" si="73"/>
        <v>0</v>
      </c>
      <c r="K301" s="12">
        <f t="shared" si="73"/>
        <v>0</v>
      </c>
      <c r="L301" s="12">
        <f t="shared" si="73"/>
        <v>0</v>
      </c>
      <c r="M301" s="12">
        <f t="shared" si="73"/>
        <v>0</v>
      </c>
      <c r="N301" s="54">
        <f t="shared" si="73"/>
        <v>1</v>
      </c>
      <c r="O301" s="54">
        <f t="shared" si="73"/>
        <v>0</v>
      </c>
      <c r="P301" s="11">
        <f t="shared" si="68"/>
        <v>1</v>
      </c>
      <c r="Q301" s="16"/>
      <c r="R301" s="12">
        <f t="shared" si="74"/>
        <v>0</v>
      </c>
      <c r="S301" s="12">
        <f t="shared" si="74"/>
        <v>0</v>
      </c>
      <c r="T301" s="12">
        <f t="shared" si="74"/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>
        <f t="shared" si="69"/>
        <v>0</v>
      </c>
      <c r="AE301" s="54"/>
      <c r="AF301" s="54"/>
      <c r="AG301" s="54">
        <f t="shared" si="70"/>
        <v>0</v>
      </c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>
        <f t="shared" si="71"/>
        <v>0</v>
      </c>
      <c r="AS301" s="58" t="s">
        <v>691</v>
      </c>
      <c r="AT301" s="22" t="str" cm="1">
        <f t="array" ref="AT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(EUL_basis_Mapped!$BD301=EUL_basis[BldgLoc])*(EUL_basis_Mapped!$BP301=EUL_basis[HOU_cat]),0)+1,MATCH(EUL_basis_Mapped!AT$2,'EUL_basis fr DEER'!$1:$1,0))</f>
        <v xml:space="preserve">Strategic Energy Management (SEM) </v>
      </c>
      <c r="AU301" s="22" t="s">
        <v>90</v>
      </c>
      <c r="AV301" s="22" t="str" cm="1">
        <f t="array" ref="AV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(EUL_basis_Mapped!$BD301=EUL_basis[BldgLoc])*(EUL_basis_Mapped!$BP301=EUL_basis[HOU_cat]),0)+1,MATCH(EUL_basis_Mapped!AV$2,'EUL_basis fr DEER'!$1:$1,0))</f>
        <v>ExAnte Workpaper</v>
      </c>
      <c r="AW301" s="24" cm="1">
        <f t="array" ref="AW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(EUL_basis_Mapped!$BD301=EUL_basis[BldgLoc])*(EUL_basis_Mapped!$BP301=EUL_basis[HOU_cat]),0)+1,MATCH(EUL_basis_Mapped!AW$2,'EUL_basis fr DEER'!$1:$1,0))</f>
        <v>44364.526270011571</v>
      </c>
      <c r="AX301" s="48" t="str" cm="1">
        <f t="array" ref="AX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(EUL_basis_Mapped!$BD301=EUL_basis[BldgLoc])*(EUL_basis_Mapped!$BP301=EUL_basis[HOU_cat]),0)+1,MATCH(EUL_basis_Mapped!AX$2,'EUL_basis fr DEER'!$1:$1,0))</f>
        <v>NonRes</v>
      </c>
      <c r="AY301" s="48" t="str" cm="1">
        <f t="array" ref="AY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(EUL_basis_Mapped!$BD301=EUL_basis[BldgLoc])*(EUL_basis_Mapped!$BP301=EUL_basis[HOU_cat]),0)+1,MATCH(EUL_basis_Mapped!AY$2,'EUL_basis fr DEER'!$1:$1,0))</f>
        <v>WhlBldg</v>
      </c>
      <c r="AZ301" s="48" t="str" cm="1">
        <f t="array" ref="AZ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(EUL_basis_Mapped!$BD301=EUL_basis[BldgLoc])*(EUL_basis_Mapped!$BP301=EUL_basis[HOU_cat]),0)+1,MATCH(EUL_basis_Mapped!AZ$2,'EUL_basis fr DEER'!$1:$1,0))</f>
        <v>WBUpgrade</v>
      </c>
      <c r="BA301" s="48" t="str" cm="1">
        <f t="array" ref="BA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(EUL_basis_Mapped!$BD301=EUL_basis[BldgLoc])*(EUL_basis_Mapped!$BP301=EUL_basis[HOU_cat]),0)+1,MATCH(EUL_basis_Mapped!BA$2,'EUL_basis fr DEER'!$1:$1,0))</f>
        <v>WhlBldg</v>
      </c>
      <c r="BB301" s="48" t="str" cm="1">
        <f t="array" ref="BB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(EUL_basis_Mapped!$BD301=EUL_basis[BldgLoc])*(EUL_basis_Mapped!$BP301=EUL_basis[HOU_cat]),0)+1,MATCH(EUL_basis_Mapped!BB$2,'EUL_basis fr DEER'!$1:$1,0))</f>
        <v>WBBldgImpSites</v>
      </c>
      <c r="BC301" s="48" t="s">
        <v>40</v>
      </c>
      <c r="BD301" s="48" t="s">
        <v>40</v>
      </c>
      <c r="BE301" s="46" t="str" cm="1">
        <f t="array" ref="BE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(EUL_basis_Mapped!$BD301=EUL_basis[BldgLoc])*(EUL_basis_Mapped!$BP301=EUL_basis[HOU_cat]),0)+1,MATCH(EUL_basis_Mapped!BE$2,'EUL_basis fr DEER'!$1:$1,0))</f>
        <v>rated years</v>
      </c>
      <c r="BF301" s="23" cm="1">
        <f t="array" ref="BF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(EUL_basis_Mapped!$BD301=EUL_basis[BldgLoc])*(EUL_basis_Mapped!$BP301=EUL_basis[HOU_cat]),0)+1,MATCH(EUL_basis_Mapped!BF$2,'EUL_basis fr DEER'!$1:$1,0))</f>
        <v>0</v>
      </c>
      <c r="BG301" s="23" cm="1">
        <f t="array" ref="BG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(EUL_basis_Mapped!$BD301=EUL_basis[BldgLoc])*(EUL_basis_Mapped!$BP301=EUL_basis[HOU_cat]),0)+1,MATCH(EUL_basis_Mapped!BG$2,'EUL_basis fr DEER'!$1:$1,0))</f>
        <v>0</v>
      </c>
      <c r="BH301" s="23" cm="1">
        <f t="array" ref="BH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(EUL_basis_Mapped!$BD301=EUL_basis[BldgLoc])*(EUL_basis_Mapped!$BP301=EUL_basis[HOU_cat]),0)+1,MATCH(EUL_basis_Mapped!BH$2,'EUL_basis fr DEER'!$1:$1,0))</f>
        <v>0</v>
      </c>
      <c r="BI301" s="25" cm="1">
        <f t="array" ref="BI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(EUL_basis_Mapped!$BD301=EUL_basis[BldgLoc])*(EUL_basis_Mapped!$BP301=EUL_basis[HOU_cat]),0)+1,MATCH(EUL_basis_Mapped!BI$2,'EUL_basis fr DEER'!$1:$1,0))</f>
        <v>0</v>
      </c>
      <c r="BJ301" s="25" cm="1">
        <f t="array" ref="BJ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(EUL_basis_Mapped!$BD301=EUL_basis[BldgLoc])*(EUL_basis_Mapped!$BP301=EUL_basis[HOU_cat]),0)+1,MATCH(EUL_basis_Mapped!BJ$2,'EUL_basis fr DEER'!$1:$1,0))</f>
        <v>5</v>
      </c>
      <c r="BK301" s="25" cm="1">
        <f t="array" ref="BK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(EUL_basis_Mapped!$BD301=EUL_basis[BldgLoc])*(EUL_basis_Mapped!$BP301=EUL_basis[HOU_cat]),0)+1,MATCH(EUL_basis_Mapped!BK$2,'EUL_basis fr DEER'!$1:$1,0))</f>
        <v>1.67</v>
      </c>
      <c r="BL301" s="46" t="str" cm="1">
        <f t="array" ref="BL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(EUL_basis_Mapped!$BD301=EUL_basis[BldgLoc])*(EUL_basis_Mapped!$BP301=EUL_basis[HOU_cat]),0)+1,MATCH(EUL_basis_Mapped!BL$2,'EUL_basis fr DEER'!$1:$1,0))</f>
        <v>Revised Sector from Ag, Ind, Com to NonRes</v>
      </c>
      <c r="BM301" s="48" t="str" cm="1">
        <f t="array" ref="BM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(EUL_basis_Mapped!$BD301=EUL_basis[BldgLoc])*(EUL_basis_Mapped!$BP301=EUL_basis[HOU_cat]),0)+1,MATCH(EUL_basis_Mapped!BM$2,'EUL_basis fr DEER'!$1:$1,0))</f>
        <v>Standard</v>
      </c>
      <c r="BN301" s="24">
        <v>41573</v>
      </c>
      <c r="BO301" s="24" cm="1">
        <f t="array" ref="BO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(EUL_basis_Mapped!$BD301=EUL_basis[BldgLoc])*(EUL_basis_Mapped!$BP301=EUL_basis[HOU_cat]),0)+1,MATCH(EUL_basis_Mapped!BO$2,'EUL_basis fr DEER'!$1:$1,0))</f>
        <v>0</v>
      </c>
      <c r="BP301" s="48" t="s">
        <v>44</v>
      </c>
      <c r="BQ301" s="52" t="str" cm="1">
        <f t="array" ref="BQ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(EUL_basis_Mapped!$BD301=EUL_basis[BldgLoc])*(EUL_basis_Mapped!$BP301=EUL_basis[HOU_cat]),0)+1,MATCH(EUL_basis_Mapped!BQ$2,'EUL_basis fr DEER'!$1:$1,0))</f>
        <v>1</v>
      </c>
      <c r="BR301" s="52" t="str" cm="1">
        <f t="array" ref="BR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(EUL_basis_Mapped!$BD301=EUL_basis[BldgLoc])*(EUL_basis_Mapped!$BP301=EUL_basis[HOU_cat]),0)+1,MATCH(EUL_basis_Mapped!BR$2,'EUL_basis fr DEER'!$1:$1,0))</f>
        <v>1</v>
      </c>
      <c r="BS301" s="52" t="str" cm="1">
        <f t="array" ref="BS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(EUL_basis_Mapped!$BD301=EUL_basis[BldgLoc])*(EUL_basis_Mapped!$BP301=EUL_basis[HOU_cat]),0)+1,MATCH(EUL_basis_Mapped!BS$2,'EUL_basis fr DEER'!$1:$1,0))</f>
        <v>0</v>
      </c>
      <c r="BT301" s="48" t="str" cm="1">
        <f t="array" ref="BT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(EUL_basis_Mapped!$BD301=EUL_basis[BldgLoc])*(EUL_basis_Mapped!$BP301=EUL_basis[HOU_cat]),0)+1,MATCH(EUL_basis_Mapped!BT$2,'EUL_basis fr DEER'!$1:$1,0))</f>
        <v>Deemed Ex Ante Team</v>
      </c>
      <c r="BU301" s="24" cm="1">
        <f t="array" ref="BU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(EUL_basis_Mapped!$BD301=EUL_basis[BldgLoc])*(EUL_basis_Mapped!$BP301=EUL_basis[HOU_cat]),0)+1,MATCH(EUL_basis_Mapped!BU$2,'EUL_basis fr DEER'!$1:$1,0))</f>
        <v>44172.73580422454</v>
      </c>
      <c r="BV301" s="46" t="str" cm="1">
        <f t="array" ref="BV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(EUL_basis_Mapped!$BD301=EUL_basis[BldgLoc])*(EUL_basis_Mapped!$BP301=EUL_basis[HOU_cat]),0)+1,MATCH(EUL_basis_Mapped!BV$2,'EUL_basis fr DEER'!$1:$1,0))</f>
        <v>Per CPUC Decision D.17.-09-025 , Order page 46; Navagant Table 3-26. Behavioral Intervention Summary Table, page 73.</v>
      </c>
      <c r="BW301" s="48" t="str" cm="1">
        <f t="array" ref="BW301">INDEX(EUL_basis[#All],MATCH(1,(EUL_basis_Mapped!$AS301=EUL_basis[EUL_ID])*(EUL_basis_Mapped!$AU301=EUL_basis[Version])*(EUL_basis_Mapped!$BC301=EUL_basis[BldgType])*
(EUL_basis_Mapped!$BD301=EUL_basis[BldgLoc])*(EUL_basis_Mapped!$BP301=EUL_basis[HOU_cat]),0)+1,MATCH(EUL_basis_Mapped!BW$2,'EUL_basis fr DEER'!$1:$1,0))</f>
        <v>Deemed Ex Ante Team</v>
      </c>
    </row>
    <row r="302" spans="1:75" ht="21" x14ac:dyDescent="0.15">
      <c r="A302" s="11">
        <v>1</v>
      </c>
      <c r="B302" s="12">
        <v>1</v>
      </c>
      <c r="C302" s="12">
        <v>1</v>
      </c>
      <c r="D302" s="12">
        <v>1</v>
      </c>
      <c r="E302" s="12">
        <v>1</v>
      </c>
      <c r="F302" s="12">
        <v>1</v>
      </c>
      <c r="G302" s="12">
        <v>1</v>
      </c>
      <c r="H302" s="13">
        <v>1</v>
      </c>
      <c r="I302" s="11">
        <f t="shared" si="73"/>
        <v>0</v>
      </c>
      <c r="J302" s="12">
        <f t="shared" si="73"/>
        <v>1</v>
      </c>
      <c r="K302" s="12">
        <f t="shared" si="73"/>
        <v>0</v>
      </c>
      <c r="L302" s="12">
        <f t="shared" si="73"/>
        <v>0</v>
      </c>
      <c r="M302" s="12">
        <f t="shared" si="73"/>
        <v>0</v>
      </c>
      <c r="N302" s="54">
        <f t="shared" si="73"/>
        <v>0</v>
      </c>
      <c r="O302" s="54">
        <f t="shared" si="73"/>
        <v>0</v>
      </c>
      <c r="P302" s="11">
        <f t="shared" si="68"/>
        <v>1</v>
      </c>
      <c r="Q302" s="16"/>
      <c r="R302" s="12">
        <f t="shared" si="74"/>
        <v>0</v>
      </c>
      <c r="S302" s="12">
        <f t="shared" si="74"/>
        <v>0</v>
      </c>
      <c r="T302" s="12">
        <f t="shared" si="74"/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>
        <f t="shared" si="69"/>
        <v>0</v>
      </c>
      <c r="AE302" s="54"/>
      <c r="AF302" s="54"/>
      <c r="AG302" s="54">
        <f t="shared" si="70"/>
        <v>0</v>
      </c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>
        <f t="shared" si="71"/>
        <v>0</v>
      </c>
      <c r="AS302" s="58" t="s">
        <v>696</v>
      </c>
      <c r="AT302" s="22" t="str" cm="1">
        <f t="array" ref="AT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(EUL_basis_Mapped!$BD302=EUL_basis[BldgLoc])*(EUL_basis_Mapped!$BP302=EUL_basis[HOU_cat]),0)+1,MATCH(EUL_basis_Mapped!AT$2,'EUL_basis fr DEER'!$1:$1,0))</f>
        <v>EUL that can be specified for Non-savings measure claims so that they pass CEDARS</v>
      </c>
      <c r="AU302" s="22" t="s">
        <v>95</v>
      </c>
      <c r="AV302" s="22" t="str" cm="1">
        <f t="array" ref="AV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(EUL_basis_Mapped!$BD302=EUL_basis[BldgLoc])*(EUL_basis_Mapped!$BP302=EUL_basis[HOU_cat]),0)+1,MATCH(EUL_basis_Mapped!AV$2,'EUL_basis fr DEER'!$1:$1,0))</f>
        <v>CEDARS</v>
      </c>
      <c r="AW302" s="24" cm="1">
        <f t="array" ref="AW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(EUL_basis_Mapped!$BD302=EUL_basis[BldgLoc])*(EUL_basis_Mapped!$BP302=EUL_basis[HOU_cat]),0)+1,MATCH(EUL_basis_Mapped!AW$2,'EUL_basis fr DEER'!$1:$1,0))</f>
        <v>44159.686687395835</v>
      </c>
      <c r="AX302" s="48" t="str" cm="1">
        <f t="array" ref="AX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(EUL_basis_Mapped!$BD302=EUL_basis[BldgLoc])*(EUL_basis_Mapped!$BP302=EUL_basis[HOU_cat]),0)+1,MATCH(EUL_basis_Mapped!AX$2,'EUL_basis fr DEER'!$1:$1,0))</f>
        <v>Any</v>
      </c>
      <c r="AY302" s="48" t="str" cm="1">
        <f t="array" ref="AY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(EUL_basis_Mapped!$BD302=EUL_basis[BldgLoc])*(EUL_basis_Mapped!$BP302=EUL_basis[HOU_cat]),0)+1,MATCH(EUL_basis_Mapped!AY$2,'EUL_basis fr DEER'!$1:$1,0))</f>
        <v/>
      </c>
      <c r="AZ302" s="48" t="str" cm="1">
        <f t="array" ref="AZ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(EUL_basis_Mapped!$BD302=EUL_basis[BldgLoc])*(EUL_basis_Mapped!$BP302=EUL_basis[HOU_cat]),0)+1,MATCH(EUL_basis_Mapped!AZ$2,'EUL_basis fr DEER'!$1:$1,0))</f>
        <v/>
      </c>
      <c r="BA302" s="48" t="str" cm="1">
        <f t="array" ref="BA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(EUL_basis_Mapped!$BD302=EUL_basis[BldgLoc])*(EUL_basis_Mapped!$BP302=EUL_basis[HOU_cat]),0)+1,MATCH(EUL_basis_Mapped!BA$2,'EUL_basis fr DEER'!$1:$1,0))</f>
        <v/>
      </c>
      <c r="BB302" s="48" t="str" cm="1">
        <f t="array" ref="BB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(EUL_basis_Mapped!$BD302=EUL_basis[BldgLoc])*(EUL_basis_Mapped!$BP302=EUL_basis[HOU_cat]),0)+1,MATCH(EUL_basis_Mapped!BB$2,'EUL_basis fr DEER'!$1:$1,0))</f>
        <v/>
      </c>
      <c r="BC302" s="48" t="s">
        <v>40</v>
      </c>
      <c r="BD302" s="48" t="s">
        <v>40</v>
      </c>
      <c r="BE302" s="46" cm="1">
        <f t="array" ref="BE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(EUL_basis_Mapped!$BD302=EUL_basis[BldgLoc])*(EUL_basis_Mapped!$BP302=EUL_basis[HOU_cat]),0)+1,MATCH(EUL_basis_Mapped!BE$2,'EUL_basis fr DEER'!$1:$1,0))</f>
        <v>0</v>
      </c>
      <c r="BF302" s="23" cm="1">
        <f t="array" ref="BF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(EUL_basis_Mapped!$BD302=EUL_basis[BldgLoc])*(EUL_basis_Mapped!$BP302=EUL_basis[HOU_cat]),0)+1,MATCH(EUL_basis_Mapped!BF$2,'EUL_basis fr DEER'!$1:$1,0))</f>
        <v>0</v>
      </c>
      <c r="BG302" s="23" cm="1">
        <f t="array" ref="BG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(EUL_basis_Mapped!$BD302=EUL_basis[BldgLoc])*(EUL_basis_Mapped!$BP302=EUL_basis[HOU_cat]),0)+1,MATCH(EUL_basis_Mapped!BG$2,'EUL_basis fr DEER'!$1:$1,0))</f>
        <v>0</v>
      </c>
      <c r="BH302" s="23" cm="1">
        <f t="array" ref="BH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(EUL_basis_Mapped!$BD302=EUL_basis[BldgLoc])*(EUL_basis_Mapped!$BP302=EUL_basis[HOU_cat]),0)+1,MATCH(EUL_basis_Mapped!BH$2,'EUL_basis fr DEER'!$1:$1,0))</f>
        <v>0</v>
      </c>
      <c r="BI302" s="25" cm="1">
        <f t="array" ref="BI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(EUL_basis_Mapped!$BD302=EUL_basis[BldgLoc])*(EUL_basis_Mapped!$BP302=EUL_basis[HOU_cat]),0)+1,MATCH(EUL_basis_Mapped!BI$2,'EUL_basis fr DEER'!$1:$1,0))</f>
        <v>0</v>
      </c>
      <c r="BJ302" s="25" cm="1">
        <f t="array" ref="BJ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(EUL_basis_Mapped!$BD302=EUL_basis[BldgLoc])*(EUL_basis_Mapped!$BP302=EUL_basis[HOU_cat]),0)+1,MATCH(EUL_basis_Mapped!BJ$2,'EUL_basis fr DEER'!$1:$1,0))</f>
        <v>0</v>
      </c>
      <c r="BK302" s="25" cm="1">
        <f t="array" ref="BK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(EUL_basis_Mapped!$BD302=EUL_basis[BldgLoc])*(EUL_basis_Mapped!$BP302=EUL_basis[HOU_cat]),0)+1,MATCH(EUL_basis_Mapped!BK$2,'EUL_basis fr DEER'!$1:$1,0))</f>
        <v>0</v>
      </c>
      <c r="BL302" s="46" t="str" cm="1">
        <f t="array" ref="BL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(EUL_basis_Mapped!$BD302=EUL_basis[BldgLoc])*(EUL_basis_Mapped!$BP302=EUL_basis[HOU_cat]),0)+1,MATCH(EUL_basis_Mapped!BL$2,'EUL_basis fr DEER'!$1:$1,0))</f>
        <v>Updated to indicate claim/filing status</v>
      </c>
      <c r="BM302" s="48" t="str" cm="1">
        <f t="array" ref="BM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(EUL_basis_Mapped!$BD302=EUL_basis[BldgLoc])*(EUL_basis_Mapped!$BP302=EUL_basis[HOU_cat]),0)+1,MATCH(EUL_basis_Mapped!BM$2,'EUL_basis fr DEER'!$1:$1,0))</f>
        <v>Standard</v>
      </c>
      <c r="BN302" s="24">
        <v>41574</v>
      </c>
      <c r="BO302" s="24" cm="1">
        <f t="array" ref="BO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(EUL_basis_Mapped!$BD302=EUL_basis[BldgLoc])*(EUL_basis_Mapped!$BP302=EUL_basis[HOU_cat]),0)+1,MATCH(EUL_basis_Mapped!BO$2,'EUL_basis fr DEER'!$1:$1,0))</f>
        <v>0</v>
      </c>
      <c r="BP302" s="48" t="s">
        <v>44</v>
      </c>
      <c r="BQ302" s="52" t="str" cm="1">
        <f t="array" ref="BQ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(EUL_basis_Mapped!$BD302=EUL_basis[BldgLoc])*(EUL_basis_Mapped!$BP302=EUL_basis[HOU_cat]),0)+1,MATCH(EUL_basis_Mapped!BQ$2,'EUL_basis fr DEER'!$1:$1,0))</f>
        <v>1</v>
      </c>
      <c r="BR302" s="52" t="str" cm="1">
        <f t="array" ref="BR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(EUL_basis_Mapped!$BD302=EUL_basis[BldgLoc])*(EUL_basis_Mapped!$BP302=EUL_basis[HOU_cat]),0)+1,MATCH(EUL_basis_Mapped!BR$2,'EUL_basis fr DEER'!$1:$1,0))</f>
        <v>1</v>
      </c>
      <c r="BS302" s="52" t="str" cm="1">
        <f t="array" ref="BS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(EUL_basis_Mapped!$BD302=EUL_basis[BldgLoc])*(EUL_basis_Mapped!$BP302=EUL_basis[HOU_cat]),0)+1,MATCH(EUL_basis_Mapped!BS$2,'EUL_basis fr DEER'!$1:$1,0))</f>
        <v>0</v>
      </c>
      <c r="BT302" s="48" t="str" cm="1">
        <f t="array" ref="BT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(EUL_basis_Mapped!$BD302=EUL_basis[BldgLoc])*(EUL_basis_Mapped!$BP302=EUL_basis[HOU_cat]),0)+1,MATCH(EUL_basis_Mapped!BT$2,'EUL_basis fr DEER'!$1:$1,0))</f>
        <v>Deemed Ex Ante Team</v>
      </c>
      <c r="BU302" s="24" cm="1">
        <f t="array" ref="BU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(EUL_basis_Mapped!$BD302=EUL_basis[BldgLoc])*(EUL_basis_Mapped!$BP302=EUL_basis[HOU_cat]),0)+1,MATCH(EUL_basis_Mapped!BU$2,'EUL_basis fr DEER'!$1:$1,0))</f>
        <v>0</v>
      </c>
      <c r="BV302" s="46" cm="1">
        <f t="array" ref="BV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(EUL_basis_Mapped!$BD302=EUL_basis[BldgLoc])*(EUL_basis_Mapped!$BP302=EUL_basis[HOU_cat]),0)+1,MATCH(EUL_basis_Mapped!BV$2,'EUL_basis fr DEER'!$1:$1,0))</f>
        <v>0</v>
      </c>
      <c r="BW302" s="48" cm="1">
        <f t="array" ref="BW302">INDEX(EUL_basis[#All],MATCH(1,(EUL_basis_Mapped!$AS302=EUL_basis[EUL_ID])*(EUL_basis_Mapped!$AU302=EUL_basis[Version])*(EUL_basis_Mapped!$BC302=EUL_basis[BldgType])*
(EUL_basis_Mapped!$BD302=EUL_basis[BldgLoc])*(EUL_basis_Mapped!$BP302=EUL_basis[HOU_cat]),0)+1,MATCH(EUL_basis_Mapped!BW$2,'EUL_basis fr DEER'!$1:$1,0))</f>
        <v>0</v>
      </c>
    </row>
    <row r="303" spans="1:75" x14ac:dyDescent="0.15">
      <c r="A303" s="11">
        <v>1</v>
      </c>
      <c r="B303" s="12"/>
      <c r="C303" s="12"/>
      <c r="D303" s="12"/>
      <c r="E303" s="12"/>
      <c r="F303" s="12"/>
      <c r="G303" s="12"/>
      <c r="H303" s="13"/>
      <c r="I303" s="11">
        <f t="shared" si="73"/>
        <v>0</v>
      </c>
      <c r="J303" s="12">
        <f t="shared" si="73"/>
        <v>0</v>
      </c>
      <c r="K303" s="12">
        <f t="shared" si="73"/>
        <v>0</v>
      </c>
      <c r="L303" s="12">
        <f t="shared" si="73"/>
        <v>1</v>
      </c>
      <c r="M303" s="12">
        <f t="shared" si="73"/>
        <v>0</v>
      </c>
      <c r="N303" s="54">
        <f t="shared" si="73"/>
        <v>0</v>
      </c>
      <c r="O303" s="54">
        <f t="shared" si="73"/>
        <v>0</v>
      </c>
      <c r="P303" s="11">
        <f t="shared" si="68"/>
        <v>1</v>
      </c>
      <c r="Q303" s="16"/>
      <c r="R303" s="12">
        <f t="shared" si="74"/>
        <v>0</v>
      </c>
      <c r="S303" s="12">
        <f t="shared" si="74"/>
        <v>0</v>
      </c>
      <c r="T303" s="12">
        <f t="shared" si="74"/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>
        <f t="shared" si="69"/>
        <v>0</v>
      </c>
      <c r="AE303" s="54"/>
      <c r="AF303" s="54"/>
      <c r="AG303" s="54">
        <f t="shared" si="70"/>
        <v>0</v>
      </c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>
        <f t="shared" si="71"/>
        <v>0</v>
      </c>
      <c r="AS303" s="58" t="s">
        <v>699</v>
      </c>
      <c r="AT303" s="22" t="str" cm="1">
        <f t="array" ref="AT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(EUL_basis_Mapped!$BD303=EUL_basis[BldgLoc])*(EUL_basis_Mapped!$BP303=EUL_basis[HOU_cat]),0)+1,MATCH(EUL_basis_Mapped!AT$2,'EUL_basis fr DEER'!$1:$1,0))</f>
        <v>Timeclock with or without photocell</v>
      </c>
      <c r="AU303" s="22" t="s">
        <v>34</v>
      </c>
      <c r="AV303" s="22" t="str" cm="1">
        <f t="array" ref="AV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(EUL_basis_Mapped!$BD303=EUL_basis[BldgLoc])*(EUL_basis_Mapped!$BP303=EUL_basis[HOU_cat]),0)+1,MATCH(EUL_basis_Mapped!AV$2,'EUL_basis fr DEER'!$1:$1,0))</f>
        <v>D08 v2.05</v>
      </c>
      <c r="AW303" s="24" cm="1">
        <f t="array" ref="AW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(EUL_basis_Mapped!$BD303=EUL_basis[BldgLoc])*(EUL_basis_Mapped!$BP303=EUL_basis[HOU_cat]),0)+1,MATCH(EUL_basis_Mapped!AW$2,'EUL_basis fr DEER'!$1:$1,0))</f>
        <v>44159.686687395835</v>
      </c>
      <c r="AX303" s="48" t="str" cm="1">
        <f t="array" ref="AX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(EUL_basis_Mapped!$BD303=EUL_basis[BldgLoc])*(EUL_basis_Mapped!$BP303=EUL_basis[HOU_cat]),0)+1,MATCH(EUL_basis_Mapped!AX$2,'EUL_basis fr DEER'!$1:$1,0))</f>
        <v>Com</v>
      </c>
      <c r="AY303" s="48" t="str" cm="1">
        <f t="array" ref="AY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(EUL_basis_Mapped!$BD303=EUL_basis[BldgLoc])*(EUL_basis_Mapped!$BP303=EUL_basis[HOU_cat]),0)+1,MATCH(EUL_basis_Mapped!AY$2,'EUL_basis fr DEER'!$1:$1,0))</f>
        <v>Lighting</v>
      </c>
      <c r="AZ303" s="48" t="str" cm="1">
        <f t="array" ref="AZ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(EUL_basis_Mapped!$BD303=EUL_basis[BldgLoc])*(EUL_basis_Mapped!$BP303=EUL_basis[HOU_cat]),0)+1,MATCH(EUL_basis_Mapped!AZ$2,'EUL_basis fr DEER'!$1:$1,0))</f>
        <v>Controls</v>
      </c>
      <c r="BA303" s="48" t="str" cm="1">
        <f t="array" ref="BA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(EUL_basis_Mapped!$BD303=EUL_basis[BldgLoc])*(EUL_basis_Mapped!$BP303=EUL_basis[HOU_cat]),0)+1,MATCH(EUL_basis_Mapped!BA$2,'EUL_basis fr DEER'!$1:$1,0))</f>
        <v>Ltg_Controls</v>
      </c>
      <c r="BB303" s="48" t="str" cm="1">
        <f t="array" ref="BB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(EUL_basis_Mapped!$BD303=EUL_basis[BldgLoc])*(EUL_basis_Mapped!$BP303=EUL_basis[HOU_cat]),0)+1,MATCH(EUL_basis_Mapped!BB$2,'EUL_basis fr DEER'!$1:$1,0))</f>
        <v>Timer</v>
      </c>
      <c r="BC303" s="48" t="s">
        <v>40</v>
      </c>
      <c r="BD303" s="48" t="s">
        <v>40</v>
      </c>
      <c r="BE303" s="46" t="str" cm="1">
        <f t="array" ref="BE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(EUL_basis_Mapped!$BD303=EUL_basis[BldgLoc])*(EUL_basis_Mapped!$BP303=EUL_basis[HOU_cat]),0)+1,MATCH(EUL_basis_Mapped!BE$2,'EUL_basis fr DEER'!$1:$1,0))</f>
        <v>rated years</v>
      </c>
      <c r="BF303" s="23" cm="1">
        <f t="array" ref="BF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(EUL_basis_Mapped!$BD303=EUL_basis[BldgLoc])*(EUL_basis_Mapped!$BP303=EUL_basis[HOU_cat]),0)+1,MATCH(EUL_basis_Mapped!BF$2,'EUL_basis fr DEER'!$1:$1,0))</f>
        <v>0</v>
      </c>
      <c r="BG303" s="23" cm="1">
        <f t="array" ref="BG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(EUL_basis_Mapped!$BD303=EUL_basis[BldgLoc])*(EUL_basis_Mapped!$BP303=EUL_basis[HOU_cat]),0)+1,MATCH(EUL_basis_Mapped!BG$2,'EUL_basis fr DEER'!$1:$1,0))</f>
        <v>0</v>
      </c>
      <c r="BH303" s="23" cm="1">
        <f t="array" ref="BH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(EUL_basis_Mapped!$BD303=EUL_basis[BldgLoc])*(EUL_basis_Mapped!$BP303=EUL_basis[HOU_cat]),0)+1,MATCH(EUL_basis_Mapped!BH$2,'EUL_basis fr DEER'!$1:$1,0))</f>
        <v>0</v>
      </c>
      <c r="BI303" s="25" cm="1">
        <f t="array" ref="BI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(EUL_basis_Mapped!$BD303=EUL_basis[BldgLoc])*(EUL_basis_Mapped!$BP303=EUL_basis[HOU_cat]),0)+1,MATCH(EUL_basis_Mapped!BI$2,'EUL_basis fr DEER'!$1:$1,0))</f>
        <v>0</v>
      </c>
      <c r="BJ303" s="25" cm="1">
        <f t="array" ref="BJ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(EUL_basis_Mapped!$BD303=EUL_basis[BldgLoc])*(EUL_basis_Mapped!$BP303=EUL_basis[HOU_cat]),0)+1,MATCH(EUL_basis_Mapped!BJ$2,'EUL_basis fr DEER'!$1:$1,0))</f>
        <v>8</v>
      </c>
      <c r="BK303" s="25" cm="1">
        <f t="array" ref="BK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(EUL_basis_Mapped!$BD303=EUL_basis[BldgLoc])*(EUL_basis_Mapped!$BP303=EUL_basis[HOU_cat]),0)+1,MATCH(EUL_basis_Mapped!BK$2,'EUL_basis fr DEER'!$1:$1,0))</f>
        <v>2.7</v>
      </c>
      <c r="BL303" s="46" t="str" cm="1">
        <f t="array" ref="BL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(EUL_basis_Mapped!$BD303=EUL_basis[BldgLoc])*(EUL_basis_Mapped!$BP303=EUL_basis[HOU_cat]),0)+1,MATCH(EUL_basis_Mapped!BL$2,'EUL_basis fr DEER'!$1:$1,0))</f>
        <v>Updated to indicate claim/filing status</v>
      </c>
      <c r="BM303" s="48" t="str" cm="1">
        <f t="array" ref="BM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(EUL_basis_Mapped!$BD303=EUL_basis[BldgLoc])*(EUL_basis_Mapped!$BP303=EUL_basis[HOU_cat]),0)+1,MATCH(EUL_basis_Mapped!BM$2,'EUL_basis fr DEER'!$1:$1,0))</f>
        <v>Standard</v>
      </c>
      <c r="BN303" s="24">
        <v>41575</v>
      </c>
      <c r="BO303" s="24" cm="1">
        <f t="array" ref="BO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(EUL_basis_Mapped!$BD303=EUL_basis[BldgLoc])*(EUL_basis_Mapped!$BP303=EUL_basis[HOU_cat]),0)+1,MATCH(EUL_basis_Mapped!BO$2,'EUL_basis fr DEER'!$1:$1,0))</f>
        <v>0</v>
      </c>
      <c r="BP303" s="48" t="s">
        <v>44</v>
      </c>
      <c r="BQ303" s="52" t="str" cm="1">
        <f t="array" ref="BQ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(EUL_basis_Mapped!$BD303=EUL_basis[BldgLoc])*(EUL_basis_Mapped!$BP303=EUL_basis[HOU_cat]),0)+1,MATCH(EUL_basis_Mapped!BQ$2,'EUL_basis fr DEER'!$1:$1,0))</f>
        <v>1</v>
      </c>
      <c r="BR303" s="52" t="str" cm="1">
        <f t="array" ref="BR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(EUL_basis_Mapped!$BD303=EUL_basis[BldgLoc])*(EUL_basis_Mapped!$BP303=EUL_basis[HOU_cat]),0)+1,MATCH(EUL_basis_Mapped!BR$2,'EUL_basis fr DEER'!$1:$1,0))</f>
        <v>1</v>
      </c>
      <c r="BS303" s="52" t="str" cm="1">
        <f t="array" ref="BS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(EUL_basis_Mapped!$BD303=EUL_basis[BldgLoc])*(EUL_basis_Mapped!$BP303=EUL_basis[HOU_cat]),0)+1,MATCH(EUL_basis_Mapped!BS$2,'EUL_basis fr DEER'!$1:$1,0))</f>
        <v>0</v>
      </c>
      <c r="BT303" s="48" t="str" cm="1">
        <f t="array" ref="BT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(EUL_basis_Mapped!$BD303=EUL_basis[BldgLoc])*(EUL_basis_Mapped!$BP303=EUL_basis[HOU_cat]),0)+1,MATCH(EUL_basis_Mapped!BT$2,'EUL_basis fr DEER'!$1:$1,0))</f>
        <v>Deemed Ex Ante Team</v>
      </c>
      <c r="BU303" s="24" cm="1">
        <f t="array" ref="BU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(EUL_basis_Mapped!$BD303=EUL_basis[BldgLoc])*(EUL_basis_Mapped!$BP303=EUL_basis[HOU_cat]),0)+1,MATCH(EUL_basis_Mapped!BU$2,'EUL_basis fr DEER'!$1:$1,0))</f>
        <v>0</v>
      </c>
      <c r="BV303" s="46" cm="1">
        <f t="array" ref="BV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(EUL_basis_Mapped!$BD303=EUL_basis[BldgLoc])*(EUL_basis_Mapped!$BP303=EUL_basis[HOU_cat]),0)+1,MATCH(EUL_basis_Mapped!BV$2,'EUL_basis fr DEER'!$1:$1,0))</f>
        <v>0</v>
      </c>
      <c r="BW303" s="48" cm="1">
        <f t="array" ref="BW303">INDEX(EUL_basis[#All],MATCH(1,(EUL_basis_Mapped!$AS303=EUL_basis[EUL_ID])*(EUL_basis_Mapped!$AU303=EUL_basis[Version])*(EUL_basis_Mapped!$BC303=EUL_basis[BldgType])*
(EUL_basis_Mapped!$BD303=EUL_basis[BldgLoc])*(EUL_basis_Mapped!$BP303=EUL_basis[HOU_cat]),0)+1,MATCH(EUL_basis_Mapped!BW$2,'EUL_basis fr DEER'!$1:$1,0))</f>
        <v>0</v>
      </c>
    </row>
    <row r="304" spans="1:75" x14ac:dyDescent="0.15">
      <c r="A304" s="11">
        <v>1</v>
      </c>
      <c r="B304" s="12"/>
      <c r="C304" s="12"/>
      <c r="D304" s="12"/>
      <c r="E304" s="12"/>
      <c r="F304" s="12"/>
      <c r="G304" s="12"/>
      <c r="H304" s="13"/>
      <c r="I304" s="11">
        <f t="shared" si="73"/>
        <v>0</v>
      </c>
      <c r="J304" s="12">
        <f t="shared" si="73"/>
        <v>0</v>
      </c>
      <c r="K304" s="12">
        <f t="shared" si="73"/>
        <v>0</v>
      </c>
      <c r="L304" s="12">
        <f t="shared" si="73"/>
        <v>1</v>
      </c>
      <c r="M304" s="12">
        <f t="shared" si="73"/>
        <v>0</v>
      </c>
      <c r="N304" s="54">
        <f t="shared" si="73"/>
        <v>0</v>
      </c>
      <c r="O304" s="54">
        <f t="shared" si="73"/>
        <v>0</v>
      </c>
      <c r="P304" s="11">
        <f t="shared" si="68"/>
        <v>1</v>
      </c>
      <c r="Q304" s="16"/>
      <c r="R304" s="12">
        <f t="shared" si="74"/>
        <v>0</v>
      </c>
      <c r="S304" s="12">
        <f t="shared" si="74"/>
        <v>0</v>
      </c>
      <c r="T304" s="12">
        <f t="shared" si="74"/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>
        <f t="shared" si="69"/>
        <v>0</v>
      </c>
      <c r="AE304" s="54"/>
      <c r="AF304" s="54"/>
      <c r="AG304" s="54">
        <f t="shared" si="70"/>
        <v>0</v>
      </c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>
        <f t="shared" si="71"/>
        <v>0</v>
      </c>
      <c r="AS304" s="58" t="s">
        <v>701</v>
      </c>
      <c r="AT304" s="22" t="str" cm="1">
        <f t="array" ref="AT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(EUL_basis_Mapped!$BD304=EUL_basis[BldgLoc])*(EUL_basis_Mapped!$BP304=EUL_basis[HOU_cat]),0)+1,MATCH(EUL_basis_Mapped!AT$2,'EUL_basis fr DEER'!$1:$1,0))</f>
        <v>Timeclock with or without photocell</v>
      </c>
      <c r="AU304" s="22" t="s">
        <v>34</v>
      </c>
      <c r="AV304" s="22" t="str" cm="1">
        <f t="array" ref="AV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(EUL_basis_Mapped!$BD304=EUL_basis[BldgLoc])*(EUL_basis_Mapped!$BP304=EUL_basis[HOU_cat]),0)+1,MATCH(EUL_basis_Mapped!AV$2,'EUL_basis fr DEER'!$1:$1,0))</f>
        <v>D08 v2.05</v>
      </c>
      <c r="AW304" s="24" cm="1">
        <f t="array" ref="AW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(EUL_basis_Mapped!$BD304=EUL_basis[BldgLoc])*(EUL_basis_Mapped!$BP304=EUL_basis[HOU_cat]),0)+1,MATCH(EUL_basis_Mapped!AW$2,'EUL_basis fr DEER'!$1:$1,0))</f>
        <v>44159.686687395835</v>
      </c>
      <c r="AX304" s="48" t="str" cm="1">
        <f t="array" ref="AX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(EUL_basis_Mapped!$BD304=EUL_basis[BldgLoc])*(EUL_basis_Mapped!$BP304=EUL_basis[HOU_cat]),0)+1,MATCH(EUL_basis_Mapped!AX$2,'EUL_basis fr DEER'!$1:$1,0))</f>
        <v>Com</v>
      </c>
      <c r="AY304" s="48" t="str" cm="1">
        <f t="array" ref="AY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(EUL_basis_Mapped!$BD304=EUL_basis[BldgLoc])*(EUL_basis_Mapped!$BP304=EUL_basis[HOU_cat]),0)+1,MATCH(EUL_basis_Mapped!AY$2,'EUL_basis fr DEER'!$1:$1,0))</f>
        <v>Lighting</v>
      </c>
      <c r="AZ304" s="48" t="str" cm="1">
        <f t="array" ref="AZ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(EUL_basis_Mapped!$BD304=EUL_basis[BldgLoc])*(EUL_basis_Mapped!$BP304=EUL_basis[HOU_cat]),0)+1,MATCH(EUL_basis_Mapped!AZ$2,'EUL_basis fr DEER'!$1:$1,0))</f>
        <v>Controls</v>
      </c>
      <c r="BA304" s="48" t="str" cm="1">
        <f t="array" ref="BA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(EUL_basis_Mapped!$BD304=EUL_basis[BldgLoc])*(EUL_basis_Mapped!$BP304=EUL_basis[HOU_cat]),0)+1,MATCH(EUL_basis_Mapped!BA$2,'EUL_basis fr DEER'!$1:$1,0))</f>
        <v>Ltg_Controls</v>
      </c>
      <c r="BB304" s="48" t="str" cm="1">
        <f t="array" ref="BB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(EUL_basis_Mapped!$BD304=EUL_basis[BldgLoc])*(EUL_basis_Mapped!$BP304=EUL_basis[HOU_cat]),0)+1,MATCH(EUL_basis_Mapped!BB$2,'EUL_basis fr DEER'!$1:$1,0))</f>
        <v/>
      </c>
      <c r="BC304" s="48" t="s">
        <v>40</v>
      </c>
      <c r="BD304" s="48" t="s">
        <v>40</v>
      </c>
      <c r="BE304" s="46" t="str" cm="1">
        <f t="array" ref="BE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(EUL_basis_Mapped!$BD304=EUL_basis[BldgLoc])*(EUL_basis_Mapped!$BP304=EUL_basis[HOU_cat]),0)+1,MATCH(EUL_basis_Mapped!BE$2,'EUL_basis fr DEER'!$1:$1,0))</f>
        <v>rated years</v>
      </c>
      <c r="BF304" s="23" cm="1">
        <f t="array" ref="BF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(EUL_basis_Mapped!$BD304=EUL_basis[BldgLoc])*(EUL_basis_Mapped!$BP304=EUL_basis[HOU_cat]),0)+1,MATCH(EUL_basis_Mapped!BF$2,'EUL_basis fr DEER'!$1:$1,0))</f>
        <v>0</v>
      </c>
      <c r="BG304" s="23" cm="1">
        <f t="array" ref="BG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(EUL_basis_Mapped!$BD304=EUL_basis[BldgLoc])*(EUL_basis_Mapped!$BP304=EUL_basis[HOU_cat]),0)+1,MATCH(EUL_basis_Mapped!BG$2,'EUL_basis fr DEER'!$1:$1,0))</f>
        <v>0</v>
      </c>
      <c r="BH304" s="23" cm="1">
        <f t="array" ref="BH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(EUL_basis_Mapped!$BD304=EUL_basis[BldgLoc])*(EUL_basis_Mapped!$BP304=EUL_basis[HOU_cat]),0)+1,MATCH(EUL_basis_Mapped!BH$2,'EUL_basis fr DEER'!$1:$1,0))</f>
        <v>0</v>
      </c>
      <c r="BI304" s="25" cm="1">
        <f t="array" ref="BI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(EUL_basis_Mapped!$BD304=EUL_basis[BldgLoc])*(EUL_basis_Mapped!$BP304=EUL_basis[HOU_cat]),0)+1,MATCH(EUL_basis_Mapped!BI$2,'EUL_basis fr DEER'!$1:$1,0))</f>
        <v>0</v>
      </c>
      <c r="BJ304" s="25" cm="1">
        <f t="array" ref="BJ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(EUL_basis_Mapped!$BD304=EUL_basis[BldgLoc])*(EUL_basis_Mapped!$BP304=EUL_basis[HOU_cat]),0)+1,MATCH(EUL_basis_Mapped!BJ$2,'EUL_basis fr DEER'!$1:$1,0))</f>
        <v>8</v>
      </c>
      <c r="BK304" s="25" cm="1">
        <f t="array" ref="BK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(EUL_basis_Mapped!$BD304=EUL_basis[BldgLoc])*(EUL_basis_Mapped!$BP304=EUL_basis[HOU_cat]),0)+1,MATCH(EUL_basis_Mapped!BK$2,'EUL_basis fr DEER'!$1:$1,0))</f>
        <v>2.7</v>
      </c>
      <c r="BL304" s="46" t="str" cm="1">
        <f t="array" ref="BL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(EUL_basis_Mapped!$BD304=EUL_basis[BldgLoc])*(EUL_basis_Mapped!$BP304=EUL_basis[HOU_cat]),0)+1,MATCH(EUL_basis_Mapped!BL$2,'EUL_basis fr DEER'!$1:$1,0))</f>
        <v>Updated to indicate claim/filing status</v>
      </c>
      <c r="BM304" s="48" t="str" cm="1">
        <f t="array" ref="BM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(EUL_basis_Mapped!$BD304=EUL_basis[BldgLoc])*(EUL_basis_Mapped!$BP304=EUL_basis[HOU_cat]),0)+1,MATCH(EUL_basis_Mapped!BM$2,'EUL_basis fr DEER'!$1:$1,0))</f>
        <v>Standard</v>
      </c>
      <c r="BN304" s="24">
        <v>41576</v>
      </c>
      <c r="BO304" s="24" cm="1">
        <f t="array" ref="BO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(EUL_basis_Mapped!$BD304=EUL_basis[BldgLoc])*(EUL_basis_Mapped!$BP304=EUL_basis[HOU_cat]),0)+1,MATCH(EUL_basis_Mapped!BO$2,'EUL_basis fr DEER'!$1:$1,0))</f>
        <v>0</v>
      </c>
      <c r="BP304" s="48" t="s">
        <v>44</v>
      </c>
      <c r="BQ304" s="52" t="str" cm="1">
        <f t="array" ref="BQ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(EUL_basis_Mapped!$BD304=EUL_basis[BldgLoc])*(EUL_basis_Mapped!$BP304=EUL_basis[HOU_cat]),0)+1,MATCH(EUL_basis_Mapped!BQ$2,'EUL_basis fr DEER'!$1:$1,0))</f>
        <v>1</v>
      </c>
      <c r="BR304" s="52" t="str" cm="1">
        <f t="array" ref="BR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(EUL_basis_Mapped!$BD304=EUL_basis[BldgLoc])*(EUL_basis_Mapped!$BP304=EUL_basis[HOU_cat]),0)+1,MATCH(EUL_basis_Mapped!BR$2,'EUL_basis fr DEER'!$1:$1,0))</f>
        <v>1</v>
      </c>
      <c r="BS304" s="52" t="str" cm="1">
        <f t="array" ref="BS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(EUL_basis_Mapped!$BD304=EUL_basis[BldgLoc])*(EUL_basis_Mapped!$BP304=EUL_basis[HOU_cat]),0)+1,MATCH(EUL_basis_Mapped!BS$2,'EUL_basis fr DEER'!$1:$1,0))</f>
        <v>0</v>
      </c>
      <c r="BT304" s="48" t="str" cm="1">
        <f t="array" ref="BT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(EUL_basis_Mapped!$BD304=EUL_basis[BldgLoc])*(EUL_basis_Mapped!$BP304=EUL_basis[HOU_cat]),0)+1,MATCH(EUL_basis_Mapped!BT$2,'EUL_basis fr DEER'!$1:$1,0))</f>
        <v>Deemed Ex Ante Team</v>
      </c>
      <c r="BU304" s="24" cm="1">
        <f t="array" ref="BU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(EUL_basis_Mapped!$BD304=EUL_basis[BldgLoc])*(EUL_basis_Mapped!$BP304=EUL_basis[HOU_cat]),0)+1,MATCH(EUL_basis_Mapped!BU$2,'EUL_basis fr DEER'!$1:$1,0))</f>
        <v>0</v>
      </c>
      <c r="BV304" s="46" cm="1">
        <f t="array" ref="BV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(EUL_basis_Mapped!$BD304=EUL_basis[BldgLoc])*(EUL_basis_Mapped!$BP304=EUL_basis[HOU_cat]),0)+1,MATCH(EUL_basis_Mapped!BV$2,'EUL_basis fr DEER'!$1:$1,0))</f>
        <v>0</v>
      </c>
      <c r="BW304" s="48" cm="1">
        <f t="array" ref="BW304">INDEX(EUL_basis[#All],MATCH(1,(EUL_basis_Mapped!$AS304=EUL_basis[EUL_ID])*(EUL_basis_Mapped!$AU304=EUL_basis[Version])*(EUL_basis_Mapped!$BC304=EUL_basis[BldgType])*
(EUL_basis_Mapped!$BD304=EUL_basis[BldgLoc])*(EUL_basis_Mapped!$BP304=EUL_basis[HOU_cat]),0)+1,MATCH(EUL_basis_Mapped!BW$2,'EUL_basis fr DEER'!$1:$1,0))</f>
        <v>0</v>
      </c>
    </row>
    <row r="305" spans="1:75" ht="31.5" x14ac:dyDescent="0.15">
      <c r="A305" s="11"/>
      <c r="B305" s="12">
        <v>1</v>
      </c>
      <c r="C305" s="12"/>
      <c r="D305" s="12"/>
      <c r="E305" s="12"/>
      <c r="F305" s="12"/>
      <c r="G305" s="12">
        <v>1</v>
      </c>
      <c r="H305" s="13">
        <v>1</v>
      </c>
      <c r="I305" s="11">
        <f t="shared" si="73"/>
        <v>0</v>
      </c>
      <c r="J305" s="12">
        <f t="shared" si="73"/>
        <v>0</v>
      </c>
      <c r="K305" s="12">
        <f t="shared" si="73"/>
        <v>0</v>
      </c>
      <c r="L305" s="12">
        <f t="shared" si="73"/>
        <v>0</v>
      </c>
      <c r="M305" s="12">
        <f t="shared" si="73"/>
        <v>0</v>
      </c>
      <c r="N305" s="54">
        <f t="shared" si="73"/>
        <v>0</v>
      </c>
      <c r="O305" s="54">
        <f t="shared" si="73"/>
        <v>1</v>
      </c>
      <c r="P305" s="11">
        <f t="shared" si="68"/>
        <v>0</v>
      </c>
      <c r="Q305" s="16"/>
      <c r="R305" s="12">
        <f t="shared" si="74"/>
        <v>0</v>
      </c>
      <c r="S305" s="12">
        <f t="shared" si="74"/>
        <v>1</v>
      </c>
      <c r="T305" s="12">
        <f t="shared" si="74"/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>
        <f t="shared" si="69"/>
        <v>0</v>
      </c>
      <c r="AE305" s="54"/>
      <c r="AF305" s="54"/>
      <c r="AG305" s="54">
        <f t="shared" si="70"/>
        <v>0</v>
      </c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>
        <f t="shared" si="71"/>
        <v>0</v>
      </c>
      <c r="AS305" s="58" t="s">
        <v>702</v>
      </c>
      <c r="AT305" s="22" t="str" cm="1">
        <f t="array" ref="AT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(EUL_basis_Mapped!$BD305=EUL_basis[BldgLoc])*(EUL_basis_Mapped!$BP305=EUL_basis[HOU_cat]),0)+1,MATCH(EUL_basis_Mapped!AT$2,'EUL_basis fr DEER'!$1:$1,0))</f>
        <v>CFL Lamps - Outdoor- Residential - 10,000 Rated Hours</v>
      </c>
      <c r="AU305" s="22" t="s">
        <v>566</v>
      </c>
      <c r="AV305" s="22" t="str" cm="1">
        <f t="array" ref="AV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(EUL_basis_Mapped!$BD305=EUL_basis[BldgLoc])*(EUL_basis_Mapped!$BP305=EUL_basis[HOU_cat]),0)+1,MATCH(EUL_basis_Mapped!AV$2,'EUL_basis fr DEER'!$1:$1,0))</f>
        <v>D15-UncMsr</v>
      </c>
      <c r="AW305" s="24" cm="1">
        <f t="array" ref="AW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(EUL_basis_Mapped!$BD305=EUL_basis[BldgLoc])*(EUL_basis_Mapped!$BP305=EUL_basis[HOU_cat]),0)+1,MATCH(EUL_basis_Mapped!AW$2,'EUL_basis fr DEER'!$1:$1,0))</f>
        <v>44825.767912268515</v>
      </c>
      <c r="AX305" s="48" t="str" cm="1">
        <f t="array" ref="AX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(EUL_basis_Mapped!$BD305=EUL_basis[BldgLoc])*(EUL_basis_Mapped!$BP305=EUL_basis[HOU_cat]),0)+1,MATCH(EUL_basis_Mapped!AX$2,'EUL_basis fr DEER'!$1:$1,0))</f>
        <v>Res</v>
      </c>
      <c r="AY305" s="48" t="str" cm="1">
        <f t="array" ref="AY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(EUL_basis_Mapped!$BD305=EUL_basis[BldgLoc])*(EUL_basis_Mapped!$BP305=EUL_basis[HOU_cat]),0)+1,MATCH(EUL_basis_Mapped!AY$2,'EUL_basis fr DEER'!$1:$1,0))</f>
        <v>Lighting</v>
      </c>
      <c r="AZ305" s="48" t="str" cm="1">
        <f t="array" ref="AZ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(EUL_basis_Mapped!$BD305=EUL_basis[BldgLoc])*(EUL_basis_Mapped!$BP305=EUL_basis[HOU_cat]),0)+1,MATCH(EUL_basis_Mapped!AZ$2,'EUL_basis fr DEER'!$1:$1,0))</f>
        <v>OutGen</v>
      </c>
      <c r="BA305" s="48" t="str" cm="1">
        <f t="array" ref="BA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(EUL_basis_Mapped!$BD305=EUL_basis[BldgLoc])*(EUL_basis_Mapped!$BP305=EUL_basis[HOU_cat]),0)+1,MATCH(EUL_basis_Mapped!BA$2,'EUL_basis fr DEER'!$1:$1,0))</f>
        <v>Ltg_ScrewIn</v>
      </c>
      <c r="BB305" s="48" t="str" cm="1">
        <f t="array" ref="BB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(EUL_basis_Mapped!$BD305=EUL_basis[BldgLoc])*(EUL_basis_Mapped!$BP305=EUL_basis[HOU_cat]),0)+1,MATCH(EUL_basis_Mapped!BB$2,'EUL_basis fr DEER'!$1:$1,0))</f>
        <v>CFL_lamp</v>
      </c>
      <c r="BC305" s="48" t="s">
        <v>621</v>
      </c>
      <c r="BD305" s="48" t="s">
        <v>40</v>
      </c>
      <c r="BE305" s="46" t="str" cm="1">
        <f t="array" ref="BE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(EUL_basis_Mapped!$BD305=EUL_basis[BldgLoc])*(EUL_basis_Mapped!$BP305=EUL_basis[HOU_cat]),0)+1,MATCH(EUL_basis_Mapped!BE$2,'EUL_basis fr DEER'!$1:$1,0))</f>
        <v>expected replacement cycle</v>
      </c>
      <c r="BF305" s="23" cm="1">
        <f t="array" ref="BF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(EUL_basis_Mapped!$BD305=EUL_basis[BldgLoc])*(EUL_basis_Mapped!$BP305=EUL_basis[HOU_cat]),0)+1,MATCH(EUL_basis_Mapped!BF$2,'EUL_basis fr DEER'!$1:$1,0))</f>
        <v>0</v>
      </c>
      <c r="BG305" s="23" cm="1">
        <f t="array" ref="BG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(EUL_basis_Mapped!$BD305=EUL_basis[BldgLoc])*(EUL_basis_Mapped!$BP305=EUL_basis[HOU_cat]),0)+1,MATCH(EUL_basis_Mapped!BG$2,'EUL_basis fr DEER'!$1:$1,0))</f>
        <v>1</v>
      </c>
      <c r="BH305" s="23" cm="1">
        <f t="array" ref="BH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(EUL_basis_Mapped!$BD305=EUL_basis[BldgLoc])*(EUL_basis_Mapped!$BP305=EUL_basis[HOU_cat]),0)+1,MATCH(EUL_basis_Mapped!BH$2,'EUL_basis fr DEER'!$1:$1,0))</f>
        <v>0</v>
      </c>
      <c r="BI305" s="25" cm="1">
        <f t="array" ref="BI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(EUL_basis_Mapped!$BD305=EUL_basis[BldgLoc])*(EUL_basis_Mapped!$BP305=EUL_basis[HOU_cat]),0)+1,MATCH(EUL_basis_Mapped!BI$2,'EUL_basis fr DEER'!$1:$1,0))</f>
        <v>20</v>
      </c>
      <c r="BJ305" s="25" cm="1">
        <f t="array" ref="BJ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(EUL_basis_Mapped!$BD305=EUL_basis[BldgLoc])*(EUL_basis_Mapped!$BP305=EUL_basis[HOU_cat]),0)+1,MATCH(EUL_basis_Mapped!BJ$2,'EUL_basis fr DEER'!$1:$1,0))</f>
        <v>3.5</v>
      </c>
      <c r="BK305" s="25" cm="1">
        <f t="array" ref="BK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(EUL_basis_Mapped!$BD305=EUL_basis[BldgLoc])*(EUL_basis_Mapped!$BP305=EUL_basis[HOU_cat]),0)+1,MATCH(EUL_basis_Mapped!BK$2,'EUL_basis fr DEER'!$1:$1,0))</f>
        <v>1.2</v>
      </c>
      <c r="BL305" s="46" t="str" cm="1">
        <f t="array" ref="BL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(EUL_basis_Mapped!$BD305=EUL_basis[BldgLoc])*(EUL_basis_Mapped!$BP305=EUL_basis[HOU_cat]),0)+1,MATCH(EUL_basis_Mapped!BL$2,'EUL_basis fr DEER'!$1:$1,0))</f>
        <v>Although expired via Resolution E-5152 DEER2023 Update, it was later found to be needed; the approved expiration was cancelled.</v>
      </c>
      <c r="BM305" s="48" t="str" cm="1">
        <f t="array" ref="BM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(EUL_basis_Mapped!$BD305=EUL_basis[BldgLoc])*(EUL_basis_Mapped!$BP305=EUL_basis[HOU_cat]),0)+1,MATCH(EUL_basis_Mapped!BM$2,'EUL_basis fr DEER'!$1:$1,0))</f>
        <v>Available</v>
      </c>
      <c r="BN305" s="24">
        <v>41577</v>
      </c>
      <c r="BO305" s="24" cm="1">
        <f t="array" ref="BO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(EUL_basis_Mapped!$BD305=EUL_basis[BldgLoc])*(EUL_basis_Mapped!$BP305=EUL_basis[HOU_cat]),0)+1,MATCH(EUL_basis_Mapped!BO$2,'EUL_basis fr DEER'!$1:$1,0))</f>
        <v>0</v>
      </c>
      <c r="BP305" s="48" t="s">
        <v>44</v>
      </c>
      <c r="BQ305" s="52" t="str" cm="1">
        <f t="array" ref="BQ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(EUL_basis_Mapped!$BD305=EUL_basis[BldgLoc])*(EUL_basis_Mapped!$BP305=EUL_basis[HOU_cat]),0)+1,MATCH(EUL_basis_Mapped!BQ$2,'EUL_basis fr DEER'!$1:$1,0))</f>
        <v>1</v>
      </c>
      <c r="BR305" s="52" t="str" cm="1">
        <f t="array" ref="BR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(EUL_basis_Mapped!$BD305=EUL_basis[BldgLoc])*(EUL_basis_Mapped!$BP305=EUL_basis[HOU_cat]),0)+1,MATCH(EUL_basis_Mapped!BR$2,'EUL_basis fr DEER'!$1:$1,0))</f>
        <v>1</v>
      </c>
      <c r="BS305" s="52" t="str" cm="1">
        <f t="array" ref="BS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(EUL_basis_Mapped!$BD305=EUL_basis[BldgLoc])*(EUL_basis_Mapped!$BP305=EUL_basis[HOU_cat]),0)+1,MATCH(EUL_basis_Mapped!BS$2,'EUL_basis fr DEER'!$1:$1,0))</f>
        <v>0</v>
      </c>
      <c r="BT305" s="48" t="str" cm="1">
        <f t="array" ref="BT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(EUL_basis_Mapped!$BD305=EUL_basis[BldgLoc])*(EUL_basis_Mapped!$BP305=EUL_basis[HOU_cat]),0)+1,MATCH(EUL_basis_Mapped!BT$2,'EUL_basis fr DEER'!$1:$1,0))</f>
        <v>Deemed Ex Ante Team</v>
      </c>
      <c r="BU305" s="24" cm="1">
        <f t="array" ref="BU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(EUL_basis_Mapped!$BD305=EUL_basis[BldgLoc])*(EUL_basis_Mapped!$BP305=EUL_basis[HOU_cat]),0)+1,MATCH(EUL_basis_Mapped!BU$2,'EUL_basis fr DEER'!$1:$1,0))</f>
        <v>0</v>
      </c>
      <c r="BV305" s="46" cm="1">
        <f t="array" ref="BV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(EUL_basis_Mapped!$BD305=EUL_basis[BldgLoc])*(EUL_basis_Mapped!$BP305=EUL_basis[HOU_cat]),0)+1,MATCH(EUL_basis_Mapped!BV$2,'EUL_basis fr DEER'!$1:$1,0))</f>
        <v>0</v>
      </c>
      <c r="BW305" s="48" cm="1">
        <f t="array" ref="BW305">INDEX(EUL_basis[#All],MATCH(1,(EUL_basis_Mapped!$AS305=EUL_basis[EUL_ID])*(EUL_basis_Mapped!$AU305=EUL_basis[Version])*(EUL_basis_Mapped!$BC305=EUL_basis[BldgType])*
(EUL_basis_Mapped!$BD305=EUL_basis[BldgLoc])*(EUL_basis_Mapped!$BP305=EUL_basis[HOU_cat]),0)+1,MATCH(EUL_basis_Mapped!BW$2,'EUL_basis fr DEER'!$1:$1,0))</f>
        <v>0</v>
      </c>
    </row>
    <row r="306" spans="1:75" ht="31.5" x14ac:dyDescent="0.15">
      <c r="A306" s="11"/>
      <c r="B306" s="12">
        <v>1</v>
      </c>
      <c r="C306" s="12"/>
      <c r="D306" s="12"/>
      <c r="E306" s="12"/>
      <c r="F306" s="12"/>
      <c r="G306" s="12">
        <v>1</v>
      </c>
      <c r="H306" s="13">
        <v>1</v>
      </c>
      <c r="I306" s="11">
        <f t="shared" si="73"/>
        <v>0</v>
      </c>
      <c r="J306" s="12">
        <f t="shared" si="73"/>
        <v>0</v>
      </c>
      <c r="K306" s="12">
        <f t="shared" si="73"/>
        <v>0</v>
      </c>
      <c r="L306" s="12">
        <f t="shared" si="73"/>
        <v>0</v>
      </c>
      <c r="M306" s="12">
        <f t="shared" si="73"/>
        <v>0</v>
      </c>
      <c r="N306" s="54">
        <f t="shared" si="73"/>
        <v>0</v>
      </c>
      <c r="O306" s="54">
        <f t="shared" si="73"/>
        <v>1</v>
      </c>
      <c r="P306" s="11">
        <f t="shared" si="68"/>
        <v>0</v>
      </c>
      <c r="Q306" s="16"/>
      <c r="R306" s="12">
        <f t="shared" si="74"/>
        <v>0</v>
      </c>
      <c r="S306" s="12">
        <f t="shared" si="74"/>
        <v>0</v>
      </c>
      <c r="T306" s="12">
        <f t="shared" si="74"/>
        <v>1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>
        <f t="shared" si="69"/>
        <v>0</v>
      </c>
      <c r="AE306" s="54"/>
      <c r="AF306" s="54"/>
      <c r="AG306" s="54">
        <f t="shared" si="70"/>
        <v>0</v>
      </c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>
        <f t="shared" si="71"/>
        <v>0</v>
      </c>
      <c r="AS306" s="58" t="s">
        <v>702</v>
      </c>
      <c r="AT306" s="22" t="str" cm="1">
        <f t="array" ref="AT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(EUL_basis_Mapped!$BD306=EUL_basis[BldgLoc])*(EUL_basis_Mapped!$BP306=EUL_basis[HOU_cat]),0)+1,MATCH(EUL_basis_Mapped!AT$2,'EUL_basis fr DEER'!$1:$1,0))</f>
        <v>CFL Lamps - Outdoor- Residential - 10,000 Rated Hours</v>
      </c>
      <c r="AU306" s="22" t="s">
        <v>566</v>
      </c>
      <c r="AV306" s="22" t="str" cm="1">
        <f t="array" ref="AV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(EUL_basis_Mapped!$BD306=EUL_basis[BldgLoc])*(EUL_basis_Mapped!$BP306=EUL_basis[HOU_cat]),0)+1,MATCH(EUL_basis_Mapped!AV$2,'EUL_basis fr DEER'!$1:$1,0))</f>
        <v>D15-UncMsr</v>
      </c>
      <c r="AW306" s="24" cm="1">
        <f t="array" ref="AW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(EUL_basis_Mapped!$BD306=EUL_basis[BldgLoc])*(EUL_basis_Mapped!$BP306=EUL_basis[HOU_cat]),0)+1,MATCH(EUL_basis_Mapped!AW$2,'EUL_basis fr DEER'!$1:$1,0))</f>
        <v>44825.767912268515</v>
      </c>
      <c r="AX306" s="48" t="str" cm="1">
        <f t="array" ref="AX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(EUL_basis_Mapped!$BD306=EUL_basis[BldgLoc])*(EUL_basis_Mapped!$BP306=EUL_basis[HOU_cat]),0)+1,MATCH(EUL_basis_Mapped!AX$2,'EUL_basis fr DEER'!$1:$1,0))</f>
        <v>Res</v>
      </c>
      <c r="AY306" s="48" t="str" cm="1">
        <f t="array" ref="AY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(EUL_basis_Mapped!$BD306=EUL_basis[BldgLoc])*(EUL_basis_Mapped!$BP306=EUL_basis[HOU_cat]),0)+1,MATCH(EUL_basis_Mapped!AY$2,'EUL_basis fr DEER'!$1:$1,0))</f>
        <v>Lighting</v>
      </c>
      <c r="AZ306" s="48" t="str" cm="1">
        <f t="array" ref="AZ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(EUL_basis_Mapped!$BD306=EUL_basis[BldgLoc])*(EUL_basis_Mapped!$BP306=EUL_basis[HOU_cat]),0)+1,MATCH(EUL_basis_Mapped!AZ$2,'EUL_basis fr DEER'!$1:$1,0))</f>
        <v>OutGen</v>
      </c>
      <c r="BA306" s="48" t="str" cm="1">
        <f t="array" ref="BA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(EUL_basis_Mapped!$BD306=EUL_basis[BldgLoc])*(EUL_basis_Mapped!$BP306=EUL_basis[HOU_cat]),0)+1,MATCH(EUL_basis_Mapped!BA$2,'EUL_basis fr DEER'!$1:$1,0))</f>
        <v>Ltg_ScrewIn</v>
      </c>
      <c r="BB306" s="48" t="str" cm="1">
        <f t="array" ref="BB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(EUL_basis_Mapped!$BD306=EUL_basis[BldgLoc])*(EUL_basis_Mapped!$BP306=EUL_basis[HOU_cat]),0)+1,MATCH(EUL_basis_Mapped!BB$2,'EUL_basis fr DEER'!$1:$1,0))</f>
        <v>CFL_lamp</v>
      </c>
      <c r="BC306" s="48" t="s">
        <v>500</v>
      </c>
      <c r="BD306" s="48" t="s">
        <v>40</v>
      </c>
      <c r="BE306" s="46" t="str" cm="1">
        <f t="array" ref="BE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(EUL_basis_Mapped!$BD306=EUL_basis[BldgLoc])*(EUL_basis_Mapped!$BP306=EUL_basis[HOU_cat]),0)+1,MATCH(EUL_basis_Mapped!BE$2,'EUL_basis fr DEER'!$1:$1,0))</f>
        <v>expected replacement cycle</v>
      </c>
      <c r="BF306" s="23" cm="1">
        <f t="array" ref="BF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(EUL_basis_Mapped!$BD306=EUL_basis[BldgLoc])*(EUL_basis_Mapped!$BP306=EUL_basis[HOU_cat]),0)+1,MATCH(EUL_basis_Mapped!BF$2,'EUL_basis fr DEER'!$1:$1,0))</f>
        <v>0</v>
      </c>
      <c r="BG306" s="23" cm="1">
        <f t="array" ref="BG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(EUL_basis_Mapped!$BD306=EUL_basis[BldgLoc])*(EUL_basis_Mapped!$BP306=EUL_basis[HOU_cat]),0)+1,MATCH(EUL_basis_Mapped!BG$2,'EUL_basis fr DEER'!$1:$1,0))</f>
        <v>1</v>
      </c>
      <c r="BH306" s="23" cm="1">
        <f t="array" ref="BH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(EUL_basis_Mapped!$BD306=EUL_basis[BldgLoc])*(EUL_basis_Mapped!$BP306=EUL_basis[HOU_cat]),0)+1,MATCH(EUL_basis_Mapped!BH$2,'EUL_basis fr DEER'!$1:$1,0))</f>
        <v>0</v>
      </c>
      <c r="BI306" s="25" cm="1">
        <f t="array" ref="BI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(EUL_basis_Mapped!$BD306=EUL_basis[BldgLoc])*(EUL_basis_Mapped!$BP306=EUL_basis[HOU_cat]),0)+1,MATCH(EUL_basis_Mapped!BI$2,'EUL_basis fr DEER'!$1:$1,0))</f>
        <v>20</v>
      </c>
      <c r="BJ306" s="25" cm="1">
        <f t="array" ref="BJ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(EUL_basis_Mapped!$BD306=EUL_basis[BldgLoc])*(EUL_basis_Mapped!$BP306=EUL_basis[HOU_cat]),0)+1,MATCH(EUL_basis_Mapped!BJ$2,'EUL_basis fr DEER'!$1:$1,0))</f>
        <v>3.5</v>
      </c>
      <c r="BK306" s="25" cm="1">
        <f t="array" ref="BK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(EUL_basis_Mapped!$BD306=EUL_basis[BldgLoc])*(EUL_basis_Mapped!$BP306=EUL_basis[HOU_cat]),0)+1,MATCH(EUL_basis_Mapped!BK$2,'EUL_basis fr DEER'!$1:$1,0))</f>
        <v>1.2</v>
      </c>
      <c r="BL306" s="46" t="str" cm="1">
        <f t="array" ref="BL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(EUL_basis_Mapped!$BD306=EUL_basis[BldgLoc])*(EUL_basis_Mapped!$BP306=EUL_basis[HOU_cat]),0)+1,MATCH(EUL_basis_Mapped!BL$2,'EUL_basis fr DEER'!$1:$1,0))</f>
        <v>Although expired via Resolution E-5152 DEER2023 Update, it was later found to be needed; the approved expiration was cancelled.</v>
      </c>
      <c r="BM306" s="48" t="str" cm="1">
        <f t="array" ref="BM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(EUL_basis_Mapped!$BD306=EUL_basis[BldgLoc])*(EUL_basis_Mapped!$BP306=EUL_basis[HOU_cat]),0)+1,MATCH(EUL_basis_Mapped!BM$2,'EUL_basis fr DEER'!$1:$1,0))</f>
        <v>Available</v>
      </c>
      <c r="BN306" s="24">
        <v>41578</v>
      </c>
      <c r="BO306" s="24" cm="1">
        <f t="array" ref="BO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(EUL_basis_Mapped!$BD306=EUL_basis[BldgLoc])*(EUL_basis_Mapped!$BP306=EUL_basis[HOU_cat]),0)+1,MATCH(EUL_basis_Mapped!BO$2,'EUL_basis fr DEER'!$1:$1,0))</f>
        <v>0</v>
      </c>
      <c r="BP306" s="48" t="s">
        <v>44</v>
      </c>
      <c r="BQ306" s="52" t="str" cm="1">
        <f t="array" ref="BQ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(EUL_basis_Mapped!$BD306=EUL_basis[BldgLoc])*(EUL_basis_Mapped!$BP306=EUL_basis[HOU_cat]),0)+1,MATCH(EUL_basis_Mapped!BQ$2,'EUL_basis fr DEER'!$1:$1,0))</f>
        <v>1</v>
      </c>
      <c r="BR306" s="52" t="str" cm="1">
        <f t="array" ref="BR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(EUL_basis_Mapped!$BD306=EUL_basis[BldgLoc])*(EUL_basis_Mapped!$BP306=EUL_basis[HOU_cat]),0)+1,MATCH(EUL_basis_Mapped!BR$2,'EUL_basis fr DEER'!$1:$1,0))</f>
        <v>1</v>
      </c>
      <c r="BS306" s="52" t="str" cm="1">
        <f t="array" ref="BS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(EUL_basis_Mapped!$BD306=EUL_basis[BldgLoc])*(EUL_basis_Mapped!$BP306=EUL_basis[HOU_cat]),0)+1,MATCH(EUL_basis_Mapped!BS$2,'EUL_basis fr DEER'!$1:$1,0))</f>
        <v>0</v>
      </c>
      <c r="BT306" s="48" t="str" cm="1">
        <f t="array" ref="BT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(EUL_basis_Mapped!$BD306=EUL_basis[BldgLoc])*(EUL_basis_Mapped!$BP306=EUL_basis[HOU_cat]),0)+1,MATCH(EUL_basis_Mapped!BT$2,'EUL_basis fr DEER'!$1:$1,0))</f>
        <v>Deemed Ex Ante Team</v>
      </c>
      <c r="BU306" s="24" cm="1">
        <f t="array" ref="BU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(EUL_basis_Mapped!$BD306=EUL_basis[BldgLoc])*(EUL_basis_Mapped!$BP306=EUL_basis[HOU_cat]),0)+1,MATCH(EUL_basis_Mapped!BU$2,'EUL_basis fr DEER'!$1:$1,0))</f>
        <v>0</v>
      </c>
      <c r="BV306" s="46" cm="1">
        <f t="array" ref="BV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(EUL_basis_Mapped!$BD306=EUL_basis[BldgLoc])*(EUL_basis_Mapped!$BP306=EUL_basis[HOU_cat]),0)+1,MATCH(EUL_basis_Mapped!BV$2,'EUL_basis fr DEER'!$1:$1,0))</f>
        <v>0</v>
      </c>
      <c r="BW306" s="48" cm="1">
        <f t="array" ref="BW306">INDEX(EUL_basis[#All],MATCH(1,(EUL_basis_Mapped!$AS306=EUL_basis[EUL_ID])*(EUL_basis_Mapped!$AU306=EUL_basis[Version])*(EUL_basis_Mapped!$BC306=EUL_basis[BldgType])*
(EUL_basis_Mapped!$BD306=EUL_basis[BldgLoc])*(EUL_basis_Mapped!$BP306=EUL_basis[HOU_cat]),0)+1,MATCH(EUL_basis_Mapped!BW$2,'EUL_basis fr DEER'!$1:$1,0))</f>
        <v>0</v>
      </c>
    </row>
    <row r="307" spans="1:75" ht="31.5" x14ac:dyDescent="0.15">
      <c r="A307" s="11"/>
      <c r="B307" s="12">
        <v>1</v>
      </c>
      <c r="C307" s="12"/>
      <c r="D307" s="12"/>
      <c r="E307" s="12"/>
      <c r="F307" s="12"/>
      <c r="G307" s="12">
        <v>1</v>
      </c>
      <c r="H307" s="13">
        <v>1</v>
      </c>
      <c r="I307" s="11">
        <f t="shared" si="73"/>
        <v>0</v>
      </c>
      <c r="J307" s="12">
        <f t="shared" si="73"/>
        <v>0</v>
      </c>
      <c r="K307" s="12">
        <f t="shared" si="73"/>
        <v>0</v>
      </c>
      <c r="L307" s="12">
        <f t="shared" si="73"/>
        <v>0</v>
      </c>
      <c r="M307" s="12">
        <f t="shared" si="73"/>
        <v>0</v>
      </c>
      <c r="N307" s="54">
        <f t="shared" si="73"/>
        <v>0</v>
      </c>
      <c r="O307" s="54">
        <f t="shared" si="73"/>
        <v>1</v>
      </c>
      <c r="P307" s="11">
        <f t="shared" si="68"/>
        <v>0</v>
      </c>
      <c r="Q307" s="16"/>
      <c r="R307" s="12">
        <f t="shared" si="74"/>
        <v>1</v>
      </c>
      <c r="S307" s="12">
        <f t="shared" si="74"/>
        <v>0</v>
      </c>
      <c r="T307" s="12">
        <f t="shared" si="74"/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>
        <f t="shared" si="69"/>
        <v>0</v>
      </c>
      <c r="AE307" s="54"/>
      <c r="AF307" s="54"/>
      <c r="AG307" s="54">
        <f t="shared" si="70"/>
        <v>0</v>
      </c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>
        <f t="shared" si="71"/>
        <v>0</v>
      </c>
      <c r="AS307" s="58" t="s">
        <v>702</v>
      </c>
      <c r="AT307" s="22" t="str" cm="1">
        <f t="array" ref="AT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(EUL_basis_Mapped!$BD307=EUL_basis[BldgLoc])*(EUL_basis_Mapped!$BP307=EUL_basis[HOU_cat]),0)+1,MATCH(EUL_basis_Mapped!AT$2,'EUL_basis fr DEER'!$1:$1,0))</f>
        <v>CFL Lamps - Outdoor- Residential - 10,000 Rated Hours</v>
      </c>
      <c r="AU307" s="22" t="s">
        <v>566</v>
      </c>
      <c r="AV307" s="22" t="str" cm="1">
        <f t="array" ref="AV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(EUL_basis_Mapped!$BD307=EUL_basis[BldgLoc])*(EUL_basis_Mapped!$BP307=EUL_basis[HOU_cat]),0)+1,MATCH(EUL_basis_Mapped!AV$2,'EUL_basis fr DEER'!$1:$1,0))</f>
        <v>D15-UncMsr</v>
      </c>
      <c r="AW307" s="24" cm="1">
        <f t="array" ref="AW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(EUL_basis_Mapped!$BD307=EUL_basis[BldgLoc])*(EUL_basis_Mapped!$BP307=EUL_basis[HOU_cat]),0)+1,MATCH(EUL_basis_Mapped!AW$2,'EUL_basis fr DEER'!$1:$1,0))</f>
        <v>44825.767912268515</v>
      </c>
      <c r="AX307" s="48" t="str" cm="1">
        <f t="array" ref="AX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(EUL_basis_Mapped!$BD307=EUL_basis[BldgLoc])*(EUL_basis_Mapped!$BP307=EUL_basis[HOU_cat]),0)+1,MATCH(EUL_basis_Mapped!AX$2,'EUL_basis fr DEER'!$1:$1,0))</f>
        <v>Res</v>
      </c>
      <c r="AY307" s="48" t="str" cm="1">
        <f t="array" ref="AY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(EUL_basis_Mapped!$BD307=EUL_basis[BldgLoc])*(EUL_basis_Mapped!$BP307=EUL_basis[HOU_cat]),0)+1,MATCH(EUL_basis_Mapped!AY$2,'EUL_basis fr DEER'!$1:$1,0))</f>
        <v>Lighting</v>
      </c>
      <c r="AZ307" s="48" t="str" cm="1">
        <f t="array" ref="AZ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(EUL_basis_Mapped!$BD307=EUL_basis[BldgLoc])*(EUL_basis_Mapped!$BP307=EUL_basis[HOU_cat]),0)+1,MATCH(EUL_basis_Mapped!AZ$2,'EUL_basis fr DEER'!$1:$1,0))</f>
        <v>OutGen</v>
      </c>
      <c r="BA307" s="48" t="str" cm="1">
        <f t="array" ref="BA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(EUL_basis_Mapped!$BD307=EUL_basis[BldgLoc])*(EUL_basis_Mapped!$BP307=EUL_basis[HOU_cat]),0)+1,MATCH(EUL_basis_Mapped!BA$2,'EUL_basis fr DEER'!$1:$1,0))</f>
        <v>Ltg_ScrewIn</v>
      </c>
      <c r="BB307" s="48" t="str" cm="1">
        <f t="array" ref="BB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(EUL_basis_Mapped!$BD307=EUL_basis[BldgLoc])*(EUL_basis_Mapped!$BP307=EUL_basis[HOU_cat]),0)+1,MATCH(EUL_basis_Mapped!BB$2,'EUL_basis fr DEER'!$1:$1,0))</f>
        <v>CFL_lamp</v>
      </c>
      <c r="BC307" s="48" t="s">
        <v>710</v>
      </c>
      <c r="BD307" s="48" t="s">
        <v>40</v>
      </c>
      <c r="BE307" s="46" t="str" cm="1">
        <f t="array" ref="BE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(EUL_basis_Mapped!$BD307=EUL_basis[BldgLoc])*(EUL_basis_Mapped!$BP307=EUL_basis[HOU_cat]),0)+1,MATCH(EUL_basis_Mapped!BE$2,'EUL_basis fr DEER'!$1:$1,0))</f>
        <v>expected replacement cycle</v>
      </c>
      <c r="BF307" s="23" cm="1">
        <f t="array" ref="BF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(EUL_basis_Mapped!$BD307=EUL_basis[BldgLoc])*(EUL_basis_Mapped!$BP307=EUL_basis[HOU_cat]),0)+1,MATCH(EUL_basis_Mapped!BF$2,'EUL_basis fr DEER'!$1:$1,0))</f>
        <v>0</v>
      </c>
      <c r="BG307" s="23" cm="1">
        <f t="array" ref="BG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(EUL_basis_Mapped!$BD307=EUL_basis[BldgLoc])*(EUL_basis_Mapped!$BP307=EUL_basis[HOU_cat]),0)+1,MATCH(EUL_basis_Mapped!BG$2,'EUL_basis fr DEER'!$1:$1,0))</f>
        <v>1</v>
      </c>
      <c r="BH307" s="23" cm="1">
        <f t="array" ref="BH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(EUL_basis_Mapped!$BD307=EUL_basis[BldgLoc])*(EUL_basis_Mapped!$BP307=EUL_basis[HOU_cat]),0)+1,MATCH(EUL_basis_Mapped!BH$2,'EUL_basis fr DEER'!$1:$1,0))</f>
        <v>0</v>
      </c>
      <c r="BI307" s="25" cm="1">
        <f t="array" ref="BI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(EUL_basis_Mapped!$BD307=EUL_basis[BldgLoc])*(EUL_basis_Mapped!$BP307=EUL_basis[HOU_cat]),0)+1,MATCH(EUL_basis_Mapped!BI$2,'EUL_basis fr DEER'!$1:$1,0))</f>
        <v>20</v>
      </c>
      <c r="BJ307" s="25" cm="1">
        <f t="array" ref="BJ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(EUL_basis_Mapped!$BD307=EUL_basis[BldgLoc])*(EUL_basis_Mapped!$BP307=EUL_basis[HOU_cat]),0)+1,MATCH(EUL_basis_Mapped!BJ$2,'EUL_basis fr DEER'!$1:$1,0))</f>
        <v>3.5</v>
      </c>
      <c r="BK307" s="25" cm="1">
        <f t="array" ref="BK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(EUL_basis_Mapped!$BD307=EUL_basis[BldgLoc])*(EUL_basis_Mapped!$BP307=EUL_basis[HOU_cat]),0)+1,MATCH(EUL_basis_Mapped!BK$2,'EUL_basis fr DEER'!$1:$1,0))</f>
        <v>1.2</v>
      </c>
      <c r="BL307" s="46" t="str" cm="1">
        <f t="array" ref="BL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(EUL_basis_Mapped!$BD307=EUL_basis[BldgLoc])*(EUL_basis_Mapped!$BP307=EUL_basis[HOU_cat]),0)+1,MATCH(EUL_basis_Mapped!BL$2,'EUL_basis fr DEER'!$1:$1,0))</f>
        <v>Although expired via Resolution E-5152 DEER2023 Update, it was later found to be needed; the approved expiration was cancelled.</v>
      </c>
      <c r="BM307" s="48" t="str" cm="1">
        <f t="array" ref="BM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(EUL_basis_Mapped!$BD307=EUL_basis[BldgLoc])*(EUL_basis_Mapped!$BP307=EUL_basis[HOU_cat]),0)+1,MATCH(EUL_basis_Mapped!BM$2,'EUL_basis fr DEER'!$1:$1,0))</f>
        <v>Available</v>
      </c>
      <c r="BN307" s="24">
        <v>41579</v>
      </c>
      <c r="BO307" s="24" cm="1">
        <f t="array" ref="BO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(EUL_basis_Mapped!$BD307=EUL_basis[BldgLoc])*(EUL_basis_Mapped!$BP307=EUL_basis[HOU_cat]),0)+1,MATCH(EUL_basis_Mapped!BO$2,'EUL_basis fr DEER'!$1:$1,0))</f>
        <v>0</v>
      </c>
      <c r="BP307" s="48" t="s">
        <v>44</v>
      </c>
      <c r="BQ307" s="52" t="str" cm="1">
        <f t="array" ref="BQ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(EUL_basis_Mapped!$BD307=EUL_basis[BldgLoc])*(EUL_basis_Mapped!$BP307=EUL_basis[HOU_cat]),0)+1,MATCH(EUL_basis_Mapped!BQ$2,'EUL_basis fr DEER'!$1:$1,0))</f>
        <v>1</v>
      </c>
      <c r="BR307" s="52" t="str" cm="1">
        <f t="array" ref="BR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(EUL_basis_Mapped!$BD307=EUL_basis[BldgLoc])*(EUL_basis_Mapped!$BP307=EUL_basis[HOU_cat]),0)+1,MATCH(EUL_basis_Mapped!BR$2,'EUL_basis fr DEER'!$1:$1,0))</f>
        <v>1</v>
      </c>
      <c r="BS307" s="52" t="str" cm="1">
        <f t="array" ref="BS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(EUL_basis_Mapped!$BD307=EUL_basis[BldgLoc])*(EUL_basis_Mapped!$BP307=EUL_basis[HOU_cat]),0)+1,MATCH(EUL_basis_Mapped!BS$2,'EUL_basis fr DEER'!$1:$1,0))</f>
        <v>0</v>
      </c>
      <c r="BT307" s="48" t="str" cm="1">
        <f t="array" ref="BT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(EUL_basis_Mapped!$BD307=EUL_basis[BldgLoc])*(EUL_basis_Mapped!$BP307=EUL_basis[HOU_cat]),0)+1,MATCH(EUL_basis_Mapped!BT$2,'EUL_basis fr DEER'!$1:$1,0))</f>
        <v>Deemed Ex Ante Team</v>
      </c>
      <c r="BU307" s="24" cm="1">
        <f t="array" ref="BU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(EUL_basis_Mapped!$BD307=EUL_basis[BldgLoc])*(EUL_basis_Mapped!$BP307=EUL_basis[HOU_cat]),0)+1,MATCH(EUL_basis_Mapped!BU$2,'EUL_basis fr DEER'!$1:$1,0))</f>
        <v>0</v>
      </c>
      <c r="BV307" s="46" cm="1">
        <f t="array" ref="BV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(EUL_basis_Mapped!$BD307=EUL_basis[BldgLoc])*(EUL_basis_Mapped!$BP307=EUL_basis[HOU_cat]),0)+1,MATCH(EUL_basis_Mapped!BV$2,'EUL_basis fr DEER'!$1:$1,0))</f>
        <v>0</v>
      </c>
      <c r="BW307" s="48" cm="1">
        <f t="array" ref="BW307">INDEX(EUL_basis[#All],MATCH(1,(EUL_basis_Mapped!$AS307=EUL_basis[EUL_ID])*(EUL_basis_Mapped!$AU307=EUL_basis[Version])*(EUL_basis_Mapped!$BC307=EUL_basis[BldgType])*
(EUL_basis_Mapped!$BD307=EUL_basis[BldgLoc])*(EUL_basis_Mapped!$BP307=EUL_basis[HOU_cat]),0)+1,MATCH(EUL_basis_Mapped!BW$2,'EUL_basis fr DEER'!$1:$1,0))</f>
        <v>0</v>
      </c>
    </row>
    <row r="308" spans="1:75" ht="21" x14ac:dyDescent="0.15">
      <c r="A308" s="11"/>
      <c r="B308" s="12">
        <v>1</v>
      </c>
      <c r="C308" s="12"/>
      <c r="D308" s="12"/>
      <c r="E308" s="12"/>
      <c r="F308" s="12"/>
      <c r="G308" s="12">
        <v>1</v>
      </c>
      <c r="H308" s="13">
        <v>1</v>
      </c>
      <c r="I308" s="11">
        <f t="shared" si="73"/>
        <v>0</v>
      </c>
      <c r="J308" s="12">
        <f t="shared" si="73"/>
        <v>0</v>
      </c>
      <c r="K308" s="12">
        <f t="shared" si="73"/>
        <v>0</v>
      </c>
      <c r="L308" s="12">
        <f t="shared" si="73"/>
        <v>1</v>
      </c>
      <c r="M308" s="12">
        <f t="shared" si="73"/>
        <v>0</v>
      </c>
      <c r="N308" s="54">
        <f t="shared" si="73"/>
        <v>0</v>
      </c>
      <c r="O308" s="54">
        <f t="shared" si="73"/>
        <v>0</v>
      </c>
      <c r="P308" s="11">
        <f t="shared" si="68"/>
        <v>1</v>
      </c>
      <c r="Q308" s="16"/>
      <c r="R308" s="12">
        <f t="shared" si="74"/>
        <v>0</v>
      </c>
      <c r="S308" s="12">
        <f t="shared" si="74"/>
        <v>0</v>
      </c>
      <c r="T308" s="12">
        <f t="shared" si="74"/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>
        <f t="shared" si="69"/>
        <v>0</v>
      </c>
      <c r="AE308" s="54"/>
      <c r="AF308" s="54"/>
      <c r="AG308" s="54">
        <f t="shared" si="70"/>
        <v>0</v>
      </c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>
        <f t="shared" si="71"/>
        <v>0</v>
      </c>
      <c r="AS308" s="58" t="s">
        <v>702</v>
      </c>
      <c r="AT308" s="22" t="str" cm="1">
        <f t="array" ref="AT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(EUL_basis_Mapped!$BD308=EUL_basis[BldgLoc])*(EUL_basis_Mapped!$BP308=EUL_basis[HOU_cat]),0)+1,MATCH(EUL_basis_Mapped!AT$2,'EUL_basis fr DEER'!$1:$1,0))</f>
        <v>Outdoor CFL Lamps - 10,000 Hour</v>
      </c>
      <c r="AU308" s="22" t="s">
        <v>34</v>
      </c>
      <c r="AV308" s="22" t="str" cm="1">
        <f t="array" ref="AV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(EUL_basis_Mapped!$BD308=EUL_basis[BldgLoc])*(EUL_basis_Mapped!$BP308=EUL_basis[HOU_cat]),0)+1,MATCH(EUL_basis_Mapped!AV$2,'EUL_basis fr DEER'!$1:$1,0))</f>
        <v>D08 v2.05</v>
      </c>
      <c r="AW308" s="24" cm="1">
        <f t="array" ref="AW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(EUL_basis_Mapped!$BD308=EUL_basis[BldgLoc])*(EUL_basis_Mapped!$BP308=EUL_basis[HOU_cat]),0)+1,MATCH(EUL_basis_Mapped!AW$2,'EUL_basis fr DEER'!$1:$1,0))</f>
        <v>44825.767912268515</v>
      </c>
      <c r="AX308" s="48" t="str" cm="1">
        <f t="array" ref="AX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(EUL_basis_Mapped!$BD308=EUL_basis[BldgLoc])*(EUL_basis_Mapped!$BP308=EUL_basis[HOU_cat]),0)+1,MATCH(EUL_basis_Mapped!AX$2,'EUL_basis fr DEER'!$1:$1,0))</f>
        <v>Com</v>
      </c>
      <c r="AY308" s="48" t="str" cm="1">
        <f t="array" ref="AY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(EUL_basis_Mapped!$BD308=EUL_basis[BldgLoc])*(EUL_basis_Mapped!$BP308=EUL_basis[HOU_cat]),0)+1,MATCH(EUL_basis_Mapped!AY$2,'EUL_basis fr DEER'!$1:$1,0))</f>
        <v>Lighting</v>
      </c>
      <c r="AZ308" s="48" t="str" cm="1">
        <f t="array" ref="AZ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(EUL_basis_Mapped!$BD308=EUL_basis[BldgLoc])*(EUL_basis_Mapped!$BP308=EUL_basis[HOU_cat]),0)+1,MATCH(EUL_basis_Mapped!AZ$2,'EUL_basis fr DEER'!$1:$1,0))</f>
        <v>OutGen</v>
      </c>
      <c r="BA308" s="48" t="str" cm="1">
        <f t="array" ref="BA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(EUL_basis_Mapped!$BD308=EUL_basis[BldgLoc])*(EUL_basis_Mapped!$BP308=EUL_basis[HOU_cat]),0)+1,MATCH(EUL_basis_Mapped!BA$2,'EUL_basis fr DEER'!$1:$1,0))</f>
        <v>Ltg_Lamp</v>
      </c>
      <c r="BB308" s="48" t="str" cm="1">
        <f t="array" ref="BB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(EUL_basis_Mapped!$BD308=EUL_basis[BldgLoc])*(EUL_basis_Mapped!$BP308=EUL_basis[HOU_cat]),0)+1,MATCH(EUL_basis_Mapped!BB$2,'EUL_basis fr DEER'!$1:$1,0))</f>
        <v>CFLint_lamp</v>
      </c>
      <c r="BC308" s="48" t="s">
        <v>40</v>
      </c>
      <c r="BD308" s="48" t="s">
        <v>40</v>
      </c>
      <c r="BE308" s="46" t="str" cm="1">
        <f t="array" ref="BE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(EUL_basis_Mapped!$BD308=EUL_basis[BldgLoc])*(EUL_basis_Mapped!$BP308=EUL_basis[HOU_cat]),0)+1,MATCH(EUL_basis_Mapped!BE$2,'EUL_basis fr DEER'!$1:$1,0))</f>
        <v>lamp rated hours</v>
      </c>
      <c r="BF308" s="23" cm="1">
        <f t="array" ref="BF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(EUL_basis_Mapped!$BD308=EUL_basis[BldgLoc])*(EUL_basis_Mapped!$BP308=EUL_basis[HOU_cat]),0)+1,MATCH(EUL_basis_Mapped!BF$2,'EUL_basis fr DEER'!$1:$1,0))</f>
        <v>10000</v>
      </c>
      <c r="BG308" s="23" cm="1">
        <f t="array" ref="BG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(EUL_basis_Mapped!$BD308=EUL_basis[BldgLoc])*(EUL_basis_Mapped!$BP308=EUL_basis[HOU_cat]),0)+1,MATCH(EUL_basis_Mapped!BG$2,'EUL_basis fr DEER'!$1:$1,0))</f>
        <v>1</v>
      </c>
      <c r="BH308" s="23" cm="1">
        <f t="array" ref="BH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(EUL_basis_Mapped!$BD308=EUL_basis[BldgLoc])*(EUL_basis_Mapped!$BP308=EUL_basis[HOU_cat]),0)+1,MATCH(EUL_basis_Mapped!BH$2,'EUL_basis fr DEER'!$1:$1,0))</f>
        <v>0</v>
      </c>
      <c r="BI308" s="25" cm="1">
        <f t="array" ref="BI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(EUL_basis_Mapped!$BD308=EUL_basis[BldgLoc])*(EUL_basis_Mapped!$BP308=EUL_basis[HOU_cat]),0)+1,MATCH(EUL_basis_Mapped!BI$2,'EUL_basis fr DEER'!$1:$1,0))</f>
        <v>15</v>
      </c>
      <c r="BJ308" s="25" cm="1">
        <f t="array" ref="BJ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(EUL_basis_Mapped!$BD308=EUL_basis[BldgLoc])*(EUL_basis_Mapped!$BP308=EUL_basis[HOU_cat]),0)+1,MATCH(EUL_basis_Mapped!BJ$2,'EUL_basis fr DEER'!$1:$1,0))</f>
        <v>0</v>
      </c>
      <c r="BK308" s="25" cm="1">
        <f t="array" ref="BK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(EUL_basis_Mapped!$BD308=EUL_basis[BldgLoc])*(EUL_basis_Mapped!$BP308=EUL_basis[HOU_cat]),0)+1,MATCH(EUL_basis_Mapped!BK$2,'EUL_basis fr DEER'!$1:$1,0))</f>
        <v>0</v>
      </c>
      <c r="BL308" s="46" t="str" cm="1">
        <f t="array" ref="BL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(EUL_basis_Mapped!$BD308=EUL_basis[BldgLoc])*(EUL_basis_Mapped!$BP308=EUL_basis[HOU_cat]),0)+1,MATCH(EUL_basis_Mapped!BL$2,'EUL_basis fr DEER'!$1:$1,0))</f>
        <v>Although expired via Resolution E-5152 DEER2023 Update, it was later found to be needed; the approved expiration was cancelled.</v>
      </c>
      <c r="BM308" s="48" t="str" cm="1">
        <f t="array" ref="BM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(EUL_basis_Mapped!$BD308=EUL_basis[BldgLoc])*(EUL_basis_Mapped!$BP308=EUL_basis[HOU_cat]),0)+1,MATCH(EUL_basis_Mapped!BM$2,'EUL_basis fr DEER'!$1:$1,0))</f>
        <v>Available</v>
      </c>
      <c r="BN308" s="24">
        <v>41580</v>
      </c>
      <c r="BO308" s="24" cm="1">
        <f t="array" ref="BO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(EUL_basis_Mapped!$BD308=EUL_basis[BldgLoc])*(EUL_basis_Mapped!$BP308=EUL_basis[HOU_cat]),0)+1,MATCH(EUL_basis_Mapped!BO$2,'EUL_basis fr DEER'!$1:$1,0))</f>
        <v>0</v>
      </c>
      <c r="BP308" s="48" t="s">
        <v>705</v>
      </c>
      <c r="BQ308" s="52" t="str" cm="1">
        <f t="array" ref="BQ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(EUL_basis_Mapped!$BD308=EUL_basis[BldgLoc])*(EUL_basis_Mapped!$BP308=EUL_basis[HOU_cat]),0)+1,MATCH(EUL_basis_Mapped!BQ$2,'EUL_basis fr DEER'!$1:$1,0))</f>
        <v>1</v>
      </c>
      <c r="BR308" s="52" t="str" cm="1">
        <f t="array" ref="BR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(EUL_basis_Mapped!$BD308=EUL_basis[BldgLoc])*(EUL_basis_Mapped!$BP308=EUL_basis[HOU_cat]),0)+1,MATCH(EUL_basis_Mapped!BR$2,'EUL_basis fr DEER'!$1:$1,0))</f>
        <v>1</v>
      </c>
      <c r="BS308" s="52" t="str" cm="1">
        <f t="array" ref="BS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(EUL_basis_Mapped!$BD308=EUL_basis[BldgLoc])*(EUL_basis_Mapped!$BP308=EUL_basis[HOU_cat]),0)+1,MATCH(EUL_basis_Mapped!BS$2,'EUL_basis fr DEER'!$1:$1,0))</f>
        <v>0</v>
      </c>
      <c r="BT308" s="48" t="str" cm="1">
        <f t="array" ref="BT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(EUL_basis_Mapped!$BD308=EUL_basis[BldgLoc])*(EUL_basis_Mapped!$BP308=EUL_basis[HOU_cat]),0)+1,MATCH(EUL_basis_Mapped!BT$2,'EUL_basis fr DEER'!$1:$1,0))</f>
        <v>Deemed Ex Ante Team</v>
      </c>
      <c r="BU308" s="24" cm="1">
        <f t="array" ref="BU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(EUL_basis_Mapped!$BD308=EUL_basis[BldgLoc])*(EUL_basis_Mapped!$BP308=EUL_basis[HOU_cat]),0)+1,MATCH(EUL_basis_Mapped!BU$2,'EUL_basis fr DEER'!$1:$1,0))</f>
        <v>0</v>
      </c>
      <c r="BV308" s="46" cm="1">
        <f t="array" ref="BV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(EUL_basis_Mapped!$BD308=EUL_basis[BldgLoc])*(EUL_basis_Mapped!$BP308=EUL_basis[HOU_cat]),0)+1,MATCH(EUL_basis_Mapped!BV$2,'EUL_basis fr DEER'!$1:$1,0))</f>
        <v>0</v>
      </c>
      <c r="BW308" s="48" cm="1">
        <f t="array" ref="BW308">INDEX(EUL_basis[#All],MATCH(1,(EUL_basis_Mapped!$AS308=EUL_basis[EUL_ID])*(EUL_basis_Mapped!$AU308=EUL_basis[Version])*(EUL_basis_Mapped!$BC308=EUL_basis[BldgType])*
(EUL_basis_Mapped!$BD308=EUL_basis[BldgLoc])*(EUL_basis_Mapped!$BP308=EUL_basis[HOU_cat]),0)+1,MATCH(EUL_basis_Mapped!BW$2,'EUL_basis fr DEER'!$1:$1,0))</f>
        <v>0</v>
      </c>
    </row>
    <row r="309" spans="1:75" ht="21" x14ac:dyDescent="0.15">
      <c r="A309" s="11"/>
      <c r="B309" s="12">
        <v>1</v>
      </c>
      <c r="C309" s="12"/>
      <c r="D309" s="12"/>
      <c r="E309" s="12"/>
      <c r="F309" s="12"/>
      <c r="G309" s="12">
        <v>1</v>
      </c>
      <c r="H309" s="13">
        <v>1</v>
      </c>
      <c r="I309" s="11">
        <f t="shared" ref="I309:O318" si="75">IF($AX309=I$2,1,0)</f>
        <v>0</v>
      </c>
      <c r="J309" s="12">
        <f t="shared" si="75"/>
        <v>0</v>
      </c>
      <c r="K309" s="12">
        <f t="shared" si="75"/>
        <v>0</v>
      </c>
      <c r="L309" s="12">
        <f t="shared" si="75"/>
        <v>0</v>
      </c>
      <c r="M309" s="12">
        <f t="shared" si="75"/>
        <v>0</v>
      </c>
      <c r="N309" s="54">
        <f t="shared" si="75"/>
        <v>0</v>
      </c>
      <c r="O309" s="54">
        <f t="shared" si="75"/>
        <v>1</v>
      </c>
      <c r="P309" s="11">
        <f t="shared" si="68"/>
        <v>1</v>
      </c>
      <c r="Q309" s="16"/>
      <c r="R309" s="12">
        <f t="shared" si="74"/>
        <v>0</v>
      </c>
      <c r="S309" s="12">
        <f t="shared" si="74"/>
        <v>0</v>
      </c>
      <c r="T309" s="12">
        <f t="shared" si="74"/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>
        <f t="shared" si="69"/>
        <v>0</v>
      </c>
      <c r="AE309" s="54"/>
      <c r="AF309" s="54"/>
      <c r="AG309" s="54">
        <f t="shared" si="70"/>
        <v>0</v>
      </c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>
        <f t="shared" si="71"/>
        <v>0</v>
      </c>
      <c r="AS309" s="58" t="s">
        <v>702</v>
      </c>
      <c r="AT309" s="22" t="str" cm="1">
        <f t="array" ref="AT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(EUL_basis_Mapped!$BD309=EUL_basis[BldgLoc])*(EUL_basis_Mapped!$BP309=EUL_basis[HOU_cat]),0)+1,MATCH(EUL_basis_Mapped!AT$2,'EUL_basis fr DEER'!$1:$1,0))</f>
        <v>CFL Lamps - Outdoor- Residential - 10,000 Rated Hours</v>
      </c>
      <c r="AU309" s="22" t="s">
        <v>34</v>
      </c>
      <c r="AV309" s="22" t="str" cm="1">
        <f t="array" ref="AV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(EUL_basis_Mapped!$BD309=EUL_basis[BldgLoc])*(EUL_basis_Mapped!$BP309=EUL_basis[HOU_cat]),0)+1,MATCH(EUL_basis_Mapped!AV$2,'EUL_basis fr DEER'!$1:$1,0))</f>
        <v>D08 v2.05</v>
      </c>
      <c r="AW309" s="24" cm="1">
        <f t="array" ref="AW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(EUL_basis_Mapped!$BD309=EUL_basis[BldgLoc])*(EUL_basis_Mapped!$BP309=EUL_basis[HOU_cat]),0)+1,MATCH(EUL_basis_Mapped!AW$2,'EUL_basis fr DEER'!$1:$1,0))</f>
        <v>44825.767912268515</v>
      </c>
      <c r="AX309" s="48" t="str" cm="1">
        <f t="array" ref="AX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(EUL_basis_Mapped!$BD309=EUL_basis[BldgLoc])*(EUL_basis_Mapped!$BP309=EUL_basis[HOU_cat]),0)+1,MATCH(EUL_basis_Mapped!AX$2,'EUL_basis fr DEER'!$1:$1,0))</f>
        <v>Res</v>
      </c>
      <c r="AY309" s="48" t="str" cm="1">
        <f t="array" ref="AY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(EUL_basis_Mapped!$BD309=EUL_basis[BldgLoc])*(EUL_basis_Mapped!$BP309=EUL_basis[HOU_cat]),0)+1,MATCH(EUL_basis_Mapped!AY$2,'EUL_basis fr DEER'!$1:$1,0))</f>
        <v>Lighting</v>
      </c>
      <c r="AZ309" s="48" t="str" cm="1">
        <f t="array" ref="AZ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(EUL_basis_Mapped!$BD309=EUL_basis[BldgLoc])*(EUL_basis_Mapped!$BP309=EUL_basis[HOU_cat]),0)+1,MATCH(EUL_basis_Mapped!AZ$2,'EUL_basis fr DEER'!$1:$1,0))</f>
        <v>OutGen</v>
      </c>
      <c r="BA309" s="48" t="str" cm="1">
        <f t="array" ref="BA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(EUL_basis_Mapped!$BD309=EUL_basis[BldgLoc])*(EUL_basis_Mapped!$BP309=EUL_basis[HOU_cat]),0)+1,MATCH(EUL_basis_Mapped!BA$2,'EUL_basis fr DEER'!$1:$1,0))</f>
        <v>Ltg_ScrewIn</v>
      </c>
      <c r="BB309" s="48" t="str" cm="1">
        <f t="array" ref="BB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(EUL_basis_Mapped!$BD309=EUL_basis[BldgLoc])*(EUL_basis_Mapped!$BP309=EUL_basis[HOU_cat]),0)+1,MATCH(EUL_basis_Mapped!BB$2,'EUL_basis fr DEER'!$1:$1,0))</f>
        <v>CFL_lamp</v>
      </c>
      <c r="BC309" s="48" t="s">
        <v>40</v>
      </c>
      <c r="BD309" s="48" t="s">
        <v>40</v>
      </c>
      <c r="BE309" s="46" t="str" cm="1">
        <f t="array" ref="BE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(EUL_basis_Mapped!$BD309=EUL_basis[BldgLoc])*(EUL_basis_Mapped!$BP309=EUL_basis[HOU_cat]),0)+1,MATCH(EUL_basis_Mapped!BE$2,'EUL_basis fr DEER'!$1:$1,0))</f>
        <v>lamp rated hours</v>
      </c>
      <c r="BF309" s="23" cm="1">
        <f t="array" ref="BF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(EUL_basis_Mapped!$BD309=EUL_basis[BldgLoc])*(EUL_basis_Mapped!$BP309=EUL_basis[HOU_cat]),0)+1,MATCH(EUL_basis_Mapped!BF$2,'EUL_basis fr DEER'!$1:$1,0))</f>
        <v>10000</v>
      </c>
      <c r="BG309" s="23" cm="1">
        <f t="array" ref="BG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(EUL_basis_Mapped!$BD309=EUL_basis[BldgLoc])*(EUL_basis_Mapped!$BP309=EUL_basis[HOU_cat]),0)+1,MATCH(EUL_basis_Mapped!BG$2,'EUL_basis fr DEER'!$1:$1,0))</f>
        <v>1</v>
      </c>
      <c r="BH309" s="23" cm="1">
        <f t="array" ref="BH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(EUL_basis_Mapped!$BD309=EUL_basis[BldgLoc])*(EUL_basis_Mapped!$BP309=EUL_basis[HOU_cat]),0)+1,MATCH(EUL_basis_Mapped!BH$2,'EUL_basis fr DEER'!$1:$1,0))</f>
        <v>0</v>
      </c>
      <c r="BI309" s="25" cm="1">
        <f t="array" ref="BI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(EUL_basis_Mapped!$BD309=EUL_basis[BldgLoc])*(EUL_basis_Mapped!$BP309=EUL_basis[HOU_cat]),0)+1,MATCH(EUL_basis_Mapped!BI$2,'EUL_basis fr DEER'!$1:$1,0))</f>
        <v>20</v>
      </c>
      <c r="BJ309" s="25" cm="1">
        <f t="array" ref="BJ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(EUL_basis_Mapped!$BD309=EUL_basis[BldgLoc])*(EUL_basis_Mapped!$BP309=EUL_basis[HOU_cat]),0)+1,MATCH(EUL_basis_Mapped!BJ$2,'EUL_basis fr DEER'!$1:$1,0))</f>
        <v>0</v>
      </c>
      <c r="BK309" s="25" cm="1">
        <f t="array" ref="BK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(EUL_basis_Mapped!$BD309=EUL_basis[BldgLoc])*(EUL_basis_Mapped!$BP309=EUL_basis[HOU_cat]),0)+1,MATCH(EUL_basis_Mapped!BK$2,'EUL_basis fr DEER'!$1:$1,0))</f>
        <v>0</v>
      </c>
      <c r="BL309" s="46" t="str" cm="1">
        <f t="array" ref="BL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(EUL_basis_Mapped!$BD309=EUL_basis[BldgLoc])*(EUL_basis_Mapped!$BP309=EUL_basis[HOU_cat]),0)+1,MATCH(EUL_basis_Mapped!BL$2,'EUL_basis fr DEER'!$1:$1,0))</f>
        <v>Expired via Resolution E-5152 DEER2023 Update (but early for eTRM synchronization).</v>
      </c>
      <c r="BM309" s="48" t="str" cm="1">
        <f t="array" ref="BM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(EUL_basis_Mapped!$BD309=EUL_basis[BldgLoc])*(EUL_basis_Mapped!$BP309=EUL_basis[HOU_cat]),0)+1,MATCH(EUL_basis_Mapped!BM$2,'EUL_basis fr DEER'!$1:$1,0))</f>
        <v>Available</v>
      </c>
      <c r="BN309" s="24">
        <v>41581</v>
      </c>
      <c r="BO309" s="24" cm="1">
        <f t="array" ref="BO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(EUL_basis_Mapped!$BD309=EUL_basis[BldgLoc])*(EUL_basis_Mapped!$BP309=EUL_basis[HOU_cat]),0)+1,MATCH(EUL_basis_Mapped!BO$2,'EUL_basis fr DEER'!$1:$1,0))</f>
        <v>44825</v>
      </c>
      <c r="BP309" s="48" t="s">
        <v>709</v>
      </c>
      <c r="BQ309" s="52" t="str" cm="1">
        <f t="array" ref="BQ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(EUL_basis_Mapped!$BD309=EUL_basis[BldgLoc])*(EUL_basis_Mapped!$BP309=EUL_basis[HOU_cat]),0)+1,MATCH(EUL_basis_Mapped!BQ$2,'EUL_basis fr DEER'!$1:$1,0))</f>
        <v>1</v>
      </c>
      <c r="BR309" s="52" t="str" cm="1">
        <f t="array" ref="BR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(EUL_basis_Mapped!$BD309=EUL_basis[BldgLoc])*(EUL_basis_Mapped!$BP309=EUL_basis[HOU_cat]),0)+1,MATCH(EUL_basis_Mapped!BR$2,'EUL_basis fr DEER'!$1:$1,0))</f>
        <v>1</v>
      </c>
      <c r="BS309" s="52" t="str" cm="1">
        <f t="array" ref="BS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(EUL_basis_Mapped!$BD309=EUL_basis[BldgLoc])*(EUL_basis_Mapped!$BP309=EUL_basis[HOU_cat]),0)+1,MATCH(EUL_basis_Mapped!BS$2,'EUL_basis fr DEER'!$1:$1,0))</f>
        <v>0</v>
      </c>
      <c r="BT309" s="48" t="str" cm="1">
        <f t="array" ref="BT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(EUL_basis_Mapped!$BD309=EUL_basis[BldgLoc])*(EUL_basis_Mapped!$BP309=EUL_basis[HOU_cat]),0)+1,MATCH(EUL_basis_Mapped!BT$2,'EUL_basis fr DEER'!$1:$1,0))</f>
        <v>Deemed Ex Ante Team</v>
      </c>
      <c r="BU309" s="24" cm="1">
        <f t="array" ref="BU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(EUL_basis_Mapped!$BD309=EUL_basis[BldgLoc])*(EUL_basis_Mapped!$BP309=EUL_basis[HOU_cat]),0)+1,MATCH(EUL_basis_Mapped!BU$2,'EUL_basis fr DEER'!$1:$1,0))</f>
        <v>0</v>
      </c>
      <c r="BV309" s="46" cm="1">
        <f t="array" ref="BV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(EUL_basis_Mapped!$BD309=EUL_basis[BldgLoc])*(EUL_basis_Mapped!$BP309=EUL_basis[HOU_cat]),0)+1,MATCH(EUL_basis_Mapped!BV$2,'EUL_basis fr DEER'!$1:$1,0))</f>
        <v>0</v>
      </c>
      <c r="BW309" s="48" cm="1">
        <f t="array" ref="BW309">INDEX(EUL_basis[#All],MATCH(1,(EUL_basis_Mapped!$AS309=EUL_basis[EUL_ID])*(EUL_basis_Mapped!$AU309=EUL_basis[Version])*(EUL_basis_Mapped!$BC309=EUL_basis[BldgType])*
(EUL_basis_Mapped!$BD309=EUL_basis[BldgLoc])*(EUL_basis_Mapped!$BP309=EUL_basis[HOU_cat]),0)+1,MATCH(EUL_basis_Mapped!BW$2,'EUL_basis fr DEER'!$1:$1,0))</f>
        <v>0</v>
      </c>
    </row>
    <row r="310" spans="1:75" ht="21" x14ac:dyDescent="0.15">
      <c r="A310" s="11"/>
      <c r="B310" s="12">
        <v>1</v>
      </c>
      <c r="C310" s="12"/>
      <c r="D310" s="12"/>
      <c r="E310" s="12"/>
      <c r="F310" s="12"/>
      <c r="G310" s="12">
        <v>1</v>
      </c>
      <c r="H310" s="13">
        <v>1</v>
      </c>
      <c r="I310" s="11">
        <f t="shared" si="75"/>
        <v>0</v>
      </c>
      <c r="J310" s="12">
        <f t="shared" si="75"/>
        <v>0</v>
      </c>
      <c r="K310" s="12">
        <f t="shared" si="75"/>
        <v>0</v>
      </c>
      <c r="L310" s="12">
        <f t="shared" si="75"/>
        <v>0</v>
      </c>
      <c r="M310" s="12">
        <f t="shared" si="75"/>
        <v>0</v>
      </c>
      <c r="N310" s="54">
        <f t="shared" si="75"/>
        <v>0</v>
      </c>
      <c r="O310" s="54">
        <f t="shared" si="75"/>
        <v>1</v>
      </c>
      <c r="P310" s="11">
        <f t="shared" si="68"/>
        <v>1</v>
      </c>
      <c r="Q310" s="16"/>
      <c r="R310" s="12">
        <f t="shared" si="74"/>
        <v>0</v>
      </c>
      <c r="S310" s="12">
        <f t="shared" si="74"/>
        <v>0</v>
      </c>
      <c r="T310" s="12">
        <f t="shared" si="74"/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>
        <f t="shared" si="69"/>
        <v>0</v>
      </c>
      <c r="AE310" s="54"/>
      <c r="AF310" s="54"/>
      <c r="AG310" s="54">
        <f t="shared" si="70"/>
        <v>0</v>
      </c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>
        <f t="shared" si="71"/>
        <v>0</v>
      </c>
      <c r="AS310" s="58" t="s">
        <v>711</v>
      </c>
      <c r="AT310" s="22" t="str" cm="1">
        <f t="array" ref="AT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(EUL_basis_Mapped!$BD310=EUL_basis[BldgLoc])*(EUL_basis_Mapped!$BP310=EUL_basis[HOU_cat]),0)+1,MATCH(EUL_basis_Mapped!AT$2,'EUL_basis fr DEER'!$1:$1,0))</f>
        <v>CFL Lamps - Outdoor- Residential - 12,000 Rated Hours</v>
      </c>
      <c r="AU310" s="22" t="s">
        <v>713</v>
      </c>
      <c r="AV310" s="22" t="str" cm="1">
        <f t="array" ref="AV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(EUL_basis_Mapped!$BD310=EUL_basis[BldgLoc])*(EUL_basis_Mapped!$BP310=EUL_basis[HOU_cat]),0)+1,MATCH(EUL_basis_Mapped!AV$2,'EUL_basis fr DEER'!$1:$1,0))</f>
        <v>D08 v2.05</v>
      </c>
      <c r="AW310" s="24" cm="1">
        <f t="array" ref="AW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(EUL_basis_Mapped!$BD310=EUL_basis[BldgLoc])*(EUL_basis_Mapped!$BP310=EUL_basis[HOU_cat]),0)+1,MATCH(EUL_basis_Mapped!AW$2,'EUL_basis fr DEER'!$1:$1,0))</f>
        <v>44435.733823402777</v>
      </c>
      <c r="AX310" s="48" t="str" cm="1">
        <f t="array" ref="AX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(EUL_basis_Mapped!$BD310=EUL_basis[BldgLoc])*(EUL_basis_Mapped!$BP310=EUL_basis[HOU_cat]),0)+1,MATCH(EUL_basis_Mapped!AX$2,'EUL_basis fr DEER'!$1:$1,0))</f>
        <v>Res</v>
      </c>
      <c r="AY310" s="48" t="str" cm="1">
        <f t="array" ref="AY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(EUL_basis_Mapped!$BD310=EUL_basis[BldgLoc])*(EUL_basis_Mapped!$BP310=EUL_basis[HOU_cat]),0)+1,MATCH(EUL_basis_Mapped!AY$2,'EUL_basis fr DEER'!$1:$1,0))</f>
        <v>Lighting</v>
      </c>
      <c r="AZ310" s="48" t="str" cm="1">
        <f t="array" ref="AZ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(EUL_basis_Mapped!$BD310=EUL_basis[BldgLoc])*(EUL_basis_Mapped!$BP310=EUL_basis[HOU_cat]),0)+1,MATCH(EUL_basis_Mapped!AZ$2,'EUL_basis fr DEER'!$1:$1,0))</f>
        <v>OutGen</v>
      </c>
      <c r="BA310" s="48" t="str" cm="1">
        <f t="array" ref="BA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(EUL_basis_Mapped!$BD310=EUL_basis[BldgLoc])*(EUL_basis_Mapped!$BP310=EUL_basis[HOU_cat]),0)+1,MATCH(EUL_basis_Mapped!BA$2,'EUL_basis fr DEER'!$1:$1,0))</f>
        <v>Ltg_ScrewIn</v>
      </c>
      <c r="BB310" s="48" t="str" cm="1">
        <f t="array" ref="BB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(EUL_basis_Mapped!$BD310=EUL_basis[BldgLoc])*(EUL_basis_Mapped!$BP310=EUL_basis[HOU_cat]),0)+1,MATCH(EUL_basis_Mapped!BB$2,'EUL_basis fr DEER'!$1:$1,0))</f>
        <v>CFL_lamp</v>
      </c>
      <c r="BC310" s="48" t="s">
        <v>40</v>
      </c>
      <c r="BD310" s="48" t="s">
        <v>40</v>
      </c>
      <c r="BE310" s="46" t="str" cm="1">
        <f t="array" ref="BE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(EUL_basis_Mapped!$BD310=EUL_basis[BldgLoc])*(EUL_basis_Mapped!$BP310=EUL_basis[HOU_cat]),0)+1,MATCH(EUL_basis_Mapped!BE$2,'EUL_basis fr DEER'!$1:$1,0))</f>
        <v>lamp rated hours</v>
      </c>
      <c r="BF310" s="23" cm="1">
        <f t="array" ref="BF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(EUL_basis_Mapped!$BD310=EUL_basis[BldgLoc])*(EUL_basis_Mapped!$BP310=EUL_basis[HOU_cat]),0)+1,MATCH(EUL_basis_Mapped!BF$2,'EUL_basis fr DEER'!$1:$1,0))</f>
        <v>12000</v>
      </c>
      <c r="BG310" s="23" cm="1">
        <f t="array" ref="BG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(EUL_basis_Mapped!$BD310=EUL_basis[BldgLoc])*(EUL_basis_Mapped!$BP310=EUL_basis[HOU_cat]),0)+1,MATCH(EUL_basis_Mapped!BG$2,'EUL_basis fr DEER'!$1:$1,0))</f>
        <v>1</v>
      </c>
      <c r="BH310" s="23" cm="1">
        <f t="array" ref="BH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(EUL_basis_Mapped!$BD310=EUL_basis[BldgLoc])*(EUL_basis_Mapped!$BP310=EUL_basis[HOU_cat]),0)+1,MATCH(EUL_basis_Mapped!BH$2,'EUL_basis fr DEER'!$1:$1,0))</f>
        <v>0</v>
      </c>
      <c r="BI310" s="25" cm="1">
        <f t="array" ref="BI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(EUL_basis_Mapped!$BD310=EUL_basis[BldgLoc])*(EUL_basis_Mapped!$BP310=EUL_basis[HOU_cat]),0)+1,MATCH(EUL_basis_Mapped!BI$2,'EUL_basis fr DEER'!$1:$1,0))</f>
        <v>20</v>
      </c>
      <c r="BJ310" s="25" cm="1">
        <f t="array" ref="BJ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(EUL_basis_Mapped!$BD310=EUL_basis[BldgLoc])*(EUL_basis_Mapped!$BP310=EUL_basis[HOU_cat]),0)+1,MATCH(EUL_basis_Mapped!BJ$2,'EUL_basis fr DEER'!$1:$1,0))</f>
        <v>0</v>
      </c>
      <c r="BK310" s="25" cm="1">
        <f t="array" ref="BK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(EUL_basis_Mapped!$BD310=EUL_basis[BldgLoc])*(EUL_basis_Mapped!$BP310=EUL_basis[HOU_cat]),0)+1,MATCH(EUL_basis_Mapped!BK$2,'EUL_basis fr DEER'!$1:$1,0))</f>
        <v>0</v>
      </c>
      <c r="BL310" s="46" t="str" cm="1">
        <f t="array" ref="BL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(EUL_basis_Mapped!$BD310=EUL_basis[BldgLoc])*(EUL_basis_Mapped!$BP310=EUL_basis[HOU_cat]),0)+1,MATCH(EUL_basis_Mapped!BL$2,'EUL_basis fr DEER'!$1:$1,0))</f>
        <v>Expired--no longer used</v>
      </c>
      <c r="BM310" s="48" t="str" cm="1">
        <f t="array" ref="BM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(EUL_basis_Mapped!$BD310=EUL_basis[BldgLoc])*(EUL_basis_Mapped!$BP310=EUL_basis[HOU_cat]),0)+1,MATCH(EUL_basis_Mapped!BM$2,'EUL_basis fr DEER'!$1:$1,0))</f>
        <v>Available</v>
      </c>
      <c r="BN310" s="24">
        <v>41582</v>
      </c>
      <c r="BO310" s="24" cm="1">
        <f t="array" ref="BO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(EUL_basis_Mapped!$BD310=EUL_basis[BldgLoc])*(EUL_basis_Mapped!$BP310=EUL_basis[HOU_cat]),0)+1,MATCH(EUL_basis_Mapped!BO$2,'EUL_basis fr DEER'!$1:$1,0))</f>
        <v>44926</v>
      </c>
      <c r="BP310" s="48" t="s">
        <v>709</v>
      </c>
      <c r="BQ310" s="52" t="str" cm="1">
        <f t="array" ref="BQ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(EUL_basis_Mapped!$BD310=EUL_basis[BldgLoc])*(EUL_basis_Mapped!$BP310=EUL_basis[HOU_cat]),0)+1,MATCH(EUL_basis_Mapped!BQ$2,'EUL_basis fr DEER'!$1:$1,0))</f>
        <v>1</v>
      </c>
      <c r="BR310" s="52" t="str" cm="1">
        <f t="array" ref="BR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(EUL_basis_Mapped!$BD310=EUL_basis[BldgLoc])*(EUL_basis_Mapped!$BP310=EUL_basis[HOU_cat]),0)+1,MATCH(EUL_basis_Mapped!BR$2,'EUL_basis fr DEER'!$1:$1,0))</f>
        <v>1</v>
      </c>
      <c r="BS310" s="52" t="str" cm="1">
        <f t="array" ref="BS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(EUL_basis_Mapped!$BD310=EUL_basis[BldgLoc])*(EUL_basis_Mapped!$BP310=EUL_basis[HOU_cat]),0)+1,MATCH(EUL_basis_Mapped!BS$2,'EUL_basis fr DEER'!$1:$1,0))</f>
        <v>0</v>
      </c>
      <c r="BT310" s="48" t="str" cm="1">
        <f t="array" ref="BT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(EUL_basis_Mapped!$BD310=EUL_basis[BldgLoc])*(EUL_basis_Mapped!$BP310=EUL_basis[HOU_cat]),0)+1,MATCH(EUL_basis_Mapped!BT$2,'EUL_basis fr DEER'!$1:$1,0))</f>
        <v>Deemed Ex Ante Team</v>
      </c>
      <c r="BU310" s="24" cm="1">
        <f t="array" ref="BU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(EUL_basis_Mapped!$BD310=EUL_basis[BldgLoc])*(EUL_basis_Mapped!$BP310=EUL_basis[HOU_cat]),0)+1,MATCH(EUL_basis_Mapped!BU$2,'EUL_basis fr DEER'!$1:$1,0))</f>
        <v>0</v>
      </c>
      <c r="BV310" s="46" cm="1">
        <f t="array" ref="BV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(EUL_basis_Mapped!$BD310=EUL_basis[BldgLoc])*(EUL_basis_Mapped!$BP310=EUL_basis[HOU_cat]),0)+1,MATCH(EUL_basis_Mapped!BV$2,'EUL_basis fr DEER'!$1:$1,0))</f>
        <v>0</v>
      </c>
      <c r="BW310" s="48" cm="1">
        <f t="array" ref="BW310">INDEX(EUL_basis[#All],MATCH(1,(EUL_basis_Mapped!$AS310=EUL_basis[EUL_ID])*(EUL_basis_Mapped!$AU310=EUL_basis[Version])*(EUL_basis_Mapped!$BC310=EUL_basis[BldgType])*
(EUL_basis_Mapped!$BD310=EUL_basis[BldgLoc])*(EUL_basis_Mapped!$BP310=EUL_basis[HOU_cat]),0)+1,MATCH(EUL_basis_Mapped!BW$2,'EUL_basis fr DEER'!$1:$1,0))</f>
        <v>0</v>
      </c>
    </row>
    <row r="311" spans="1:75" ht="21" x14ac:dyDescent="0.15">
      <c r="A311" s="11"/>
      <c r="B311" s="12">
        <v>1</v>
      </c>
      <c r="C311" s="12"/>
      <c r="D311" s="12"/>
      <c r="E311" s="12"/>
      <c r="F311" s="12"/>
      <c r="G311" s="12">
        <v>1</v>
      </c>
      <c r="H311" s="13">
        <v>1</v>
      </c>
      <c r="I311" s="11">
        <f t="shared" si="75"/>
        <v>0</v>
      </c>
      <c r="J311" s="12">
        <f t="shared" si="75"/>
        <v>0</v>
      </c>
      <c r="K311" s="12">
        <f t="shared" si="75"/>
        <v>0</v>
      </c>
      <c r="L311" s="12">
        <f t="shared" si="75"/>
        <v>0</v>
      </c>
      <c r="M311" s="12">
        <f t="shared" si="75"/>
        <v>0</v>
      </c>
      <c r="N311" s="54">
        <f t="shared" si="75"/>
        <v>0</v>
      </c>
      <c r="O311" s="54">
        <f t="shared" si="75"/>
        <v>1</v>
      </c>
      <c r="P311" s="11">
        <f t="shared" si="68"/>
        <v>1</v>
      </c>
      <c r="Q311" s="16"/>
      <c r="R311" s="12">
        <f t="shared" si="74"/>
        <v>0</v>
      </c>
      <c r="S311" s="12">
        <f t="shared" si="74"/>
        <v>0</v>
      </c>
      <c r="T311" s="12">
        <f t="shared" si="74"/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>
        <f t="shared" si="69"/>
        <v>0</v>
      </c>
      <c r="AE311" s="54"/>
      <c r="AF311" s="54"/>
      <c r="AG311" s="54">
        <f t="shared" si="70"/>
        <v>0</v>
      </c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>
        <f t="shared" si="71"/>
        <v>0</v>
      </c>
      <c r="AS311" s="58" t="s">
        <v>714</v>
      </c>
      <c r="AT311" s="22" t="str" cm="1">
        <f t="array" ref="AT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(EUL_basis_Mapped!$BD311=EUL_basis[BldgLoc])*(EUL_basis_Mapped!$BP311=EUL_basis[HOU_cat]),0)+1,MATCH(EUL_basis_Mapped!AT$2,'EUL_basis fr DEER'!$1:$1,0))</f>
        <v>CFL Lamps - Outdoor- Residential Common Area - 12,000 Rated Hours</v>
      </c>
      <c r="AU311" s="22" t="s">
        <v>34</v>
      </c>
      <c r="AV311" s="22" t="str" cm="1">
        <f t="array" ref="AV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(EUL_basis_Mapped!$BD311=EUL_basis[BldgLoc])*(EUL_basis_Mapped!$BP311=EUL_basis[HOU_cat]),0)+1,MATCH(EUL_basis_Mapped!AV$2,'EUL_basis fr DEER'!$1:$1,0))</f>
        <v>Lighting Disposition</v>
      </c>
      <c r="AW311" s="24" cm="1">
        <f t="array" ref="AW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(EUL_basis_Mapped!$BD311=EUL_basis[BldgLoc])*(EUL_basis_Mapped!$BP311=EUL_basis[HOU_cat]),0)+1,MATCH(EUL_basis_Mapped!AW$2,'EUL_basis fr DEER'!$1:$1,0))</f>
        <v>44435.733823402777</v>
      </c>
      <c r="AX311" s="48" t="str" cm="1">
        <f t="array" ref="AX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(EUL_basis_Mapped!$BD311=EUL_basis[BldgLoc])*(EUL_basis_Mapped!$BP311=EUL_basis[HOU_cat]),0)+1,MATCH(EUL_basis_Mapped!AX$2,'EUL_basis fr DEER'!$1:$1,0))</f>
        <v>Res</v>
      </c>
      <c r="AY311" s="48" t="str" cm="1">
        <f t="array" ref="AY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(EUL_basis_Mapped!$BD311=EUL_basis[BldgLoc])*(EUL_basis_Mapped!$BP311=EUL_basis[HOU_cat]),0)+1,MATCH(EUL_basis_Mapped!AY$2,'EUL_basis fr DEER'!$1:$1,0))</f>
        <v>Lighting</v>
      </c>
      <c r="AZ311" s="48" t="str" cm="1">
        <f t="array" ref="AZ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(EUL_basis_Mapped!$BD311=EUL_basis[BldgLoc])*(EUL_basis_Mapped!$BP311=EUL_basis[HOU_cat]),0)+1,MATCH(EUL_basis_Mapped!AZ$2,'EUL_basis fr DEER'!$1:$1,0))</f>
        <v>OutCommon</v>
      </c>
      <c r="BA311" s="48" t="str" cm="1">
        <f t="array" ref="BA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(EUL_basis_Mapped!$BD311=EUL_basis[BldgLoc])*(EUL_basis_Mapped!$BP311=EUL_basis[HOU_cat]),0)+1,MATCH(EUL_basis_Mapped!BA$2,'EUL_basis fr DEER'!$1:$1,0))</f>
        <v>Ltg_Lamp</v>
      </c>
      <c r="BB311" s="48" t="str" cm="1">
        <f t="array" ref="BB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(EUL_basis_Mapped!$BD311=EUL_basis[BldgLoc])*(EUL_basis_Mapped!$BP311=EUL_basis[HOU_cat]),0)+1,MATCH(EUL_basis_Mapped!BB$2,'EUL_basis fr DEER'!$1:$1,0))</f>
        <v>CFLint_lamp</v>
      </c>
      <c r="BC311" s="48" t="s">
        <v>40</v>
      </c>
      <c r="BD311" s="48" t="s">
        <v>40</v>
      </c>
      <c r="BE311" s="46" t="str" cm="1">
        <f t="array" ref="BE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(EUL_basis_Mapped!$BD311=EUL_basis[BldgLoc])*(EUL_basis_Mapped!$BP311=EUL_basis[HOU_cat]),0)+1,MATCH(EUL_basis_Mapped!BE$2,'EUL_basis fr DEER'!$1:$1,0))</f>
        <v>lamp rated hours</v>
      </c>
      <c r="BF311" s="23" cm="1">
        <f t="array" ref="BF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(EUL_basis_Mapped!$BD311=EUL_basis[BldgLoc])*(EUL_basis_Mapped!$BP311=EUL_basis[HOU_cat]),0)+1,MATCH(EUL_basis_Mapped!BF$2,'EUL_basis fr DEER'!$1:$1,0))</f>
        <v>12000</v>
      </c>
      <c r="BG311" s="23" cm="1">
        <f t="array" ref="BG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(EUL_basis_Mapped!$BD311=EUL_basis[BldgLoc])*(EUL_basis_Mapped!$BP311=EUL_basis[HOU_cat]),0)+1,MATCH(EUL_basis_Mapped!BG$2,'EUL_basis fr DEER'!$1:$1,0))</f>
        <v>1</v>
      </c>
      <c r="BH311" s="23" cm="1">
        <f t="array" ref="BH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(EUL_basis_Mapped!$BD311=EUL_basis[BldgLoc])*(EUL_basis_Mapped!$BP311=EUL_basis[HOU_cat]),0)+1,MATCH(EUL_basis_Mapped!BH$2,'EUL_basis fr DEER'!$1:$1,0))</f>
        <v>0</v>
      </c>
      <c r="BI311" s="25" cm="1">
        <f t="array" ref="BI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(EUL_basis_Mapped!$BD311=EUL_basis[BldgLoc])*(EUL_basis_Mapped!$BP311=EUL_basis[HOU_cat]),0)+1,MATCH(EUL_basis_Mapped!BI$2,'EUL_basis fr DEER'!$1:$1,0))</f>
        <v>20</v>
      </c>
      <c r="BJ311" s="25" cm="1">
        <f t="array" ref="BJ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(EUL_basis_Mapped!$BD311=EUL_basis[BldgLoc])*(EUL_basis_Mapped!$BP311=EUL_basis[HOU_cat]),0)+1,MATCH(EUL_basis_Mapped!BJ$2,'EUL_basis fr DEER'!$1:$1,0))</f>
        <v>0</v>
      </c>
      <c r="BK311" s="25" cm="1">
        <f t="array" ref="BK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(EUL_basis_Mapped!$BD311=EUL_basis[BldgLoc])*(EUL_basis_Mapped!$BP311=EUL_basis[HOU_cat]),0)+1,MATCH(EUL_basis_Mapped!BK$2,'EUL_basis fr DEER'!$1:$1,0))</f>
        <v>0</v>
      </c>
      <c r="BL311" s="46" t="str" cm="1">
        <f t="array" ref="BL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(EUL_basis_Mapped!$BD311=EUL_basis[BldgLoc])*(EUL_basis_Mapped!$BP311=EUL_basis[HOU_cat]),0)+1,MATCH(EUL_basis_Mapped!BL$2,'EUL_basis fr DEER'!$1:$1,0))</f>
        <v>Expired--no longer used</v>
      </c>
      <c r="BM311" s="48" t="str" cm="1">
        <f t="array" ref="BM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(EUL_basis_Mapped!$BD311=EUL_basis[BldgLoc])*(EUL_basis_Mapped!$BP311=EUL_basis[HOU_cat]),0)+1,MATCH(EUL_basis_Mapped!BM$2,'EUL_basis fr DEER'!$1:$1,0))</f>
        <v>Available</v>
      </c>
      <c r="BN311" s="24">
        <v>41583</v>
      </c>
      <c r="BO311" s="24" cm="1">
        <f t="array" ref="BO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(EUL_basis_Mapped!$BD311=EUL_basis[BldgLoc])*(EUL_basis_Mapped!$BP311=EUL_basis[HOU_cat]),0)+1,MATCH(EUL_basis_Mapped!BO$2,'EUL_basis fr DEER'!$1:$1,0))</f>
        <v>44926</v>
      </c>
      <c r="BP311" s="48" t="s">
        <v>717</v>
      </c>
      <c r="BQ311" s="52" t="str" cm="1">
        <f t="array" ref="BQ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(EUL_basis_Mapped!$BD311=EUL_basis[BldgLoc])*(EUL_basis_Mapped!$BP311=EUL_basis[HOU_cat]),0)+1,MATCH(EUL_basis_Mapped!BQ$2,'EUL_basis fr DEER'!$1:$1,0))</f>
        <v>1</v>
      </c>
      <c r="BR311" s="52" t="str" cm="1">
        <f t="array" ref="BR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(EUL_basis_Mapped!$BD311=EUL_basis[BldgLoc])*(EUL_basis_Mapped!$BP311=EUL_basis[HOU_cat]),0)+1,MATCH(EUL_basis_Mapped!BR$2,'EUL_basis fr DEER'!$1:$1,0))</f>
        <v>1</v>
      </c>
      <c r="BS311" s="52" t="str" cm="1">
        <f t="array" ref="BS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(EUL_basis_Mapped!$BD311=EUL_basis[BldgLoc])*(EUL_basis_Mapped!$BP311=EUL_basis[HOU_cat]),0)+1,MATCH(EUL_basis_Mapped!BS$2,'EUL_basis fr DEER'!$1:$1,0))</f>
        <v>0</v>
      </c>
      <c r="BT311" s="48" t="str" cm="1">
        <f t="array" ref="BT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(EUL_basis_Mapped!$BD311=EUL_basis[BldgLoc])*(EUL_basis_Mapped!$BP311=EUL_basis[HOU_cat]),0)+1,MATCH(EUL_basis_Mapped!BT$2,'EUL_basis fr DEER'!$1:$1,0))</f>
        <v>Deemed Ex Ante Team</v>
      </c>
      <c r="BU311" s="24" cm="1">
        <f t="array" ref="BU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(EUL_basis_Mapped!$BD311=EUL_basis[BldgLoc])*(EUL_basis_Mapped!$BP311=EUL_basis[HOU_cat]),0)+1,MATCH(EUL_basis_Mapped!BU$2,'EUL_basis fr DEER'!$1:$1,0))</f>
        <v>0</v>
      </c>
      <c r="BV311" s="46" cm="1">
        <f t="array" ref="BV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(EUL_basis_Mapped!$BD311=EUL_basis[BldgLoc])*(EUL_basis_Mapped!$BP311=EUL_basis[HOU_cat]),0)+1,MATCH(EUL_basis_Mapped!BV$2,'EUL_basis fr DEER'!$1:$1,0))</f>
        <v>0</v>
      </c>
      <c r="BW311" s="48" cm="1">
        <f t="array" ref="BW311">INDEX(EUL_basis[#All],MATCH(1,(EUL_basis_Mapped!$AS311=EUL_basis[EUL_ID])*(EUL_basis_Mapped!$AU311=EUL_basis[Version])*(EUL_basis_Mapped!$BC311=EUL_basis[BldgType])*
(EUL_basis_Mapped!$BD311=EUL_basis[BldgLoc])*(EUL_basis_Mapped!$BP311=EUL_basis[HOU_cat]),0)+1,MATCH(EUL_basis_Mapped!BW$2,'EUL_basis fr DEER'!$1:$1,0))</f>
        <v>0</v>
      </c>
    </row>
    <row r="312" spans="1:75" ht="21" x14ac:dyDescent="0.15">
      <c r="A312" s="11"/>
      <c r="B312" s="12">
        <v>1</v>
      </c>
      <c r="C312" s="12"/>
      <c r="D312" s="12"/>
      <c r="E312" s="12"/>
      <c r="F312" s="12"/>
      <c r="G312" s="12">
        <v>1</v>
      </c>
      <c r="H312" s="13">
        <v>1</v>
      </c>
      <c r="I312" s="11">
        <f t="shared" si="75"/>
        <v>0</v>
      </c>
      <c r="J312" s="12">
        <f t="shared" si="75"/>
        <v>0</v>
      </c>
      <c r="K312" s="12">
        <f t="shared" si="75"/>
        <v>0</v>
      </c>
      <c r="L312" s="12">
        <f t="shared" si="75"/>
        <v>0</v>
      </c>
      <c r="M312" s="12">
        <f t="shared" si="75"/>
        <v>0</v>
      </c>
      <c r="N312" s="54">
        <f t="shared" si="75"/>
        <v>0</v>
      </c>
      <c r="O312" s="54">
        <f t="shared" si="75"/>
        <v>1</v>
      </c>
      <c r="P312" s="11">
        <f t="shared" si="68"/>
        <v>1</v>
      </c>
      <c r="Q312" s="16"/>
      <c r="R312" s="12">
        <f t="shared" si="74"/>
        <v>0</v>
      </c>
      <c r="S312" s="12">
        <f t="shared" si="74"/>
        <v>0</v>
      </c>
      <c r="T312" s="12">
        <f t="shared" si="74"/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>
        <f t="shared" si="69"/>
        <v>0</v>
      </c>
      <c r="AE312" s="54"/>
      <c r="AF312" s="54"/>
      <c r="AG312" s="54">
        <f t="shared" si="70"/>
        <v>0</v>
      </c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>
        <f t="shared" si="71"/>
        <v>0</v>
      </c>
      <c r="AS312" s="58" t="s">
        <v>718</v>
      </c>
      <c r="AT312" s="22" t="str" cm="1">
        <f t="array" ref="AT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(EUL_basis_Mapped!$BD312=EUL_basis[BldgLoc])*(EUL_basis_Mapped!$BP312=EUL_basis[HOU_cat]),0)+1,MATCH(EUL_basis_Mapped!AT$2,'EUL_basis fr DEER'!$1:$1,0))</f>
        <v>CFL Lamps - Outdoor- Residential - 6,000 Rated Hours</v>
      </c>
      <c r="AU312" s="22" t="s">
        <v>713</v>
      </c>
      <c r="AV312" s="22" t="str" cm="1">
        <f t="array" ref="AV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(EUL_basis_Mapped!$BD312=EUL_basis[BldgLoc])*(EUL_basis_Mapped!$BP312=EUL_basis[HOU_cat]),0)+1,MATCH(EUL_basis_Mapped!AV$2,'EUL_basis fr DEER'!$1:$1,0))</f>
        <v>D08 v2.05</v>
      </c>
      <c r="AW312" s="24" cm="1">
        <f t="array" ref="AW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(EUL_basis_Mapped!$BD312=EUL_basis[BldgLoc])*(EUL_basis_Mapped!$BP312=EUL_basis[HOU_cat]),0)+1,MATCH(EUL_basis_Mapped!AW$2,'EUL_basis fr DEER'!$1:$1,0))</f>
        <v>44435.733823402777</v>
      </c>
      <c r="AX312" s="48" t="str" cm="1">
        <f t="array" ref="AX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(EUL_basis_Mapped!$BD312=EUL_basis[BldgLoc])*(EUL_basis_Mapped!$BP312=EUL_basis[HOU_cat]),0)+1,MATCH(EUL_basis_Mapped!AX$2,'EUL_basis fr DEER'!$1:$1,0))</f>
        <v>Res</v>
      </c>
      <c r="AY312" s="48" t="str" cm="1">
        <f t="array" ref="AY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(EUL_basis_Mapped!$BD312=EUL_basis[BldgLoc])*(EUL_basis_Mapped!$BP312=EUL_basis[HOU_cat]),0)+1,MATCH(EUL_basis_Mapped!AY$2,'EUL_basis fr DEER'!$1:$1,0))</f>
        <v>Lighting</v>
      </c>
      <c r="AZ312" s="48" t="str" cm="1">
        <f t="array" ref="AZ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(EUL_basis_Mapped!$BD312=EUL_basis[BldgLoc])*(EUL_basis_Mapped!$BP312=EUL_basis[HOU_cat]),0)+1,MATCH(EUL_basis_Mapped!AZ$2,'EUL_basis fr DEER'!$1:$1,0))</f>
        <v>OutGen</v>
      </c>
      <c r="BA312" s="48" t="str" cm="1">
        <f t="array" ref="BA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(EUL_basis_Mapped!$BD312=EUL_basis[BldgLoc])*(EUL_basis_Mapped!$BP312=EUL_basis[HOU_cat]),0)+1,MATCH(EUL_basis_Mapped!BA$2,'EUL_basis fr DEER'!$1:$1,0))</f>
        <v>Ltg_ScrewIn</v>
      </c>
      <c r="BB312" s="48" t="str" cm="1">
        <f t="array" ref="BB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(EUL_basis_Mapped!$BD312=EUL_basis[BldgLoc])*(EUL_basis_Mapped!$BP312=EUL_basis[HOU_cat]),0)+1,MATCH(EUL_basis_Mapped!BB$2,'EUL_basis fr DEER'!$1:$1,0))</f>
        <v>CFL_lamp</v>
      </c>
      <c r="BC312" s="48" t="s">
        <v>40</v>
      </c>
      <c r="BD312" s="48" t="s">
        <v>40</v>
      </c>
      <c r="BE312" s="46" t="str" cm="1">
        <f t="array" ref="BE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(EUL_basis_Mapped!$BD312=EUL_basis[BldgLoc])*(EUL_basis_Mapped!$BP312=EUL_basis[HOU_cat]),0)+1,MATCH(EUL_basis_Mapped!BE$2,'EUL_basis fr DEER'!$1:$1,0))</f>
        <v>lamp rated hours</v>
      </c>
      <c r="BF312" s="23" cm="1">
        <f t="array" ref="BF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(EUL_basis_Mapped!$BD312=EUL_basis[BldgLoc])*(EUL_basis_Mapped!$BP312=EUL_basis[HOU_cat]),0)+1,MATCH(EUL_basis_Mapped!BF$2,'EUL_basis fr DEER'!$1:$1,0))</f>
        <v>6000</v>
      </c>
      <c r="BG312" s="23" cm="1">
        <f t="array" ref="BG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(EUL_basis_Mapped!$BD312=EUL_basis[BldgLoc])*(EUL_basis_Mapped!$BP312=EUL_basis[HOU_cat]),0)+1,MATCH(EUL_basis_Mapped!BG$2,'EUL_basis fr DEER'!$1:$1,0))</f>
        <v>1</v>
      </c>
      <c r="BH312" s="23" cm="1">
        <f t="array" ref="BH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(EUL_basis_Mapped!$BD312=EUL_basis[BldgLoc])*(EUL_basis_Mapped!$BP312=EUL_basis[HOU_cat]),0)+1,MATCH(EUL_basis_Mapped!BH$2,'EUL_basis fr DEER'!$1:$1,0))</f>
        <v>0</v>
      </c>
      <c r="BI312" s="25" cm="1">
        <f t="array" ref="BI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(EUL_basis_Mapped!$BD312=EUL_basis[BldgLoc])*(EUL_basis_Mapped!$BP312=EUL_basis[HOU_cat]),0)+1,MATCH(EUL_basis_Mapped!BI$2,'EUL_basis fr DEER'!$1:$1,0))</f>
        <v>20</v>
      </c>
      <c r="BJ312" s="25" cm="1">
        <f t="array" ref="BJ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(EUL_basis_Mapped!$BD312=EUL_basis[BldgLoc])*(EUL_basis_Mapped!$BP312=EUL_basis[HOU_cat]),0)+1,MATCH(EUL_basis_Mapped!BJ$2,'EUL_basis fr DEER'!$1:$1,0))</f>
        <v>0</v>
      </c>
      <c r="BK312" s="25" cm="1">
        <f t="array" ref="BK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(EUL_basis_Mapped!$BD312=EUL_basis[BldgLoc])*(EUL_basis_Mapped!$BP312=EUL_basis[HOU_cat]),0)+1,MATCH(EUL_basis_Mapped!BK$2,'EUL_basis fr DEER'!$1:$1,0))</f>
        <v>0</v>
      </c>
      <c r="BL312" s="46" t="str" cm="1">
        <f t="array" ref="BL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(EUL_basis_Mapped!$BD312=EUL_basis[BldgLoc])*(EUL_basis_Mapped!$BP312=EUL_basis[HOU_cat]),0)+1,MATCH(EUL_basis_Mapped!BL$2,'EUL_basis fr DEER'!$1:$1,0))</f>
        <v>Expired--no longer used</v>
      </c>
      <c r="BM312" s="48" t="str" cm="1">
        <f t="array" ref="BM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(EUL_basis_Mapped!$BD312=EUL_basis[BldgLoc])*(EUL_basis_Mapped!$BP312=EUL_basis[HOU_cat]),0)+1,MATCH(EUL_basis_Mapped!BM$2,'EUL_basis fr DEER'!$1:$1,0))</f>
        <v>Available</v>
      </c>
      <c r="BN312" s="24">
        <v>41584</v>
      </c>
      <c r="BO312" s="24" cm="1">
        <f t="array" ref="BO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(EUL_basis_Mapped!$BD312=EUL_basis[BldgLoc])*(EUL_basis_Mapped!$BP312=EUL_basis[HOU_cat]),0)+1,MATCH(EUL_basis_Mapped!BO$2,'EUL_basis fr DEER'!$1:$1,0))</f>
        <v>44926</v>
      </c>
      <c r="BP312" s="48" t="s">
        <v>709</v>
      </c>
      <c r="BQ312" s="52" t="str" cm="1">
        <f t="array" ref="BQ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(EUL_basis_Mapped!$BD312=EUL_basis[BldgLoc])*(EUL_basis_Mapped!$BP312=EUL_basis[HOU_cat]),0)+1,MATCH(EUL_basis_Mapped!BQ$2,'EUL_basis fr DEER'!$1:$1,0))</f>
        <v>1</v>
      </c>
      <c r="BR312" s="52" t="str" cm="1">
        <f t="array" ref="BR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(EUL_basis_Mapped!$BD312=EUL_basis[BldgLoc])*(EUL_basis_Mapped!$BP312=EUL_basis[HOU_cat]),0)+1,MATCH(EUL_basis_Mapped!BR$2,'EUL_basis fr DEER'!$1:$1,0))</f>
        <v>1</v>
      </c>
      <c r="BS312" s="52" t="str" cm="1">
        <f t="array" ref="BS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(EUL_basis_Mapped!$BD312=EUL_basis[BldgLoc])*(EUL_basis_Mapped!$BP312=EUL_basis[HOU_cat]),0)+1,MATCH(EUL_basis_Mapped!BS$2,'EUL_basis fr DEER'!$1:$1,0))</f>
        <v>0</v>
      </c>
      <c r="BT312" s="48" t="str" cm="1">
        <f t="array" ref="BT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(EUL_basis_Mapped!$BD312=EUL_basis[BldgLoc])*(EUL_basis_Mapped!$BP312=EUL_basis[HOU_cat]),0)+1,MATCH(EUL_basis_Mapped!BT$2,'EUL_basis fr DEER'!$1:$1,0))</f>
        <v>Deemed Ex Ante Team</v>
      </c>
      <c r="BU312" s="24" cm="1">
        <f t="array" ref="BU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(EUL_basis_Mapped!$BD312=EUL_basis[BldgLoc])*(EUL_basis_Mapped!$BP312=EUL_basis[HOU_cat]),0)+1,MATCH(EUL_basis_Mapped!BU$2,'EUL_basis fr DEER'!$1:$1,0))</f>
        <v>0</v>
      </c>
      <c r="BV312" s="46" cm="1">
        <f t="array" ref="BV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(EUL_basis_Mapped!$BD312=EUL_basis[BldgLoc])*(EUL_basis_Mapped!$BP312=EUL_basis[HOU_cat]),0)+1,MATCH(EUL_basis_Mapped!BV$2,'EUL_basis fr DEER'!$1:$1,0))</f>
        <v>0</v>
      </c>
      <c r="BW312" s="48" cm="1">
        <f t="array" ref="BW312">INDEX(EUL_basis[#All],MATCH(1,(EUL_basis_Mapped!$AS312=EUL_basis[EUL_ID])*(EUL_basis_Mapped!$AU312=EUL_basis[Version])*(EUL_basis_Mapped!$BC312=EUL_basis[BldgType])*
(EUL_basis_Mapped!$BD312=EUL_basis[BldgLoc])*(EUL_basis_Mapped!$BP312=EUL_basis[HOU_cat]),0)+1,MATCH(EUL_basis_Mapped!BW$2,'EUL_basis fr DEER'!$1:$1,0))</f>
        <v>0</v>
      </c>
    </row>
    <row r="313" spans="1:75" ht="21" x14ac:dyDescent="0.15">
      <c r="A313" s="11"/>
      <c r="B313" s="12">
        <v>1</v>
      </c>
      <c r="C313" s="12"/>
      <c r="D313" s="12"/>
      <c r="E313" s="12"/>
      <c r="F313" s="12"/>
      <c r="G313" s="12">
        <v>1</v>
      </c>
      <c r="H313" s="13">
        <v>1</v>
      </c>
      <c r="I313" s="11">
        <f t="shared" si="75"/>
        <v>0</v>
      </c>
      <c r="J313" s="12">
        <f t="shared" si="75"/>
        <v>0</v>
      </c>
      <c r="K313" s="12">
        <f t="shared" si="75"/>
        <v>0</v>
      </c>
      <c r="L313" s="12">
        <f t="shared" si="75"/>
        <v>0</v>
      </c>
      <c r="M313" s="12">
        <f t="shared" si="75"/>
        <v>0</v>
      </c>
      <c r="N313" s="54">
        <f t="shared" si="75"/>
        <v>0</v>
      </c>
      <c r="O313" s="54">
        <f t="shared" si="75"/>
        <v>1</v>
      </c>
      <c r="P313" s="11">
        <f t="shared" si="68"/>
        <v>1</v>
      </c>
      <c r="Q313" s="16"/>
      <c r="R313" s="12">
        <f t="shared" si="74"/>
        <v>0</v>
      </c>
      <c r="S313" s="12">
        <f t="shared" si="74"/>
        <v>0</v>
      </c>
      <c r="T313" s="12">
        <f t="shared" si="74"/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>
        <f t="shared" si="69"/>
        <v>0</v>
      </c>
      <c r="AE313" s="54"/>
      <c r="AF313" s="54"/>
      <c r="AG313" s="54">
        <f t="shared" si="70"/>
        <v>0</v>
      </c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>
        <f t="shared" si="71"/>
        <v>0</v>
      </c>
      <c r="AS313" s="58" t="s">
        <v>720</v>
      </c>
      <c r="AT313" s="22" t="str" cm="1">
        <f t="array" ref="AT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(EUL_basis_Mapped!$BD313=EUL_basis[BldgLoc])*(EUL_basis_Mapped!$BP313=EUL_basis[HOU_cat]),0)+1,MATCH(EUL_basis_Mapped!AT$2,'EUL_basis fr DEER'!$1:$1,0))</f>
        <v>CFL Lamps - Outdoor- Residential Common Area - 6,000 Rated Hours</v>
      </c>
      <c r="AU313" s="22" t="s">
        <v>34</v>
      </c>
      <c r="AV313" s="22" t="str" cm="1">
        <f t="array" ref="AV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(EUL_basis_Mapped!$BD313=EUL_basis[BldgLoc])*(EUL_basis_Mapped!$BP313=EUL_basis[HOU_cat]),0)+1,MATCH(EUL_basis_Mapped!AV$2,'EUL_basis fr DEER'!$1:$1,0))</f>
        <v>Lighting Disposition</v>
      </c>
      <c r="AW313" s="24" cm="1">
        <f t="array" ref="AW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(EUL_basis_Mapped!$BD313=EUL_basis[BldgLoc])*(EUL_basis_Mapped!$BP313=EUL_basis[HOU_cat]),0)+1,MATCH(EUL_basis_Mapped!AW$2,'EUL_basis fr DEER'!$1:$1,0))</f>
        <v>44435.733823402777</v>
      </c>
      <c r="AX313" s="48" t="str" cm="1">
        <f t="array" ref="AX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(EUL_basis_Mapped!$BD313=EUL_basis[BldgLoc])*(EUL_basis_Mapped!$BP313=EUL_basis[HOU_cat]),0)+1,MATCH(EUL_basis_Mapped!AX$2,'EUL_basis fr DEER'!$1:$1,0))</f>
        <v>Res</v>
      </c>
      <c r="AY313" s="48" t="str" cm="1">
        <f t="array" ref="AY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(EUL_basis_Mapped!$BD313=EUL_basis[BldgLoc])*(EUL_basis_Mapped!$BP313=EUL_basis[HOU_cat]),0)+1,MATCH(EUL_basis_Mapped!AY$2,'EUL_basis fr DEER'!$1:$1,0))</f>
        <v>Lighting</v>
      </c>
      <c r="AZ313" s="48" t="str" cm="1">
        <f t="array" ref="AZ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(EUL_basis_Mapped!$BD313=EUL_basis[BldgLoc])*(EUL_basis_Mapped!$BP313=EUL_basis[HOU_cat]),0)+1,MATCH(EUL_basis_Mapped!AZ$2,'EUL_basis fr DEER'!$1:$1,0))</f>
        <v>OutCommon</v>
      </c>
      <c r="BA313" s="48" t="str" cm="1">
        <f t="array" ref="BA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(EUL_basis_Mapped!$BD313=EUL_basis[BldgLoc])*(EUL_basis_Mapped!$BP313=EUL_basis[HOU_cat]),0)+1,MATCH(EUL_basis_Mapped!BA$2,'EUL_basis fr DEER'!$1:$1,0))</f>
        <v>Ltg_Lamp</v>
      </c>
      <c r="BB313" s="48" t="str" cm="1">
        <f t="array" ref="BB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(EUL_basis_Mapped!$BD313=EUL_basis[BldgLoc])*(EUL_basis_Mapped!$BP313=EUL_basis[HOU_cat]),0)+1,MATCH(EUL_basis_Mapped!BB$2,'EUL_basis fr DEER'!$1:$1,0))</f>
        <v>CFLint_lamp</v>
      </c>
      <c r="BC313" s="48" t="s">
        <v>40</v>
      </c>
      <c r="BD313" s="48" t="s">
        <v>40</v>
      </c>
      <c r="BE313" s="46" t="str" cm="1">
        <f t="array" ref="BE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(EUL_basis_Mapped!$BD313=EUL_basis[BldgLoc])*(EUL_basis_Mapped!$BP313=EUL_basis[HOU_cat]),0)+1,MATCH(EUL_basis_Mapped!BE$2,'EUL_basis fr DEER'!$1:$1,0))</f>
        <v>lamp rated hours</v>
      </c>
      <c r="BF313" s="23" cm="1">
        <f t="array" ref="BF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(EUL_basis_Mapped!$BD313=EUL_basis[BldgLoc])*(EUL_basis_Mapped!$BP313=EUL_basis[HOU_cat]),0)+1,MATCH(EUL_basis_Mapped!BF$2,'EUL_basis fr DEER'!$1:$1,0))</f>
        <v>6000</v>
      </c>
      <c r="BG313" s="23" cm="1">
        <f t="array" ref="BG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(EUL_basis_Mapped!$BD313=EUL_basis[BldgLoc])*(EUL_basis_Mapped!$BP313=EUL_basis[HOU_cat]),0)+1,MATCH(EUL_basis_Mapped!BG$2,'EUL_basis fr DEER'!$1:$1,0))</f>
        <v>1</v>
      </c>
      <c r="BH313" s="23" cm="1">
        <f t="array" ref="BH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(EUL_basis_Mapped!$BD313=EUL_basis[BldgLoc])*(EUL_basis_Mapped!$BP313=EUL_basis[HOU_cat]),0)+1,MATCH(EUL_basis_Mapped!BH$2,'EUL_basis fr DEER'!$1:$1,0))</f>
        <v>0</v>
      </c>
      <c r="BI313" s="25" cm="1">
        <f t="array" ref="BI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(EUL_basis_Mapped!$BD313=EUL_basis[BldgLoc])*(EUL_basis_Mapped!$BP313=EUL_basis[HOU_cat]),0)+1,MATCH(EUL_basis_Mapped!BI$2,'EUL_basis fr DEER'!$1:$1,0))</f>
        <v>20</v>
      </c>
      <c r="BJ313" s="25" cm="1">
        <f t="array" ref="BJ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(EUL_basis_Mapped!$BD313=EUL_basis[BldgLoc])*(EUL_basis_Mapped!$BP313=EUL_basis[HOU_cat]),0)+1,MATCH(EUL_basis_Mapped!BJ$2,'EUL_basis fr DEER'!$1:$1,0))</f>
        <v>0</v>
      </c>
      <c r="BK313" s="25" cm="1">
        <f t="array" ref="BK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(EUL_basis_Mapped!$BD313=EUL_basis[BldgLoc])*(EUL_basis_Mapped!$BP313=EUL_basis[HOU_cat]),0)+1,MATCH(EUL_basis_Mapped!BK$2,'EUL_basis fr DEER'!$1:$1,0))</f>
        <v>0</v>
      </c>
      <c r="BL313" s="46" t="str" cm="1">
        <f t="array" ref="BL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(EUL_basis_Mapped!$BD313=EUL_basis[BldgLoc])*(EUL_basis_Mapped!$BP313=EUL_basis[HOU_cat]),0)+1,MATCH(EUL_basis_Mapped!BL$2,'EUL_basis fr DEER'!$1:$1,0))</f>
        <v>Expired--no longer used</v>
      </c>
      <c r="BM313" s="48" t="str" cm="1">
        <f t="array" ref="BM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(EUL_basis_Mapped!$BD313=EUL_basis[BldgLoc])*(EUL_basis_Mapped!$BP313=EUL_basis[HOU_cat]),0)+1,MATCH(EUL_basis_Mapped!BM$2,'EUL_basis fr DEER'!$1:$1,0))</f>
        <v>Available</v>
      </c>
      <c r="BN313" s="24">
        <v>41585</v>
      </c>
      <c r="BO313" s="24" cm="1">
        <f t="array" ref="BO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(EUL_basis_Mapped!$BD313=EUL_basis[BldgLoc])*(EUL_basis_Mapped!$BP313=EUL_basis[HOU_cat]),0)+1,MATCH(EUL_basis_Mapped!BO$2,'EUL_basis fr DEER'!$1:$1,0))</f>
        <v>44926</v>
      </c>
      <c r="BP313" s="48" t="s">
        <v>717</v>
      </c>
      <c r="BQ313" s="52" t="str" cm="1">
        <f t="array" ref="BQ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(EUL_basis_Mapped!$BD313=EUL_basis[BldgLoc])*(EUL_basis_Mapped!$BP313=EUL_basis[HOU_cat]),0)+1,MATCH(EUL_basis_Mapped!BQ$2,'EUL_basis fr DEER'!$1:$1,0))</f>
        <v>1</v>
      </c>
      <c r="BR313" s="52" t="str" cm="1">
        <f t="array" ref="BR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(EUL_basis_Mapped!$BD313=EUL_basis[BldgLoc])*(EUL_basis_Mapped!$BP313=EUL_basis[HOU_cat]),0)+1,MATCH(EUL_basis_Mapped!BR$2,'EUL_basis fr DEER'!$1:$1,0))</f>
        <v>1</v>
      </c>
      <c r="BS313" s="52" t="str" cm="1">
        <f t="array" ref="BS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(EUL_basis_Mapped!$BD313=EUL_basis[BldgLoc])*(EUL_basis_Mapped!$BP313=EUL_basis[HOU_cat]),0)+1,MATCH(EUL_basis_Mapped!BS$2,'EUL_basis fr DEER'!$1:$1,0))</f>
        <v>0</v>
      </c>
      <c r="BT313" s="48" t="str" cm="1">
        <f t="array" ref="BT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(EUL_basis_Mapped!$BD313=EUL_basis[BldgLoc])*(EUL_basis_Mapped!$BP313=EUL_basis[HOU_cat]),0)+1,MATCH(EUL_basis_Mapped!BT$2,'EUL_basis fr DEER'!$1:$1,0))</f>
        <v>Deemed Ex Ante Team</v>
      </c>
      <c r="BU313" s="24" cm="1">
        <f t="array" ref="BU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(EUL_basis_Mapped!$BD313=EUL_basis[BldgLoc])*(EUL_basis_Mapped!$BP313=EUL_basis[HOU_cat]),0)+1,MATCH(EUL_basis_Mapped!BU$2,'EUL_basis fr DEER'!$1:$1,0))</f>
        <v>0</v>
      </c>
      <c r="BV313" s="46" cm="1">
        <f t="array" ref="BV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(EUL_basis_Mapped!$BD313=EUL_basis[BldgLoc])*(EUL_basis_Mapped!$BP313=EUL_basis[HOU_cat]),0)+1,MATCH(EUL_basis_Mapped!BV$2,'EUL_basis fr DEER'!$1:$1,0))</f>
        <v>0</v>
      </c>
      <c r="BW313" s="48" cm="1">
        <f t="array" ref="BW313">INDEX(EUL_basis[#All],MATCH(1,(EUL_basis_Mapped!$AS313=EUL_basis[EUL_ID])*(EUL_basis_Mapped!$AU313=EUL_basis[Version])*(EUL_basis_Mapped!$BC313=EUL_basis[BldgType])*
(EUL_basis_Mapped!$BD313=EUL_basis[BldgLoc])*(EUL_basis_Mapped!$BP313=EUL_basis[HOU_cat]),0)+1,MATCH(EUL_basis_Mapped!BW$2,'EUL_basis fr DEER'!$1:$1,0))</f>
        <v>0</v>
      </c>
    </row>
    <row r="314" spans="1:75" ht="21" x14ac:dyDescent="0.15">
      <c r="A314" s="11"/>
      <c r="B314" s="12">
        <v>1</v>
      </c>
      <c r="C314" s="12"/>
      <c r="D314" s="12"/>
      <c r="E314" s="12"/>
      <c r="F314" s="12"/>
      <c r="G314" s="12">
        <v>1</v>
      </c>
      <c r="H314" s="13">
        <v>1</v>
      </c>
      <c r="I314" s="11">
        <f t="shared" si="75"/>
        <v>0</v>
      </c>
      <c r="J314" s="12">
        <f t="shared" si="75"/>
        <v>0</v>
      </c>
      <c r="K314" s="12">
        <f t="shared" si="75"/>
        <v>0</v>
      </c>
      <c r="L314" s="12">
        <f t="shared" si="75"/>
        <v>0</v>
      </c>
      <c r="M314" s="12">
        <f t="shared" si="75"/>
        <v>0</v>
      </c>
      <c r="N314" s="54">
        <f t="shared" si="75"/>
        <v>0</v>
      </c>
      <c r="O314" s="54">
        <f t="shared" si="75"/>
        <v>1</v>
      </c>
      <c r="P314" s="11">
        <f t="shared" si="68"/>
        <v>1</v>
      </c>
      <c r="Q314" s="16"/>
      <c r="R314" s="12">
        <f t="shared" si="74"/>
        <v>0</v>
      </c>
      <c r="S314" s="12">
        <f t="shared" si="74"/>
        <v>0</v>
      </c>
      <c r="T314" s="12">
        <f t="shared" si="74"/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>
        <f t="shared" si="69"/>
        <v>0</v>
      </c>
      <c r="AE314" s="54"/>
      <c r="AF314" s="54"/>
      <c r="AG314" s="54">
        <f t="shared" si="70"/>
        <v>0</v>
      </c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>
        <f t="shared" si="71"/>
        <v>0</v>
      </c>
      <c r="AS314" s="58" t="s">
        <v>722</v>
      </c>
      <c r="AT314" s="22" t="str" cm="1">
        <f t="array" ref="AT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(EUL_basis_Mapped!$BD314=EUL_basis[BldgLoc])*(EUL_basis_Mapped!$BP314=EUL_basis[HOU_cat]),0)+1,MATCH(EUL_basis_Mapped!AT$2,'EUL_basis fr DEER'!$1:$1,0))</f>
        <v>CFL Lamps - Outdoor- Residential - 8,000 Rated Hours</v>
      </c>
      <c r="AU314" s="22" t="s">
        <v>713</v>
      </c>
      <c r="AV314" s="22" t="str" cm="1">
        <f t="array" ref="AV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(EUL_basis_Mapped!$BD314=EUL_basis[BldgLoc])*(EUL_basis_Mapped!$BP314=EUL_basis[HOU_cat]),0)+1,MATCH(EUL_basis_Mapped!AV$2,'EUL_basis fr DEER'!$1:$1,0))</f>
        <v>D08 v2.05</v>
      </c>
      <c r="AW314" s="24" cm="1">
        <f t="array" ref="AW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(EUL_basis_Mapped!$BD314=EUL_basis[BldgLoc])*(EUL_basis_Mapped!$BP314=EUL_basis[HOU_cat]),0)+1,MATCH(EUL_basis_Mapped!AW$2,'EUL_basis fr DEER'!$1:$1,0))</f>
        <v>44435.733823402777</v>
      </c>
      <c r="AX314" s="48" t="str" cm="1">
        <f t="array" ref="AX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(EUL_basis_Mapped!$BD314=EUL_basis[BldgLoc])*(EUL_basis_Mapped!$BP314=EUL_basis[HOU_cat]),0)+1,MATCH(EUL_basis_Mapped!AX$2,'EUL_basis fr DEER'!$1:$1,0))</f>
        <v>Res</v>
      </c>
      <c r="AY314" s="48" t="str" cm="1">
        <f t="array" ref="AY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(EUL_basis_Mapped!$BD314=EUL_basis[BldgLoc])*(EUL_basis_Mapped!$BP314=EUL_basis[HOU_cat]),0)+1,MATCH(EUL_basis_Mapped!AY$2,'EUL_basis fr DEER'!$1:$1,0))</f>
        <v>Lighting</v>
      </c>
      <c r="AZ314" s="48" t="str" cm="1">
        <f t="array" ref="AZ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(EUL_basis_Mapped!$BD314=EUL_basis[BldgLoc])*(EUL_basis_Mapped!$BP314=EUL_basis[HOU_cat]),0)+1,MATCH(EUL_basis_Mapped!AZ$2,'EUL_basis fr DEER'!$1:$1,0))</f>
        <v>OutGen</v>
      </c>
      <c r="BA314" s="48" t="str" cm="1">
        <f t="array" ref="BA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(EUL_basis_Mapped!$BD314=EUL_basis[BldgLoc])*(EUL_basis_Mapped!$BP314=EUL_basis[HOU_cat]),0)+1,MATCH(EUL_basis_Mapped!BA$2,'EUL_basis fr DEER'!$1:$1,0))</f>
        <v>Ltg_ScrewIn</v>
      </c>
      <c r="BB314" s="48" t="str" cm="1">
        <f t="array" ref="BB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(EUL_basis_Mapped!$BD314=EUL_basis[BldgLoc])*(EUL_basis_Mapped!$BP314=EUL_basis[HOU_cat]),0)+1,MATCH(EUL_basis_Mapped!BB$2,'EUL_basis fr DEER'!$1:$1,0))</f>
        <v>CFL_lamp</v>
      </c>
      <c r="BC314" s="48" t="s">
        <v>40</v>
      </c>
      <c r="BD314" s="48" t="s">
        <v>40</v>
      </c>
      <c r="BE314" s="46" t="str" cm="1">
        <f t="array" ref="BE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(EUL_basis_Mapped!$BD314=EUL_basis[BldgLoc])*(EUL_basis_Mapped!$BP314=EUL_basis[HOU_cat]),0)+1,MATCH(EUL_basis_Mapped!BE$2,'EUL_basis fr DEER'!$1:$1,0))</f>
        <v>lamp rated hours</v>
      </c>
      <c r="BF314" s="23" cm="1">
        <f t="array" ref="BF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(EUL_basis_Mapped!$BD314=EUL_basis[BldgLoc])*(EUL_basis_Mapped!$BP314=EUL_basis[HOU_cat]),0)+1,MATCH(EUL_basis_Mapped!BF$2,'EUL_basis fr DEER'!$1:$1,0))</f>
        <v>8000</v>
      </c>
      <c r="BG314" s="23" cm="1">
        <f t="array" ref="BG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(EUL_basis_Mapped!$BD314=EUL_basis[BldgLoc])*(EUL_basis_Mapped!$BP314=EUL_basis[HOU_cat]),0)+1,MATCH(EUL_basis_Mapped!BG$2,'EUL_basis fr DEER'!$1:$1,0))</f>
        <v>1</v>
      </c>
      <c r="BH314" s="23" cm="1">
        <f t="array" ref="BH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(EUL_basis_Mapped!$BD314=EUL_basis[BldgLoc])*(EUL_basis_Mapped!$BP314=EUL_basis[HOU_cat]),0)+1,MATCH(EUL_basis_Mapped!BH$2,'EUL_basis fr DEER'!$1:$1,0))</f>
        <v>0</v>
      </c>
      <c r="BI314" s="25" cm="1">
        <f t="array" ref="BI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(EUL_basis_Mapped!$BD314=EUL_basis[BldgLoc])*(EUL_basis_Mapped!$BP314=EUL_basis[HOU_cat]),0)+1,MATCH(EUL_basis_Mapped!BI$2,'EUL_basis fr DEER'!$1:$1,0))</f>
        <v>20</v>
      </c>
      <c r="BJ314" s="25" cm="1">
        <f t="array" ref="BJ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(EUL_basis_Mapped!$BD314=EUL_basis[BldgLoc])*(EUL_basis_Mapped!$BP314=EUL_basis[HOU_cat]),0)+1,MATCH(EUL_basis_Mapped!BJ$2,'EUL_basis fr DEER'!$1:$1,0))</f>
        <v>0</v>
      </c>
      <c r="BK314" s="25" cm="1">
        <f t="array" ref="BK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(EUL_basis_Mapped!$BD314=EUL_basis[BldgLoc])*(EUL_basis_Mapped!$BP314=EUL_basis[HOU_cat]),0)+1,MATCH(EUL_basis_Mapped!BK$2,'EUL_basis fr DEER'!$1:$1,0))</f>
        <v>0</v>
      </c>
      <c r="BL314" s="46" t="str" cm="1">
        <f t="array" ref="BL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(EUL_basis_Mapped!$BD314=EUL_basis[BldgLoc])*(EUL_basis_Mapped!$BP314=EUL_basis[HOU_cat]),0)+1,MATCH(EUL_basis_Mapped!BL$2,'EUL_basis fr DEER'!$1:$1,0))</f>
        <v>Expired--no longer used</v>
      </c>
      <c r="BM314" s="48" t="str" cm="1">
        <f t="array" ref="BM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(EUL_basis_Mapped!$BD314=EUL_basis[BldgLoc])*(EUL_basis_Mapped!$BP314=EUL_basis[HOU_cat]),0)+1,MATCH(EUL_basis_Mapped!BM$2,'EUL_basis fr DEER'!$1:$1,0))</f>
        <v>Available</v>
      </c>
      <c r="BN314" s="24">
        <v>41586</v>
      </c>
      <c r="BO314" s="24" cm="1">
        <f t="array" ref="BO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(EUL_basis_Mapped!$BD314=EUL_basis[BldgLoc])*(EUL_basis_Mapped!$BP314=EUL_basis[HOU_cat]),0)+1,MATCH(EUL_basis_Mapped!BO$2,'EUL_basis fr DEER'!$1:$1,0))</f>
        <v>44926</v>
      </c>
      <c r="BP314" s="48" t="s">
        <v>709</v>
      </c>
      <c r="BQ314" s="52" t="str" cm="1">
        <f t="array" ref="BQ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(EUL_basis_Mapped!$BD314=EUL_basis[BldgLoc])*(EUL_basis_Mapped!$BP314=EUL_basis[HOU_cat]),0)+1,MATCH(EUL_basis_Mapped!BQ$2,'EUL_basis fr DEER'!$1:$1,0))</f>
        <v>1</v>
      </c>
      <c r="BR314" s="52" t="str" cm="1">
        <f t="array" ref="BR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(EUL_basis_Mapped!$BD314=EUL_basis[BldgLoc])*(EUL_basis_Mapped!$BP314=EUL_basis[HOU_cat]),0)+1,MATCH(EUL_basis_Mapped!BR$2,'EUL_basis fr DEER'!$1:$1,0))</f>
        <v>1</v>
      </c>
      <c r="BS314" s="52" t="str" cm="1">
        <f t="array" ref="BS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(EUL_basis_Mapped!$BD314=EUL_basis[BldgLoc])*(EUL_basis_Mapped!$BP314=EUL_basis[HOU_cat]),0)+1,MATCH(EUL_basis_Mapped!BS$2,'EUL_basis fr DEER'!$1:$1,0))</f>
        <v>0</v>
      </c>
      <c r="BT314" s="48" t="str" cm="1">
        <f t="array" ref="BT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(EUL_basis_Mapped!$BD314=EUL_basis[BldgLoc])*(EUL_basis_Mapped!$BP314=EUL_basis[HOU_cat]),0)+1,MATCH(EUL_basis_Mapped!BT$2,'EUL_basis fr DEER'!$1:$1,0))</f>
        <v>Deemed Ex Ante Team</v>
      </c>
      <c r="BU314" s="24" cm="1">
        <f t="array" ref="BU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(EUL_basis_Mapped!$BD314=EUL_basis[BldgLoc])*(EUL_basis_Mapped!$BP314=EUL_basis[HOU_cat]),0)+1,MATCH(EUL_basis_Mapped!BU$2,'EUL_basis fr DEER'!$1:$1,0))</f>
        <v>0</v>
      </c>
      <c r="BV314" s="46" cm="1">
        <f t="array" ref="BV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(EUL_basis_Mapped!$BD314=EUL_basis[BldgLoc])*(EUL_basis_Mapped!$BP314=EUL_basis[HOU_cat]),0)+1,MATCH(EUL_basis_Mapped!BV$2,'EUL_basis fr DEER'!$1:$1,0))</f>
        <v>0</v>
      </c>
      <c r="BW314" s="48" cm="1">
        <f t="array" ref="BW314">INDEX(EUL_basis[#All],MATCH(1,(EUL_basis_Mapped!$AS314=EUL_basis[EUL_ID])*(EUL_basis_Mapped!$AU314=EUL_basis[Version])*(EUL_basis_Mapped!$BC314=EUL_basis[BldgType])*
(EUL_basis_Mapped!$BD314=EUL_basis[BldgLoc])*(EUL_basis_Mapped!$BP314=EUL_basis[HOU_cat]),0)+1,MATCH(EUL_basis_Mapped!BW$2,'EUL_basis fr DEER'!$1:$1,0))</f>
        <v>0</v>
      </c>
    </row>
    <row r="315" spans="1:75" ht="21" x14ac:dyDescent="0.15">
      <c r="A315" s="11"/>
      <c r="B315" s="12">
        <v>1</v>
      </c>
      <c r="C315" s="12"/>
      <c r="D315" s="12"/>
      <c r="E315" s="12"/>
      <c r="F315" s="12"/>
      <c r="G315" s="12">
        <v>1</v>
      </c>
      <c r="H315" s="13">
        <v>1</v>
      </c>
      <c r="I315" s="11">
        <f t="shared" si="75"/>
        <v>0</v>
      </c>
      <c r="J315" s="12">
        <f t="shared" si="75"/>
        <v>0</v>
      </c>
      <c r="K315" s="12">
        <f t="shared" si="75"/>
        <v>0</v>
      </c>
      <c r="L315" s="12">
        <f t="shared" si="75"/>
        <v>0</v>
      </c>
      <c r="M315" s="12">
        <f t="shared" si="75"/>
        <v>0</v>
      </c>
      <c r="N315" s="54">
        <f t="shared" si="75"/>
        <v>0</v>
      </c>
      <c r="O315" s="54">
        <f t="shared" si="75"/>
        <v>1</v>
      </c>
      <c r="P315" s="11">
        <f t="shared" si="68"/>
        <v>1</v>
      </c>
      <c r="Q315" s="16"/>
      <c r="R315" s="12">
        <f t="shared" si="74"/>
        <v>0</v>
      </c>
      <c r="S315" s="12">
        <f t="shared" si="74"/>
        <v>0</v>
      </c>
      <c r="T315" s="12">
        <f t="shared" si="74"/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>
        <f t="shared" si="69"/>
        <v>0</v>
      </c>
      <c r="AE315" s="54"/>
      <c r="AF315" s="54"/>
      <c r="AG315" s="54">
        <f t="shared" si="70"/>
        <v>0</v>
      </c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>
        <f t="shared" si="71"/>
        <v>0</v>
      </c>
      <c r="AS315" s="58" t="s">
        <v>724</v>
      </c>
      <c r="AT315" s="22" t="str" cm="1">
        <f t="array" ref="AT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(EUL_basis_Mapped!$BD315=EUL_basis[BldgLoc])*(EUL_basis_Mapped!$BP315=EUL_basis[HOU_cat]),0)+1,MATCH(EUL_basis_Mapped!AT$2,'EUL_basis fr DEER'!$1:$1,0))</f>
        <v>CFL Lamps - Outdoor- Residential Common Area - 8,000 Rated Hours</v>
      </c>
      <c r="AU315" s="22" t="s">
        <v>34</v>
      </c>
      <c r="AV315" s="22" t="str" cm="1">
        <f t="array" ref="AV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(EUL_basis_Mapped!$BD315=EUL_basis[BldgLoc])*(EUL_basis_Mapped!$BP315=EUL_basis[HOU_cat]),0)+1,MATCH(EUL_basis_Mapped!AV$2,'EUL_basis fr DEER'!$1:$1,0))</f>
        <v>Lighting Disposition</v>
      </c>
      <c r="AW315" s="24" cm="1">
        <f t="array" ref="AW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(EUL_basis_Mapped!$BD315=EUL_basis[BldgLoc])*(EUL_basis_Mapped!$BP315=EUL_basis[HOU_cat]),0)+1,MATCH(EUL_basis_Mapped!AW$2,'EUL_basis fr DEER'!$1:$1,0))</f>
        <v>44435.733823402777</v>
      </c>
      <c r="AX315" s="48" t="str" cm="1">
        <f t="array" ref="AX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(EUL_basis_Mapped!$BD315=EUL_basis[BldgLoc])*(EUL_basis_Mapped!$BP315=EUL_basis[HOU_cat]),0)+1,MATCH(EUL_basis_Mapped!AX$2,'EUL_basis fr DEER'!$1:$1,0))</f>
        <v>Res</v>
      </c>
      <c r="AY315" s="48" t="str" cm="1">
        <f t="array" ref="AY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(EUL_basis_Mapped!$BD315=EUL_basis[BldgLoc])*(EUL_basis_Mapped!$BP315=EUL_basis[HOU_cat]),0)+1,MATCH(EUL_basis_Mapped!AY$2,'EUL_basis fr DEER'!$1:$1,0))</f>
        <v>Lighting</v>
      </c>
      <c r="AZ315" s="48" t="str" cm="1">
        <f t="array" ref="AZ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(EUL_basis_Mapped!$BD315=EUL_basis[BldgLoc])*(EUL_basis_Mapped!$BP315=EUL_basis[HOU_cat]),0)+1,MATCH(EUL_basis_Mapped!AZ$2,'EUL_basis fr DEER'!$1:$1,0))</f>
        <v>OutCommon</v>
      </c>
      <c r="BA315" s="48" t="str" cm="1">
        <f t="array" ref="BA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(EUL_basis_Mapped!$BD315=EUL_basis[BldgLoc])*(EUL_basis_Mapped!$BP315=EUL_basis[HOU_cat]),0)+1,MATCH(EUL_basis_Mapped!BA$2,'EUL_basis fr DEER'!$1:$1,0))</f>
        <v>Ltg_Lamp</v>
      </c>
      <c r="BB315" s="48" t="str" cm="1">
        <f t="array" ref="BB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(EUL_basis_Mapped!$BD315=EUL_basis[BldgLoc])*(EUL_basis_Mapped!$BP315=EUL_basis[HOU_cat]),0)+1,MATCH(EUL_basis_Mapped!BB$2,'EUL_basis fr DEER'!$1:$1,0))</f>
        <v>CFLint_lamp</v>
      </c>
      <c r="BC315" s="48" t="s">
        <v>40</v>
      </c>
      <c r="BD315" s="48" t="s">
        <v>40</v>
      </c>
      <c r="BE315" s="46" t="str" cm="1">
        <f t="array" ref="BE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(EUL_basis_Mapped!$BD315=EUL_basis[BldgLoc])*(EUL_basis_Mapped!$BP315=EUL_basis[HOU_cat]),0)+1,MATCH(EUL_basis_Mapped!BE$2,'EUL_basis fr DEER'!$1:$1,0))</f>
        <v>lamp rated hours</v>
      </c>
      <c r="BF315" s="23" cm="1">
        <f t="array" ref="BF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(EUL_basis_Mapped!$BD315=EUL_basis[BldgLoc])*(EUL_basis_Mapped!$BP315=EUL_basis[HOU_cat]),0)+1,MATCH(EUL_basis_Mapped!BF$2,'EUL_basis fr DEER'!$1:$1,0))</f>
        <v>8000</v>
      </c>
      <c r="BG315" s="23" cm="1">
        <f t="array" ref="BG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(EUL_basis_Mapped!$BD315=EUL_basis[BldgLoc])*(EUL_basis_Mapped!$BP315=EUL_basis[HOU_cat]),0)+1,MATCH(EUL_basis_Mapped!BG$2,'EUL_basis fr DEER'!$1:$1,0))</f>
        <v>1</v>
      </c>
      <c r="BH315" s="23" cm="1">
        <f t="array" ref="BH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(EUL_basis_Mapped!$BD315=EUL_basis[BldgLoc])*(EUL_basis_Mapped!$BP315=EUL_basis[HOU_cat]),0)+1,MATCH(EUL_basis_Mapped!BH$2,'EUL_basis fr DEER'!$1:$1,0))</f>
        <v>0</v>
      </c>
      <c r="BI315" s="25" cm="1">
        <f t="array" ref="BI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(EUL_basis_Mapped!$BD315=EUL_basis[BldgLoc])*(EUL_basis_Mapped!$BP315=EUL_basis[HOU_cat]),0)+1,MATCH(EUL_basis_Mapped!BI$2,'EUL_basis fr DEER'!$1:$1,0))</f>
        <v>20</v>
      </c>
      <c r="BJ315" s="25" cm="1">
        <f t="array" ref="BJ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(EUL_basis_Mapped!$BD315=EUL_basis[BldgLoc])*(EUL_basis_Mapped!$BP315=EUL_basis[HOU_cat]),0)+1,MATCH(EUL_basis_Mapped!BJ$2,'EUL_basis fr DEER'!$1:$1,0))</f>
        <v>0</v>
      </c>
      <c r="BK315" s="25" cm="1">
        <f t="array" ref="BK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(EUL_basis_Mapped!$BD315=EUL_basis[BldgLoc])*(EUL_basis_Mapped!$BP315=EUL_basis[HOU_cat]),0)+1,MATCH(EUL_basis_Mapped!BK$2,'EUL_basis fr DEER'!$1:$1,0))</f>
        <v>0</v>
      </c>
      <c r="BL315" s="46" t="str" cm="1">
        <f t="array" ref="BL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(EUL_basis_Mapped!$BD315=EUL_basis[BldgLoc])*(EUL_basis_Mapped!$BP315=EUL_basis[HOU_cat]),0)+1,MATCH(EUL_basis_Mapped!BL$2,'EUL_basis fr DEER'!$1:$1,0))</f>
        <v>Expired--no longer used</v>
      </c>
      <c r="BM315" s="48" t="str" cm="1">
        <f t="array" ref="BM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(EUL_basis_Mapped!$BD315=EUL_basis[BldgLoc])*(EUL_basis_Mapped!$BP315=EUL_basis[HOU_cat]),0)+1,MATCH(EUL_basis_Mapped!BM$2,'EUL_basis fr DEER'!$1:$1,0))</f>
        <v>Available</v>
      </c>
      <c r="BN315" s="24">
        <v>41587</v>
      </c>
      <c r="BO315" s="24" cm="1">
        <f t="array" ref="BO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(EUL_basis_Mapped!$BD315=EUL_basis[BldgLoc])*(EUL_basis_Mapped!$BP315=EUL_basis[HOU_cat]),0)+1,MATCH(EUL_basis_Mapped!BO$2,'EUL_basis fr DEER'!$1:$1,0))</f>
        <v>44926</v>
      </c>
      <c r="BP315" s="48" t="s">
        <v>717</v>
      </c>
      <c r="BQ315" s="52" t="str" cm="1">
        <f t="array" ref="BQ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(EUL_basis_Mapped!$BD315=EUL_basis[BldgLoc])*(EUL_basis_Mapped!$BP315=EUL_basis[HOU_cat]),0)+1,MATCH(EUL_basis_Mapped!BQ$2,'EUL_basis fr DEER'!$1:$1,0))</f>
        <v>1</v>
      </c>
      <c r="BR315" s="52" t="str" cm="1">
        <f t="array" ref="BR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(EUL_basis_Mapped!$BD315=EUL_basis[BldgLoc])*(EUL_basis_Mapped!$BP315=EUL_basis[HOU_cat]),0)+1,MATCH(EUL_basis_Mapped!BR$2,'EUL_basis fr DEER'!$1:$1,0))</f>
        <v>1</v>
      </c>
      <c r="BS315" s="52" t="str" cm="1">
        <f t="array" ref="BS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(EUL_basis_Mapped!$BD315=EUL_basis[BldgLoc])*(EUL_basis_Mapped!$BP315=EUL_basis[HOU_cat]),0)+1,MATCH(EUL_basis_Mapped!BS$2,'EUL_basis fr DEER'!$1:$1,0))</f>
        <v>0</v>
      </c>
      <c r="BT315" s="48" t="str" cm="1">
        <f t="array" ref="BT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(EUL_basis_Mapped!$BD315=EUL_basis[BldgLoc])*(EUL_basis_Mapped!$BP315=EUL_basis[HOU_cat]),0)+1,MATCH(EUL_basis_Mapped!BT$2,'EUL_basis fr DEER'!$1:$1,0))</f>
        <v>Deemed Ex Ante Team</v>
      </c>
      <c r="BU315" s="24" cm="1">
        <f t="array" ref="BU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(EUL_basis_Mapped!$BD315=EUL_basis[BldgLoc])*(EUL_basis_Mapped!$BP315=EUL_basis[HOU_cat]),0)+1,MATCH(EUL_basis_Mapped!BU$2,'EUL_basis fr DEER'!$1:$1,0))</f>
        <v>0</v>
      </c>
      <c r="BV315" s="46" cm="1">
        <f t="array" ref="BV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(EUL_basis_Mapped!$BD315=EUL_basis[BldgLoc])*(EUL_basis_Mapped!$BP315=EUL_basis[HOU_cat]),0)+1,MATCH(EUL_basis_Mapped!BV$2,'EUL_basis fr DEER'!$1:$1,0))</f>
        <v>0</v>
      </c>
      <c r="BW315" s="48" cm="1">
        <f t="array" ref="BW315">INDEX(EUL_basis[#All],MATCH(1,(EUL_basis_Mapped!$AS315=EUL_basis[EUL_ID])*(EUL_basis_Mapped!$AU315=EUL_basis[Version])*(EUL_basis_Mapped!$BC315=EUL_basis[BldgType])*
(EUL_basis_Mapped!$BD315=EUL_basis[BldgLoc])*(EUL_basis_Mapped!$BP315=EUL_basis[HOU_cat]),0)+1,MATCH(EUL_basis_Mapped!BW$2,'EUL_basis fr DEER'!$1:$1,0))</f>
        <v>0</v>
      </c>
    </row>
    <row r="316" spans="1:75" ht="21" x14ac:dyDescent="0.15">
      <c r="A316" s="11"/>
      <c r="B316" s="12">
        <v>1</v>
      </c>
      <c r="C316" s="12"/>
      <c r="D316" s="12"/>
      <c r="E316" s="12"/>
      <c r="F316" s="12"/>
      <c r="G316" s="12">
        <v>1</v>
      </c>
      <c r="H316" s="13">
        <v>1</v>
      </c>
      <c r="I316" s="11">
        <f t="shared" si="75"/>
        <v>0</v>
      </c>
      <c r="J316" s="12">
        <f t="shared" si="75"/>
        <v>0</v>
      </c>
      <c r="K316" s="12">
        <f t="shared" si="75"/>
        <v>0</v>
      </c>
      <c r="L316" s="12">
        <f t="shared" si="75"/>
        <v>0</v>
      </c>
      <c r="M316" s="12">
        <f t="shared" si="75"/>
        <v>0</v>
      </c>
      <c r="N316" s="54">
        <f t="shared" si="75"/>
        <v>0</v>
      </c>
      <c r="O316" s="54">
        <f t="shared" si="75"/>
        <v>1</v>
      </c>
      <c r="P316" s="11">
        <f t="shared" si="68"/>
        <v>1</v>
      </c>
      <c r="Q316" s="16"/>
      <c r="R316" s="12">
        <f t="shared" si="74"/>
        <v>0</v>
      </c>
      <c r="S316" s="12">
        <f t="shared" si="74"/>
        <v>0</v>
      </c>
      <c r="T316" s="12">
        <f t="shared" si="74"/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>
        <f t="shared" si="69"/>
        <v>0</v>
      </c>
      <c r="AE316" s="54"/>
      <c r="AF316" s="54"/>
      <c r="AG316" s="54">
        <f t="shared" si="70"/>
        <v>0</v>
      </c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>
        <f t="shared" si="71"/>
        <v>0</v>
      </c>
      <c r="AS316" s="58" t="s">
        <v>726</v>
      </c>
      <c r="AT316" s="22" t="str" cm="1">
        <f t="array" ref="AT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(EUL_basis_Mapped!$BD316=EUL_basis[BldgLoc])*(EUL_basis_Mapped!$BP316=EUL_basis[HOU_cat]),0)+1,MATCH(EUL_basis_Mapped!AT$2,'EUL_basis fr DEER'!$1:$1,0))</f>
        <v>CFL Lamps - Outdoor- Residential Common Area - 10,000 Rated Hours</v>
      </c>
      <c r="AU316" s="22" t="s">
        <v>34</v>
      </c>
      <c r="AV316" s="22" t="str" cm="1">
        <f t="array" ref="AV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(EUL_basis_Mapped!$BD316=EUL_basis[BldgLoc])*(EUL_basis_Mapped!$BP316=EUL_basis[HOU_cat]),0)+1,MATCH(EUL_basis_Mapped!AV$2,'EUL_basis fr DEER'!$1:$1,0))</f>
        <v>Lighting Disposition</v>
      </c>
      <c r="AW316" s="24" cm="1">
        <f t="array" ref="AW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(EUL_basis_Mapped!$BD316=EUL_basis[BldgLoc])*(EUL_basis_Mapped!$BP316=EUL_basis[HOU_cat]),0)+1,MATCH(EUL_basis_Mapped!AW$2,'EUL_basis fr DEER'!$1:$1,0))</f>
        <v>44825.767912268515</v>
      </c>
      <c r="AX316" s="48" t="str" cm="1">
        <f t="array" ref="AX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(EUL_basis_Mapped!$BD316=EUL_basis[BldgLoc])*(EUL_basis_Mapped!$BP316=EUL_basis[HOU_cat]),0)+1,MATCH(EUL_basis_Mapped!AX$2,'EUL_basis fr DEER'!$1:$1,0))</f>
        <v>Res</v>
      </c>
      <c r="AY316" s="48" t="str" cm="1">
        <f t="array" ref="AY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(EUL_basis_Mapped!$BD316=EUL_basis[BldgLoc])*(EUL_basis_Mapped!$BP316=EUL_basis[HOU_cat]),0)+1,MATCH(EUL_basis_Mapped!AY$2,'EUL_basis fr DEER'!$1:$1,0))</f>
        <v>Lighting</v>
      </c>
      <c r="AZ316" s="48" t="str" cm="1">
        <f t="array" ref="AZ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(EUL_basis_Mapped!$BD316=EUL_basis[BldgLoc])*(EUL_basis_Mapped!$BP316=EUL_basis[HOU_cat]),0)+1,MATCH(EUL_basis_Mapped!AZ$2,'EUL_basis fr DEER'!$1:$1,0))</f>
        <v>OutCommon</v>
      </c>
      <c r="BA316" s="48" t="str" cm="1">
        <f t="array" ref="BA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(EUL_basis_Mapped!$BD316=EUL_basis[BldgLoc])*(EUL_basis_Mapped!$BP316=EUL_basis[HOU_cat]),0)+1,MATCH(EUL_basis_Mapped!BA$2,'EUL_basis fr DEER'!$1:$1,0))</f>
        <v>Ltg_Lamp</v>
      </c>
      <c r="BB316" s="48" t="str" cm="1">
        <f t="array" ref="BB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(EUL_basis_Mapped!$BD316=EUL_basis[BldgLoc])*(EUL_basis_Mapped!$BP316=EUL_basis[HOU_cat]),0)+1,MATCH(EUL_basis_Mapped!BB$2,'EUL_basis fr DEER'!$1:$1,0))</f>
        <v>CFLint_lamp</v>
      </c>
      <c r="BC316" s="48" t="s">
        <v>40</v>
      </c>
      <c r="BD316" s="48" t="s">
        <v>40</v>
      </c>
      <c r="BE316" s="46" t="str" cm="1">
        <f t="array" ref="BE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(EUL_basis_Mapped!$BD316=EUL_basis[BldgLoc])*(EUL_basis_Mapped!$BP316=EUL_basis[HOU_cat]),0)+1,MATCH(EUL_basis_Mapped!BE$2,'EUL_basis fr DEER'!$1:$1,0))</f>
        <v>lamp rated hours</v>
      </c>
      <c r="BF316" s="23" cm="1">
        <f t="array" ref="BF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(EUL_basis_Mapped!$BD316=EUL_basis[BldgLoc])*(EUL_basis_Mapped!$BP316=EUL_basis[HOU_cat]),0)+1,MATCH(EUL_basis_Mapped!BF$2,'EUL_basis fr DEER'!$1:$1,0))</f>
        <v>10000</v>
      </c>
      <c r="BG316" s="23" cm="1">
        <f t="array" ref="BG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(EUL_basis_Mapped!$BD316=EUL_basis[BldgLoc])*(EUL_basis_Mapped!$BP316=EUL_basis[HOU_cat]),0)+1,MATCH(EUL_basis_Mapped!BG$2,'EUL_basis fr DEER'!$1:$1,0))</f>
        <v>1</v>
      </c>
      <c r="BH316" s="23" cm="1">
        <f t="array" ref="BH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(EUL_basis_Mapped!$BD316=EUL_basis[BldgLoc])*(EUL_basis_Mapped!$BP316=EUL_basis[HOU_cat]),0)+1,MATCH(EUL_basis_Mapped!BH$2,'EUL_basis fr DEER'!$1:$1,0))</f>
        <v>0</v>
      </c>
      <c r="BI316" s="25" cm="1">
        <f t="array" ref="BI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(EUL_basis_Mapped!$BD316=EUL_basis[BldgLoc])*(EUL_basis_Mapped!$BP316=EUL_basis[HOU_cat]),0)+1,MATCH(EUL_basis_Mapped!BI$2,'EUL_basis fr DEER'!$1:$1,0))</f>
        <v>20</v>
      </c>
      <c r="BJ316" s="25" cm="1">
        <f t="array" ref="BJ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(EUL_basis_Mapped!$BD316=EUL_basis[BldgLoc])*(EUL_basis_Mapped!$BP316=EUL_basis[HOU_cat]),0)+1,MATCH(EUL_basis_Mapped!BJ$2,'EUL_basis fr DEER'!$1:$1,0))</f>
        <v>0</v>
      </c>
      <c r="BK316" s="25" cm="1">
        <f t="array" ref="BK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(EUL_basis_Mapped!$BD316=EUL_basis[BldgLoc])*(EUL_basis_Mapped!$BP316=EUL_basis[HOU_cat]),0)+1,MATCH(EUL_basis_Mapped!BK$2,'EUL_basis fr DEER'!$1:$1,0))</f>
        <v>0</v>
      </c>
      <c r="BL316" s="46" t="str" cm="1">
        <f t="array" ref="BL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(EUL_basis_Mapped!$BD316=EUL_basis[BldgLoc])*(EUL_basis_Mapped!$BP316=EUL_basis[HOU_cat]),0)+1,MATCH(EUL_basis_Mapped!BL$2,'EUL_basis fr DEER'!$1:$1,0))</f>
        <v>Although expired via Resolution E-5152 DEER2023 Update, it was later found to be needed; the approved expiration was cancelled.</v>
      </c>
      <c r="BM316" s="48" t="str" cm="1">
        <f t="array" ref="BM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(EUL_basis_Mapped!$BD316=EUL_basis[BldgLoc])*(EUL_basis_Mapped!$BP316=EUL_basis[HOU_cat]),0)+1,MATCH(EUL_basis_Mapped!BM$2,'EUL_basis fr DEER'!$1:$1,0))</f>
        <v>Available</v>
      </c>
      <c r="BN316" s="24">
        <v>41588</v>
      </c>
      <c r="BO316" s="24" cm="1">
        <f t="array" ref="BO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(EUL_basis_Mapped!$BD316=EUL_basis[BldgLoc])*(EUL_basis_Mapped!$BP316=EUL_basis[HOU_cat]),0)+1,MATCH(EUL_basis_Mapped!BO$2,'EUL_basis fr DEER'!$1:$1,0))</f>
        <v>0</v>
      </c>
      <c r="BP316" s="48" t="s">
        <v>717</v>
      </c>
      <c r="BQ316" s="52" t="str" cm="1">
        <f t="array" ref="BQ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(EUL_basis_Mapped!$BD316=EUL_basis[BldgLoc])*(EUL_basis_Mapped!$BP316=EUL_basis[HOU_cat]),0)+1,MATCH(EUL_basis_Mapped!BQ$2,'EUL_basis fr DEER'!$1:$1,0))</f>
        <v>1</v>
      </c>
      <c r="BR316" s="52" t="str" cm="1">
        <f t="array" ref="BR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(EUL_basis_Mapped!$BD316=EUL_basis[BldgLoc])*(EUL_basis_Mapped!$BP316=EUL_basis[HOU_cat]),0)+1,MATCH(EUL_basis_Mapped!BR$2,'EUL_basis fr DEER'!$1:$1,0))</f>
        <v>1</v>
      </c>
      <c r="BS316" s="52" t="str" cm="1">
        <f t="array" ref="BS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(EUL_basis_Mapped!$BD316=EUL_basis[BldgLoc])*(EUL_basis_Mapped!$BP316=EUL_basis[HOU_cat]),0)+1,MATCH(EUL_basis_Mapped!BS$2,'EUL_basis fr DEER'!$1:$1,0))</f>
        <v>0</v>
      </c>
      <c r="BT316" s="48" t="str" cm="1">
        <f t="array" ref="BT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(EUL_basis_Mapped!$BD316=EUL_basis[BldgLoc])*(EUL_basis_Mapped!$BP316=EUL_basis[HOU_cat]),0)+1,MATCH(EUL_basis_Mapped!BT$2,'EUL_basis fr DEER'!$1:$1,0))</f>
        <v>Deemed Ex Ante Team</v>
      </c>
      <c r="BU316" s="24" cm="1">
        <f t="array" ref="BU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(EUL_basis_Mapped!$BD316=EUL_basis[BldgLoc])*(EUL_basis_Mapped!$BP316=EUL_basis[HOU_cat]),0)+1,MATCH(EUL_basis_Mapped!BU$2,'EUL_basis fr DEER'!$1:$1,0))</f>
        <v>0</v>
      </c>
      <c r="BV316" s="46" cm="1">
        <f t="array" ref="BV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(EUL_basis_Mapped!$BD316=EUL_basis[BldgLoc])*(EUL_basis_Mapped!$BP316=EUL_basis[HOU_cat]),0)+1,MATCH(EUL_basis_Mapped!BV$2,'EUL_basis fr DEER'!$1:$1,0))</f>
        <v>0</v>
      </c>
      <c r="BW316" s="48" cm="1">
        <f t="array" ref="BW316">INDEX(EUL_basis[#All],MATCH(1,(EUL_basis_Mapped!$AS316=EUL_basis[EUL_ID])*(EUL_basis_Mapped!$AU316=EUL_basis[Version])*(EUL_basis_Mapped!$BC316=EUL_basis[BldgType])*
(EUL_basis_Mapped!$BD316=EUL_basis[BldgLoc])*(EUL_basis_Mapped!$BP316=EUL_basis[HOU_cat]),0)+1,MATCH(EUL_basis_Mapped!BW$2,'EUL_basis fr DEER'!$1:$1,0))</f>
        <v>0</v>
      </c>
    </row>
    <row r="317" spans="1:75" ht="21" x14ac:dyDescent="0.15">
      <c r="A317" s="11"/>
      <c r="B317" s="12">
        <v>1</v>
      </c>
      <c r="C317" s="12"/>
      <c r="D317" s="12"/>
      <c r="E317" s="12"/>
      <c r="F317" s="12"/>
      <c r="G317" s="12">
        <v>1</v>
      </c>
      <c r="H317" s="13">
        <v>1</v>
      </c>
      <c r="I317" s="11">
        <f t="shared" si="75"/>
        <v>0</v>
      </c>
      <c r="J317" s="12">
        <f t="shared" si="75"/>
        <v>0</v>
      </c>
      <c r="K317" s="12">
        <f t="shared" si="75"/>
        <v>1</v>
      </c>
      <c r="L317" s="12">
        <f t="shared" si="75"/>
        <v>0</v>
      </c>
      <c r="M317" s="12">
        <f t="shared" si="75"/>
        <v>0</v>
      </c>
      <c r="N317" s="54">
        <f t="shared" si="75"/>
        <v>0</v>
      </c>
      <c r="O317" s="54">
        <f t="shared" si="75"/>
        <v>0</v>
      </c>
      <c r="P317" s="11">
        <f t="shared" si="68"/>
        <v>1</v>
      </c>
      <c r="Q317" s="16"/>
      <c r="R317" s="12">
        <f t="shared" si="74"/>
        <v>0</v>
      </c>
      <c r="S317" s="12">
        <f t="shared" si="74"/>
        <v>0</v>
      </c>
      <c r="T317" s="12">
        <f t="shared" si="74"/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>
        <f t="shared" si="69"/>
        <v>0</v>
      </c>
      <c r="AE317" s="54"/>
      <c r="AF317" s="54"/>
      <c r="AG317" s="54">
        <f t="shared" si="70"/>
        <v>0</v>
      </c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>
        <f t="shared" si="71"/>
        <v>0</v>
      </c>
      <c r="AS317" s="58" t="s">
        <v>728</v>
      </c>
      <c r="AT317" s="22" t="str" cm="1">
        <f t="array" ref="AT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(EUL_basis_Mapped!$BD317=EUL_basis[BldgLoc])*(EUL_basis_Mapped!$BP317=EUL_basis[HOU_cat]),0)+1,MATCH(EUL_basis_Mapped!AT$2,'EUL_basis fr DEER'!$1:$1,0))</f>
        <v>CFL Lamps - Outdoor Dusk to Dawn Operation</v>
      </c>
      <c r="AU317" s="22" t="s">
        <v>34</v>
      </c>
      <c r="AV317" s="22" t="str" cm="1">
        <f t="array" ref="AV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(EUL_basis_Mapped!$BD317=EUL_basis[BldgLoc])*(EUL_basis_Mapped!$BP317=EUL_basis[HOU_cat]),0)+1,MATCH(EUL_basis_Mapped!AV$2,'EUL_basis fr DEER'!$1:$1,0))</f>
        <v>Lighting Disposition</v>
      </c>
      <c r="AW317" s="24" cm="1">
        <f t="array" ref="AW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(EUL_basis_Mapped!$BD317=EUL_basis[BldgLoc])*(EUL_basis_Mapped!$BP317=EUL_basis[HOU_cat]),0)+1,MATCH(EUL_basis_Mapped!AW$2,'EUL_basis fr DEER'!$1:$1,0))</f>
        <v>44435.733823402777</v>
      </c>
      <c r="AX317" s="48" t="str" cm="1">
        <f t="array" ref="AX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(EUL_basis_Mapped!$BD317=EUL_basis[BldgLoc])*(EUL_basis_Mapped!$BP317=EUL_basis[HOU_cat]),0)+1,MATCH(EUL_basis_Mapped!AX$2,'EUL_basis fr DEER'!$1:$1,0))</f>
        <v>CC</v>
      </c>
      <c r="AY317" s="48" t="str" cm="1">
        <f t="array" ref="AY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(EUL_basis_Mapped!$BD317=EUL_basis[BldgLoc])*(EUL_basis_Mapped!$BP317=EUL_basis[HOU_cat]),0)+1,MATCH(EUL_basis_Mapped!AY$2,'EUL_basis fr DEER'!$1:$1,0))</f>
        <v>Lighting</v>
      </c>
      <c r="AZ317" s="48" t="str" cm="1">
        <f t="array" ref="AZ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(EUL_basis_Mapped!$BD317=EUL_basis[BldgLoc])*(EUL_basis_Mapped!$BP317=EUL_basis[HOU_cat]),0)+1,MATCH(EUL_basis_Mapped!AZ$2,'EUL_basis fr DEER'!$1:$1,0))</f>
        <v>OutDuskDawn</v>
      </c>
      <c r="BA317" s="48" t="str" cm="1">
        <f t="array" ref="BA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(EUL_basis_Mapped!$BD317=EUL_basis[BldgLoc])*(EUL_basis_Mapped!$BP317=EUL_basis[HOU_cat]),0)+1,MATCH(EUL_basis_Mapped!BA$2,'EUL_basis fr DEER'!$1:$1,0))</f>
        <v>Ltg_Lamp</v>
      </c>
      <c r="BB317" s="48" t="str" cm="1">
        <f t="array" ref="BB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(EUL_basis_Mapped!$BD317=EUL_basis[BldgLoc])*(EUL_basis_Mapped!$BP317=EUL_basis[HOU_cat]),0)+1,MATCH(EUL_basis_Mapped!BB$2,'EUL_basis fr DEER'!$1:$1,0))</f>
        <v>CFLint_lamp</v>
      </c>
      <c r="BC317" s="48" t="s">
        <v>40</v>
      </c>
      <c r="BD317" s="48" t="s">
        <v>40</v>
      </c>
      <c r="BE317" s="46" t="str" cm="1">
        <f t="array" ref="BE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(EUL_basis_Mapped!$BD317=EUL_basis[BldgLoc])*(EUL_basis_Mapped!$BP317=EUL_basis[HOU_cat]),0)+1,MATCH(EUL_basis_Mapped!BE$2,'EUL_basis fr DEER'!$1:$1,0))</f>
        <v>lamp rated hours</v>
      </c>
      <c r="BF317" s="23" cm="1">
        <f t="array" ref="BF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(EUL_basis_Mapped!$BD317=EUL_basis[BldgLoc])*(EUL_basis_Mapped!$BP317=EUL_basis[HOU_cat]),0)+1,MATCH(EUL_basis_Mapped!BF$2,'EUL_basis fr DEER'!$1:$1,0))</f>
        <v>10000</v>
      </c>
      <c r="BG317" s="23" cm="1">
        <f t="array" ref="BG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(EUL_basis_Mapped!$BD317=EUL_basis[BldgLoc])*(EUL_basis_Mapped!$BP317=EUL_basis[HOU_cat]),0)+1,MATCH(EUL_basis_Mapped!BG$2,'EUL_basis fr DEER'!$1:$1,0))</f>
        <v>1</v>
      </c>
      <c r="BH317" s="23" cm="1">
        <f t="array" ref="BH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(EUL_basis_Mapped!$BD317=EUL_basis[BldgLoc])*(EUL_basis_Mapped!$BP317=EUL_basis[HOU_cat]),0)+1,MATCH(EUL_basis_Mapped!BH$2,'EUL_basis fr DEER'!$1:$1,0))</f>
        <v>4380</v>
      </c>
      <c r="BI317" s="25" cm="1">
        <f t="array" ref="BI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(EUL_basis_Mapped!$BD317=EUL_basis[BldgLoc])*(EUL_basis_Mapped!$BP317=EUL_basis[HOU_cat]),0)+1,MATCH(EUL_basis_Mapped!BI$2,'EUL_basis fr DEER'!$1:$1,0))</f>
        <v>20</v>
      </c>
      <c r="BJ317" s="25" cm="1">
        <f t="array" ref="BJ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(EUL_basis_Mapped!$BD317=EUL_basis[BldgLoc])*(EUL_basis_Mapped!$BP317=EUL_basis[HOU_cat]),0)+1,MATCH(EUL_basis_Mapped!BJ$2,'EUL_basis fr DEER'!$1:$1,0))</f>
        <v>2.2799999999999998</v>
      </c>
      <c r="BK317" s="25" cm="1">
        <f t="array" ref="BK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(EUL_basis_Mapped!$BD317=EUL_basis[BldgLoc])*(EUL_basis_Mapped!$BP317=EUL_basis[HOU_cat]),0)+1,MATCH(EUL_basis_Mapped!BK$2,'EUL_basis fr DEER'!$1:$1,0))</f>
        <v>0.76</v>
      </c>
      <c r="BL317" s="46" t="str" cm="1">
        <f t="array" ref="BL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(EUL_basis_Mapped!$BD317=EUL_basis[BldgLoc])*(EUL_basis_Mapped!$BP317=EUL_basis[HOU_cat]),0)+1,MATCH(EUL_basis_Mapped!BL$2,'EUL_basis fr DEER'!$1:$1,0))</f>
        <v>Expired--no longer used</v>
      </c>
      <c r="BM317" s="48" t="str" cm="1">
        <f t="array" ref="BM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(EUL_basis_Mapped!$BD317=EUL_basis[BldgLoc])*(EUL_basis_Mapped!$BP317=EUL_basis[HOU_cat]),0)+1,MATCH(EUL_basis_Mapped!BM$2,'EUL_basis fr DEER'!$1:$1,0))</f>
        <v>Standard</v>
      </c>
      <c r="BN317" s="24">
        <v>41589</v>
      </c>
      <c r="BO317" s="24" cm="1">
        <f t="array" ref="BO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(EUL_basis_Mapped!$BD317=EUL_basis[BldgLoc])*(EUL_basis_Mapped!$BP317=EUL_basis[HOU_cat]),0)+1,MATCH(EUL_basis_Mapped!BO$2,'EUL_basis fr DEER'!$1:$1,0))</f>
        <v>44926</v>
      </c>
      <c r="BP317" s="48" t="s">
        <v>44</v>
      </c>
      <c r="BQ317" s="52" t="str" cm="1">
        <f t="array" ref="BQ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(EUL_basis_Mapped!$BD317=EUL_basis[BldgLoc])*(EUL_basis_Mapped!$BP317=EUL_basis[HOU_cat]),0)+1,MATCH(EUL_basis_Mapped!BQ$2,'EUL_basis fr DEER'!$1:$1,0))</f>
        <v>1</v>
      </c>
      <c r="BR317" s="52" t="str" cm="1">
        <f t="array" ref="BR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(EUL_basis_Mapped!$BD317=EUL_basis[BldgLoc])*(EUL_basis_Mapped!$BP317=EUL_basis[HOU_cat]),0)+1,MATCH(EUL_basis_Mapped!BR$2,'EUL_basis fr DEER'!$1:$1,0))</f>
        <v>1</v>
      </c>
      <c r="BS317" s="52" t="str" cm="1">
        <f t="array" ref="BS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(EUL_basis_Mapped!$BD317=EUL_basis[BldgLoc])*(EUL_basis_Mapped!$BP317=EUL_basis[HOU_cat]),0)+1,MATCH(EUL_basis_Mapped!BS$2,'EUL_basis fr DEER'!$1:$1,0))</f>
        <v>0</v>
      </c>
      <c r="BT317" s="48" t="str" cm="1">
        <f t="array" ref="BT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(EUL_basis_Mapped!$BD317=EUL_basis[BldgLoc])*(EUL_basis_Mapped!$BP317=EUL_basis[HOU_cat]),0)+1,MATCH(EUL_basis_Mapped!BT$2,'EUL_basis fr DEER'!$1:$1,0))</f>
        <v>Deemed Ex Ante Team</v>
      </c>
      <c r="BU317" s="24" cm="1">
        <f t="array" ref="BU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(EUL_basis_Mapped!$BD317=EUL_basis[BldgLoc])*(EUL_basis_Mapped!$BP317=EUL_basis[HOU_cat]),0)+1,MATCH(EUL_basis_Mapped!BU$2,'EUL_basis fr DEER'!$1:$1,0))</f>
        <v>0</v>
      </c>
      <c r="BV317" s="46" cm="1">
        <f t="array" ref="BV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(EUL_basis_Mapped!$BD317=EUL_basis[BldgLoc])*(EUL_basis_Mapped!$BP317=EUL_basis[HOU_cat]),0)+1,MATCH(EUL_basis_Mapped!BV$2,'EUL_basis fr DEER'!$1:$1,0))</f>
        <v>0</v>
      </c>
      <c r="BW317" s="48" cm="1">
        <f t="array" ref="BW317">INDEX(EUL_basis[#All],MATCH(1,(EUL_basis_Mapped!$AS317=EUL_basis[EUL_ID])*(EUL_basis_Mapped!$AU317=EUL_basis[Version])*(EUL_basis_Mapped!$BC317=EUL_basis[BldgType])*
(EUL_basis_Mapped!$BD317=EUL_basis[BldgLoc])*(EUL_basis_Mapped!$BP317=EUL_basis[HOU_cat]),0)+1,MATCH(EUL_basis_Mapped!BW$2,'EUL_basis fr DEER'!$1:$1,0))</f>
        <v>0</v>
      </c>
    </row>
    <row r="318" spans="1:75" ht="21" x14ac:dyDescent="0.15">
      <c r="A318" s="11"/>
      <c r="B318" s="12">
        <v>1</v>
      </c>
      <c r="C318" s="12"/>
      <c r="D318" s="12"/>
      <c r="E318" s="12"/>
      <c r="F318" s="12"/>
      <c r="G318" s="12">
        <v>1</v>
      </c>
      <c r="H318" s="13">
        <v>1</v>
      </c>
      <c r="I318" s="11">
        <f t="shared" si="75"/>
        <v>0</v>
      </c>
      <c r="J318" s="12">
        <f t="shared" si="75"/>
        <v>0</v>
      </c>
      <c r="K318" s="12">
        <f t="shared" si="75"/>
        <v>0</v>
      </c>
      <c r="L318" s="12">
        <f t="shared" si="75"/>
        <v>0</v>
      </c>
      <c r="M318" s="12">
        <f t="shared" si="75"/>
        <v>0</v>
      </c>
      <c r="N318" s="54">
        <f t="shared" si="75"/>
        <v>0</v>
      </c>
      <c r="O318" s="54">
        <f t="shared" si="75"/>
        <v>1</v>
      </c>
      <c r="P318" s="11">
        <f t="shared" si="68"/>
        <v>1</v>
      </c>
      <c r="Q318" s="16"/>
      <c r="R318" s="12">
        <f t="shared" si="74"/>
        <v>0</v>
      </c>
      <c r="S318" s="12">
        <f t="shared" si="74"/>
        <v>0</v>
      </c>
      <c r="T318" s="12">
        <f t="shared" si="74"/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>
        <f t="shared" si="69"/>
        <v>0</v>
      </c>
      <c r="AE318" s="54"/>
      <c r="AF318" s="54"/>
      <c r="AG318" s="54">
        <f t="shared" si="70"/>
        <v>0</v>
      </c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>
        <f t="shared" si="71"/>
        <v>0</v>
      </c>
      <c r="AS318" s="58" t="s">
        <v>731</v>
      </c>
      <c r="AT318" s="22" t="str" cm="1">
        <f t="array" ref="AT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(EUL_basis_Mapped!$BD318=EUL_basis[BldgLoc])*(EUL_basis_Mapped!$BP318=EUL_basis[HOU_cat]),0)+1,MATCH(EUL_basis_Mapped!AT$2,'EUL_basis fr DEER'!$1:$1,0))</f>
        <v>CFL Fixtures - Outdoor - Residential</v>
      </c>
      <c r="AU318" s="22" t="s">
        <v>34</v>
      </c>
      <c r="AV318" s="22" t="str" cm="1">
        <f t="array" ref="AV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(EUL_basis_Mapped!$BD318=EUL_basis[BldgLoc])*(EUL_basis_Mapped!$BP318=EUL_basis[HOU_cat]),0)+1,MATCH(EUL_basis_Mapped!AV$2,'EUL_basis fr DEER'!$1:$1,0))</f>
        <v>D08 v2.05</v>
      </c>
      <c r="AW318" s="24" cm="1">
        <f t="array" ref="AW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(EUL_basis_Mapped!$BD318=EUL_basis[BldgLoc])*(EUL_basis_Mapped!$BP318=EUL_basis[HOU_cat]),0)+1,MATCH(EUL_basis_Mapped!AW$2,'EUL_basis fr DEER'!$1:$1,0))</f>
        <v>44825.767912268515</v>
      </c>
      <c r="AX318" s="48" t="str" cm="1">
        <f t="array" ref="AX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(EUL_basis_Mapped!$BD318=EUL_basis[BldgLoc])*(EUL_basis_Mapped!$BP318=EUL_basis[HOU_cat]),0)+1,MATCH(EUL_basis_Mapped!AX$2,'EUL_basis fr DEER'!$1:$1,0))</f>
        <v>Res</v>
      </c>
      <c r="AY318" s="48" t="str" cm="1">
        <f t="array" ref="AY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(EUL_basis_Mapped!$BD318=EUL_basis[BldgLoc])*(EUL_basis_Mapped!$BP318=EUL_basis[HOU_cat]),0)+1,MATCH(EUL_basis_Mapped!AY$2,'EUL_basis fr DEER'!$1:$1,0))</f>
        <v>Lighting</v>
      </c>
      <c r="AZ318" s="48" t="str" cm="1">
        <f t="array" ref="AZ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(EUL_basis_Mapped!$BD318=EUL_basis[BldgLoc])*(EUL_basis_Mapped!$BP318=EUL_basis[HOU_cat]),0)+1,MATCH(EUL_basis_Mapped!AZ$2,'EUL_basis fr DEER'!$1:$1,0))</f>
        <v>OutGen</v>
      </c>
      <c r="BA318" s="48" t="str" cm="1">
        <f t="array" ref="BA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(EUL_basis_Mapped!$BD318=EUL_basis[BldgLoc])*(EUL_basis_Mapped!$BP318=EUL_basis[HOU_cat]),0)+1,MATCH(EUL_basis_Mapped!BA$2,'EUL_basis fr DEER'!$1:$1,0))</f>
        <v>Ltg_Fixture</v>
      </c>
      <c r="BB318" s="48" t="str" cm="1">
        <f t="array" ref="BB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(EUL_basis_Mapped!$BD318=EUL_basis[BldgLoc])*(EUL_basis_Mapped!$BP318=EUL_basis[HOU_cat]),0)+1,MATCH(EUL_basis_Mapped!BB$2,'EUL_basis fr DEER'!$1:$1,0))</f>
        <v>CFL_fixt</v>
      </c>
      <c r="BC318" s="48" t="s">
        <v>40</v>
      </c>
      <c r="BD318" s="48" t="s">
        <v>40</v>
      </c>
      <c r="BE318" s="46" t="str" cm="1">
        <f t="array" ref="BE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(EUL_basis_Mapped!$BD318=EUL_basis[BldgLoc])*(EUL_basis_Mapped!$BP318=EUL_basis[HOU_cat]),0)+1,MATCH(EUL_basis_Mapped!BE$2,'EUL_basis fr DEER'!$1:$1,0))</f>
        <v>rated years</v>
      </c>
      <c r="BF318" s="23" cm="1">
        <f t="array" ref="BF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(EUL_basis_Mapped!$BD318=EUL_basis[BldgLoc])*(EUL_basis_Mapped!$BP318=EUL_basis[HOU_cat]),0)+1,MATCH(EUL_basis_Mapped!BF$2,'EUL_basis fr DEER'!$1:$1,0))</f>
        <v>0</v>
      </c>
      <c r="BG318" s="23" cm="1">
        <f t="array" ref="BG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(EUL_basis_Mapped!$BD318=EUL_basis[BldgLoc])*(EUL_basis_Mapped!$BP318=EUL_basis[HOU_cat]),0)+1,MATCH(EUL_basis_Mapped!BG$2,'EUL_basis fr DEER'!$1:$1,0))</f>
        <v>0</v>
      </c>
      <c r="BH318" s="23" cm="1">
        <f t="array" ref="BH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(EUL_basis_Mapped!$BD318=EUL_basis[BldgLoc])*(EUL_basis_Mapped!$BP318=EUL_basis[HOU_cat]),0)+1,MATCH(EUL_basis_Mapped!BH$2,'EUL_basis fr DEER'!$1:$1,0))</f>
        <v>0</v>
      </c>
      <c r="BI318" s="25" cm="1">
        <f t="array" ref="BI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(EUL_basis_Mapped!$BD318=EUL_basis[BldgLoc])*(EUL_basis_Mapped!$BP318=EUL_basis[HOU_cat]),0)+1,MATCH(EUL_basis_Mapped!BI$2,'EUL_basis fr DEER'!$1:$1,0))</f>
        <v>15</v>
      </c>
      <c r="BJ318" s="25" cm="1">
        <f t="array" ref="BJ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(EUL_basis_Mapped!$BD318=EUL_basis[BldgLoc])*(EUL_basis_Mapped!$BP318=EUL_basis[HOU_cat]),0)+1,MATCH(EUL_basis_Mapped!BJ$2,'EUL_basis fr DEER'!$1:$1,0))</f>
        <v>16</v>
      </c>
      <c r="BK318" s="25" cm="1">
        <f t="array" ref="BK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(EUL_basis_Mapped!$BD318=EUL_basis[BldgLoc])*(EUL_basis_Mapped!$BP318=EUL_basis[HOU_cat]),0)+1,MATCH(EUL_basis_Mapped!BK$2,'EUL_basis fr DEER'!$1:$1,0))</f>
        <v>5.3</v>
      </c>
      <c r="BL318" s="46" t="str" cm="1">
        <f t="array" ref="BL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(EUL_basis_Mapped!$BD318=EUL_basis[BldgLoc])*(EUL_basis_Mapped!$BP318=EUL_basis[HOU_cat]),0)+1,MATCH(EUL_basis_Mapped!BL$2,'EUL_basis fr DEER'!$1:$1,0))</f>
        <v>Although expired via Resolution E-5152 DEER2023 Update, it was later found to be needed; the approved expiration was cancelled.</v>
      </c>
      <c r="BM318" s="48" t="str" cm="1">
        <f t="array" ref="BM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(EUL_basis_Mapped!$BD318=EUL_basis[BldgLoc])*(EUL_basis_Mapped!$BP318=EUL_basis[HOU_cat]),0)+1,MATCH(EUL_basis_Mapped!BM$2,'EUL_basis fr DEER'!$1:$1,0))</f>
        <v>Standard</v>
      </c>
      <c r="BN318" s="24">
        <v>41590</v>
      </c>
      <c r="BO318" s="24" cm="1">
        <f t="array" ref="BO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(EUL_basis_Mapped!$BD318=EUL_basis[BldgLoc])*(EUL_basis_Mapped!$BP318=EUL_basis[HOU_cat]),0)+1,MATCH(EUL_basis_Mapped!BO$2,'EUL_basis fr DEER'!$1:$1,0))</f>
        <v>0</v>
      </c>
      <c r="BP318" s="48" t="s">
        <v>44</v>
      </c>
      <c r="BQ318" s="52" t="str" cm="1">
        <f t="array" ref="BQ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(EUL_basis_Mapped!$BD318=EUL_basis[BldgLoc])*(EUL_basis_Mapped!$BP318=EUL_basis[HOU_cat]),0)+1,MATCH(EUL_basis_Mapped!BQ$2,'EUL_basis fr DEER'!$1:$1,0))</f>
        <v>1</v>
      </c>
      <c r="BR318" s="52" t="str" cm="1">
        <f t="array" ref="BR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(EUL_basis_Mapped!$BD318=EUL_basis[BldgLoc])*(EUL_basis_Mapped!$BP318=EUL_basis[HOU_cat]),0)+1,MATCH(EUL_basis_Mapped!BR$2,'EUL_basis fr DEER'!$1:$1,0))</f>
        <v>1</v>
      </c>
      <c r="BS318" s="52" t="str" cm="1">
        <f t="array" ref="BS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(EUL_basis_Mapped!$BD318=EUL_basis[BldgLoc])*(EUL_basis_Mapped!$BP318=EUL_basis[HOU_cat]),0)+1,MATCH(EUL_basis_Mapped!BS$2,'EUL_basis fr DEER'!$1:$1,0))</f>
        <v>0</v>
      </c>
      <c r="BT318" s="48" t="str" cm="1">
        <f t="array" ref="BT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(EUL_basis_Mapped!$BD318=EUL_basis[BldgLoc])*(EUL_basis_Mapped!$BP318=EUL_basis[HOU_cat]),0)+1,MATCH(EUL_basis_Mapped!BT$2,'EUL_basis fr DEER'!$1:$1,0))</f>
        <v>Deemed Ex Ante Team</v>
      </c>
      <c r="BU318" s="24" cm="1">
        <f t="array" ref="BU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(EUL_basis_Mapped!$BD318=EUL_basis[BldgLoc])*(EUL_basis_Mapped!$BP318=EUL_basis[HOU_cat]),0)+1,MATCH(EUL_basis_Mapped!BU$2,'EUL_basis fr DEER'!$1:$1,0))</f>
        <v>0</v>
      </c>
      <c r="BV318" s="46" cm="1">
        <f t="array" ref="BV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(EUL_basis_Mapped!$BD318=EUL_basis[BldgLoc])*(EUL_basis_Mapped!$BP318=EUL_basis[HOU_cat]),0)+1,MATCH(EUL_basis_Mapped!BV$2,'EUL_basis fr DEER'!$1:$1,0))</f>
        <v>0</v>
      </c>
      <c r="BW318" s="48" cm="1">
        <f t="array" ref="BW318">INDEX(EUL_basis[#All],MATCH(1,(EUL_basis_Mapped!$AS318=EUL_basis[EUL_ID])*(EUL_basis_Mapped!$AU318=EUL_basis[Version])*(EUL_basis_Mapped!$BC318=EUL_basis[BldgType])*
(EUL_basis_Mapped!$BD318=EUL_basis[BldgLoc])*(EUL_basis_Mapped!$BP318=EUL_basis[HOU_cat]),0)+1,MATCH(EUL_basis_Mapped!BW$2,'EUL_basis fr DEER'!$1:$1,0))</f>
        <v>0</v>
      </c>
    </row>
    <row r="319" spans="1:75" ht="21" x14ac:dyDescent="0.15">
      <c r="A319" s="11"/>
      <c r="B319" s="12">
        <v>1</v>
      </c>
      <c r="C319" s="12"/>
      <c r="D319" s="12"/>
      <c r="E319" s="12"/>
      <c r="F319" s="12"/>
      <c r="G319" s="12">
        <v>1</v>
      </c>
      <c r="H319" s="13">
        <v>1</v>
      </c>
      <c r="I319" s="11">
        <f t="shared" ref="I319:O328" si="76">IF($AX319=I$2,1,0)</f>
        <v>0</v>
      </c>
      <c r="J319" s="12">
        <f t="shared" si="76"/>
        <v>0</v>
      </c>
      <c r="K319" s="12">
        <f t="shared" si="76"/>
        <v>1</v>
      </c>
      <c r="L319" s="12">
        <f t="shared" si="76"/>
        <v>0</v>
      </c>
      <c r="M319" s="12">
        <f t="shared" si="76"/>
        <v>0</v>
      </c>
      <c r="N319" s="54">
        <f t="shared" si="76"/>
        <v>0</v>
      </c>
      <c r="O319" s="54">
        <f t="shared" si="76"/>
        <v>0</v>
      </c>
      <c r="P319" s="11">
        <f t="shared" si="68"/>
        <v>1</v>
      </c>
      <c r="Q319" s="16"/>
      <c r="R319" s="12">
        <f t="shared" ref="R319:T338" si="77">IF($BC319=R$2,1,0)</f>
        <v>0</v>
      </c>
      <c r="S319" s="12">
        <f t="shared" si="77"/>
        <v>0</v>
      </c>
      <c r="T319" s="12">
        <f t="shared" si="77"/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>
        <f t="shared" si="69"/>
        <v>0</v>
      </c>
      <c r="AE319" s="54"/>
      <c r="AF319" s="54"/>
      <c r="AG319" s="54">
        <f t="shared" si="70"/>
        <v>0</v>
      </c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>
        <f t="shared" si="71"/>
        <v>0</v>
      </c>
      <c r="AS319" s="58" t="s">
        <v>733</v>
      </c>
      <c r="AT319" s="22" t="str" cm="1">
        <f t="array" ref="AT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(EUL_basis_Mapped!$BD319=EUL_basis[BldgLoc])*(EUL_basis_Mapped!$BP319=EUL_basis[HOU_cat]),0)+1,MATCH(EUL_basis_Mapped!AT$2,'EUL_basis fr DEER'!$1:$1,0))</f>
        <v>CFL Fixtures - Outdoor - Dusk to Dawn Operation</v>
      </c>
      <c r="AU319" s="22" t="s">
        <v>34</v>
      </c>
      <c r="AV319" s="22" t="str" cm="1">
        <f t="array" ref="AV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(EUL_basis_Mapped!$BD319=EUL_basis[BldgLoc])*(EUL_basis_Mapped!$BP319=EUL_basis[HOU_cat]),0)+1,MATCH(EUL_basis_Mapped!AV$2,'EUL_basis fr DEER'!$1:$1,0))</f>
        <v>Lighting Disposition</v>
      </c>
      <c r="AW319" s="24" cm="1">
        <f t="array" ref="AW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(EUL_basis_Mapped!$BD319=EUL_basis[BldgLoc])*(EUL_basis_Mapped!$BP319=EUL_basis[HOU_cat]),0)+1,MATCH(EUL_basis_Mapped!AW$2,'EUL_basis fr DEER'!$1:$1,0))</f>
        <v>44435.733823402777</v>
      </c>
      <c r="AX319" s="48" t="str" cm="1">
        <f t="array" ref="AX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(EUL_basis_Mapped!$BD319=EUL_basis[BldgLoc])*(EUL_basis_Mapped!$BP319=EUL_basis[HOU_cat]),0)+1,MATCH(EUL_basis_Mapped!AX$2,'EUL_basis fr DEER'!$1:$1,0))</f>
        <v>CC</v>
      </c>
      <c r="AY319" s="48" t="str" cm="1">
        <f t="array" ref="AY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(EUL_basis_Mapped!$BD319=EUL_basis[BldgLoc])*(EUL_basis_Mapped!$BP319=EUL_basis[HOU_cat]),0)+1,MATCH(EUL_basis_Mapped!AY$2,'EUL_basis fr DEER'!$1:$1,0))</f>
        <v>Lighting</v>
      </c>
      <c r="AZ319" s="48" t="str" cm="1">
        <f t="array" ref="AZ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(EUL_basis_Mapped!$BD319=EUL_basis[BldgLoc])*(EUL_basis_Mapped!$BP319=EUL_basis[HOU_cat]),0)+1,MATCH(EUL_basis_Mapped!AZ$2,'EUL_basis fr DEER'!$1:$1,0))</f>
        <v>OutDuskDawn</v>
      </c>
      <c r="BA319" s="48" t="str" cm="1">
        <f t="array" ref="BA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(EUL_basis_Mapped!$BD319=EUL_basis[BldgLoc])*(EUL_basis_Mapped!$BP319=EUL_basis[HOU_cat]),0)+1,MATCH(EUL_basis_Mapped!BA$2,'EUL_basis fr DEER'!$1:$1,0))</f>
        <v>Ltg_Fixture</v>
      </c>
      <c r="BB319" s="48" t="str" cm="1">
        <f t="array" ref="BB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(EUL_basis_Mapped!$BD319=EUL_basis[BldgLoc])*(EUL_basis_Mapped!$BP319=EUL_basis[HOU_cat]),0)+1,MATCH(EUL_basis_Mapped!BB$2,'EUL_basis fr DEER'!$1:$1,0))</f>
        <v>CFL_fixt</v>
      </c>
      <c r="BC319" s="48" t="s">
        <v>40</v>
      </c>
      <c r="BD319" s="48" t="s">
        <v>40</v>
      </c>
      <c r="BE319" s="46" t="str" cm="1">
        <f t="array" ref="BE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(EUL_basis_Mapped!$BD319=EUL_basis[BldgLoc])*(EUL_basis_Mapped!$BP319=EUL_basis[HOU_cat]),0)+1,MATCH(EUL_basis_Mapped!BE$2,'EUL_basis fr DEER'!$1:$1,0))</f>
        <v>rated years</v>
      </c>
      <c r="BF319" s="23" cm="1">
        <f t="array" ref="BF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(EUL_basis_Mapped!$BD319=EUL_basis[BldgLoc])*(EUL_basis_Mapped!$BP319=EUL_basis[HOU_cat]),0)+1,MATCH(EUL_basis_Mapped!BF$2,'EUL_basis fr DEER'!$1:$1,0))</f>
        <v>0</v>
      </c>
      <c r="BG319" s="23" cm="1">
        <f t="array" ref="BG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(EUL_basis_Mapped!$BD319=EUL_basis[BldgLoc])*(EUL_basis_Mapped!$BP319=EUL_basis[HOU_cat]),0)+1,MATCH(EUL_basis_Mapped!BG$2,'EUL_basis fr DEER'!$1:$1,0))</f>
        <v>0</v>
      </c>
      <c r="BH319" s="23" cm="1">
        <f t="array" ref="BH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(EUL_basis_Mapped!$BD319=EUL_basis[BldgLoc])*(EUL_basis_Mapped!$BP319=EUL_basis[HOU_cat]),0)+1,MATCH(EUL_basis_Mapped!BH$2,'EUL_basis fr DEER'!$1:$1,0))</f>
        <v>0</v>
      </c>
      <c r="BI319" s="25" cm="1">
        <f t="array" ref="BI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(EUL_basis_Mapped!$BD319=EUL_basis[BldgLoc])*(EUL_basis_Mapped!$BP319=EUL_basis[HOU_cat]),0)+1,MATCH(EUL_basis_Mapped!BI$2,'EUL_basis fr DEER'!$1:$1,0))</f>
        <v>15</v>
      </c>
      <c r="BJ319" s="25" cm="1">
        <f t="array" ref="BJ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(EUL_basis_Mapped!$BD319=EUL_basis[BldgLoc])*(EUL_basis_Mapped!$BP319=EUL_basis[HOU_cat]),0)+1,MATCH(EUL_basis_Mapped!BJ$2,'EUL_basis fr DEER'!$1:$1,0))</f>
        <v>15</v>
      </c>
      <c r="BK319" s="25" cm="1">
        <f t="array" ref="BK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(EUL_basis_Mapped!$BD319=EUL_basis[BldgLoc])*(EUL_basis_Mapped!$BP319=EUL_basis[HOU_cat]),0)+1,MATCH(EUL_basis_Mapped!BK$2,'EUL_basis fr DEER'!$1:$1,0))</f>
        <v>5</v>
      </c>
      <c r="BL319" s="46" t="str" cm="1">
        <f t="array" ref="BL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(EUL_basis_Mapped!$BD319=EUL_basis[BldgLoc])*(EUL_basis_Mapped!$BP319=EUL_basis[HOU_cat]),0)+1,MATCH(EUL_basis_Mapped!BL$2,'EUL_basis fr DEER'!$1:$1,0))</f>
        <v>Expired--no longer used</v>
      </c>
      <c r="BM319" s="48" t="str" cm="1">
        <f t="array" ref="BM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(EUL_basis_Mapped!$BD319=EUL_basis[BldgLoc])*(EUL_basis_Mapped!$BP319=EUL_basis[HOU_cat]),0)+1,MATCH(EUL_basis_Mapped!BM$2,'EUL_basis fr DEER'!$1:$1,0))</f>
        <v>Standard</v>
      </c>
      <c r="BN319" s="24">
        <v>41591</v>
      </c>
      <c r="BO319" s="24" cm="1">
        <f t="array" ref="BO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(EUL_basis_Mapped!$BD319=EUL_basis[BldgLoc])*(EUL_basis_Mapped!$BP319=EUL_basis[HOU_cat]),0)+1,MATCH(EUL_basis_Mapped!BO$2,'EUL_basis fr DEER'!$1:$1,0))</f>
        <v>44926</v>
      </c>
      <c r="BP319" s="48" t="s">
        <v>44</v>
      </c>
      <c r="BQ319" s="52" t="str" cm="1">
        <f t="array" ref="BQ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(EUL_basis_Mapped!$BD319=EUL_basis[BldgLoc])*(EUL_basis_Mapped!$BP319=EUL_basis[HOU_cat]),0)+1,MATCH(EUL_basis_Mapped!BQ$2,'EUL_basis fr DEER'!$1:$1,0))</f>
        <v>1</v>
      </c>
      <c r="BR319" s="52" t="str" cm="1">
        <f t="array" ref="BR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(EUL_basis_Mapped!$BD319=EUL_basis[BldgLoc])*(EUL_basis_Mapped!$BP319=EUL_basis[HOU_cat]),0)+1,MATCH(EUL_basis_Mapped!BR$2,'EUL_basis fr DEER'!$1:$1,0))</f>
        <v>1</v>
      </c>
      <c r="BS319" s="52" t="str" cm="1">
        <f t="array" ref="BS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(EUL_basis_Mapped!$BD319=EUL_basis[BldgLoc])*(EUL_basis_Mapped!$BP319=EUL_basis[HOU_cat]),0)+1,MATCH(EUL_basis_Mapped!BS$2,'EUL_basis fr DEER'!$1:$1,0))</f>
        <v>0</v>
      </c>
      <c r="BT319" s="48" t="str" cm="1">
        <f t="array" ref="BT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(EUL_basis_Mapped!$BD319=EUL_basis[BldgLoc])*(EUL_basis_Mapped!$BP319=EUL_basis[HOU_cat]),0)+1,MATCH(EUL_basis_Mapped!BT$2,'EUL_basis fr DEER'!$1:$1,0))</f>
        <v>Deemed Ex Ante Team</v>
      </c>
      <c r="BU319" s="24" cm="1">
        <f t="array" ref="BU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(EUL_basis_Mapped!$BD319=EUL_basis[BldgLoc])*(EUL_basis_Mapped!$BP319=EUL_basis[HOU_cat]),0)+1,MATCH(EUL_basis_Mapped!BU$2,'EUL_basis fr DEER'!$1:$1,0))</f>
        <v>0</v>
      </c>
      <c r="BV319" s="46" cm="1">
        <f t="array" ref="BV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(EUL_basis_Mapped!$BD319=EUL_basis[BldgLoc])*(EUL_basis_Mapped!$BP319=EUL_basis[HOU_cat]),0)+1,MATCH(EUL_basis_Mapped!BV$2,'EUL_basis fr DEER'!$1:$1,0))</f>
        <v>0</v>
      </c>
      <c r="BW319" s="48" cm="1">
        <f t="array" ref="BW319">INDEX(EUL_basis[#All],MATCH(1,(EUL_basis_Mapped!$AS319=EUL_basis[EUL_ID])*(EUL_basis_Mapped!$AU319=EUL_basis[Version])*(EUL_basis_Mapped!$BC319=EUL_basis[BldgType])*
(EUL_basis_Mapped!$BD319=EUL_basis[BldgLoc])*(EUL_basis_Mapped!$BP319=EUL_basis[HOU_cat]),0)+1,MATCH(EUL_basis_Mapped!BW$2,'EUL_basis fr DEER'!$1:$1,0))</f>
        <v>0</v>
      </c>
    </row>
    <row r="320" spans="1:75" ht="21" x14ac:dyDescent="0.15">
      <c r="A320" s="11"/>
      <c r="B320" s="12">
        <v>1</v>
      </c>
      <c r="C320" s="12"/>
      <c r="D320" s="12"/>
      <c r="E320" s="12"/>
      <c r="F320" s="12"/>
      <c r="G320" s="12">
        <v>1</v>
      </c>
      <c r="H320" s="13">
        <v>1</v>
      </c>
      <c r="I320" s="11">
        <f t="shared" si="76"/>
        <v>0</v>
      </c>
      <c r="J320" s="12">
        <f t="shared" si="76"/>
        <v>0</v>
      </c>
      <c r="K320" s="12">
        <f t="shared" si="76"/>
        <v>0</v>
      </c>
      <c r="L320" s="12">
        <f t="shared" si="76"/>
        <v>0</v>
      </c>
      <c r="M320" s="12">
        <f t="shared" si="76"/>
        <v>0</v>
      </c>
      <c r="N320" s="54">
        <f t="shared" si="76"/>
        <v>0</v>
      </c>
      <c r="O320" s="54">
        <f t="shared" si="76"/>
        <v>1</v>
      </c>
      <c r="P320" s="11">
        <f t="shared" si="68"/>
        <v>1</v>
      </c>
      <c r="Q320" s="16"/>
      <c r="R320" s="12">
        <f t="shared" si="77"/>
        <v>0</v>
      </c>
      <c r="S320" s="12">
        <f t="shared" si="77"/>
        <v>0</v>
      </c>
      <c r="T320" s="12">
        <f t="shared" si="77"/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>
        <f t="shared" si="69"/>
        <v>0</v>
      </c>
      <c r="AE320" s="54"/>
      <c r="AF320" s="54"/>
      <c r="AG320" s="54">
        <f t="shared" si="70"/>
        <v>0</v>
      </c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>
        <f t="shared" si="71"/>
        <v>0</v>
      </c>
      <c r="AS320" s="58" t="s">
        <v>735</v>
      </c>
      <c r="AT320" s="22" t="str" cm="1">
        <f t="array" ref="AT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(EUL_basis_Mapped!$BD320=EUL_basis[BldgLoc])*(EUL_basis_Mapped!$BP320=EUL_basis[HOU_cat]),0)+1,MATCH(EUL_basis_Mapped!AT$2,'EUL_basis fr DEER'!$1:$1,0))</f>
        <v>CFL Fixtures - Outdoor - Residential Common Area</v>
      </c>
      <c r="AU320" s="22" t="s">
        <v>34</v>
      </c>
      <c r="AV320" s="22" t="str" cm="1">
        <f t="array" ref="AV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(EUL_basis_Mapped!$BD320=EUL_basis[BldgLoc])*(EUL_basis_Mapped!$BP320=EUL_basis[HOU_cat]),0)+1,MATCH(EUL_basis_Mapped!AV$2,'EUL_basis fr DEER'!$1:$1,0))</f>
        <v>Lighting Disposition</v>
      </c>
      <c r="AW320" s="24" cm="1">
        <f t="array" ref="AW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(EUL_basis_Mapped!$BD320=EUL_basis[BldgLoc])*(EUL_basis_Mapped!$BP320=EUL_basis[HOU_cat]),0)+1,MATCH(EUL_basis_Mapped!AW$2,'EUL_basis fr DEER'!$1:$1,0))</f>
        <v>44825.767912268515</v>
      </c>
      <c r="AX320" s="48" t="str" cm="1">
        <f t="array" ref="AX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(EUL_basis_Mapped!$BD320=EUL_basis[BldgLoc])*(EUL_basis_Mapped!$BP320=EUL_basis[HOU_cat]),0)+1,MATCH(EUL_basis_Mapped!AX$2,'EUL_basis fr DEER'!$1:$1,0))</f>
        <v>Res</v>
      </c>
      <c r="AY320" s="48" t="str" cm="1">
        <f t="array" ref="AY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(EUL_basis_Mapped!$BD320=EUL_basis[BldgLoc])*(EUL_basis_Mapped!$BP320=EUL_basis[HOU_cat]),0)+1,MATCH(EUL_basis_Mapped!AY$2,'EUL_basis fr DEER'!$1:$1,0))</f>
        <v>Lighting</v>
      </c>
      <c r="AZ320" s="48" t="str" cm="1">
        <f t="array" ref="AZ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(EUL_basis_Mapped!$BD320=EUL_basis[BldgLoc])*(EUL_basis_Mapped!$BP320=EUL_basis[HOU_cat]),0)+1,MATCH(EUL_basis_Mapped!AZ$2,'EUL_basis fr DEER'!$1:$1,0))</f>
        <v>OutCommon</v>
      </c>
      <c r="BA320" s="48" t="str" cm="1">
        <f t="array" ref="BA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(EUL_basis_Mapped!$BD320=EUL_basis[BldgLoc])*(EUL_basis_Mapped!$BP320=EUL_basis[HOU_cat]),0)+1,MATCH(EUL_basis_Mapped!BA$2,'EUL_basis fr DEER'!$1:$1,0))</f>
        <v>Ltg_Fixture</v>
      </c>
      <c r="BB320" s="48" t="str" cm="1">
        <f t="array" ref="BB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(EUL_basis_Mapped!$BD320=EUL_basis[BldgLoc])*(EUL_basis_Mapped!$BP320=EUL_basis[HOU_cat]),0)+1,MATCH(EUL_basis_Mapped!BB$2,'EUL_basis fr DEER'!$1:$1,0))</f>
        <v>CFL_fixt</v>
      </c>
      <c r="BC320" s="48" t="s">
        <v>40</v>
      </c>
      <c r="BD320" s="48" t="s">
        <v>40</v>
      </c>
      <c r="BE320" s="46" t="str" cm="1">
        <f t="array" ref="BE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(EUL_basis_Mapped!$BD320=EUL_basis[BldgLoc])*(EUL_basis_Mapped!$BP320=EUL_basis[HOU_cat]),0)+1,MATCH(EUL_basis_Mapped!BE$2,'EUL_basis fr DEER'!$1:$1,0))</f>
        <v>rated years</v>
      </c>
      <c r="BF320" s="23" cm="1">
        <f t="array" ref="BF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(EUL_basis_Mapped!$BD320=EUL_basis[BldgLoc])*(EUL_basis_Mapped!$BP320=EUL_basis[HOU_cat]),0)+1,MATCH(EUL_basis_Mapped!BF$2,'EUL_basis fr DEER'!$1:$1,0))</f>
        <v>0</v>
      </c>
      <c r="BG320" s="23" cm="1">
        <f t="array" ref="BG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(EUL_basis_Mapped!$BD320=EUL_basis[BldgLoc])*(EUL_basis_Mapped!$BP320=EUL_basis[HOU_cat]),0)+1,MATCH(EUL_basis_Mapped!BG$2,'EUL_basis fr DEER'!$1:$1,0))</f>
        <v>0</v>
      </c>
      <c r="BH320" s="23" cm="1">
        <f t="array" ref="BH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(EUL_basis_Mapped!$BD320=EUL_basis[BldgLoc])*(EUL_basis_Mapped!$BP320=EUL_basis[HOU_cat]),0)+1,MATCH(EUL_basis_Mapped!BH$2,'EUL_basis fr DEER'!$1:$1,0))</f>
        <v>0</v>
      </c>
      <c r="BI320" s="25" cm="1">
        <f t="array" ref="BI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(EUL_basis_Mapped!$BD320=EUL_basis[BldgLoc])*(EUL_basis_Mapped!$BP320=EUL_basis[HOU_cat]),0)+1,MATCH(EUL_basis_Mapped!BI$2,'EUL_basis fr DEER'!$1:$1,0))</f>
        <v>15</v>
      </c>
      <c r="BJ320" s="25" cm="1">
        <f t="array" ref="BJ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(EUL_basis_Mapped!$BD320=EUL_basis[BldgLoc])*(EUL_basis_Mapped!$BP320=EUL_basis[HOU_cat]),0)+1,MATCH(EUL_basis_Mapped!BJ$2,'EUL_basis fr DEER'!$1:$1,0))</f>
        <v>15</v>
      </c>
      <c r="BK320" s="25" cm="1">
        <f t="array" ref="BK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(EUL_basis_Mapped!$BD320=EUL_basis[BldgLoc])*(EUL_basis_Mapped!$BP320=EUL_basis[HOU_cat]),0)+1,MATCH(EUL_basis_Mapped!BK$2,'EUL_basis fr DEER'!$1:$1,0))</f>
        <v>5</v>
      </c>
      <c r="BL320" s="46" t="str" cm="1">
        <f t="array" ref="BL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(EUL_basis_Mapped!$BD320=EUL_basis[BldgLoc])*(EUL_basis_Mapped!$BP320=EUL_basis[HOU_cat]),0)+1,MATCH(EUL_basis_Mapped!BL$2,'EUL_basis fr DEER'!$1:$1,0))</f>
        <v>Although expired via Resolution E-5152 DEER2023 Update, it was later found to be needed; the approved expiration was cancelled.</v>
      </c>
      <c r="BM320" s="48" t="str" cm="1">
        <f t="array" ref="BM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(EUL_basis_Mapped!$BD320=EUL_basis[BldgLoc])*(EUL_basis_Mapped!$BP320=EUL_basis[HOU_cat]),0)+1,MATCH(EUL_basis_Mapped!BM$2,'EUL_basis fr DEER'!$1:$1,0))</f>
        <v>Standard</v>
      </c>
      <c r="BN320" s="24">
        <v>41592</v>
      </c>
      <c r="BO320" s="24" cm="1">
        <f t="array" ref="BO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(EUL_basis_Mapped!$BD320=EUL_basis[BldgLoc])*(EUL_basis_Mapped!$BP320=EUL_basis[HOU_cat]),0)+1,MATCH(EUL_basis_Mapped!BO$2,'EUL_basis fr DEER'!$1:$1,0))</f>
        <v>0</v>
      </c>
      <c r="BP320" s="48" t="s">
        <v>44</v>
      </c>
      <c r="BQ320" s="52" t="str" cm="1">
        <f t="array" ref="BQ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(EUL_basis_Mapped!$BD320=EUL_basis[BldgLoc])*(EUL_basis_Mapped!$BP320=EUL_basis[HOU_cat]),0)+1,MATCH(EUL_basis_Mapped!BQ$2,'EUL_basis fr DEER'!$1:$1,0))</f>
        <v>1</v>
      </c>
      <c r="BR320" s="52" t="str" cm="1">
        <f t="array" ref="BR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(EUL_basis_Mapped!$BD320=EUL_basis[BldgLoc])*(EUL_basis_Mapped!$BP320=EUL_basis[HOU_cat]),0)+1,MATCH(EUL_basis_Mapped!BR$2,'EUL_basis fr DEER'!$1:$1,0))</f>
        <v>1</v>
      </c>
      <c r="BS320" s="52" t="str" cm="1">
        <f t="array" ref="BS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(EUL_basis_Mapped!$BD320=EUL_basis[BldgLoc])*(EUL_basis_Mapped!$BP320=EUL_basis[HOU_cat]),0)+1,MATCH(EUL_basis_Mapped!BS$2,'EUL_basis fr DEER'!$1:$1,0))</f>
        <v>0</v>
      </c>
      <c r="BT320" s="48" t="str" cm="1">
        <f t="array" ref="BT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(EUL_basis_Mapped!$BD320=EUL_basis[BldgLoc])*(EUL_basis_Mapped!$BP320=EUL_basis[HOU_cat]),0)+1,MATCH(EUL_basis_Mapped!BT$2,'EUL_basis fr DEER'!$1:$1,0))</f>
        <v>Deemed Ex Ante Team</v>
      </c>
      <c r="BU320" s="24" cm="1">
        <f t="array" ref="BU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(EUL_basis_Mapped!$BD320=EUL_basis[BldgLoc])*(EUL_basis_Mapped!$BP320=EUL_basis[HOU_cat]),0)+1,MATCH(EUL_basis_Mapped!BU$2,'EUL_basis fr DEER'!$1:$1,0))</f>
        <v>0</v>
      </c>
      <c r="BV320" s="46" cm="1">
        <f t="array" ref="BV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(EUL_basis_Mapped!$BD320=EUL_basis[BldgLoc])*(EUL_basis_Mapped!$BP320=EUL_basis[HOU_cat]),0)+1,MATCH(EUL_basis_Mapped!BV$2,'EUL_basis fr DEER'!$1:$1,0))</f>
        <v>0</v>
      </c>
      <c r="BW320" s="48" cm="1">
        <f t="array" ref="BW320">INDEX(EUL_basis[#All],MATCH(1,(EUL_basis_Mapped!$AS320=EUL_basis[EUL_ID])*(EUL_basis_Mapped!$AU320=EUL_basis[Version])*(EUL_basis_Mapped!$BC320=EUL_basis[BldgType])*
(EUL_basis_Mapped!$BD320=EUL_basis[BldgLoc])*(EUL_basis_Mapped!$BP320=EUL_basis[HOU_cat]),0)+1,MATCH(EUL_basis_Mapped!BW$2,'EUL_basis fr DEER'!$1:$1,0))</f>
        <v>0</v>
      </c>
    </row>
    <row r="321" spans="1:75" ht="21" x14ac:dyDescent="0.15">
      <c r="A321" s="11"/>
      <c r="B321" s="12">
        <v>1</v>
      </c>
      <c r="C321" s="12"/>
      <c r="D321" s="12"/>
      <c r="E321" s="12"/>
      <c r="F321" s="12"/>
      <c r="G321" s="12">
        <v>1</v>
      </c>
      <c r="H321" s="13">
        <v>1</v>
      </c>
      <c r="I321" s="11">
        <f t="shared" si="76"/>
        <v>0</v>
      </c>
      <c r="J321" s="12">
        <f t="shared" si="76"/>
        <v>0</v>
      </c>
      <c r="K321" s="12">
        <f t="shared" si="76"/>
        <v>0</v>
      </c>
      <c r="L321" s="12">
        <f t="shared" si="76"/>
        <v>1</v>
      </c>
      <c r="M321" s="12">
        <f t="shared" si="76"/>
        <v>0</v>
      </c>
      <c r="N321" s="54">
        <f t="shared" si="76"/>
        <v>0</v>
      </c>
      <c r="O321" s="54">
        <f t="shared" si="76"/>
        <v>0</v>
      </c>
      <c r="P321" s="11">
        <f t="shared" si="68"/>
        <v>1</v>
      </c>
      <c r="Q321" s="16"/>
      <c r="R321" s="12">
        <f t="shared" si="77"/>
        <v>0</v>
      </c>
      <c r="S321" s="12">
        <f t="shared" si="77"/>
        <v>0</v>
      </c>
      <c r="T321" s="12">
        <f t="shared" si="77"/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>
        <f t="shared" si="69"/>
        <v>0</v>
      </c>
      <c r="AE321" s="54"/>
      <c r="AF321" s="54"/>
      <c r="AG321" s="54">
        <f t="shared" si="70"/>
        <v>0</v>
      </c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>
        <f t="shared" si="71"/>
        <v>0</v>
      </c>
      <c r="AS321" s="58" t="s">
        <v>737</v>
      </c>
      <c r="AT321" s="22" t="str" cm="1">
        <f t="array" ref="AT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(EUL_basis_Mapped!$BD321=EUL_basis[BldgLoc])*(EUL_basis_Mapped!$BP321=EUL_basis[HOU_cat]),0)+1,MATCH(EUL_basis_Mapped!AT$2,'EUL_basis fr DEER'!$1:$1,0))</f>
        <v>LED lamp - Outdoor- Commercial - Small wattage Globe, Any Candle shape</v>
      </c>
      <c r="AU321" s="22" t="s">
        <v>34</v>
      </c>
      <c r="AV321" s="22" t="str" cm="1">
        <f t="array" ref="AV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(EUL_basis_Mapped!$BD321=EUL_basis[BldgLoc])*(EUL_basis_Mapped!$BP321=EUL_basis[HOU_cat]),0)+1,MATCH(EUL_basis_Mapped!AV$2,'EUL_basis fr DEER'!$1:$1,0))</f>
        <v>Lighting Disposition</v>
      </c>
      <c r="AW321" s="24" cm="1">
        <f t="array" ref="AW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(EUL_basis_Mapped!$BD321=EUL_basis[BldgLoc])*(EUL_basis_Mapped!$BP321=EUL_basis[HOU_cat]),0)+1,MATCH(EUL_basis_Mapped!AW$2,'EUL_basis fr DEER'!$1:$1,0))</f>
        <v>44364.526270011571</v>
      </c>
      <c r="AX321" s="48" t="str" cm="1">
        <f t="array" ref="AX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(EUL_basis_Mapped!$BD321=EUL_basis[BldgLoc])*(EUL_basis_Mapped!$BP321=EUL_basis[HOU_cat]),0)+1,MATCH(EUL_basis_Mapped!AX$2,'EUL_basis fr DEER'!$1:$1,0))</f>
        <v>Com</v>
      </c>
      <c r="AY321" s="48" t="str" cm="1">
        <f t="array" ref="AY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(EUL_basis_Mapped!$BD321=EUL_basis[BldgLoc])*(EUL_basis_Mapped!$BP321=EUL_basis[HOU_cat]),0)+1,MATCH(EUL_basis_Mapped!AY$2,'EUL_basis fr DEER'!$1:$1,0))</f>
        <v>Lighting</v>
      </c>
      <c r="AZ321" s="48" t="str" cm="1">
        <f t="array" ref="AZ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(EUL_basis_Mapped!$BD321=EUL_basis[BldgLoc])*(EUL_basis_Mapped!$BP321=EUL_basis[HOU_cat]),0)+1,MATCH(EUL_basis_Mapped!AZ$2,'EUL_basis fr DEER'!$1:$1,0))</f>
        <v>OutGen</v>
      </c>
      <c r="BA321" s="48" t="str" cm="1">
        <f t="array" ref="BA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(EUL_basis_Mapped!$BD321=EUL_basis[BldgLoc])*(EUL_basis_Mapped!$BP321=EUL_basis[HOU_cat]),0)+1,MATCH(EUL_basis_Mapped!BA$2,'EUL_basis fr DEER'!$1:$1,0))</f>
        <v>Ltg_Lamp</v>
      </c>
      <c r="BB321" s="48" t="str" cm="1">
        <f t="array" ref="BB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(EUL_basis_Mapped!$BD321=EUL_basis[BldgLoc])*(EUL_basis_Mapped!$BP321=EUL_basis[HOU_cat]),0)+1,MATCH(EUL_basis_Mapped!BB$2,'EUL_basis fr DEER'!$1:$1,0))</f>
        <v>LED_lamp</v>
      </c>
      <c r="BC321" s="48" t="s">
        <v>40</v>
      </c>
      <c r="BD321" s="48" t="s">
        <v>40</v>
      </c>
      <c r="BE321" s="46" t="str" cm="1">
        <f t="array" ref="BE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(EUL_basis_Mapped!$BD321=EUL_basis[BldgLoc])*(EUL_basis_Mapped!$BP321=EUL_basis[HOU_cat]),0)+1,MATCH(EUL_basis_Mapped!BE$2,'EUL_basis fr DEER'!$1:$1,0))</f>
        <v>LED lamp rated hours</v>
      </c>
      <c r="BF321" s="23" cm="1">
        <f t="array" ref="BF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(EUL_basis_Mapped!$BD321=EUL_basis[BldgLoc])*(EUL_basis_Mapped!$BP321=EUL_basis[HOU_cat]),0)+1,MATCH(EUL_basis_Mapped!BF$2,'EUL_basis fr DEER'!$1:$1,0))</f>
        <v>15000</v>
      </c>
      <c r="BG321" s="23" cm="1">
        <f t="array" ref="BG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(EUL_basis_Mapped!$BD321=EUL_basis[BldgLoc])*(EUL_basis_Mapped!$BP321=EUL_basis[HOU_cat]),0)+1,MATCH(EUL_basis_Mapped!BG$2,'EUL_basis fr DEER'!$1:$1,0))</f>
        <v>1</v>
      </c>
      <c r="BH321" s="23" cm="1">
        <f t="array" ref="BH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(EUL_basis_Mapped!$BD321=EUL_basis[BldgLoc])*(EUL_basis_Mapped!$BP321=EUL_basis[HOU_cat]),0)+1,MATCH(EUL_basis_Mapped!BH$2,'EUL_basis fr DEER'!$1:$1,0))</f>
        <v>0</v>
      </c>
      <c r="BI321" s="25" cm="1">
        <f t="array" ref="BI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(EUL_basis_Mapped!$BD321=EUL_basis[BldgLoc])*(EUL_basis_Mapped!$BP321=EUL_basis[HOU_cat]),0)+1,MATCH(EUL_basis_Mapped!BI$2,'EUL_basis fr DEER'!$1:$1,0))</f>
        <v>12</v>
      </c>
      <c r="BJ321" s="25" cm="1">
        <f t="array" ref="BJ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(EUL_basis_Mapped!$BD321=EUL_basis[BldgLoc])*(EUL_basis_Mapped!$BP321=EUL_basis[HOU_cat]),0)+1,MATCH(EUL_basis_Mapped!BJ$2,'EUL_basis fr DEER'!$1:$1,0))</f>
        <v>0</v>
      </c>
      <c r="BK321" s="25" cm="1">
        <f t="array" ref="BK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(EUL_basis_Mapped!$BD321=EUL_basis[BldgLoc])*(EUL_basis_Mapped!$BP321=EUL_basis[HOU_cat]),0)+1,MATCH(EUL_basis_Mapped!BK$2,'EUL_basis fr DEER'!$1:$1,0))</f>
        <v>0</v>
      </c>
      <c r="BL321" s="46" t="str" cm="1">
        <f t="array" ref="BL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(EUL_basis_Mapped!$BD321=EUL_basis[BldgLoc])*(EUL_basis_Mapped!$BP321=EUL_basis[HOU_cat]),0)+1,MATCH(EUL_basis_Mapped!BL$2,'EUL_basis fr DEER'!$1:$1,0))</f>
        <v>Updated BldgType to Any</v>
      </c>
      <c r="BM321" s="48" t="str" cm="1">
        <f t="array" ref="BM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(EUL_basis_Mapped!$BD321=EUL_basis[BldgLoc])*(EUL_basis_Mapped!$BP321=EUL_basis[HOU_cat]),0)+1,MATCH(EUL_basis_Mapped!BM$2,'EUL_basis fr DEER'!$1:$1,0))</f>
        <v>Available</v>
      </c>
      <c r="BN321" s="24">
        <v>41593</v>
      </c>
      <c r="BO321" s="24" cm="1">
        <f t="array" ref="BO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(EUL_basis_Mapped!$BD321=EUL_basis[BldgLoc])*(EUL_basis_Mapped!$BP321=EUL_basis[HOU_cat]),0)+1,MATCH(EUL_basis_Mapped!BO$2,'EUL_basis fr DEER'!$1:$1,0))</f>
        <v>0</v>
      </c>
      <c r="BP321" s="48" t="s">
        <v>705</v>
      </c>
      <c r="BQ321" s="52" t="str" cm="1">
        <f t="array" ref="BQ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(EUL_basis_Mapped!$BD321=EUL_basis[BldgLoc])*(EUL_basis_Mapped!$BP321=EUL_basis[HOU_cat]),0)+1,MATCH(EUL_basis_Mapped!BQ$2,'EUL_basis fr DEER'!$1:$1,0))</f>
        <v>1</v>
      </c>
      <c r="BR321" s="52" t="str" cm="1">
        <f t="array" ref="BR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(EUL_basis_Mapped!$BD321=EUL_basis[BldgLoc])*(EUL_basis_Mapped!$BP321=EUL_basis[HOU_cat]),0)+1,MATCH(EUL_basis_Mapped!BR$2,'EUL_basis fr DEER'!$1:$1,0))</f>
        <v>1</v>
      </c>
      <c r="BS321" s="52" t="str" cm="1">
        <f t="array" ref="BS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(EUL_basis_Mapped!$BD321=EUL_basis[BldgLoc])*(EUL_basis_Mapped!$BP321=EUL_basis[HOU_cat]),0)+1,MATCH(EUL_basis_Mapped!BS$2,'EUL_basis fr DEER'!$1:$1,0))</f>
        <v>0</v>
      </c>
      <c r="BT321" s="48" t="str" cm="1">
        <f t="array" ref="BT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(EUL_basis_Mapped!$BD321=EUL_basis[BldgLoc])*(EUL_basis_Mapped!$BP321=EUL_basis[HOU_cat]),0)+1,MATCH(EUL_basis_Mapped!BT$2,'EUL_basis fr DEER'!$1:$1,0))</f>
        <v>Deemed Ex Ante Team</v>
      </c>
      <c r="BU321" s="24" cm="1">
        <f t="array" ref="BU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(EUL_basis_Mapped!$BD321=EUL_basis[BldgLoc])*(EUL_basis_Mapped!$BP321=EUL_basis[HOU_cat]),0)+1,MATCH(EUL_basis_Mapped!BU$2,'EUL_basis fr DEER'!$1:$1,0))</f>
        <v>0</v>
      </c>
      <c r="BV321" s="46" cm="1">
        <f t="array" ref="BV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(EUL_basis_Mapped!$BD321=EUL_basis[BldgLoc])*(EUL_basis_Mapped!$BP321=EUL_basis[HOU_cat]),0)+1,MATCH(EUL_basis_Mapped!BV$2,'EUL_basis fr DEER'!$1:$1,0))</f>
        <v>0</v>
      </c>
      <c r="BW321" s="48" cm="1">
        <f t="array" ref="BW321">INDEX(EUL_basis[#All],MATCH(1,(EUL_basis_Mapped!$AS321=EUL_basis[EUL_ID])*(EUL_basis_Mapped!$AU321=EUL_basis[Version])*(EUL_basis_Mapped!$BC321=EUL_basis[BldgType])*
(EUL_basis_Mapped!$BD321=EUL_basis[BldgLoc])*(EUL_basis_Mapped!$BP321=EUL_basis[HOU_cat]),0)+1,MATCH(EUL_basis_Mapped!BW$2,'EUL_basis fr DEER'!$1:$1,0))</f>
        <v>0</v>
      </c>
    </row>
    <row r="322" spans="1:75" ht="21" x14ac:dyDescent="0.15">
      <c r="A322" s="11"/>
      <c r="B322" s="12">
        <v>1</v>
      </c>
      <c r="C322" s="12"/>
      <c r="D322" s="12"/>
      <c r="E322" s="12"/>
      <c r="F322" s="12"/>
      <c r="G322" s="12">
        <v>1</v>
      </c>
      <c r="H322" s="13">
        <v>1</v>
      </c>
      <c r="I322" s="11">
        <f t="shared" si="76"/>
        <v>0</v>
      </c>
      <c r="J322" s="12">
        <f t="shared" si="76"/>
        <v>0</v>
      </c>
      <c r="K322" s="12">
        <f t="shared" si="76"/>
        <v>0</v>
      </c>
      <c r="L322" s="12">
        <f t="shared" si="76"/>
        <v>1</v>
      </c>
      <c r="M322" s="12">
        <f t="shared" si="76"/>
        <v>0</v>
      </c>
      <c r="N322" s="54">
        <f t="shared" si="76"/>
        <v>0</v>
      </c>
      <c r="O322" s="54">
        <f t="shared" si="76"/>
        <v>0</v>
      </c>
      <c r="P322" s="11">
        <f t="shared" si="68"/>
        <v>1</v>
      </c>
      <c r="Q322" s="16"/>
      <c r="R322" s="12">
        <f t="shared" si="77"/>
        <v>0</v>
      </c>
      <c r="S322" s="12">
        <f t="shared" si="77"/>
        <v>0</v>
      </c>
      <c r="T322" s="12">
        <f t="shared" si="77"/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>
        <f t="shared" si="69"/>
        <v>0</v>
      </c>
      <c r="AE322" s="54"/>
      <c r="AF322" s="54"/>
      <c r="AG322" s="54">
        <f t="shared" si="70"/>
        <v>0</v>
      </c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>
        <f t="shared" si="71"/>
        <v>0</v>
      </c>
      <c r="AS322" s="58" t="s">
        <v>739</v>
      </c>
      <c r="AT322" s="22" t="str" cm="1">
        <f t="array" ref="AT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(EUL_basis_Mapped!$BD322=EUL_basis[BldgLoc])*(EUL_basis_Mapped!$BP322=EUL_basis[HOU_cat]),0)+1,MATCH(EUL_basis_Mapped!AT$2,'EUL_basis fr DEER'!$1:$1,0))</f>
        <v>LED lamp - Outdoor- Commercial</v>
      </c>
      <c r="AU322" s="22" t="s">
        <v>34</v>
      </c>
      <c r="AV322" s="22" t="str" cm="1">
        <f t="array" ref="AV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(EUL_basis_Mapped!$BD322=EUL_basis[BldgLoc])*(EUL_basis_Mapped!$BP322=EUL_basis[HOU_cat]),0)+1,MATCH(EUL_basis_Mapped!AV$2,'EUL_basis fr DEER'!$1:$1,0))</f>
        <v>Lighting Disposition</v>
      </c>
      <c r="AW322" s="24" cm="1">
        <f t="array" ref="AW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(EUL_basis_Mapped!$BD322=EUL_basis[BldgLoc])*(EUL_basis_Mapped!$BP322=EUL_basis[HOU_cat]),0)+1,MATCH(EUL_basis_Mapped!AW$2,'EUL_basis fr DEER'!$1:$1,0))</f>
        <v>44364.526270011571</v>
      </c>
      <c r="AX322" s="48" t="str" cm="1">
        <f t="array" ref="AX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(EUL_basis_Mapped!$BD322=EUL_basis[BldgLoc])*(EUL_basis_Mapped!$BP322=EUL_basis[HOU_cat]),0)+1,MATCH(EUL_basis_Mapped!AX$2,'EUL_basis fr DEER'!$1:$1,0))</f>
        <v>Com</v>
      </c>
      <c r="AY322" s="48" t="str" cm="1">
        <f t="array" ref="AY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(EUL_basis_Mapped!$BD322=EUL_basis[BldgLoc])*(EUL_basis_Mapped!$BP322=EUL_basis[HOU_cat]),0)+1,MATCH(EUL_basis_Mapped!AY$2,'EUL_basis fr DEER'!$1:$1,0))</f>
        <v>Lighting</v>
      </c>
      <c r="AZ322" s="48" t="str" cm="1">
        <f t="array" ref="AZ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(EUL_basis_Mapped!$BD322=EUL_basis[BldgLoc])*(EUL_basis_Mapped!$BP322=EUL_basis[HOU_cat]),0)+1,MATCH(EUL_basis_Mapped!AZ$2,'EUL_basis fr DEER'!$1:$1,0))</f>
        <v>OutGen</v>
      </c>
      <c r="BA322" s="48" t="str" cm="1">
        <f t="array" ref="BA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(EUL_basis_Mapped!$BD322=EUL_basis[BldgLoc])*(EUL_basis_Mapped!$BP322=EUL_basis[HOU_cat]),0)+1,MATCH(EUL_basis_Mapped!BA$2,'EUL_basis fr DEER'!$1:$1,0))</f>
        <v>Ltg_Lamp</v>
      </c>
      <c r="BB322" s="48" t="str" cm="1">
        <f t="array" ref="BB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(EUL_basis_Mapped!$BD322=EUL_basis[BldgLoc])*(EUL_basis_Mapped!$BP322=EUL_basis[HOU_cat]),0)+1,MATCH(EUL_basis_Mapped!BB$2,'EUL_basis fr DEER'!$1:$1,0))</f>
        <v>LED_lamp</v>
      </c>
      <c r="BC322" s="48" t="s">
        <v>40</v>
      </c>
      <c r="BD322" s="48" t="s">
        <v>40</v>
      </c>
      <c r="BE322" s="46" t="str" cm="1">
        <f t="array" ref="BE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(EUL_basis_Mapped!$BD322=EUL_basis[BldgLoc])*(EUL_basis_Mapped!$BP322=EUL_basis[HOU_cat]),0)+1,MATCH(EUL_basis_Mapped!BE$2,'EUL_basis fr DEER'!$1:$1,0))</f>
        <v>LED lamp rated hours</v>
      </c>
      <c r="BF322" s="23" cm="1">
        <f t="array" ref="BF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(EUL_basis_Mapped!$BD322=EUL_basis[BldgLoc])*(EUL_basis_Mapped!$BP322=EUL_basis[HOU_cat]),0)+1,MATCH(EUL_basis_Mapped!BF$2,'EUL_basis fr DEER'!$1:$1,0))</f>
        <v>20000</v>
      </c>
      <c r="BG322" s="23" cm="1">
        <f t="array" ref="BG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(EUL_basis_Mapped!$BD322=EUL_basis[BldgLoc])*(EUL_basis_Mapped!$BP322=EUL_basis[HOU_cat]),0)+1,MATCH(EUL_basis_Mapped!BG$2,'EUL_basis fr DEER'!$1:$1,0))</f>
        <v>1</v>
      </c>
      <c r="BH322" s="23" cm="1">
        <f t="array" ref="BH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(EUL_basis_Mapped!$BD322=EUL_basis[BldgLoc])*(EUL_basis_Mapped!$BP322=EUL_basis[HOU_cat]),0)+1,MATCH(EUL_basis_Mapped!BH$2,'EUL_basis fr DEER'!$1:$1,0))</f>
        <v>0</v>
      </c>
      <c r="BI322" s="25" cm="1">
        <f t="array" ref="BI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(EUL_basis_Mapped!$BD322=EUL_basis[BldgLoc])*(EUL_basis_Mapped!$BP322=EUL_basis[HOU_cat]),0)+1,MATCH(EUL_basis_Mapped!BI$2,'EUL_basis fr DEER'!$1:$1,0))</f>
        <v>12</v>
      </c>
      <c r="BJ322" s="25" cm="1">
        <f t="array" ref="BJ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(EUL_basis_Mapped!$BD322=EUL_basis[BldgLoc])*(EUL_basis_Mapped!$BP322=EUL_basis[HOU_cat]),0)+1,MATCH(EUL_basis_Mapped!BJ$2,'EUL_basis fr DEER'!$1:$1,0))</f>
        <v>0</v>
      </c>
      <c r="BK322" s="25" cm="1">
        <f t="array" ref="BK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(EUL_basis_Mapped!$BD322=EUL_basis[BldgLoc])*(EUL_basis_Mapped!$BP322=EUL_basis[HOU_cat]),0)+1,MATCH(EUL_basis_Mapped!BK$2,'EUL_basis fr DEER'!$1:$1,0))</f>
        <v>0</v>
      </c>
      <c r="BL322" s="46" t="str" cm="1">
        <f t="array" ref="BL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(EUL_basis_Mapped!$BD322=EUL_basis[BldgLoc])*(EUL_basis_Mapped!$BP322=EUL_basis[HOU_cat]),0)+1,MATCH(EUL_basis_Mapped!BL$2,'EUL_basis fr DEER'!$1:$1,0))</f>
        <v>Updated BldgType to Any</v>
      </c>
      <c r="BM322" s="48" t="str" cm="1">
        <f t="array" ref="BM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(EUL_basis_Mapped!$BD322=EUL_basis[BldgLoc])*(EUL_basis_Mapped!$BP322=EUL_basis[HOU_cat]),0)+1,MATCH(EUL_basis_Mapped!BM$2,'EUL_basis fr DEER'!$1:$1,0))</f>
        <v>Available</v>
      </c>
      <c r="BN322" s="24">
        <v>41594</v>
      </c>
      <c r="BO322" s="24" cm="1">
        <f t="array" ref="BO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(EUL_basis_Mapped!$BD322=EUL_basis[BldgLoc])*(EUL_basis_Mapped!$BP322=EUL_basis[HOU_cat]),0)+1,MATCH(EUL_basis_Mapped!BO$2,'EUL_basis fr DEER'!$1:$1,0))</f>
        <v>0</v>
      </c>
      <c r="BP322" s="48" t="s">
        <v>705</v>
      </c>
      <c r="BQ322" s="52" t="str" cm="1">
        <f t="array" ref="BQ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(EUL_basis_Mapped!$BD322=EUL_basis[BldgLoc])*(EUL_basis_Mapped!$BP322=EUL_basis[HOU_cat]),0)+1,MATCH(EUL_basis_Mapped!BQ$2,'EUL_basis fr DEER'!$1:$1,0))</f>
        <v>1</v>
      </c>
      <c r="BR322" s="52" t="str" cm="1">
        <f t="array" ref="BR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(EUL_basis_Mapped!$BD322=EUL_basis[BldgLoc])*(EUL_basis_Mapped!$BP322=EUL_basis[HOU_cat]),0)+1,MATCH(EUL_basis_Mapped!BR$2,'EUL_basis fr DEER'!$1:$1,0))</f>
        <v>1</v>
      </c>
      <c r="BS322" s="52" t="str" cm="1">
        <f t="array" ref="BS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(EUL_basis_Mapped!$BD322=EUL_basis[BldgLoc])*(EUL_basis_Mapped!$BP322=EUL_basis[HOU_cat]),0)+1,MATCH(EUL_basis_Mapped!BS$2,'EUL_basis fr DEER'!$1:$1,0))</f>
        <v>0</v>
      </c>
      <c r="BT322" s="48" t="str" cm="1">
        <f t="array" ref="BT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(EUL_basis_Mapped!$BD322=EUL_basis[BldgLoc])*(EUL_basis_Mapped!$BP322=EUL_basis[HOU_cat]),0)+1,MATCH(EUL_basis_Mapped!BT$2,'EUL_basis fr DEER'!$1:$1,0))</f>
        <v>Deemed Ex Ante Team</v>
      </c>
      <c r="BU322" s="24" cm="1">
        <f t="array" ref="BU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(EUL_basis_Mapped!$BD322=EUL_basis[BldgLoc])*(EUL_basis_Mapped!$BP322=EUL_basis[HOU_cat]),0)+1,MATCH(EUL_basis_Mapped!BU$2,'EUL_basis fr DEER'!$1:$1,0))</f>
        <v>0</v>
      </c>
      <c r="BV322" s="46" cm="1">
        <f t="array" ref="BV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(EUL_basis_Mapped!$BD322=EUL_basis[BldgLoc])*(EUL_basis_Mapped!$BP322=EUL_basis[HOU_cat]),0)+1,MATCH(EUL_basis_Mapped!BV$2,'EUL_basis fr DEER'!$1:$1,0))</f>
        <v>0</v>
      </c>
      <c r="BW322" s="48" cm="1">
        <f t="array" ref="BW322">INDEX(EUL_basis[#All],MATCH(1,(EUL_basis_Mapped!$AS322=EUL_basis[EUL_ID])*(EUL_basis_Mapped!$AU322=EUL_basis[Version])*(EUL_basis_Mapped!$BC322=EUL_basis[BldgType])*
(EUL_basis_Mapped!$BD322=EUL_basis[BldgLoc])*(EUL_basis_Mapped!$BP322=EUL_basis[HOU_cat]),0)+1,MATCH(EUL_basis_Mapped!BW$2,'EUL_basis fr DEER'!$1:$1,0))</f>
        <v>0</v>
      </c>
    </row>
    <row r="323" spans="1:75" ht="21" x14ac:dyDescent="0.15">
      <c r="A323" s="11"/>
      <c r="B323" s="12">
        <v>1</v>
      </c>
      <c r="C323" s="12"/>
      <c r="D323" s="12"/>
      <c r="E323" s="12"/>
      <c r="F323" s="12"/>
      <c r="G323" s="12">
        <v>1</v>
      </c>
      <c r="H323" s="13">
        <v>1</v>
      </c>
      <c r="I323" s="11">
        <f t="shared" si="76"/>
        <v>0</v>
      </c>
      <c r="J323" s="12">
        <f t="shared" si="76"/>
        <v>0</v>
      </c>
      <c r="K323" s="12">
        <f t="shared" si="76"/>
        <v>0</v>
      </c>
      <c r="L323" s="12">
        <f t="shared" si="76"/>
        <v>1</v>
      </c>
      <c r="M323" s="12">
        <f t="shared" si="76"/>
        <v>0</v>
      </c>
      <c r="N323" s="54">
        <f t="shared" si="76"/>
        <v>0</v>
      </c>
      <c r="O323" s="54">
        <f t="shared" si="76"/>
        <v>0</v>
      </c>
      <c r="P323" s="11">
        <f t="shared" si="68"/>
        <v>1</v>
      </c>
      <c r="Q323" s="16"/>
      <c r="R323" s="12">
        <f t="shared" si="77"/>
        <v>0</v>
      </c>
      <c r="S323" s="12">
        <f t="shared" si="77"/>
        <v>0</v>
      </c>
      <c r="T323" s="12">
        <f t="shared" si="77"/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>
        <f t="shared" si="69"/>
        <v>0</v>
      </c>
      <c r="AE323" s="54"/>
      <c r="AF323" s="54"/>
      <c r="AG323" s="54">
        <f t="shared" si="70"/>
        <v>0</v>
      </c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>
        <f t="shared" si="71"/>
        <v>0</v>
      </c>
      <c r="AS323" s="58" t="s">
        <v>741</v>
      </c>
      <c r="AT323" s="22" t="str" cm="1">
        <f t="array" ref="AT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(EUL_basis_Mapped!$BD323=EUL_basis[BldgLoc])*(EUL_basis_Mapped!$BP323=EUL_basis[HOU_cat]),0)+1,MATCH(EUL_basis_Mapped!AT$2,'EUL_basis fr DEER'!$1:$1,0))</f>
        <v>LED Fixture - Outdoor- Commercial</v>
      </c>
      <c r="AU323" s="22" t="s">
        <v>34</v>
      </c>
      <c r="AV323" s="22" t="str" cm="1">
        <f t="array" ref="AV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(EUL_basis_Mapped!$BD323=EUL_basis[BldgLoc])*(EUL_basis_Mapped!$BP323=EUL_basis[HOU_cat]),0)+1,MATCH(EUL_basis_Mapped!AV$2,'EUL_basis fr DEER'!$1:$1,0))</f>
        <v>Lighting Disposition</v>
      </c>
      <c r="AW323" s="24" cm="1">
        <f t="array" ref="AW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(EUL_basis_Mapped!$BD323=EUL_basis[BldgLoc])*(EUL_basis_Mapped!$BP323=EUL_basis[HOU_cat]),0)+1,MATCH(EUL_basis_Mapped!AW$2,'EUL_basis fr DEER'!$1:$1,0))</f>
        <v>44364.526270011571</v>
      </c>
      <c r="AX323" s="48" t="str" cm="1">
        <f t="array" ref="AX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(EUL_basis_Mapped!$BD323=EUL_basis[BldgLoc])*(EUL_basis_Mapped!$BP323=EUL_basis[HOU_cat]),0)+1,MATCH(EUL_basis_Mapped!AX$2,'EUL_basis fr DEER'!$1:$1,0))</f>
        <v>Com</v>
      </c>
      <c r="AY323" s="48" t="str" cm="1">
        <f t="array" ref="AY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(EUL_basis_Mapped!$BD323=EUL_basis[BldgLoc])*(EUL_basis_Mapped!$BP323=EUL_basis[HOU_cat]),0)+1,MATCH(EUL_basis_Mapped!AY$2,'EUL_basis fr DEER'!$1:$1,0))</f>
        <v>Lighting</v>
      </c>
      <c r="AZ323" s="48" t="str" cm="1">
        <f t="array" ref="AZ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(EUL_basis_Mapped!$BD323=EUL_basis[BldgLoc])*(EUL_basis_Mapped!$BP323=EUL_basis[HOU_cat]),0)+1,MATCH(EUL_basis_Mapped!AZ$2,'EUL_basis fr DEER'!$1:$1,0))</f>
        <v>OutGen</v>
      </c>
      <c r="BA323" s="48" t="str" cm="1">
        <f t="array" ref="BA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(EUL_basis_Mapped!$BD323=EUL_basis[BldgLoc])*(EUL_basis_Mapped!$BP323=EUL_basis[HOU_cat]),0)+1,MATCH(EUL_basis_Mapped!BA$2,'EUL_basis fr DEER'!$1:$1,0))</f>
        <v>Ltg_Fixture</v>
      </c>
      <c r="BB323" s="48" t="str" cm="1">
        <f t="array" ref="BB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(EUL_basis_Mapped!$BD323=EUL_basis[BldgLoc])*(EUL_basis_Mapped!$BP323=EUL_basis[HOU_cat]),0)+1,MATCH(EUL_basis_Mapped!BB$2,'EUL_basis fr DEER'!$1:$1,0))</f>
        <v>LED_fixt</v>
      </c>
      <c r="BC323" s="48" t="s">
        <v>40</v>
      </c>
      <c r="BD323" s="48" t="s">
        <v>40</v>
      </c>
      <c r="BE323" s="46" t="str" cm="1">
        <f t="array" ref="BE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(EUL_basis_Mapped!$BD323=EUL_basis[BldgLoc])*(EUL_basis_Mapped!$BP323=EUL_basis[HOU_cat]),0)+1,MATCH(EUL_basis_Mapped!BE$2,'EUL_basis fr DEER'!$1:$1,0))</f>
        <v>LED fixture rated hours</v>
      </c>
      <c r="BF323" s="23" cm="1">
        <f t="array" ref="BF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(EUL_basis_Mapped!$BD323=EUL_basis[BldgLoc])*(EUL_basis_Mapped!$BP323=EUL_basis[HOU_cat]),0)+1,MATCH(EUL_basis_Mapped!BF$2,'EUL_basis fr DEER'!$1:$1,0))</f>
        <v>50000</v>
      </c>
      <c r="BG323" s="23" cm="1">
        <f t="array" ref="BG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(EUL_basis_Mapped!$BD323=EUL_basis[BldgLoc])*(EUL_basis_Mapped!$BP323=EUL_basis[HOU_cat]),0)+1,MATCH(EUL_basis_Mapped!BG$2,'EUL_basis fr DEER'!$1:$1,0))</f>
        <v>1</v>
      </c>
      <c r="BH323" s="23" cm="1">
        <f t="array" ref="BH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(EUL_basis_Mapped!$BD323=EUL_basis[BldgLoc])*(EUL_basis_Mapped!$BP323=EUL_basis[HOU_cat]),0)+1,MATCH(EUL_basis_Mapped!BH$2,'EUL_basis fr DEER'!$1:$1,0))</f>
        <v>0</v>
      </c>
      <c r="BI323" s="25" cm="1">
        <f t="array" ref="BI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(EUL_basis_Mapped!$BD323=EUL_basis[BldgLoc])*(EUL_basis_Mapped!$BP323=EUL_basis[HOU_cat]),0)+1,MATCH(EUL_basis_Mapped!BI$2,'EUL_basis fr DEER'!$1:$1,0))</f>
        <v>12</v>
      </c>
      <c r="BJ323" s="25" cm="1">
        <f t="array" ref="BJ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(EUL_basis_Mapped!$BD323=EUL_basis[BldgLoc])*(EUL_basis_Mapped!$BP323=EUL_basis[HOU_cat]),0)+1,MATCH(EUL_basis_Mapped!BJ$2,'EUL_basis fr DEER'!$1:$1,0))</f>
        <v>0</v>
      </c>
      <c r="BK323" s="25" cm="1">
        <f t="array" ref="BK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(EUL_basis_Mapped!$BD323=EUL_basis[BldgLoc])*(EUL_basis_Mapped!$BP323=EUL_basis[HOU_cat]),0)+1,MATCH(EUL_basis_Mapped!BK$2,'EUL_basis fr DEER'!$1:$1,0))</f>
        <v>0</v>
      </c>
      <c r="BL323" s="46" t="str" cm="1">
        <f t="array" ref="BL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(EUL_basis_Mapped!$BD323=EUL_basis[BldgLoc])*(EUL_basis_Mapped!$BP323=EUL_basis[HOU_cat]),0)+1,MATCH(EUL_basis_Mapped!BL$2,'EUL_basis fr DEER'!$1:$1,0))</f>
        <v>Updated BldgType to Any</v>
      </c>
      <c r="BM323" s="48" t="str" cm="1">
        <f t="array" ref="BM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(EUL_basis_Mapped!$BD323=EUL_basis[BldgLoc])*(EUL_basis_Mapped!$BP323=EUL_basis[HOU_cat]),0)+1,MATCH(EUL_basis_Mapped!BM$2,'EUL_basis fr DEER'!$1:$1,0))</f>
        <v>Available</v>
      </c>
      <c r="BN323" s="24">
        <v>41595</v>
      </c>
      <c r="BO323" s="24" cm="1">
        <f t="array" ref="BO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(EUL_basis_Mapped!$BD323=EUL_basis[BldgLoc])*(EUL_basis_Mapped!$BP323=EUL_basis[HOU_cat]),0)+1,MATCH(EUL_basis_Mapped!BO$2,'EUL_basis fr DEER'!$1:$1,0))</f>
        <v>0</v>
      </c>
      <c r="BP323" s="48" t="s">
        <v>705</v>
      </c>
      <c r="BQ323" s="52" t="str" cm="1">
        <f t="array" ref="BQ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(EUL_basis_Mapped!$BD323=EUL_basis[BldgLoc])*(EUL_basis_Mapped!$BP323=EUL_basis[HOU_cat]),0)+1,MATCH(EUL_basis_Mapped!BQ$2,'EUL_basis fr DEER'!$1:$1,0))</f>
        <v>1</v>
      </c>
      <c r="BR323" s="52" t="str" cm="1">
        <f t="array" ref="BR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(EUL_basis_Mapped!$BD323=EUL_basis[BldgLoc])*(EUL_basis_Mapped!$BP323=EUL_basis[HOU_cat]),0)+1,MATCH(EUL_basis_Mapped!BR$2,'EUL_basis fr DEER'!$1:$1,0))</f>
        <v>1</v>
      </c>
      <c r="BS323" s="52" t="str" cm="1">
        <f t="array" ref="BS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(EUL_basis_Mapped!$BD323=EUL_basis[BldgLoc])*(EUL_basis_Mapped!$BP323=EUL_basis[HOU_cat]),0)+1,MATCH(EUL_basis_Mapped!BS$2,'EUL_basis fr DEER'!$1:$1,0))</f>
        <v>0</v>
      </c>
      <c r="BT323" s="48" t="str" cm="1">
        <f t="array" ref="BT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(EUL_basis_Mapped!$BD323=EUL_basis[BldgLoc])*(EUL_basis_Mapped!$BP323=EUL_basis[HOU_cat]),0)+1,MATCH(EUL_basis_Mapped!BT$2,'EUL_basis fr DEER'!$1:$1,0))</f>
        <v>Deemed Ex Ante Team</v>
      </c>
      <c r="BU323" s="24" cm="1">
        <f t="array" ref="BU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(EUL_basis_Mapped!$BD323=EUL_basis[BldgLoc])*(EUL_basis_Mapped!$BP323=EUL_basis[HOU_cat]),0)+1,MATCH(EUL_basis_Mapped!BU$2,'EUL_basis fr DEER'!$1:$1,0))</f>
        <v>0</v>
      </c>
      <c r="BV323" s="46" cm="1">
        <f t="array" ref="BV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(EUL_basis_Mapped!$BD323=EUL_basis[BldgLoc])*(EUL_basis_Mapped!$BP323=EUL_basis[HOU_cat]),0)+1,MATCH(EUL_basis_Mapped!BV$2,'EUL_basis fr DEER'!$1:$1,0))</f>
        <v>0</v>
      </c>
      <c r="BW323" s="48" cm="1">
        <f t="array" ref="BW323">INDEX(EUL_basis[#All],MATCH(1,(EUL_basis_Mapped!$AS323=EUL_basis[EUL_ID])*(EUL_basis_Mapped!$AU323=EUL_basis[Version])*(EUL_basis_Mapped!$BC323=EUL_basis[BldgType])*
(EUL_basis_Mapped!$BD323=EUL_basis[BldgLoc])*(EUL_basis_Mapped!$BP323=EUL_basis[HOU_cat]),0)+1,MATCH(EUL_basis_Mapped!BW$2,'EUL_basis fr DEER'!$1:$1,0))</f>
        <v>0</v>
      </c>
    </row>
    <row r="324" spans="1:75" ht="21" x14ac:dyDescent="0.15">
      <c r="A324" s="11"/>
      <c r="B324" s="12">
        <v>1</v>
      </c>
      <c r="C324" s="12"/>
      <c r="D324" s="12"/>
      <c r="E324" s="12"/>
      <c r="F324" s="12"/>
      <c r="G324" s="12">
        <v>1</v>
      </c>
      <c r="H324" s="13">
        <v>1</v>
      </c>
      <c r="I324" s="11">
        <f t="shared" si="76"/>
        <v>0</v>
      </c>
      <c r="J324" s="12">
        <f t="shared" si="76"/>
        <v>0</v>
      </c>
      <c r="K324" s="12">
        <f t="shared" si="76"/>
        <v>0</v>
      </c>
      <c r="L324" s="12">
        <f t="shared" si="76"/>
        <v>1</v>
      </c>
      <c r="M324" s="12">
        <f t="shared" si="76"/>
        <v>0</v>
      </c>
      <c r="N324" s="54">
        <f t="shared" si="76"/>
        <v>0</v>
      </c>
      <c r="O324" s="54">
        <f t="shared" si="76"/>
        <v>0</v>
      </c>
      <c r="P324" s="11">
        <f t="shared" si="68"/>
        <v>1</v>
      </c>
      <c r="Q324" s="16"/>
      <c r="R324" s="12">
        <f t="shared" si="77"/>
        <v>0</v>
      </c>
      <c r="S324" s="12">
        <f t="shared" si="77"/>
        <v>0</v>
      </c>
      <c r="T324" s="12">
        <f t="shared" si="77"/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>
        <f t="shared" si="69"/>
        <v>0</v>
      </c>
      <c r="AE324" s="54"/>
      <c r="AF324" s="54"/>
      <c r="AG324" s="54">
        <f t="shared" si="70"/>
        <v>0</v>
      </c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>
        <f t="shared" si="71"/>
        <v>0</v>
      </c>
      <c r="AS324" s="58" t="s">
        <v>743</v>
      </c>
      <c r="AT324" s="22" t="str" cm="1">
        <f t="array" ref="AT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(EUL_basis_Mapped!$BD324=EUL_basis[BldgLoc])*(EUL_basis_Mapped!$BP324=EUL_basis[HOU_cat]),0)+1,MATCH(EUL_basis_Mapped!AT$2,'EUL_basis fr DEER'!$1:$1,0))</f>
        <v>LED A-lamp - Outdoor- Commercial</v>
      </c>
      <c r="AU324" s="22" t="s">
        <v>106</v>
      </c>
      <c r="AV324" s="22" t="str" cm="1">
        <f t="array" ref="AV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(EUL_basis_Mapped!$BD324=EUL_basis[BldgLoc])*(EUL_basis_Mapped!$BP324=EUL_basis[HOU_cat]),0)+1,MATCH(EUL_basis_Mapped!AV$2,'EUL_basis fr DEER'!$1:$1,0))</f>
        <v>D20 v1</v>
      </c>
      <c r="AW324" s="24" cm="1">
        <f t="array" ref="AW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(EUL_basis_Mapped!$BD324=EUL_basis[BldgLoc])*(EUL_basis_Mapped!$BP324=EUL_basis[HOU_cat]),0)+1,MATCH(EUL_basis_Mapped!AW$2,'EUL_basis fr DEER'!$1:$1,0))</f>
        <v>44364.526270011571</v>
      </c>
      <c r="AX324" s="48" t="str" cm="1">
        <f t="array" ref="AX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(EUL_basis_Mapped!$BD324=EUL_basis[BldgLoc])*(EUL_basis_Mapped!$BP324=EUL_basis[HOU_cat]),0)+1,MATCH(EUL_basis_Mapped!AX$2,'EUL_basis fr DEER'!$1:$1,0))</f>
        <v>Com</v>
      </c>
      <c r="AY324" s="48" t="str" cm="1">
        <f t="array" ref="AY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(EUL_basis_Mapped!$BD324=EUL_basis[BldgLoc])*(EUL_basis_Mapped!$BP324=EUL_basis[HOU_cat]),0)+1,MATCH(EUL_basis_Mapped!AY$2,'EUL_basis fr DEER'!$1:$1,0))</f>
        <v>Lighting</v>
      </c>
      <c r="AZ324" s="48" t="str" cm="1">
        <f t="array" ref="AZ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(EUL_basis_Mapped!$BD324=EUL_basis[BldgLoc])*(EUL_basis_Mapped!$BP324=EUL_basis[HOU_cat]),0)+1,MATCH(EUL_basis_Mapped!AZ$2,'EUL_basis fr DEER'!$1:$1,0))</f>
        <v>OutGen</v>
      </c>
      <c r="BA324" s="48" t="str" cm="1">
        <f t="array" ref="BA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(EUL_basis_Mapped!$BD324=EUL_basis[BldgLoc])*(EUL_basis_Mapped!$BP324=EUL_basis[HOU_cat]),0)+1,MATCH(EUL_basis_Mapped!BA$2,'EUL_basis fr DEER'!$1:$1,0))</f>
        <v>Ltg_Lamp</v>
      </c>
      <c r="BB324" s="48" t="str" cm="1">
        <f t="array" ref="BB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(EUL_basis_Mapped!$BD324=EUL_basis[BldgLoc])*(EUL_basis_Mapped!$BP324=EUL_basis[HOU_cat]),0)+1,MATCH(EUL_basis_Mapped!BB$2,'EUL_basis fr DEER'!$1:$1,0))</f>
        <v>LED_lamp</v>
      </c>
      <c r="BC324" s="48" t="s">
        <v>40</v>
      </c>
      <c r="BD324" s="48" t="s">
        <v>40</v>
      </c>
      <c r="BE324" s="46" t="str" cm="1">
        <f t="array" ref="BE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(EUL_basis_Mapped!$BD324=EUL_basis[BldgLoc])*(EUL_basis_Mapped!$BP324=EUL_basis[HOU_cat]),0)+1,MATCH(EUL_basis_Mapped!BE$2,'EUL_basis fr DEER'!$1:$1,0))</f>
        <v>LED lamp rated hours</v>
      </c>
      <c r="BF324" s="23" cm="1">
        <f t="array" ref="BF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(EUL_basis_Mapped!$BD324=EUL_basis[BldgLoc])*(EUL_basis_Mapped!$BP324=EUL_basis[HOU_cat]),0)+1,MATCH(EUL_basis_Mapped!BF$2,'EUL_basis fr DEER'!$1:$1,0))</f>
        <v>10000</v>
      </c>
      <c r="BG324" s="23" cm="1">
        <f t="array" ref="BG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(EUL_basis_Mapped!$BD324=EUL_basis[BldgLoc])*(EUL_basis_Mapped!$BP324=EUL_basis[HOU_cat]),0)+1,MATCH(EUL_basis_Mapped!BG$2,'EUL_basis fr DEER'!$1:$1,0))</f>
        <v>1</v>
      </c>
      <c r="BH324" s="23" cm="1">
        <f t="array" ref="BH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(EUL_basis_Mapped!$BD324=EUL_basis[BldgLoc])*(EUL_basis_Mapped!$BP324=EUL_basis[HOU_cat]),0)+1,MATCH(EUL_basis_Mapped!BH$2,'EUL_basis fr DEER'!$1:$1,0))</f>
        <v>0</v>
      </c>
      <c r="BI324" s="25" cm="1">
        <f t="array" ref="BI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(EUL_basis_Mapped!$BD324=EUL_basis[BldgLoc])*(EUL_basis_Mapped!$BP324=EUL_basis[HOU_cat]),0)+1,MATCH(EUL_basis_Mapped!BI$2,'EUL_basis fr DEER'!$1:$1,0))</f>
        <v>12</v>
      </c>
      <c r="BJ324" s="25" cm="1">
        <f t="array" ref="BJ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(EUL_basis_Mapped!$BD324=EUL_basis[BldgLoc])*(EUL_basis_Mapped!$BP324=EUL_basis[HOU_cat]),0)+1,MATCH(EUL_basis_Mapped!BJ$2,'EUL_basis fr DEER'!$1:$1,0))</f>
        <v>0</v>
      </c>
      <c r="BK324" s="25" cm="1">
        <f t="array" ref="BK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(EUL_basis_Mapped!$BD324=EUL_basis[BldgLoc])*(EUL_basis_Mapped!$BP324=EUL_basis[HOU_cat]),0)+1,MATCH(EUL_basis_Mapped!BK$2,'EUL_basis fr DEER'!$1:$1,0))</f>
        <v>0</v>
      </c>
      <c r="BL324" s="46" t="str" cm="1">
        <f t="array" ref="BL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(EUL_basis_Mapped!$BD324=EUL_basis[BldgLoc])*(EUL_basis_Mapped!$BP324=EUL_basis[HOU_cat]),0)+1,MATCH(EUL_basis_Mapped!BL$2,'EUL_basis fr DEER'!$1:$1,0))</f>
        <v>Updated BldgType to Any</v>
      </c>
      <c r="BM324" s="48" t="str" cm="1">
        <f t="array" ref="BM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(EUL_basis_Mapped!$BD324=EUL_basis[BldgLoc])*(EUL_basis_Mapped!$BP324=EUL_basis[HOU_cat]),0)+1,MATCH(EUL_basis_Mapped!BM$2,'EUL_basis fr DEER'!$1:$1,0))</f>
        <v>Available</v>
      </c>
      <c r="BN324" s="24">
        <v>41596</v>
      </c>
      <c r="BO324" s="24" cm="1">
        <f t="array" ref="BO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(EUL_basis_Mapped!$BD324=EUL_basis[BldgLoc])*(EUL_basis_Mapped!$BP324=EUL_basis[HOU_cat]),0)+1,MATCH(EUL_basis_Mapped!BO$2,'EUL_basis fr DEER'!$1:$1,0))</f>
        <v>0</v>
      </c>
      <c r="BP324" s="48" t="s">
        <v>705</v>
      </c>
      <c r="BQ324" s="52" t="str" cm="1">
        <f t="array" ref="BQ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(EUL_basis_Mapped!$BD324=EUL_basis[BldgLoc])*(EUL_basis_Mapped!$BP324=EUL_basis[HOU_cat]),0)+1,MATCH(EUL_basis_Mapped!BQ$2,'EUL_basis fr DEER'!$1:$1,0))</f>
        <v>1</v>
      </c>
      <c r="BR324" s="52" t="str" cm="1">
        <f t="array" ref="BR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(EUL_basis_Mapped!$BD324=EUL_basis[BldgLoc])*(EUL_basis_Mapped!$BP324=EUL_basis[HOU_cat]),0)+1,MATCH(EUL_basis_Mapped!BR$2,'EUL_basis fr DEER'!$1:$1,0))</f>
        <v>1</v>
      </c>
      <c r="BS324" s="52" t="str" cm="1">
        <f t="array" ref="BS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(EUL_basis_Mapped!$BD324=EUL_basis[BldgLoc])*(EUL_basis_Mapped!$BP324=EUL_basis[HOU_cat]),0)+1,MATCH(EUL_basis_Mapped!BS$2,'EUL_basis fr DEER'!$1:$1,0))</f>
        <v>0</v>
      </c>
      <c r="BT324" s="48" t="str" cm="1">
        <f t="array" ref="BT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(EUL_basis_Mapped!$BD324=EUL_basis[BldgLoc])*(EUL_basis_Mapped!$BP324=EUL_basis[HOU_cat]),0)+1,MATCH(EUL_basis_Mapped!BT$2,'EUL_basis fr DEER'!$1:$1,0))</f>
        <v>Deemed Ex Ante Team</v>
      </c>
      <c r="BU324" s="24" cm="1">
        <f t="array" ref="BU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(EUL_basis_Mapped!$BD324=EUL_basis[BldgLoc])*(EUL_basis_Mapped!$BP324=EUL_basis[HOU_cat]),0)+1,MATCH(EUL_basis_Mapped!BU$2,'EUL_basis fr DEER'!$1:$1,0))</f>
        <v>0</v>
      </c>
      <c r="BV324" s="46" cm="1">
        <f t="array" ref="BV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(EUL_basis_Mapped!$BD324=EUL_basis[BldgLoc])*(EUL_basis_Mapped!$BP324=EUL_basis[HOU_cat]),0)+1,MATCH(EUL_basis_Mapped!BV$2,'EUL_basis fr DEER'!$1:$1,0))</f>
        <v>0</v>
      </c>
      <c r="BW324" s="48" cm="1">
        <f t="array" ref="BW324">INDEX(EUL_basis[#All],MATCH(1,(EUL_basis_Mapped!$AS324=EUL_basis[EUL_ID])*(EUL_basis_Mapped!$AU324=EUL_basis[Version])*(EUL_basis_Mapped!$BC324=EUL_basis[BldgType])*
(EUL_basis_Mapped!$BD324=EUL_basis[BldgLoc])*(EUL_basis_Mapped!$BP324=EUL_basis[HOU_cat]),0)+1,MATCH(EUL_basis_Mapped!BW$2,'EUL_basis fr DEER'!$1:$1,0))</f>
        <v>0</v>
      </c>
    </row>
    <row r="325" spans="1:75" ht="31.5" x14ac:dyDescent="0.15">
      <c r="A325" s="11"/>
      <c r="B325" s="12">
        <v>1</v>
      </c>
      <c r="C325" s="12"/>
      <c r="D325" s="12"/>
      <c r="E325" s="12"/>
      <c r="F325" s="12"/>
      <c r="G325" s="12">
        <v>1</v>
      </c>
      <c r="H325" s="13">
        <v>1</v>
      </c>
      <c r="I325" s="11">
        <f t="shared" si="76"/>
        <v>0</v>
      </c>
      <c r="J325" s="12">
        <f t="shared" si="76"/>
        <v>0</v>
      </c>
      <c r="K325" s="12">
        <f t="shared" si="76"/>
        <v>0</v>
      </c>
      <c r="L325" s="12">
        <f t="shared" si="76"/>
        <v>0</v>
      </c>
      <c r="M325" s="12">
        <f t="shared" si="76"/>
        <v>0</v>
      </c>
      <c r="N325" s="54">
        <f t="shared" si="76"/>
        <v>0</v>
      </c>
      <c r="O325" s="54">
        <f t="shared" si="76"/>
        <v>1</v>
      </c>
      <c r="P325" s="11">
        <f t="shared" si="68"/>
        <v>1</v>
      </c>
      <c r="Q325" s="16"/>
      <c r="R325" s="12">
        <f t="shared" si="77"/>
        <v>0</v>
      </c>
      <c r="S325" s="12">
        <f t="shared" si="77"/>
        <v>0</v>
      </c>
      <c r="T325" s="12">
        <f t="shared" si="77"/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>
        <f t="shared" si="69"/>
        <v>0</v>
      </c>
      <c r="AE325" s="54"/>
      <c r="AF325" s="54"/>
      <c r="AG325" s="54">
        <f t="shared" si="70"/>
        <v>0</v>
      </c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>
        <f t="shared" si="71"/>
        <v>0</v>
      </c>
      <c r="AS325" s="58" t="s">
        <v>745</v>
      </c>
      <c r="AT325" s="22" t="str" cm="1">
        <f t="array" ref="AT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(EUL_basis_Mapped!$BD325=EUL_basis[BldgLoc])*(EUL_basis_Mapped!$BP325=EUL_basis[HOU_cat]),0)+1,MATCH(EUL_basis_Mapped!AT$2,'EUL_basis fr DEER'!$1:$1,0))</f>
        <v>Outdoor HID Lighting</v>
      </c>
      <c r="AU325" s="22" t="s">
        <v>34</v>
      </c>
      <c r="AV325" s="22" t="str" cm="1">
        <f t="array" ref="AV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(EUL_basis_Mapped!$BD325=EUL_basis[BldgLoc])*(EUL_basis_Mapped!$BP325=EUL_basis[HOU_cat]),0)+1,MATCH(EUL_basis_Mapped!AV$2,'EUL_basis fr DEER'!$1:$1,0))</f>
        <v>D08 v2.05</v>
      </c>
      <c r="AW325" s="24" cm="1">
        <f t="array" ref="AW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(EUL_basis_Mapped!$BD325=EUL_basis[BldgLoc])*(EUL_basis_Mapped!$BP325=EUL_basis[HOU_cat]),0)+1,MATCH(EUL_basis_Mapped!AW$2,'EUL_basis fr DEER'!$1:$1,0))</f>
        <v>44825.767912268515</v>
      </c>
      <c r="AX325" s="48" t="str" cm="1">
        <f t="array" ref="AX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(EUL_basis_Mapped!$BD325=EUL_basis[BldgLoc])*(EUL_basis_Mapped!$BP325=EUL_basis[HOU_cat]),0)+1,MATCH(EUL_basis_Mapped!AX$2,'EUL_basis fr DEER'!$1:$1,0))</f>
        <v>Res</v>
      </c>
      <c r="AY325" s="48" t="str" cm="1">
        <f t="array" ref="AY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(EUL_basis_Mapped!$BD325=EUL_basis[BldgLoc])*(EUL_basis_Mapped!$BP325=EUL_basis[HOU_cat]),0)+1,MATCH(EUL_basis_Mapped!AY$2,'EUL_basis fr DEER'!$1:$1,0))</f>
        <v>Lighting</v>
      </c>
      <c r="AZ325" s="48" t="str" cm="1">
        <f t="array" ref="AZ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(EUL_basis_Mapped!$BD325=EUL_basis[BldgLoc])*(EUL_basis_Mapped!$BP325=EUL_basis[HOU_cat]),0)+1,MATCH(EUL_basis_Mapped!AZ$2,'EUL_basis fr DEER'!$1:$1,0))</f>
        <v>OutGen</v>
      </c>
      <c r="BA325" s="48" t="str" cm="1">
        <f t="array" ref="BA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(EUL_basis_Mapped!$BD325=EUL_basis[BldgLoc])*(EUL_basis_Mapped!$BP325=EUL_basis[HOU_cat]),0)+1,MATCH(EUL_basis_Mapped!BA$2,'EUL_basis fr DEER'!$1:$1,0))</f>
        <v>Ltg_Fixture</v>
      </c>
      <c r="BB325" s="48" t="str" cm="1">
        <f t="array" ref="BB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(EUL_basis_Mapped!$BD325=EUL_basis[BldgLoc])*(EUL_basis_Mapped!$BP325=EUL_basis[HOU_cat]),0)+1,MATCH(EUL_basis_Mapped!BB$2,'EUL_basis fr DEER'!$1:$1,0))</f>
        <v>HID_fixt</v>
      </c>
      <c r="BC325" s="48" t="s">
        <v>40</v>
      </c>
      <c r="BD325" s="48" t="s">
        <v>40</v>
      </c>
      <c r="BE325" s="46" t="str" cm="1">
        <f t="array" ref="BE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(EUL_basis_Mapped!$BD325=EUL_basis[BldgLoc])*(EUL_basis_Mapped!$BP325=EUL_basis[HOU_cat]),0)+1,MATCH(EUL_basis_Mapped!BE$2,'EUL_basis fr DEER'!$1:$1,0))</f>
        <v>electronic ballast rated hours</v>
      </c>
      <c r="BF325" s="23" cm="1">
        <f t="array" ref="BF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(EUL_basis_Mapped!$BD325=EUL_basis[BldgLoc])*(EUL_basis_Mapped!$BP325=EUL_basis[HOU_cat]),0)+1,MATCH(EUL_basis_Mapped!BF$2,'EUL_basis fr DEER'!$1:$1,0))</f>
        <v>70000</v>
      </c>
      <c r="BG325" s="23" cm="1">
        <f t="array" ref="BG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(EUL_basis_Mapped!$BD325=EUL_basis[BldgLoc])*(EUL_basis_Mapped!$BP325=EUL_basis[HOU_cat]),0)+1,MATCH(EUL_basis_Mapped!BG$2,'EUL_basis fr DEER'!$1:$1,0))</f>
        <v>1</v>
      </c>
      <c r="BH325" s="23" cm="1">
        <f t="array" ref="BH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(EUL_basis_Mapped!$BD325=EUL_basis[BldgLoc])*(EUL_basis_Mapped!$BP325=EUL_basis[HOU_cat]),0)+1,MATCH(EUL_basis_Mapped!BH$2,'EUL_basis fr DEER'!$1:$1,0))</f>
        <v>0</v>
      </c>
      <c r="BI325" s="25" cm="1">
        <f t="array" ref="BI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(EUL_basis_Mapped!$BD325=EUL_basis[BldgLoc])*(EUL_basis_Mapped!$BP325=EUL_basis[HOU_cat]),0)+1,MATCH(EUL_basis_Mapped!BI$2,'EUL_basis fr DEER'!$1:$1,0))</f>
        <v>15</v>
      </c>
      <c r="BJ325" s="25" cm="1">
        <f t="array" ref="BJ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(EUL_basis_Mapped!$BD325=EUL_basis[BldgLoc])*(EUL_basis_Mapped!$BP325=EUL_basis[HOU_cat]),0)+1,MATCH(EUL_basis_Mapped!BJ$2,'EUL_basis fr DEER'!$1:$1,0))</f>
        <v>0</v>
      </c>
      <c r="BK325" s="25" cm="1">
        <f t="array" ref="BK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(EUL_basis_Mapped!$BD325=EUL_basis[BldgLoc])*(EUL_basis_Mapped!$BP325=EUL_basis[HOU_cat]),0)+1,MATCH(EUL_basis_Mapped!BK$2,'EUL_basis fr DEER'!$1:$1,0))</f>
        <v>0</v>
      </c>
      <c r="BL325" s="46" t="str" cm="1">
        <f t="array" ref="BL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(EUL_basis_Mapped!$BD325=EUL_basis[BldgLoc])*(EUL_basis_Mapped!$BP325=EUL_basis[HOU_cat]),0)+1,MATCH(EUL_basis_Mapped!BL$2,'EUL_basis fr DEER'!$1:$1,0))</f>
        <v>Although expired via Resolution E-5152 DEER2023 Update, it was later found to be needed; the approved expiration was cancelled.</v>
      </c>
      <c r="BM325" s="48" t="str" cm="1">
        <f t="array" ref="BM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(EUL_basis_Mapped!$BD325=EUL_basis[BldgLoc])*(EUL_basis_Mapped!$BP325=EUL_basis[HOU_cat]),0)+1,MATCH(EUL_basis_Mapped!BM$2,'EUL_basis fr DEER'!$1:$1,0))</f>
        <v>Available</v>
      </c>
      <c r="BN325" s="24">
        <v>41597</v>
      </c>
      <c r="BO325" s="24" cm="1">
        <f t="array" ref="BO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(EUL_basis_Mapped!$BD325=EUL_basis[BldgLoc])*(EUL_basis_Mapped!$BP325=EUL_basis[HOU_cat]),0)+1,MATCH(EUL_basis_Mapped!BO$2,'EUL_basis fr DEER'!$1:$1,0))</f>
        <v>0</v>
      </c>
      <c r="BP325" s="48" t="s">
        <v>747</v>
      </c>
      <c r="BQ325" s="52" t="str" cm="1">
        <f t="array" ref="BQ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(EUL_basis_Mapped!$BD325=EUL_basis[BldgLoc])*(EUL_basis_Mapped!$BP325=EUL_basis[HOU_cat]),0)+1,MATCH(EUL_basis_Mapped!BQ$2,'EUL_basis fr DEER'!$1:$1,0))</f>
        <v>1</v>
      </c>
      <c r="BR325" s="52" t="str" cm="1">
        <f t="array" ref="BR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(EUL_basis_Mapped!$BD325=EUL_basis[BldgLoc])*(EUL_basis_Mapped!$BP325=EUL_basis[HOU_cat]),0)+1,MATCH(EUL_basis_Mapped!BR$2,'EUL_basis fr DEER'!$1:$1,0))</f>
        <v>1</v>
      </c>
      <c r="BS325" s="52" t="str" cm="1">
        <f t="array" ref="BS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(EUL_basis_Mapped!$BD325=EUL_basis[BldgLoc])*(EUL_basis_Mapped!$BP325=EUL_basis[HOU_cat]),0)+1,MATCH(EUL_basis_Mapped!BS$2,'EUL_basis fr DEER'!$1:$1,0))</f>
        <v>0</v>
      </c>
      <c r="BT325" s="48" t="str" cm="1">
        <f t="array" ref="BT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(EUL_basis_Mapped!$BD325=EUL_basis[BldgLoc])*(EUL_basis_Mapped!$BP325=EUL_basis[HOU_cat]),0)+1,MATCH(EUL_basis_Mapped!BT$2,'EUL_basis fr DEER'!$1:$1,0))</f>
        <v>Deemed Ex Ante Team</v>
      </c>
      <c r="BU325" s="24" cm="1">
        <f t="array" ref="BU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(EUL_basis_Mapped!$BD325=EUL_basis[BldgLoc])*(EUL_basis_Mapped!$BP325=EUL_basis[HOU_cat]),0)+1,MATCH(EUL_basis_Mapped!BU$2,'EUL_basis fr DEER'!$1:$1,0))</f>
        <v>0</v>
      </c>
      <c r="BV325" s="46" cm="1">
        <f t="array" ref="BV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(EUL_basis_Mapped!$BD325=EUL_basis[BldgLoc])*(EUL_basis_Mapped!$BP325=EUL_basis[HOU_cat]),0)+1,MATCH(EUL_basis_Mapped!BV$2,'EUL_basis fr DEER'!$1:$1,0))</f>
        <v>0</v>
      </c>
      <c r="BW325" s="48" cm="1">
        <f t="array" ref="BW325">INDEX(EUL_basis[#All],MATCH(1,(EUL_basis_Mapped!$AS325=EUL_basis[EUL_ID])*(EUL_basis_Mapped!$AU325=EUL_basis[Version])*(EUL_basis_Mapped!$BC325=EUL_basis[BldgType])*
(EUL_basis_Mapped!$BD325=EUL_basis[BldgLoc])*(EUL_basis_Mapped!$BP325=EUL_basis[HOU_cat]),0)+1,MATCH(EUL_basis_Mapped!BW$2,'EUL_basis fr DEER'!$1:$1,0))</f>
        <v>0</v>
      </c>
    </row>
    <row r="326" spans="1:75" ht="31.5" x14ac:dyDescent="0.15">
      <c r="A326" s="11"/>
      <c r="B326" s="12">
        <v>1</v>
      </c>
      <c r="C326" s="12"/>
      <c r="D326" s="12"/>
      <c r="E326" s="12"/>
      <c r="F326" s="12"/>
      <c r="G326" s="12">
        <v>1</v>
      </c>
      <c r="H326" s="13">
        <v>1</v>
      </c>
      <c r="I326" s="11">
        <f t="shared" si="76"/>
        <v>0</v>
      </c>
      <c r="J326" s="12">
        <f t="shared" si="76"/>
        <v>0</v>
      </c>
      <c r="K326" s="12">
        <f t="shared" si="76"/>
        <v>0</v>
      </c>
      <c r="L326" s="12">
        <f t="shared" si="76"/>
        <v>0</v>
      </c>
      <c r="M326" s="12">
        <f t="shared" si="76"/>
        <v>0</v>
      </c>
      <c r="N326" s="54">
        <f t="shared" si="76"/>
        <v>0</v>
      </c>
      <c r="O326" s="54">
        <f t="shared" si="76"/>
        <v>1</v>
      </c>
      <c r="P326" s="11">
        <f t="shared" si="68"/>
        <v>1</v>
      </c>
      <c r="Q326" s="16"/>
      <c r="R326" s="12">
        <f t="shared" si="77"/>
        <v>0</v>
      </c>
      <c r="S326" s="12">
        <f t="shared" si="77"/>
        <v>0</v>
      </c>
      <c r="T326" s="12">
        <f t="shared" si="77"/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>
        <f t="shared" si="69"/>
        <v>0</v>
      </c>
      <c r="AE326" s="54"/>
      <c r="AF326" s="54"/>
      <c r="AG326" s="54">
        <f t="shared" si="70"/>
        <v>0</v>
      </c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>
        <f t="shared" si="71"/>
        <v>0</v>
      </c>
      <c r="AS326" s="58" t="s">
        <v>748</v>
      </c>
      <c r="AT326" s="22" t="str" cm="1">
        <f t="array" ref="AT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(EUL_basis_Mapped!$BD326=EUL_basis[BldgLoc])*(EUL_basis_Mapped!$BP326=EUL_basis[HOU_cat]),0)+1,MATCH(EUL_basis_Mapped!AT$2,'EUL_basis fr DEER'!$1:$1,0))</f>
        <v>Outdoor HID Lighting - Any Fixture - Residential Common Area</v>
      </c>
      <c r="AU326" s="22" t="s">
        <v>34</v>
      </c>
      <c r="AV326" s="22" t="str" cm="1">
        <f t="array" ref="AV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(EUL_basis_Mapped!$BD326=EUL_basis[BldgLoc])*(EUL_basis_Mapped!$BP326=EUL_basis[HOU_cat]),0)+1,MATCH(EUL_basis_Mapped!AV$2,'EUL_basis fr DEER'!$1:$1,0))</f>
        <v>Lighting Disposition</v>
      </c>
      <c r="AW326" s="24" cm="1">
        <f t="array" ref="AW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(EUL_basis_Mapped!$BD326=EUL_basis[BldgLoc])*(EUL_basis_Mapped!$BP326=EUL_basis[HOU_cat]),0)+1,MATCH(EUL_basis_Mapped!AW$2,'EUL_basis fr DEER'!$1:$1,0))</f>
        <v>44825.767912268515</v>
      </c>
      <c r="AX326" s="48" t="str" cm="1">
        <f t="array" ref="AX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(EUL_basis_Mapped!$BD326=EUL_basis[BldgLoc])*(EUL_basis_Mapped!$BP326=EUL_basis[HOU_cat]),0)+1,MATCH(EUL_basis_Mapped!AX$2,'EUL_basis fr DEER'!$1:$1,0))</f>
        <v>Res</v>
      </c>
      <c r="AY326" s="48" t="str" cm="1">
        <f t="array" ref="AY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(EUL_basis_Mapped!$BD326=EUL_basis[BldgLoc])*(EUL_basis_Mapped!$BP326=EUL_basis[HOU_cat]),0)+1,MATCH(EUL_basis_Mapped!AY$2,'EUL_basis fr DEER'!$1:$1,0))</f>
        <v>Lighting</v>
      </c>
      <c r="AZ326" s="48" t="str" cm="1">
        <f t="array" ref="AZ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(EUL_basis_Mapped!$BD326=EUL_basis[BldgLoc])*(EUL_basis_Mapped!$BP326=EUL_basis[HOU_cat]),0)+1,MATCH(EUL_basis_Mapped!AZ$2,'EUL_basis fr DEER'!$1:$1,0))</f>
        <v>OutCommon</v>
      </c>
      <c r="BA326" s="48" t="str" cm="1">
        <f t="array" ref="BA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(EUL_basis_Mapped!$BD326=EUL_basis[BldgLoc])*(EUL_basis_Mapped!$BP326=EUL_basis[HOU_cat]),0)+1,MATCH(EUL_basis_Mapped!BA$2,'EUL_basis fr DEER'!$1:$1,0))</f>
        <v>Ltg_Fixture</v>
      </c>
      <c r="BB326" s="48" t="str" cm="1">
        <f t="array" ref="BB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(EUL_basis_Mapped!$BD326=EUL_basis[BldgLoc])*(EUL_basis_Mapped!$BP326=EUL_basis[HOU_cat]),0)+1,MATCH(EUL_basis_Mapped!BB$2,'EUL_basis fr DEER'!$1:$1,0))</f>
        <v>HID_fixt</v>
      </c>
      <c r="BC326" s="48" t="s">
        <v>40</v>
      </c>
      <c r="BD326" s="48" t="s">
        <v>40</v>
      </c>
      <c r="BE326" s="46" t="str" cm="1">
        <f t="array" ref="BE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(EUL_basis_Mapped!$BD326=EUL_basis[BldgLoc])*(EUL_basis_Mapped!$BP326=EUL_basis[HOU_cat]),0)+1,MATCH(EUL_basis_Mapped!BE$2,'EUL_basis fr DEER'!$1:$1,0))</f>
        <v>electronic ballast rated hours</v>
      </c>
      <c r="BF326" s="23" cm="1">
        <f t="array" ref="BF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(EUL_basis_Mapped!$BD326=EUL_basis[BldgLoc])*(EUL_basis_Mapped!$BP326=EUL_basis[HOU_cat]),0)+1,MATCH(EUL_basis_Mapped!BF$2,'EUL_basis fr DEER'!$1:$1,0))</f>
        <v>70000</v>
      </c>
      <c r="BG326" s="23" cm="1">
        <f t="array" ref="BG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(EUL_basis_Mapped!$BD326=EUL_basis[BldgLoc])*(EUL_basis_Mapped!$BP326=EUL_basis[HOU_cat]),0)+1,MATCH(EUL_basis_Mapped!BG$2,'EUL_basis fr DEER'!$1:$1,0))</f>
        <v>1</v>
      </c>
      <c r="BH326" s="23" cm="1">
        <f t="array" ref="BH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(EUL_basis_Mapped!$BD326=EUL_basis[BldgLoc])*(EUL_basis_Mapped!$BP326=EUL_basis[HOU_cat]),0)+1,MATCH(EUL_basis_Mapped!BH$2,'EUL_basis fr DEER'!$1:$1,0))</f>
        <v>0</v>
      </c>
      <c r="BI326" s="25" cm="1">
        <f t="array" ref="BI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(EUL_basis_Mapped!$BD326=EUL_basis[BldgLoc])*(EUL_basis_Mapped!$BP326=EUL_basis[HOU_cat]),0)+1,MATCH(EUL_basis_Mapped!BI$2,'EUL_basis fr DEER'!$1:$1,0))</f>
        <v>15</v>
      </c>
      <c r="BJ326" s="25" cm="1">
        <f t="array" ref="BJ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(EUL_basis_Mapped!$BD326=EUL_basis[BldgLoc])*(EUL_basis_Mapped!$BP326=EUL_basis[HOU_cat]),0)+1,MATCH(EUL_basis_Mapped!BJ$2,'EUL_basis fr DEER'!$1:$1,0))</f>
        <v>0</v>
      </c>
      <c r="BK326" s="25" cm="1">
        <f t="array" ref="BK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(EUL_basis_Mapped!$BD326=EUL_basis[BldgLoc])*(EUL_basis_Mapped!$BP326=EUL_basis[HOU_cat]),0)+1,MATCH(EUL_basis_Mapped!BK$2,'EUL_basis fr DEER'!$1:$1,0))</f>
        <v>0</v>
      </c>
      <c r="BL326" s="46" t="str" cm="1">
        <f t="array" ref="BL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(EUL_basis_Mapped!$BD326=EUL_basis[BldgLoc])*(EUL_basis_Mapped!$BP326=EUL_basis[HOU_cat]),0)+1,MATCH(EUL_basis_Mapped!BL$2,'EUL_basis fr DEER'!$1:$1,0))</f>
        <v>Although expired via Resolution E-5152 DEER2023 Update, it was later found to be needed; the approved expiration was cancelled.</v>
      </c>
      <c r="BM326" s="48" t="str" cm="1">
        <f t="array" ref="BM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(EUL_basis_Mapped!$BD326=EUL_basis[BldgLoc])*(EUL_basis_Mapped!$BP326=EUL_basis[HOU_cat]),0)+1,MATCH(EUL_basis_Mapped!BM$2,'EUL_basis fr DEER'!$1:$1,0))</f>
        <v>Available</v>
      </c>
      <c r="BN326" s="24">
        <v>41598</v>
      </c>
      <c r="BO326" s="24" cm="1">
        <f t="array" ref="BO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(EUL_basis_Mapped!$BD326=EUL_basis[BldgLoc])*(EUL_basis_Mapped!$BP326=EUL_basis[HOU_cat]),0)+1,MATCH(EUL_basis_Mapped!BO$2,'EUL_basis fr DEER'!$1:$1,0))</f>
        <v>0</v>
      </c>
      <c r="BP326" s="48" t="s">
        <v>750</v>
      </c>
      <c r="BQ326" s="52" t="str" cm="1">
        <f t="array" ref="BQ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(EUL_basis_Mapped!$BD326=EUL_basis[BldgLoc])*(EUL_basis_Mapped!$BP326=EUL_basis[HOU_cat]),0)+1,MATCH(EUL_basis_Mapped!BQ$2,'EUL_basis fr DEER'!$1:$1,0))</f>
        <v>1</v>
      </c>
      <c r="BR326" s="52" t="str" cm="1">
        <f t="array" ref="BR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(EUL_basis_Mapped!$BD326=EUL_basis[BldgLoc])*(EUL_basis_Mapped!$BP326=EUL_basis[HOU_cat]),0)+1,MATCH(EUL_basis_Mapped!BR$2,'EUL_basis fr DEER'!$1:$1,0))</f>
        <v>1</v>
      </c>
      <c r="BS326" s="52" t="str" cm="1">
        <f t="array" ref="BS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(EUL_basis_Mapped!$BD326=EUL_basis[BldgLoc])*(EUL_basis_Mapped!$BP326=EUL_basis[HOU_cat]),0)+1,MATCH(EUL_basis_Mapped!BS$2,'EUL_basis fr DEER'!$1:$1,0))</f>
        <v>0</v>
      </c>
      <c r="BT326" s="48" t="str" cm="1">
        <f t="array" ref="BT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(EUL_basis_Mapped!$BD326=EUL_basis[BldgLoc])*(EUL_basis_Mapped!$BP326=EUL_basis[HOU_cat]),0)+1,MATCH(EUL_basis_Mapped!BT$2,'EUL_basis fr DEER'!$1:$1,0))</f>
        <v>Deemed Ex Ante Team</v>
      </c>
      <c r="BU326" s="24" cm="1">
        <f t="array" ref="BU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(EUL_basis_Mapped!$BD326=EUL_basis[BldgLoc])*(EUL_basis_Mapped!$BP326=EUL_basis[HOU_cat]),0)+1,MATCH(EUL_basis_Mapped!BU$2,'EUL_basis fr DEER'!$1:$1,0))</f>
        <v>0</v>
      </c>
      <c r="BV326" s="46" cm="1">
        <f t="array" ref="BV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(EUL_basis_Mapped!$BD326=EUL_basis[BldgLoc])*(EUL_basis_Mapped!$BP326=EUL_basis[HOU_cat]),0)+1,MATCH(EUL_basis_Mapped!BV$2,'EUL_basis fr DEER'!$1:$1,0))</f>
        <v>0</v>
      </c>
      <c r="BW326" s="48" cm="1">
        <f t="array" ref="BW326">INDEX(EUL_basis[#All],MATCH(1,(EUL_basis_Mapped!$AS326=EUL_basis[EUL_ID])*(EUL_basis_Mapped!$AU326=EUL_basis[Version])*(EUL_basis_Mapped!$BC326=EUL_basis[BldgType])*
(EUL_basis_Mapped!$BD326=EUL_basis[BldgLoc])*(EUL_basis_Mapped!$BP326=EUL_basis[HOU_cat]),0)+1,MATCH(EUL_basis_Mapped!BW$2,'EUL_basis fr DEER'!$1:$1,0))</f>
        <v>0</v>
      </c>
    </row>
    <row r="327" spans="1:75" ht="31.5" x14ac:dyDescent="0.15">
      <c r="A327" s="11"/>
      <c r="B327" s="12">
        <v>1</v>
      </c>
      <c r="C327" s="12"/>
      <c r="D327" s="12"/>
      <c r="E327" s="12"/>
      <c r="F327" s="12"/>
      <c r="G327" s="12">
        <v>1</v>
      </c>
      <c r="H327" s="13">
        <v>1</v>
      </c>
      <c r="I327" s="11">
        <f t="shared" si="76"/>
        <v>0</v>
      </c>
      <c r="J327" s="12">
        <f t="shared" si="76"/>
        <v>0</v>
      </c>
      <c r="K327" s="12">
        <f t="shared" si="76"/>
        <v>0</v>
      </c>
      <c r="L327" s="12">
        <f t="shared" si="76"/>
        <v>1</v>
      </c>
      <c r="M327" s="12">
        <f t="shared" si="76"/>
        <v>0</v>
      </c>
      <c r="N327" s="54">
        <f t="shared" si="76"/>
        <v>0</v>
      </c>
      <c r="O327" s="54">
        <f t="shared" si="76"/>
        <v>0</v>
      </c>
      <c r="P327" s="11">
        <f t="shared" si="68"/>
        <v>1</v>
      </c>
      <c r="Q327" s="16"/>
      <c r="R327" s="12">
        <f t="shared" si="77"/>
        <v>0</v>
      </c>
      <c r="S327" s="12">
        <f t="shared" si="77"/>
        <v>0</v>
      </c>
      <c r="T327" s="12">
        <f t="shared" si="77"/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>
        <f t="shared" si="69"/>
        <v>0</v>
      </c>
      <c r="AE327" s="54"/>
      <c r="AF327" s="54"/>
      <c r="AG327" s="54">
        <f t="shared" si="70"/>
        <v>0</v>
      </c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>
        <f t="shared" si="71"/>
        <v>0</v>
      </c>
      <c r="AS327" s="58" t="s">
        <v>751</v>
      </c>
      <c r="AT327" s="22" t="str" cm="1">
        <f t="array" ref="AT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(EUL_basis_Mapped!$BD327=EUL_basis[BldgLoc])*(EUL_basis_Mapped!$BP327=EUL_basis[HOU_cat]),0)+1,MATCH(EUL_basis_Mapped!AT$2,'EUL_basis fr DEER'!$1:$1,0))</f>
        <v>HID Lighting - High Pressure Sodium</v>
      </c>
      <c r="AU327" s="22" t="s">
        <v>34</v>
      </c>
      <c r="AV327" s="22" t="str" cm="1">
        <f t="array" ref="AV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(EUL_basis_Mapped!$BD327=EUL_basis[BldgLoc])*(EUL_basis_Mapped!$BP327=EUL_basis[HOU_cat]),0)+1,MATCH(EUL_basis_Mapped!AV$2,'EUL_basis fr DEER'!$1:$1,0))</f>
        <v>D08 v2.05</v>
      </c>
      <c r="AW327" s="24" cm="1">
        <f t="array" ref="AW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(EUL_basis_Mapped!$BD327=EUL_basis[BldgLoc])*(EUL_basis_Mapped!$BP327=EUL_basis[HOU_cat]),0)+1,MATCH(EUL_basis_Mapped!AW$2,'EUL_basis fr DEER'!$1:$1,0))</f>
        <v>44825.767912268515</v>
      </c>
      <c r="AX327" s="48" t="str" cm="1">
        <f t="array" ref="AX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(EUL_basis_Mapped!$BD327=EUL_basis[BldgLoc])*(EUL_basis_Mapped!$BP327=EUL_basis[HOU_cat]),0)+1,MATCH(EUL_basis_Mapped!AX$2,'EUL_basis fr DEER'!$1:$1,0))</f>
        <v>Com</v>
      </c>
      <c r="AY327" s="48" t="str" cm="1">
        <f t="array" ref="AY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(EUL_basis_Mapped!$BD327=EUL_basis[BldgLoc])*(EUL_basis_Mapped!$BP327=EUL_basis[HOU_cat]),0)+1,MATCH(EUL_basis_Mapped!AY$2,'EUL_basis fr DEER'!$1:$1,0))</f>
        <v>Lighting</v>
      </c>
      <c r="AZ327" s="48" t="str" cm="1">
        <f t="array" ref="AZ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(EUL_basis_Mapped!$BD327=EUL_basis[BldgLoc])*(EUL_basis_Mapped!$BP327=EUL_basis[HOU_cat]),0)+1,MATCH(EUL_basis_Mapped!AZ$2,'EUL_basis fr DEER'!$1:$1,0))</f>
        <v>OutGen</v>
      </c>
      <c r="BA327" s="48" t="str" cm="1">
        <f t="array" ref="BA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(EUL_basis_Mapped!$BD327=EUL_basis[BldgLoc])*(EUL_basis_Mapped!$BP327=EUL_basis[HOU_cat]),0)+1,MATCH(EUL_basis_Mapped!BA$2,'EUL_basis fr DEER'!$1:$1,0))</f>
        <v>Ltg_Fixture</v>
      </c>
      <c r="BB327" s="48" t="str" cm="1">
        <f t="array" ref="BB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(EUL_basis_Mapped!$BD327=EUL_basis[BldgLoc])*(EUL_basis_Mapped!$BP327=EUL_basis[HOU_cat]),0)+1,MATCH(EUL_basis_Mapped!BB$2,'EUL_basis fr DEER'!$1:$1,0))</f>
        <v>HID_fixt</v>
      </c>
      <c r="BC327" s="48" t="s">
        <v>40</v>
      </c>
      <c r="BD327" s="48" t="s">
        <v>40</v>
      </c>
      <c r="BE327" s="46" t="str" cm="1">
        <f t="array" ref="BE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(EUL_basis_Mapped!$BD327=EUL_basis[BldgLoc])*(EUL_basis_Mapped!$BP327=EUL_basis[HOU_cat]),0)+1,MATCH(EUL_basis_Mapped!BE$2,'EUL_basis fr DEER'!$1:$1,0))</f>
        <v>electronic ballast rated hours</v>
      </c>
      <c r="BF327" s="23" cm="1">
        <f t="array" ref="BF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(EUL_basis_Mapped!$BD327=EUL_basis[BldgLoc])*(EUL_basis_Mapped!$BP327=EUL_basis[HOU_cat]),0)+1,MATCH(EUL_basis_Mapped!BF$2,'EUL_basis fr DEER'!$1:$1,0))</f>
        <v>70000</v>
      </c>
      <c r="BG327" s="23" cm="1">
        <f t="array" ref="BG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(EUL_basis_Mapped!$BD327=EUL_basis[BldgLoc])*(EUL_basis_Mapped!$BP327=EUL_basis[HOU_cat]),0)+1,MATCH(EUL_basis_Mapped!BG$2,'EUL_basis fr DEER'!$1:$1,0))</f>
        <v>1</v>
      </c>
      <c r="BH327" s="23" cm="1">
        <f t="array" ref="BH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(EUL_basis_Mapped!$BD327=EUL_basis[BldgLoc])*(EUL_basis_Mapped!$BP327=EUL_basis[HOU_cat]),0)+1,MATCH(EUL_basis_Mapped!BH$2,'EUL_basis fr DEER'!$1:$1,0))</f>
        <v>0</v>
      </c>
      <c r="BI327" s="25" cm="1">
        <f t="array" ref="BI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(EUL_basis_Mapped!$BD327=EUL_basis[BldgLoc])*(EUL_basis_Mapped!$BP327=EUL_basis[HOU_cat]),0)+1,MATCH(EUL_basis_Mapped!BI$2,'EUL_basis fr DEER'!$1:$1,0))</f>
        <v>15</v>
      </c>
      <c r="BJ327" s="25" cm="1">
        <f t="array" ref="BJ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(EUL_basis_Mapped!$BD327=EUL_basis[BldgLoc])*(EUL_basis_Mapped!$BP327=EUL_basis[HOU_cat]),0)+1,MATCH(EUL_basis_Mapped!BJ$2,'EUL_basis fr DEER'!$1:$1,0))</f>
        <v>0</v>
      </c>
      <c r="BK327" s="25" cm="1">
        <f t="array" ref="BK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(EUL_basis_Mapped!$BD327=EUL_basis[BldgLoc])*(EUL_basis_Mapped!$BP327=EUL_basis[HOU_cat]),0)+1,MATCH(EUL_basis_Mapped!BK$2,'EUL_basis fr DEER'!$1:$1,0))</f>
        <v>0</v>
      </c>
      <c r="BL327" s="46" t="str" cm="1">
        <f t="array" ref="BL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(EUL_basis_Mapped!$BD327=EUL_basis[BldgLoc])*(EUL_basis_Mapped!$BP327=EUL_basis[HOU_cat]),0)+1,MATCH(EUL_basis_Mapped!BL$2,'EUL_basis fr DEER'!$1:$1,0))</f>
        <v>Although expired via Resolution E-5152 DEER2023 Update, it was later found to be needed; the approved expiration was cancelled.</v>
      </c>
      <c r="BM327" s="48" t="str" cm="1">
        <f t="array" ref="BM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(EUL_basis_Mapped!$BD327=EUL_basis[BldgLoc])*(EUL_basis_Mapped!$BP327=EUL_basis[HOU_cat]),0)+1,MATCH(EUL_basis_Mapped!BM$2,'EUL_basis fr DEER'!$1:$1,0))</f>
        <v>Available</v>
      </c>
      <c r="BN327" s="24">
        <v>41599</v>
      </c>
      <c r="BO327" s="24" cm="1">
        <f t="array" ref="BO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(EUL_basis_Mapped!$BD327=EUL_basis[BldgLoc])*(EUL_basis_Mapped!$BP327=EUL_basis[HOU_cat]),0)+1,MATCH(EUL_basis_Mapped!BO$2,'EUL_basis fr DEER'!$1:$1,0))</f>
        <v>0</v>
      </c>
      <c r="BP327" s="48" t="s">
        <v>705</v>
      </c>
      <c r="BQ327" s="52" t="str" cm="1">
        <f t="array" ref="BQ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(EUL_basis_Mapped!$BD327=EUL_basis[BldgLoc])*(EUL_basis_Mapped!$BP327=EUL_basis[HOU_cat]),0)+1,MATCH(EUL_basis_Mapped!BQ$2,'EUL_basis fr DEER'!$1:$1,0))</f>
        <v>1</v>
      </c>
      <c r="BR327" s="52" t="str" cm="1">
        <f t="array" ref="BR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(EUL_basis_Mapped!$BD327=EUL_basis[BldgLoc])*(EUL_basis_Mapped!$BP327=EUL_basis[HOU_cat]),0)+1,MATCH(EUL_basis_Mapped!BR$2,'EUL_basis fr DEER'!$1:$1,0))</f>
        <v>1</v>
      </c>
      <c r="BS327" s="52" t="str" cm="1">
        <f t="array" ref="BS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(EUL_basis_Mapped!$BD327=EUL_basis[BldgLoc])*(EUL_basis_Mapped!$BP327=EUL_basis[HOU_cat]),0)+1,MATCH(EUL_basis_Mapped!BS$2,'EUL_basis fr DEER'!$1:$1,0))</f>
        <v>0</v>
      </c>
      <c r="BT327" s="48" t="str" cm="1">
        <f t="array" ref="BT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(EUL_basis_Mapped!$BD327=EUL_basis[BldgLoc])*(EUL_basis_Mapped!$BP327=EUL_basis[HOU_cat]),0)+1,MATCH(EUL_basis_Mapped!BT$2,'EUL_basis fr DEER'!$1:$1,0))</f>
        <v>Deemed Ex Ante Team</v>
      </c>
      <c r="BU327" s="24" cm="1">
        <f t="array" ref="BU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(EUL_basis_Mapped!$BD327=EUL_basis[BldgLoc])*(EUL_basis_Mapped!$BP327=EUL_basis[HOU_cat]),0)+1,MATCH(EUL_basis_Mapped!BU$2,'EUL_basis fr DEER'!$1:$1,0))</f>
        <v>0</v>
      </c>
      <c r="BV327" s="46" cm="1">
        <f t="array" ref="BV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(EUL_basis_Mapped!$BD327=EUL_basis[BldgLoc])*(EUL_basis_Mapped!$BP327=EUL_basis[HOU_cat]),0)+1,MATCH(EUL_basis_Mapped!BV$2,'EUL_basis fr DEER'!$1:$1,0))</f>
        <v>0</v>
      </c>
      <c r="BW327" s="48" cm="1">
        <f t="array" ref="BW327">INDEX(EUL_basis[#All],MATCH(1,(EUL_basis_Mapped!$AS327=EUL_basis[EUL_ID])*(EUL_basis_Mapped!$AU327=EUL_basis[Version])*(EUL_basis_Mapped!$BC327=EUL_basis[BldgType])*
(EUL_basis_Mapped!$BD327=EUL_basis[BldgLoc])*(EUL_basis_Mapped!$BP327=EUL_basis[HOU_cat]),0)+1,MATCH(EUL_basis_Mapped!BW$2,'EUL_basis fr DEER'!$1:$1,0))</f>
        <v>0</v>
      </c>
    </row>
    <row r="328" spans="1:75" ht="21" x14ac:dyDescent="0.15">
      <c r="A328" s="11"/>
      <c r="B328" s="12">
        <v>1</v>
      </c>
      <c r="C328" s="12"/>
      <c r="D328" s="12"/>
      <c r="E328" s="12"/>
      <c r="F328" s="12"/>
      <c r="G328" s="12">
        <v>1</v>
      </c>
      <c r="H328" s="13">
        <v>1</v>
      </c>
      <c r="I328" s="11">
        <f t="shared" si="76"/>
        <v>0</v>
      </c>
      <c r="J328" s="12">
        <f t="shared" si="76"/>
        <v>0</v>
      </c>
      <c r="K328" s="12">
        <f t="shared" si="76"/>
        <v>0</v>
      </c>
      <c r="L328" s="12">
        <f t="shared" si="76"/>
        <v>1</v>
      </c>
      <c r="M328" s="12">
        <f t="shared" si="76"/>
        <v>0</v>
      </c>
      <c r="N328" s="54">
        <f t="shared" si="76"/>
        <v>0</v>
      </c>
      <c r="O328" s="54">
        <f t="shared" si="76"/>
        <v>0</v>
      </c>
      <c r="P328" s="11">
        <f t="shared" si="68"/>
        <v>1</v>
      </c>
      <c r="Q328" s="16"/>
      <c r="R328" s="12">
        <f t="shared" si="77"/>
        <v>0</v>
      </c>
      <c r="S328" s="12">
        <f t="shared" si="77"/>
        <v>0</v>
      </c>
      <c r="T328" s="12">
        <f t="shared" si="77"/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>
        <f t="shared" si="69"/>
        <v>0</v>
      </c>
      <c r="AE328" s="54"/>
      <c r="AF328" s="54"/>
      <c r="AG328" s="54">
        <f t="shared" si="70"/>
        <v>0</v>
      </c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>
        <f t="shared" si="71"/>
        <v>0</v>
      </c>
      <c r="AS328" s="58" t="s">
        <v>752</v>
      </c>
      <c r="AT328" s="22" t="str" cm="1">
        <f t="array" ref="AT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(EUL_basis_Mapped!$BD328=EUL_basis[BldgLoc])*(EUL_basis_Mapped!$BP328=EUL_basis[HOU_cat]),0)+1,MATCH(EUL_basis_Mapped!AT$2,'EUL_basis fr DEER'!$1:$1,0))</f>
        <v>Incandescent Lamps - Outdoor- Commercial - 10,000 Rated Hours</v>
      </c>
      <c r="AU328" s="22" t="s">
        <v>34</v>
      </c>
      <c r="AV328" s="22" t="str" cm="1">
        <f t="array" ref="AV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(EUL_basis_Mapped!$BD328=EUL_basis[BldgLoc])*(EUL_basis_Mapped!$BP328=EUL_basis[HOU_cat]),0)+1,MATCH(EUL_basis_Mapped!AV$2,'EUL_basis fr DEER'!$1:$1,0))</f>
        <v>D14 v1.0.0</v>
      </c>
      <c r="AW328" s="24" cm="1">
        <f t="array" ref="AW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(EUL_basis_Mapped!$BD328=EUL_basis[BldgLoc])*(EUL_basis_Mapped!$BP328=EUL_basis[HOU_cat]),0)+1,MATCH(EUL_basis_Mapped!AW$2,'EUL_basis fr DEER'!$1:$1,0))</f>
        <v>44435.733823402777</v>
      </c>
      <c r="AX328" s="48" t="str" cm="1">
        <f t="array" ref="AX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(EUL_basis_Mapped!$BD328=EUL_basis[BldgLoc])*(EUL_basis_Mapped!$BP328=EUL_basis[HOU_cat]),0)+1,MATCH(EUL_basis_Mapped!AX$2,'EUL_basis fr DEER'!$1:$1,0))</f>
        <v>Com</v>
      </c>
      <c r="AY328" s="48" t="str" cm="1">
        <f t="array" ref="AY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(EUL_basis_Mapped!$BD328=EUL_basis[BldgLoc])*(EUL_basis_Mapped!$BP328=EUL_basis[HOU_cat]),0)+1,MATCH(EUL_basis_Mapped!AY$2,'EUL_basis fr DEER'!$1:$1,0))</f>
        <v>Lighting</v>
      </c>
      <c r="AZ328" s="48" t="str" cm="1">
        <f t="array" ref="AZ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(EUL_basis_Mapped!$BD328=EUL_basis[BldgLoc])*(EUL_basis_Mapped!$BP328=EUL_basis[HOU_cat]),0)+1,MATCH(EUL_basis_Mapped!AZ$2,'EUL_basis fr DEER'!$1:$1,0))</f>
        <v>OutGen</v>
      </c>
      <c r="BA328" s="48" t="str" cm="1">
        <f t="array" ref="BA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(EUL_basis_Mapped!$BD328=EUL_basis[BldgLoc])*(EUL_basis_Mapped!$BP328=EUL_basis[HOU_cat]),0)+1,MATCH(EUL_basis_Mapped!BA$2,'EUL_basis fr DEER'!$1:$1,0))</f>
        <v>Ltg_Lamp</v>
      </c>
      <c r="BB328" s="48" t="str" cm="1">
        <f t="array" ref="BB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(EUL_basis_Mapped!$BD328=EUL_basis[BldgLoc])*(EUL_basis_Mapped!$BP328=EUL_basis[HOU_cat]),0)+1,MATCH(EUL_basis_Mapped!BB$2,'EUL_basis fr DEER'!$1:$1,0))</f>
        <v>Incan_lamp</v>
      </c>
      <c r="BC328" s="48" t="s">
        <v>40</v>
      </c>
      <c r="BD328" s="48" t="s">
        <v>40</v>
      </c>
      <c r="BE328" s="46" t="str" cm="1">
        <f t="array" ref="BE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(EUL_basis_Mapped!$BD328=EUL_basis[BldgLoc])*(EUL_basis_Mapped!$BP328=EUL_basis[HOU_cat]),0)+1,MATCH(EUL_basis_Mapped!BE$2,'EUL_basis fr DEER'!$1:$1,0))</f>
        <v>lamp rated hours</v>
      </c>
      <c r="BF328" s="23" cm="1">
        <f t="array" ref="BF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(EUL_basis_Mapped!$BD328=EUL_basis[BldgLoc])*(EUL_basis_Mapped!$BP328=EUL_basis[HOU_cat]),0)+1,MATCH(EUL_basis_Mapped!BF$2,'EUL_basis fr DEER'!$1:$1,0))</f>
        <v>10000</v>
      </c>
      <c r="BG328" s="23" cm="1">
        <f t="array" ref="BG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(EUL_basis_Mapped!$BD328=EUL_basis[BldgLoc])*(EUL_basis_Mapped!$BP328=EUL_basis[HOU_cat]),0)+1,MATCH(EUL_basis_Mapped!BG$2,'EUL_basis fr DEER'!$1:$1,0))</f>
        <v>1</v>
      </c>
      <c r="BH328" s="23" cm="1">
        <f t="array" ref="BH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(EUL_basis_Mapped!$BD328=EUL_basis[BldgLoc])*(EUL_basis_Mapped!$BP328=EUL_basis[HOU_cat]),0)+1,MATCH(EUL_basis_Mapped!BH$2,'EUL_basis fr DEER'!$1:$1,0))</f>
        <v>0</v>
      </c>
      <c r="BI328" s="25" cm="1">
        <f t="array" ref="BI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(EUL_basis_Mapped!$BD328=EUL_basis[BldgLoc])*(EUL_basis_Mapped!$BP328=EUL_basis[HOU_cat]),0)+1,MATCH(EUL_basis_Mapped!BI$2,'EUL_basis fr DEER'!$1:$1,0))</f>
        <v>15</v>
      </c>
      <c r="BJ328" s="25" cm="1">
        <f t="array" ref="BJ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(EUL_basis_Mapped!$BD328=EUL_basis[BldgLoc])*(EUL_basis_Mapped!$BP328=EUL_basis[HOU_cat]),0)+1,MATCH(EUL_basis_Mapped!BJ$2,'EUL_basis fr DEER'!$1:$1,0))</f>
        <v>0</v>
      </c>
      <c r="BK328" s="25" cm="1">
        <f t="array" ref="BK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(EUL_basis_Mapped!$BD328=EUL_basis[BldgLoc])*(EUL_basis_Mapped!$BP328=EUL_basis[HOU_cat]),0)+1,MATCH(EUL_basis_Mapped!BK$2,'EUL_basis fr DEER'!$1:$1,0))</f>
        <v>0</v>
      </c>
      <c r="BL328" s="46" t="str" cm="1">
        <f t="array" ref="BL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(EUL_basis_Mapped!$BD328=EUL_basis[BldgLoc])*(EUL_basis_Mapped!$BP328=EUL_basis[HOU_cat]),0)+1,MATCH(EUL_basis_Mapped!BL$2,'EUL_basis fr DEER'!$1:$1,0))</f>
        <v>Expired--no longer used</v>
      </c>
      <c r="BM328" s="48" t="str" cm="1">
        <f t="array" ref="BM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(EUL_basis_Mapped!$BD328=EUL_basis[BldgLoc])*(EUL_basis_Mapped!$BP328=EUL_basis[HOU_cat]),0)+1,MATCH(EUL_basis_Mapped!BM$2,'EUL_basis fr DEER'!$1:$1,0))</f>
        <v>Available</v>
      </c>
      <c r="BN328" s="24">
        <v>41600</v>
      </c>
      <c r="BO328" s="24" cm="1">
        <f t="array" ref="BO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(EUL_basis_Mapped!$BD328=EUL_basis[BldgLoc])*(EUL_basis_Mapped!$BP328=EUL_basis[HOU_cat]),0)+1,MATCH(EUL_basis_Mapped!BO$2,'EUL_basis fr DEER'!$1:$1,0))</f>
        <v>44926</v>
      </c>
      <c r="BP328" s="48" t="s">
        <v>705</v>
      </c>
      <c r="BQ328" s="52" t="str" cm="1">
        <f t="array" ref="BQ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(EUL_basis_Mapped!$BD328=EUL_basis[BldgLoc])*(EUL_basis_Mapped!$BP328=EUL_basis[HOU_cat]),0)+1,MATCH(EUL_basis_Mapped!BQ$2,'EUL_basis fr DEER'!$1:$1,0))</f>
        <v>1</v>
      </c>
      <c r="BR328" s="52" t="str" cm="1">
        <f t="array" ref="BR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(EUL_basis_Mapped!$BD328=EUL_basis[BldgLoc])*(EUL_basis_Mapped!$BP328=EUL_basis[HOU_cat]),0)+1,MATCH(EUL_basis_Mapped!BR$2,'EUL_basis fr DEER'!$1:$1,0))</f>
        <v>1</v>
      </c>
      <c r="BS328" s="52" t="str" cm="1">
        <f t="array" ref="BS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(EUL_basis_Mapped!$BD328=EUL_basis[BldgLoc])*(EUL_basis_Mapped!$BP328=EUL_basis[HOU_cat]),0)+1,MATCH(EUL_basis_Mapped!BS$2,'EUL_basis fr DEER'!$1:$1,0))</f>
        <v>0</v>
      </c>
      <c r="BT328" s="48" t="str" cm="1">
        <f t="array" ref="BT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(EUL_basis_Mapped!$BD328=EUL_basis[BldgLoc])*(EUL_basis_Mapped!$BP328=EUL_basis[HOU_cat]),0)+1,MATCH(EUL_basis_Mapped!BT$2,'EUL_basis fr DEER'!$1:$1,0))</f>
        <v>Deemed Ex Ante Team</v>
      </c>
      <c r="BU328" s="24" cm="1">
        <f t="array" ref="BU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(EUL_basis_Mapped!$BD328=EUL_basis[BldgLoc])*(EUL_basis_Mapped!$BP328=EUL_basis[HOU_cat]),0)+1,MATCH(EUL_basis_Mapped!BU$2,'EUL_basis fr DEER'!$1:$1,0))</f>
        <v>0</v>
      </c>
      <c r="BV328" s="46" cm="1">
        <f t="array" ref="BV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(EUL_basis_Mapped!$BD328=EUL_basis[BldgLoc])*(EUL_basis_Mapped!$BP328=EUL_basis[HOU_cat]),0)+1,MATCH(EUL_basis_Mapped!BV$2,'EUL_basis fr DEER'!$1:$1,0))</f>
        <v>0</v>
      </c>
      <c r="BW328" s="48" cm="1">
        <f t="array" ref="BW328">INDEX(EUL_basis[#All],MATCH(1,(EUL_basis_Mapped!$AS328=EUL_basis[EUL_ID])*(EUL_basis_Mapped!$AU328=EUL_basis[Version])*(EUL_basis_Mapped!$BC328=EUL_basis[BldgType])*
(EUL_basis_Mapped!$BD328=EUL_basis[BldgLoc])*(EUL_basis_Mapped!$BP328=EUL_basis[HOU_cat]),0)+1,MATCH(EUL_basis_Mapped!BW$2,'EUL_basis fr DEER'!$1:$1,0))</f>
        <v>0</v>
      </c>
    </row>
    <row r="329" spans="1:75" ht="21" x14ac:dyDescent="0.15">
      <c r="A329" s="11"/>
      <c r="B329" s="12">
        <v>1</v>
      </c>
      <c r="C329" s="12"/>
      <c r="D329" s="12"/>
      <c r="E329" s="12"/>
      <c r="F329" s="12"/>
      <c r="G329" s="12">
        <v>1</v>
      </c>
      <c r="H329" s="13">
        <v>1</v>
      </c>
      <c r="I329" s="11">
        <f t="shared" ref="I329:O338" si="78">IF($AX329=I$2,1,0)</f>
        <v>0</v>
      </c>
      <c r="J329" s="12">
        <f t="shared" si="78"/>
        <v>0</v>
      </c>
      <c r="K329" s="12">
        <f t="shared" si="78"/>
        <v>0</v>
      </c>
      <c r="L329" s="12">
        <f t="shared" si="78"/>
        <v>0</v>
      </c>
      <c r="M329" s="12">
        <f t="shared" si="78"/>
        <v>0</v>
      </c>
      <c r="N329" s="54">
        <f t="shared" si="78"/>
        <v>0</v>
      </c>
      <c r="O329" s="54">
        <f t="shared" si="78"/>
        <v>1</v>
      </c>
      <c r="P329" s="11">
        <f t="shared" si="68"/>
        <v>1</v>
      </c>
      <c r="Q329" s="16"/>
      <c r="R329" s="12">
        <f t="shared" si="77"/>
        <v>0</v>
      </c>
      <c r="S329" s="12">
        <f t="shared" si="77"/>
        <v>0</v>
      </c>
      <c r="T329" s="12">
        <f t="shared" si="77"/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>
        <f t="shared" si="69"/>
        <v>0</v>
      </c>
      <c r="AE329" s="54"/>
      <c r="AF329" s="54"/>
      <c r="AG329" s="54">
        <f t="shared" si="70"/>
        <v>0</v>
      </c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>
        <f t="shared" si="71"/>
        <v>0</v>
      </c>
      <c r="AS329" s="58" t="s">
        <v>754</v>
      </c>
      <c r="AT329" s="22" t="str" cm="1">
        <f t="array" ref="AT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(EUL_basis_Mapped!$BD329=EUL_basis[BldgLoc])*(EUL_basis_Mapped!$BP329=EUL_basis[HOU_cat]),0)+1,MATCH(EUL_basis_Mapped!AT$2,'EUL_basis fr DEER'!$1:$1,0))</f>
        <v>Incandescent Lamps - Outdoor- Residential - 2,000 Rated Hours</v>
      </c>
      <c r="AU329" s="22" t="s">
        <v>34</v>
      </c>
      <c r="AV329" s="22" t="str" cm="1">
        <f t="array" ref="AV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(EUL_basis_Mapped!$BD329=EUL_basis[BldgLoc])*(EUL_basis_Mapped!$BP329=EUL_basis[HOU_cat]),0)+1,MATCH(EUL_basis_Mapped!AV$2,'EUL_basis fr DEER'!$1:$1,0))</f>
        <v>D14 v1.0.0</v>
      </c>
      <c r="AW329" s="24" cm="1">
        <f t="array" ref="AW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(EUL_basis_Mapped!$BD329=EUL_basis[BldgLoc])*(EUL_basis_Mapped!$BP329=EUL_basis[HOU_cat]),0)+1,MATCH(EUL_basis_Mapped!AW$2,'EUL_basis fr DEER'!$1:$1,0))</f>
        <v>44435.733823402777</v>
      </c>
      <c r="AX329" s="48" t="str" cm="1">
        <f t="array" ref="AX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(EUL_basis_Mapped!$BD329=EUL_basis[BldgLoc])*(EUL_basis_Mapped!$BP329=EUL_basis[HOU_cat]),0)+1,MATCH(EUL_basis_Mapped!AX$2,'EUL_basis fr DEER'!$1:$1,0))</f>
        <v>Res</v>
      </c>
      <c r="AY329" s="48" t="str" cm="1">
        <f t="array" ref="AY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(EUL_basis_Mapped!$BD329=EUL_basis[BldgLoc])*(EUL_basis_Mapped!$BP329=EUL_basis[HOU_cat]),0)+1,MATCH(EUL_basis_Mapped!AY$2,'EUL_basis fr DEER'!$1:$1,0))</f>
        <v>Lighting</v>
      </c>
      <c r="AZ329" s="48" t="str" cm="1">
        <f t="array" ref="AZ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(EUL_basis_Mapped!$BD329=EUL_basis[BldgLoc])*(EUL_basis_Mapped!$BP329=EUL_basis[HOU_cat]),0)+1,MATCH(EUL_basis_Mapped!AZ$2,'EUL_basis fr DEER'!$1:$1,0))</f>
        <v>OutGen</v>
      </c>
      <c r="BA329" s="48" t="str" cm="1">
        <f t="array" ref="BA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(EUL_basis_Mapped!$BD329=EUL_basis[BldgLoc])*(EUL_basis_Mapped!$BP329=EUL_basis[HOU_cat]),0)+1,MATCH(EUL_basis_Mapped!BA$2,'EUL_basis fr DEER'!$1:$1,0))</f>
        <v>Ltg_Lamp</v>
      </c>
      <c r="BB329" s="48" t="str" cm="1">
        <f t="array" ref="BB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(EUL_basis_Mapped!$BD329=EUL_basis[BldgLoc])*(EUL_basis_Mapped!$BP329=EUL_basis[HOU_cat]),0)+1,MATCH(EUL_basis_Mapped!BB$2,'EUL_basis fr DEER'!$1:$1,0))</f>
        <v>Incan_lamp</v>
      </c>
      <c r="BC329" s="48" t="s">
        <v>40</v>
      </c>
      <c r="BD329" s="48" t="s">
        <v>40</v>
      </c>
      <c r="BE329" s="46" t="str" cm="1">
        <f t="array" ref="BE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(EUL_basis_Mapped!$BD329=EUL_basis[BldgLoc])*(EUL_basis_Mapped!$BP329=EUL_basis[HOU_cat]),0)+1,MATCH(EUL_basis_Mapped!BE$2,'EUL_basis fr DEER'!$1:$1,0))</f>
        <v>lamp rated hours</v>
      </c>
      <c r="BF329" s="23" cm="1">
        <f t="array" ref="BF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(EUL_basis_Mapped!$BD329=EUL_basis[BldgLoc])*(EUL_basis_Mapped!$BP329=EUL_basis[HOU_cat]),0)+1,MATCH(EUL_basis_Mapped!BF$2,'EUL_basis fr DEER'!$1:$1,0))</f>
        <v>2000</v>
      </c>
      <c r="BG329" s="23" cm="1">
        <f t="array" ref="BG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(EUL_basis_Mapped!$BD329=EUL_basis[BldgLoc])*(EUL_basis_Mapped!$BP329=EUL_basis[HOU_cat]),0)+1,MATCH(EUL_basis_Mapped!BG$2,'EUL_basis fr DEER'!$1:$1,0))</f>
        <v>1</v>
      </c>
      <c r="BH329" s="23" cm="1">
        <f t="array" ref="BH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(EUL_basis_Mapped!$BD329=EUL_basis[BldgLoc])*(EUL_basis_Mapped!$BP329=EUL_basis[HOU_cat]),0)+1,MATCH(EUL_basis_Mapped!BH$2,'EUL_basis fr DEER'!$1:$1,0))</f>
        <v>0</v>
      </c>
      <c r="BI329" s="25" cm="1">
        <f t="array" ref="BI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(EUL_basis_Mapped!$BD329=EUL_basis[BldgLoc])*(EUL_basis_Mapped!$BP329=EUL_basis[HOU_cat]),0)+1,MATCH(EUL_basis_Mapped!BI$2,'EUL_basis fr DEER'!$1:$1,0))</f>
        <v>15</v>
      </c>
      <c r="BJ329" s="25" cm="1">
        <f t="array" ref="BJ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(EUL_basis_Mapped!$BD329=EUL_basis[BldgLoc])*(EUL_basis_Mapped!$BP329=EUL_basis[HOU_cat]),0)+1,MATCH(EUL_basis_Mapped!BJ$2,'EUL_basis fr DEER'!$1:$1,0))</f>
        <v>0</v>
      </c>
      <c r="BK329" s="25" cm="1">
        <f t="array" ref="BK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(EUL_basis_Mapped!$BD329=EUL_basis[BldgLoc])*(EUL_basis_Mapped!$BP329=EUL_basis[HOU_cat]),0)+1,MATCH(EUL_basis_Mapped!BK$2,'EUL_basis fr DEER'!$1:$1,0))</f>
        <v>0</v>
      </c>
      <c r="BL329" s="46" t="str" cm="1">
        <f t="array" ref="BL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(EUL_basis_Mapped!$BD329=EUL_basis[BldgLoc])*(EUL_basis_Mapped!$BP329=EUL_basis[HOU_cat]),0)+1,MATCH(EUL_basis_Mapped!BL$2,'EUL_basis fr DEER'!$1:$1,0))</f>
        <v>Expired--no longer used</v>
      </c>
      <c r="BM329" s="48" t="str" cm="1">
        <f t="array" ref="BM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(EUL_basis_Mapped!$BD329=EUL_basis[BldgLoc])*(EUL_basis_Mapped!$BP329=EUL_basis[HOU_cat]),0)+1,MATCH(EUL_basis_Mapped!BM$2,'EUL_basis fr DEER'!$1:$1,0))</f>
        <v>Available</v>
      </c>
      <c r="BN329" s="24">
        <v>41601</v>
      </c>
      <c r="BO329" s="24" cm="1">
        <f t="array" ref="BO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(EUL_basis_Mapped!$BD329=EUL_basis[BldgLoc])*(EUL_basis_Mapped!$BP329=EUL_basis[HOU_cat]),0)+1,MATCH(EUL_basis_Mapped!BO$2,'EUL_basis fr DEER'!$1:$1,0))</f>
        <v>44926</v>
      </c>
      <c r="BP329" s="48" t="s">
        <v>709</v>
      </c>
      <c r="BQ329" s="52" t="str" cm="1">
        <f t="array" ref="BQ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(EUL_basis_Mapped!$BD329=EUL_basis[BldgLoc])*(EUL_basis_Mapped!$BP329=EUL_basis[HOU_cat]),0)+1,MATCH(EUL_basis_Mapped!BQ$2,'EUL_basis fr DEER'!$1:$1,0))</f>
        <v>1</v>
      </c>
      <c r="BR329" s="52" t="str" cm="1">
        <f t="array" ref="BR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(EUL_basis_Mapped!$BD329=EUL_basis[BldgLoc])*(EUL_basis_Mapped!$BP329=EUL_basis[HOU_cat]),0)+1,MATCH(EUL_basis_Mapped!BR$2,'EUL_basis fr DEER'!$1:$1,0))</f>
        <v>1</v>
      </c>
      <c r="BS329" s="52" t="str" cm="1">
        <f t="array" ref="BS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(EUL_basis_Mapped!$BD329=EUL_basis[BldgLoc])*(EUL_basis_Mapped!$BP329=EUL_basis[HOU_cat]),0)+1,MATCH(EUL_basis_Mapped!BS$2,'EUL_basis fr DEER'!$1:$1,0))</f>
        <v>0</v>
      </c>
      <c r="BT329" s="48" t="str" cm="1">
        <f t="array" ref="BT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(EUL_basis_Mapped!$BD329=EUL_basis[BldgLoc])*(EUL_basis_Mapped!$BP329=EUL_basis[HOU_cat]),0)+1,MATCH(EUL_basis_Mapped!BT$2,'EUL_basis fr DEER'!$1:$1,0))</f>
        <v>Deemed Ex Ante Team</v>
      </c>
      <c r="BU329" s="24" cm="1">
        <f t="array" ref="BU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(EUL_basis_Mapped!$BD329=EUL_basis[BldgLoc])*(EUL_basis_Mapped!$BP329=EUL_basis[HOU_cat]),0)+1,MATCH(EUL_basis_Mapped!BU$2,'EUL_basis fr DEER'!$1:$1,0))</f>
        <v>0</v>
      </c>
      <c r="BV329" s="46" cm="1">
        <f t="array" ref="BV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(EUL_basis_Mapped!$BD329=EUL_basis[BldgLoc])*(EUL_basis_Mapped!$BP329=EUL_basis[HOU_cat]),0)+1,MATCH(EUL_basis_Mapped!BV$2,'EUL_basis fr DEER'!$1:$1,0))</f>
        <v>0</v>
      </c>
      <c r="BW329" s="48" cm="1">
        <f t="array" ref="BW329">INDEX(EUL_basis[#All],MATCH(1,(EUL_basis_Mapped!$AS329=EUL_basis[EUL_ID])*(EUL_basis_Mapped!$AU329=EUL_basis[Version])*(EUL_basis_Mapped!$BC329=EUL_basis[BldgType])*
(EUL_basis_Mapped!$BD329=EUL_basis[BldgLoc])*(EUL_basis_Mapped!$BP329=EUL_basis[HOU_cat]),0)+1,MATCH(EUL_basis_Mapped!BW$2,'EUL_basis fr DEER'!$1:$1,0))</f>
        <v>0</v>
      </c>
    </row>
    <row r="330" spans="1:75" ht="21" x14ac:dyDescent="0.15">
      <c r="A330" s="11"/>
      <c r="B330" s="12">
        <v>1</v>
      </c>
      <c r="C330" s="12"/>
      <c r="D330" s="12"/>
      <c r="E330" s="12"/>
      <c r="F330" s="12"/>
      <c r="G330" s="12">
        <v>1</v>
      </c>
      <c r="H330" s="13">
        <v>1</v>
      </c>
      <c r="I330" s="11">
        <f t="shared" si="78"/>
        <v>0</v>
      </c>
      <c r="J330" s="12">
        <f t="shared" si="78"/>
        <v>0</v>
      </c>
      <c r="K330" s="12">
        <f t="shared" si="78"/>
        <v>0</v>
      </c>
      <c r="L330" s="12">
        <f t="shared" si="78"/>
        <v>0</v>
      </c>
      <c r="M330" s="12">
        <f t="shared" si="78"/>
        <v>0</v>
      </c>
      <c r="N330" s="54">
        <f t="shared" si="78"/>
        <v>0</v>
      </c>
      <c r="O330" s="54">
        <f t="shared" si="78"/>
        <v>1</v>
      </c>
      <c r="P330" s="11">
        <f t="shared" si="68"/>
        <v>1</v>
      </c>
      <c r="Q330" s="16"/>
      <c r="R330" s="12">
        <f t="shared" si="77"/>
        <v>0</v>
      </c>
      <c r="S330" s="12">
        <f t="shared" si="77"/>
        <v>0</v>
      </c>
      <c r="T330" s="12">
        <f t="shared" si="77"/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>
        <f t="shared" si="69"/>
        <v>0</v>
      </c>
      <c r="AE330" s="54"/>
      <c r="AF330" s="54"/>
      <c r="AG330" s="54">
        <f t="shared" si="70"/>
        <v>0</v>
      </c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>
        <f t="shared" si="71"/>
        <v>0</v>
      </c>
      <c r="AS330" s="58" t="s">
        <v>756</v>
      </c>
      <c r="AT330" s="22" t="str" cm="1">
        <f t="array" ref="AT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(EUL_basis_Mapped!$BD330=EUL_basis[BldgLoc])*(EUL_basis_Mapped!$BP330=EUL_basis[HOU_cat]),0)+1,MATCH(EUL_basis_Mapped!AT$2,'EUL_basis fr DEER'!$1:$1,0))</f>
        <v>Incandescent Lamps - Outdoor- Residential - 2,000 Rated Hours</v>
      </c>
      <c r="AU330" s="22" t="s">
        <v>34</v>
      </c>
      <c r="AV330" s="22" t="str" cm="1">
        <f t="array" ref="AV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(EUL_basis_Mapped!$BD330=EUL_basis[BldgLoc])*(EUL_basis_Mapped!$BP330=EUL_basis[HOU_cat]),0)+1,MATCH(EUL_basis_Mapped!AV$2,'EUL_basis fr DEER'!$1:$1,0))</f>
        <v>D14 v1.0.0</v>
      </c>
      <c r="AW330" s="24" cm="1">
        <f t="array" ref="AW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(EUL_basis_Mapped!$BD330=EUL_basis[BldgLoc])*(EUL_basis_Mapped!$BP330=EUL_basis[HOU_cat]),0)+1,MATCH(EUL_basis_Mapped!AW$2,'EUL_basis fr DEER'!$1:$1,0))</f>
        <v>44435.733823402777</v>
      </c>
      <c r="AX330" s="48" t="str" cm="1">
        <f t="array" ref="AX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(EUL_basis_Mapped!$BD330=EUL_basis[BldgLoc])*(EUL_basis_Mapped!$BP330=EUL_basis[HOU_cat]),0)+1,MATCH(EUL_basis_Mapped!AX$2,'EUL_basis fr DEER'!$1:$1,0))</f>
        <v>Res</v>
      </c>
      <c r="AY330" s="48" t="str" cm="1">
        <f t="array" ref="AY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(EUL_basis_Mapped!$BD330=EUL_basis[BldgLoc])*(EUL_basis_Mapped!$BP330=EUL_basis[HOU_cat]),0)+1,MATCH(EUL_basis_Mapped!AY$2,'EUL_basis fr DEER'!$1:$1,0))</f>
        <v>Lighting</v>
      </c>
      <c r="AZ330" s="48" t="str" cm="1">
        <f t="array" ref="AZ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(EUL_basis_Mapped!$BD330=EUL_basis[BldgLoc])*(EUL_basis_Mapped!$BP330=EUL_basis[HOU_cat]),0)+1,MATCH(EUL_basis_Mapped!AZ$2,'EUL_basis fr DEER'!$1:$1,0))</f>
        <v>OutCommon</v>
      </c>
      <c r="BA330" s="48" t="str" cm="1">
        <f t="array" ref="BA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(EUL_basis_Mapped!$BD330=EUL_basis[BldgLoc])*(EUL_basis_Mapped!$BP330=EUL_basis[HOU_cat]),0)+1,MATCH(EUL_basis_Mapped!BA$2,'EUL_basis fr DEER'!$1:$1,0))</f>
        <v>Ltg_Lamp</v>
      </c>
      <c r="BB330" s="48" t="str" cm="1">
        <f t="array" ref="BB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(EUL_basis_Mapped!$BD330=EUL_basis[BldgLoc])*(EUL_basis_Mapped!$BP330=EUL_basis[HOU_cat]),0)+1,MATCH(EUL_basis_Mapped!BB$2,'EUL_basis fr DEER'!$1:$1,0))</f>
        <v>Incan_lamp</v>
      </c>
      <c r="BC330" s="48" t="s">
        <v>40</v>
      </c>
      <c r="BD330" s="48" t="s">
        <v>40</v>
      </c>
      <c r="BE330" s="46" t="str" cm="1">
        <f t="array" ref="BE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(EUL_basis_Mapped!$BD330=EUL_basis[BldgLoc])*(EUL_basis_Mapped!$BP330=EUL_basis[HOU_cat]),0)+1,MATCH(EUL_basis_Mapped!BE$2,'EUL_basis fr DEER'!$1:$1,0))</f>
        <v>lamp rated hours</v>
      </c>
      <c r="BF330" s="23" cm="1">
        <f t="array" ref="BF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(EUL_basis_Mapped!$BD330=EUL_basis[BldgLoc])*(EUL_basis_Mapped!$BP330=EUL_basis[HOU_cat]),0)+1,MATCH(EUL_basis_Mapped!BF$2,'EUL_basis fr DEER'!$1:$1,0))</f>
        <v>2000</v>
      </c>
      <c r="BG330" s="23" cm="1">
        <f t="array" ref="BG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(EUL_basis_Mapped!$BD330=EUL_basis[BldgLoc])*(EUL_basis_Mapped!$BP330=EUL_basis[HOU_cat]),0)+1,MATCH(EUL_basis_Mapped!BG$2,'EUL_basis fr DEER'!$1:$1,0))</f>
        <v>1</v>
      </c>
      <c r="BH330" s="23" cm="1">
        <f t="array" ref="BH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(EUL_basis_Mapped!$BD330=EUL_basis[BldgLoc])*(EUL_basis_Mapped!$BP330=EUL_basis[HOU_cat]),0)+1,MATCH(EUL_basis_Mapped!BH$2,'EUL_basis fr DEER'!$1:$1,0))</f>
        <v>0</v>
      </c>
      <c r="BI330" s="25" cm="1">
        <f t="array" ref="BI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(EUL_basis_Mapped!$BD330=EUL_basis[BldgLoc])*(EUL_basis_Mapped!$BP330=EUL_basis[HOU_cat]),0)+1,MATCH(EUL_basis_Mapped!BI$2,'EUL_basis fr DEER'!$1:$1,0))</f>
        <v>15</v>
      </c>
      <c r="BJ330" s="25" cm="1">
        <f t="array" ref="BJ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(EUL_basis_Mapped!$BD330=EUL_basis[BldgLoc])*(EUL_basis_Mapped!$BP330=EUL_basis[HOU_cat]),0)+1,MATCH(EUL_basis_Mapped!BJ$2,'EUL_basis fr DEER'!$1:$1,0))</f>
        <v>0</v>
      </c>
      <c r="BK330" s="25" cm="1">
        <f t="array" ref="BK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(EUL_basis_Mapped!$BD330=EUL_basis[BldgLoc])*(EUL_basis_Mapped!$BP330=EUL_basis[HOU_cat]),0)+1,MATCH(EUL_basis_Mapped!BK$2,'EUL_basis fr DEER'!$1:$1,0))</f>
        <v>0</v>
      </c>
      <c r="BL330" s="46" t="str" cm="1">
        <f t="array" ref="BL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(EUL_basis_Mapped!$BD330=EUL_basis[BldgLoc])*(EUL_basis_Mapped!$BP330=EUL_basis[HOU_cat]),0)+1,MATCH(EUL_basis_Mapped!BL$2,'EUL_basis fr DEER'!$1:$1,0))</f>
        <v>Expired--no longer used</v>
      </c>
      <c r="BM330" s="48" t="str" cm="1">
        <f t="array" ref="BM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(EUL_basis_Mapped!$BD330=EUL_basis[BldgLoc])*(EUL_basis_Mapped!$BP330=EUL_basis[HOU_cat]),0)+1,MATCH(EUL_basis_Mapped!BM$2,'EUL_basis fr DEER'!$1:$1,0))</f>
        <v>Available</v>
      </c>
      <c r="BN330" s="24">
        <v>41602</v>
      </c>
      <c r="BO330" s="24" cm="1">
        <f t="array" ref="BO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(EUL_basis_Mapped!$BD330=EUL_basis[BldgLoc])*(EUL_basis_Mapped!$BP330=EUL_basis[HOU_cat]),0)+1,MATCH(EUL_basis_Mapped!BO$2,'EUL_basis fr DEER'!$1:$1,0))</f>
        <v>44926</v>
      </c>
      <c r="BP330" s="48" t="s">
        <v>717</v>
      </c>
      <c r="BQ330" s="52" t="str" cm="1">
        <f t="array" ref="BQ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(EUL_basis_Mapped!$BD330=EUL_basis[BldgLoc])*(EUL_basis_Mapped!$BP330=EUL_basis[HOU_cat]),0)+1,MATCH(EUL_basis_Mapped!BQ$2,'EUL_basis fr DEER'!$1:$1,0))</f>
        <v>1</v>
      </c>
      <c r="BR330" s="52" t="str" cm="1">
        <f t="array" ref="BR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(EUL_basis_Mapped!$BD330=EUL_basis[BldgLoc])*(EUL_basis_Mapped!$BP330=EUL_basis[HOU_cat]),0)+1,MATCH(EUL_basis_Mapped!BR$2,'EUL_basis fr DEER'!$1:$1,0))</f>
        <v>1</v>
      </c>
      <c r="BS330" s="52" t="str" cm="1">
        <f t="array" ref="BS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(EUL_basis_Mapped!$BD330=EUL_basis[BldgLoc])*(EUL_basis_Mapped!$BP330=EUL_basis[HOU_cat]),0)+1,MATCH(EUL_basis_Mapped!BS$2,'EUL_basis fr DEER'!$1:$1,0))</f>
        <v>0</v>
      </c>
      <c r="BT330" s="48" t="str" cm="1">
        <f t="array" ref="BT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(EUL_basis_Mapped!$BD330=EUL_basis[BldgLoc])*(EUL_basis_Mapped!$BP330=EUL_basis[HOU_cat]),0)+1,MATCH(EUL_basis_Mapped!BT$2,'EUL_basis fr DEER'!$1:$1,0))</f>
        <v>Deemed Ex Ante Team</v>
      </c>
      <c r="BU330" s="24" cm="1">
        <f t="array" ref="BU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(EUL_basis_Mapped!$BD330=EUL_basis[BldgLoc])*(EUL_basis_Mapped!$BP330=EUL_basis[HOU_cat]),0)+1,MATCH(EUL_basis_Mapped!BU$2,'EUL_basis fr DEER'!$1:$1,0))</f>
        <v>0</v>
      </c>
      <c r="BV330" s="46" cm="1">
        <f t="array" ref="BV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(EUL_basis_Mapped!$BD330=EUL_basis[BldgLoc])*(EUL_basis_Mapped!$BP330=EUL_basis[HOU_cat]),0)+1,MATCH(EUL_basis_Mapped!BV$2,'EUL_basis fr DEER'!$1:$1,0))</f>
        <v>0</v>
      </c>
      <c r="BW330" s="48" cm="1">
        <f t="array" ref="BW330">INDEX(EUL_basis[#All],MATCH(1,(EUL_basis_Mapped!$AS330=EUL_basis[EUL_ID])*(EUL_basis_Mapped!$AU330=EUL_basis[Version])*(EUL_basis_Mapped!$BC330=EUL_basis[BldgType])*
(EUL_basis_Mapped!$BD330=EUL_basis[BldgLoc])*(EUL_basis_Mapped!$BP330=EUL_basis[HOU_cat]),0)+1,MATCH(EUL_basis_Mapped!BW$2,'EUL_basis fr DEER'!$1:$1,0))</f>
        <v>0</v>
      </c>
    </row>
    <row r="331" spans="1:75" ht="31.5" x14ac:dyDescent="0.15">
      <c r="A331" s="11"/>
      <c r="B331" s="12">
        <v>1</v>
      </c>
      <c r="C331" s="12"/>
      <c r="D331" s="12"/>
      <c r="E331" s="12"/>
      <c r="F331" s="12"/>
      <c r="G331" s="12">
        <v>1</v>
      </c>
      <c r="H331" s="13">
        <v>1</v>
      </c>
      <c r="I331" s="11">
        <f t="shared" si="78"/>
        <v>0</v>
      </c>
      <c r="J331" s="12">
        <f t="shared" si="78"/>
        <v>0</v>
      </c>
      <c r="K331" s="12">
        <f t="shared" si="78"/>
        <v>0</v>
      </c>
      <c r="L331" s="12">
        <f t="shared" si="78"/>
        <v>1</v>
      </c>
      <c r="M331" s="12">
        <f t="shared" si="78"/>
        <v>0</v>
      </c>
      <c r="N331" s="54">
        <f t="shared" si="78"/>
        <v>0</v>
      </c>
      <c r="O331" s="54">
        <f t="shared" si="78"/>
        <v>0</v>
      </c>
      <c r="P331" s="11">
        <f t="shared" si="68"/>
        <v>1</v>
      </c>
      <c r="Q331" s="16"/>
      <c r="R331" s="12">
        <f t="shared" si="77"/>
        <v>0</v>
      </c>
      <c r="S331" s="12">
        <f t="shared" si="77"/>
        <v>0</v>
      </c>
      <c r="T331" s="12">
        <f t="shared" si="77"/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>
        <f t="shared" si="69"/>
        <v>0</v>
      </c>
      <c r="AE331" s="54"/>
      <c r="AF331" s="54"/>
      <c r="AG331" s="54">
        <f t="shared" si="70"/>
        <v>0</v>
      </c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>
        <f t="shared" si="71"/>
        <v>0</v>
      </c>
      <c r="AS331" s="58" t="s">
        <v>757</v>
      </c>
      <c r="AT331" s="22" t="str" cm="1">
        <f t="array" ref="AT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(EUL_basis_Mapped!$BD331=EUL_basis[BldgLoc])*(EUL_basis_Mapped!$BP331=EUL_basis[HOU_cat]),0)+1,MATCH(EUL_basis_Mapped!AT$2,'EUL_basis fr DEER'!$1:$1,0))</f>
        <v>HID Lighting - Induction</v>
      </c>
      <c r="AU331" s="22" t="s">
        <v>34</v>
      </c>
      <c r="AV331" s="22" t="str" cm="1">
        <f t="array" ref="AV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(EUL_basis_Mapped!$BD331=EUL_basis[BldgLoc])*(EUL_basis_Mapped!$BP331=EUL_basis[HOU_cat]),0)+1,MATCH(EUL_basis_Mapped!AV$2,'EUL_basis fr DEER'!$1:$1,0))</f>
        <v>Lighting Disposition</v>
      </c>
      <c r="AW331" s="24" cm="1">
        <f t="array" ref="AW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(EUL_basis_Mapped!$BD331=EUL_basis[BldgLoc])*(EUL_basis_Mapped!$BP331=EUL_basis[HOU_cat]),0)+1,MATCH(EUL_basis_Mapped!AW$2,'EUL_basis fr DEER'!$1:$1,0))</f>
        <v>44825.767912268515</v>
      </c>
      <c r="AX331" s="48" t="str" cm="1">
        <f t="array" ref="AX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(EUL_basis_Mapped!$BD331=EUL_basis[BldgLoc])*(EUL_basis_Mapped!$BP331=EUL_basis[HOU_cat]),0)+1,MATCH(EUL_basis_Mapped!AX$2,'EUL_basis fr DEER'!$1:$1,0))</f>
        <v>Com</v>
      </c>
      <c r="AY331" s="48" t="str" cm="1">
        <f t="array" ref="AY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(EUL_basis_Mapped!$BD331=EUL_basis[BldgLoc])*(EUL_basis_Mapped!$BP331=EUL_basis[HOU_cat]),0)+1,MATCH(EUL_basis_Mapped!AY$2,'EUL_basis fr DEER'!$1:$1,0))</f>
        <v>Lighting</v>
      </c>
      <c r="AZ331" s="48" t="str" cm="1">
        <f t="array" ref="AZ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(EUL_basis_Mapped!$BD331=EUL_basis[BldgLoc])*(EUL_basis_Mapped!$BP331=EUL_basis[HOU_cat]),0)+1,MATCH(EUL_basis_Mapped!AZ$2,'EUL_basis fr DEER'!$1:$1,0))</f>
        <v>OutGen</v>
      </c>
      <c r="BA331" s="48" t="str" cm="1">
        <f t="array" ref="BA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(EUL_basis_Mapped!$BD331=EUL_basis[BldgLoc])*(EUL_basis_Mapped!$BP331=EUL_basis[HOU_cat]),0)+1,MATCH(EUL_basis_Mapped!BA$2,'EUL_basis fr DEER'!$1:$1,0))</f>
        <v>Ltg_Fixture</v>
      </c>
      <c r="BB331" s="48" t="str" cm="1">
        <f t="array" ref="BB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(EUL_basis_Mapped!$BD331=EUL_basis[BldgLoc])*(EUL_basis_Mapped!$BP331=EUL_basis[HOU_cat]),0)+1,MATCH(EUL_basis_Mapped!BB$2,'EUL_basis fr DEER'!$1:$1,0))</f>
        <v>Any</v>
      </c>
      <c r="BC331" s="48" t="s">
        <v>40</v>
      </c>
      <c r="BD331" s="48" t="s">
        <v>40</v>
      </c>
      <c r="BE331" s="46" t="str" cm="1">
        <f t="array" ref="BE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(EUL_basis_Mapped!$BD331=EUL_basis[BldgLoc])*(EUL_basis_Mapped!$BP331=EUL_basis[HOU_cat]),0)+1,MATCH(EUL_basis_Mapped!BE$2,'EUL_basis fr DEER'!$1:$1,0))</f>
        <v>electronic ballast rated hours</v>
      </c>
      <c r="BF331" s="23" cm="1">
        <f t="array" ref="BF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(EUL_basis_Mapped!$BD331=EUL_basis[BldgLoc])*(EUL_basis_Mapped!$BP331=EUL_basis[HOU_cat]),0)+1,MATCH(EUL_basis_Mapped!BF$2,'EUL_basis fr DEER'!$1:$1,0))</f>
        <v>70000</v>
      </c>
      <c r="BG331" s="23" cm="1">
        <f t="array" ref="BG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(EUL_basis_Mapped!$BD331=EUL_basis[BldgLoc])*(EUL_basis_Mapped!$BP331=EUL_basis[HOU_cat]),0)+1,MATCH(EUL_basis_Mapped!BG$2,'EUL_basis fr DEER'!$1:$1,0))</f>
        <v>1</v>
      </c>
      <c r="BH331" s="23" cm="1">
        <f t="array" ref="BH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(EUL_basis_Mapped!$BD331=EUL_basis[BldgLoc])*(EUL_basis_Mapped!$BP331=EUL_basis[HOU_cat]),0)+1,MATCH(EUL_basis_Mapped!BH$2,'EUL_basis fr DEER'!$1:$1,0))</f>
        <v>0</v>
      </c>
      <c r="BI331" s="25" cm="1">
        <f t="array" ref="BI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(EUL_basis_Mapped!$BD331=EUL_basis[BldgLoc])*(EUL_basis_Mapped!$BP331=EUL_basis[HOU_cat]),0)+1,MATCH(EUL_basis_Mapped!BI$2,'EUL_basis fr DEER'!$1:$1,0))</f>
        <v>15</v>
      </c>
      <c r="BJ331" s="25" cm="1">
        <f t="array" ref="BJ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(EUL_basis_Mapped!$BD331=EUL_basis[BldgLoc])*(EUL_basis_Mapped!$BP331=EUL_basis[HOU_cat]),0)+1,MATCH(EUL_basis_Mapped!BJ$2,'EUL_basis fr DEER'!$1:$1,0))</f>
        <v>0</v>
      </c>
      <c r="BK331" s="25" cm="1">
        <f t="array" ref="BK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(EUL_basis_Mapped!$BD331=EUL_basis[BldgLoc])*(EUL_basis_Mapped!$BP331=EUL_basis[HOU_cat]),0)+1,MATCH(EUL_basis_Mapped!BK$2,'EUL_basis fr DEER'!$1:$1,0))</f>
        <v>0</v>
      </c>
      <c r="BL331" s="46" t="str" cm="1">
        <f t="array" ref="BL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(EUL_basis_Mapped!$BD331=EUL_basis[BldgLoc])*(EUL_basis_Mapped!$BP331=EUL_basis[HOU_cat]),0)+1,MATCH(EUL_basis_Mapped!BL$2,'EUL_basis fr DEER'!$1:$1,0))</f>
        <v>Although expired via Resolution E-5152 DEER2023 Update, it was later found to be needed; the approved expiration was cancelled.</v>
      </c>
      <c r="BM331" s="48" t="str" cm="1">
        <f t="array" ref="BM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(EUL_basis_Mapped!$BD331=EUL_basis[BldgLoc])*(EUL_basis_Mapped!$BP331=EUL_basis[HOU_cat]),0)+1,MATCH(EUL_basis_Mapped!BM$2,'EUL_basis fr DEER'!$1:$1,0))</f>
        <v>Available</v>
      </c>
      <c r="BN331" s="24">
        <v>41603</v>
      </c>
      <c r="BO331" s="24" cm="1">
        <f t="array" ref="BO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(EUL_basis_Mapped!$BD331=EUL_basis[BldgLoc])*(EUL_basis_Mapped!$BP331=EUL_basis[HOU_cat]),0)+1,MATCH(EUL_basis_Mapped!BO$2,'EUL_basis fr DEER'!$1:$1,0))</f>
        <v>0</v>
      </c>
      <c r="BP331" s="48" t="s">
        <v>705</v>
      </c>
      <c r="BQ331" s="52" t="str" cm="1">
        <f t="array" ref="BQ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(EUL_basis_Mapped!$BD331=EUL_basis[BldgLoc])*(EUL_basis_Mapped!$BP331=EUL_basis[HOU_cat]),0)+1,MATCH(EUL_basis_Mapped!BQ$2,'EUL_basis fr DEER'!$1:$1,0))</f>
        <v>1</v>
      </c>
      <c r="BR331" s="52" t="str" cm="1">
        <f t="array" ref="BR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(EUL_basis_Mapped!$BD331=EUL_basis[BldgLoc])*(EUL_basis_Mapped!$BP331=EUL_basis[HOU_cat]),0)+1,MATCH(EUL_basis_Mapped!BR$2,'EUL_basis fr DEER'!$1:$1,0))</f>
        <v>1</v>
      </c>
      <c r="BS331" s="52" t="str" cm="1">
        <f t="array" ref="BS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(EUL_basis_Mapped!$BD331=EUL_basis[BldgLoc])*(EUL_basis_Mapped!$BP331=EUL_basis[HOU_cat]),0)+1,MATCH(EUL_basis_Mapped!BS$2,'EUL_basis fr DEER'!$1:$1,0))</f>
        <v>0</v>
      </c>
      <c r="BT331" s="48" t="str" cm="1">
        <f t="array" ref="BT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(EUL_basis_Mapped!$BD331=EUL_basis[BldgLoc])*(EUL_basis_Mapped!$BP331=EUL_basis[HOU_cat]),0)+1,MATCH(EUL_basis_Mapped!BT$2,'EUL_basis fr DEER'!$1:$1,0))</f>
        <v>Deemed Ex Ante Team</v>
      </c>
      <c r="BU331" s="24" cm="1">
        <f t="array" ref="BU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(EUL_basis_Mapped!$BD331=EUL_basis[BldgLoc])*(EUL_basis_Mapped!$BP331=EUL_basis[HOU_cat]),0)+1,MATCH(EUL_basis_Mapped!BU$2,'EUL_basis fr DEER'!$1:$1,0))</f>
        <v>0</v>
      </c>
      <c r="BV331" s="46" cm="1">
        <f t="array" ref="BV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(EUL_basis_Mapped!$BD331=EUL_basis[BldgLoc])*(EUL_basis_Mapped!$BP331=EUL_basis[HOU_cat]),0)+1,MATCH(EUL_basis_Mapped!BV$2,'EUL_basis fr DEER'!$1:$1,0))</f>
        <v>0</v>
      </c>
      <c r="BW331" s="48" cm="1">
        <f t="array" ref="BW331">INDEX(EUL_basis[#All],MATCH(1,(EUL_basis_Mapped!$AS331=EUL_basis[EUL_ID])*(EUL_basis_Mapped!$AU331=EUL_basis[Version])*(EUL_basis_Mapped!$BC331=EUL_basis[BldgType])*
(EUL_basis_Mapped!$BD331=EUL_basis[BldgLoc])*(EUL_basis_Mapped!$BP331=EUL_basis[HOU_cat]),0)+1,MATCH(EUL_basis_Mapped!BW$2,'EUL_basis fr DEER'!$1:$1,0))</f>
        <v>0</v>
      </c>
    </row>
    <row r="332" spans="1:75" ht="21" x14ac:dyDescent="0.15">
      <c r="A332" s="11"/>
      <c r="B332" s="12">
        <v>1</v>
      </c>
      <c r="C332" s="12"/>
      <c r="D332" s="12"/>
      <c r="E332" s="12"/>
      <c r="F332" s="12"/>
      <c r="G332" s="12">
        <v>1</v>
      </c>
      <c r="H332" s="13">
        <v>1</v>
      </c>
      <c r="I332" s="11">
        <f t="shared" si="78"/>
        <v>0</v>
      </c>
      <c r="J332" s="12">
        <f t="shared" si="78"/>
        <v>0</v>
      </c>
      <c r="K332" s="12">
        <f t="shared" si="78"/>
        <v>1</v>
      </c>
      <c r="L332" s="12">
        <f t="shared" si="78"/>
        <v>0</v>
      </c>
      <c r="M332" s="12">
        <f t="shared" si="78"/>
        <v>0</v>
      </c>
      <c r="N332" s="54">
        <f t="shared" si="78"/>
        <v>0</v>
      </c>
      <c r="O332" s="54">
        <f t="shared" si="78"/>
        <v>0</v>
      </c>
      <c r="P332" s="11">
        <f t="shared" si="68"/>
        <v>1</v>
      </c>
      <c r="Q332" s="16"/>
      <c r="R332" s="12">
        <f t="shared" si="77"/>
        <v>0</v>
      </c>
      <c r="S332" s="12">
        <f t="shared" si="77"/>
        <v>0</v>
      </c>
      <c r="T332" s="12">
        <f t="shared" si="77"/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>
        <f t="shared" si="69"/>
        <v>0</v>
      </c>
      <c r="AE332" s="54"/>
      <c r="AF332" s="54"/>
      <c r="AG332" s="54">
        <f t="shared" si="70"/>
        <v>0</v>
      </c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>
        <f t="shared" si="71"/>
        <v>0</v>
      </c>
      <c r="AS332" s="58" t="s">
        <v>758</v>
      </c>
      <c r="AT332" s="22" t="str" cm="1">
        <f t="array" ref="AT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(EUL_basis_Mapped!$BD332=EUL_basis[BldgLoc])*(EUL_basis_Mapped!$BP332=EUL_basis[HOU_cat]),0)+1,MATCH(EUL_basis_Mapped!AT$2,'EUL_basis fr DEER'!$1:$1,0))</f>
        <v>LED Lighting</v>
      </c>
      <c r="AU332" s="22" t="s">
        <v>427</v>
      </c>
      <c r="AV332" s="22" t="str" cm="1">
        <f t="array" ref="AV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(EUL_basis_Mapped!$BD332=EUL_basis[BldgLoc])*(EUL_basis_Mapped!$BP332=EUL_basis[HOU_cat]),0)+1,MATCH(EUL_basis_Mapped!AV$2,'EUL_basis fr DEER'!$1:$1,0))</f>
        <v>IOU Workpaper</v>
      </c>
      <c r="AW332" s="24" cm="1">
        <f t="array" ref="AW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(EUL_basis_Mapped!$BD332=EUL_basis[BldgLoc])*(EUL_basis_Mapped!$BP332=EUL_basis[HOU_cat]),0)+1,MATCH(EUL_basis_Mapped!AW$2,'EUL_basis fr DEER'!$1:$1,0))</f>
        <v>44159.686687395835</v>
      </c>
      <c r="AX332" s="48" t="str" cm="1">
        <f t="array" ref="AX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(EUL_basis_Mapped!$BD332=EUL_basis[BldgLoc])*(EUL_basis_Mapped!$BP332=EUL_basis[HOU_cat]),0)+1,MATCH(EUL_basis_Mapped!AX$2,'EUL_basis fr DEER'!$1:$1,0))</f>
        <v>CC</v>
      </c>
      <c r="AY332" s="48" t="str" cm="1">
        <f t="array" ref="AY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(EUL_basis_Mapped!$BD332=EUL_basis[BldgLoc])*(EUL_basis_Mapped!$BP332=EUL_basis[HOU_cat]),0)+1,MATCH(EUL_basis_Mapped!AY$2,'EUL_basis fr DEER'!$1:$1,0))</f>
        <v>Lighting</v>
      </c>
      <c r="AZ332" s="48" t="str" cm="1">
        <f t="array" ref="AZ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(EUL_basis_Mapped!$BD332=EUL_basis[BldgLoc])*(EUL_basis_Mapped!$BP332=EUL_basis[HOU_cat]),0)+1,MATCH(EUL_basis_Mapped!AZ$2,'EUL_basis fr DEER'!$1:$1,0))</f>
        <v>OutGen</v>
      </c>
      <c r="BA332" s="48" t="str" cm="1">
        <f t="array" ref="BA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(EUL_basis_Mapped!$BD332=EUL_basis[BldgLoc])*(EUL_basis_Mapped!$BP332=EUL_basis[HOU_cat]),0)+1,MATCH(EUL_basis_Mapped!BA$2,'EUL_basis fr DEER'!$1:$1,0))</f>
        <v>Ltg_Fixture</v>
      </c>
      <c r="BB332" s="48" t="str" cm="1">
        <f t="array" ref="BB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(EUL_basis_Mapped!$BD332=EUL_basis[BldgLoc])*(EUL_basis_Mapped!$BP332=EUL_basis[HOU_cat]),0)+1,MATCH(EUL_basis_Mapped!BB$2,'EUL_basis fr DEER'!$1:$1,0))</f>
        <v>LED_fixt</v>
      </c>
      <c r="BC332" s="48" t="s">
        <v>40</v>
      </c>
      <c r="BD332" s="48" t="s">
        <v>40</v>
      </c>
      <c r="BE332" s="46" t="str" cm="1">
        <f t="array" ref="BE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(EUL_basis_Mapped!$BD332=EUL_basis[BldgLoc])*(EUL_basis_Mapped!$BP332=EUL_basis[HOU_cat]),0)+1,MATCH(EUL_basis_Mapped!BE$2,'EUL_basis fr DEER'!$1:$1,0))</f>
        <v>lamp rated hours</v>
      </c>
      <c r="BF332" s="23" cm="1">
        <f t="array" ref="BF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(EUL_basis_Mapped!$BD332=EUL_basis[BldgLoc])*(EUL_basis_Mapped!$BP332=EUL_basis[HOU_cat]),0)+1,MATCH(EUL_basis_Mapped!BF$2,'EUL_basis fr DEER'!$1:$1,0))</f>
        <v>50000</v>
      </c>
      <c r="BG332" s="23" cm="1">
        <f t="array" ref="BG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(EUL_basis_Mapped!$BD332=EUL_basis[BldgLoc])*(EUL_basis_Mapped!$BP332=EUL_basis[HOU_cat]),0)+1,MATCH(EUL_basis_Mapped!BG$2,'EUL_basis fr DEER'!$1:$1,0))</f>
        <v>1</v>
      </c>
      <c r="BH332" s="23" cm="1">
        <f t="array" ref="BH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(EUL_basis_Mapped!$BD332=EUL_basis[BldgLoc])*(EUL_basis_Mapped!$BP332=EUL_basis[HOU_cat]),0)+1,MATCH(EUL_basis_Mapped!BH$2,'EUL_basis fr DEER'!$1:$1,0))</f>
        <v>4170</v>
      </c>
      <c r="BI332" s="25" cm="1">
        <f t="array" ref="BI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(EUL_basis_Mapped!$BD332=EUL_basis[BldgLoc])*(EUL_basis_Mapped!$BP332=EUL_basis[HOU_cat]),0)+1,MATCH(EUL_basis_Mapped!BI$2,'EUL_basis fr DEER'!$1:$1,0))</f>
        <v>12</v>
      </c>
      <c r="BJ332" s="25" cm="1">
        <f t="array" ref="BJ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(EUL_basis_Mapped!$BD332=EUL_basis[BldgLoc])*(EUL_basis_Mapped!$BP332=EUL_basis[HOU_cat]),0)+1,MATCH(EUL_basis_Mapped!BJ$2,'EUL_basis fr DEER'!$1:$1,0))</f>
        <v>12</v>
      </c>
      <c r="BK332" s="25" cm="1">
        <f t="array" ref="BK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(EUL_basis_Mapped!$BD332=EUL_basis[BldgLoc])*(EUL_basis_Mapped!$BP332=EUL_basis[HOU_cat]),0)+1,MATCH(EUL_basis_Mapped!BK$2,'EUL_basis fr DEER'!$1:$1,0))</f>
        <v>4</v>
      </c>
      <c r="BL332" s="46" t="str" cm="1">
        <f t="array" ref="BL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(EUL_basis_Mapped!$BD332=EUL_basis[BldgLoc])*(EUL_basis_Mapped!$BP332=EUL_basis[HOU_cat]),0)+1,MATCH(EUL_basis_Mapped!BL$2,'EUL_basis fr DEER'!$1:$1,0))</f>
        <v>Updated to indicate claim/filing status</v>
      </c>
      <c r="BM332" s="48" t="str" cm="1">
        <f t="array" ref="BM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(EUL_basis_Mapped!$BD332=EUL_basis[BldgLoc])*(EUL_basis_Mapped!$BP332=EUL_basis[HOU_cat]),0)+1,MATCH(EUL_basis_Mapped!BM$2,'EUL_basis fr DEER'!$1:$1,0))</f>
        <v>Available</v>
      </c>
      <c r="BN332" s="24">
        <v>41604</v>
      </c>
      <c r="BO332" s="24" cm="1">
        <f t="array" ref="BO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(EUL_basis_Mapped!$BD332=EUL_basis[BldgLoc])*(EUL_basis_Mapped!$BP332=EUL_basis[HOU_cat]),0)+1,MATCH(EUL_basis_Mapped!BO$2,'EUL_basis fr DEER'!$1:$1,0))</f>
        <v>0</v>
      </c>
      <c r="BP332" s="48" t="s">
        <v>44</v>
      </c>
      <c r="BQ332" s="52" t="str" cm="1">
        <f t="array" ref="BQ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(EUL_basis_Mapped!$BD332=EUL_basis[BldgLoc])*(EUL_basis_Mapped!$BP332=EUL_basis[HOU_cat]),0)+1,MATCH(EUL_basis_Mapped!BQ$2,'EUL_basis fr DEER'!$1:$1,0))</f>
        <v>1</v>
      </c>
      <c r="BR332" s="52" t="str" cm="1">
        <f t="array" ref="BR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(EUL_basis_Mapped!$BD332=EUL_basis[BldgLoc])*(EUL_basis_Mapped!$BP332=EUL_basis[HOU_cat]),0)+1,MATCH(EUL_basis_Mapped!BR$2,'EUL_basis fr DEER'!$1:$1,0))</f>
        <v>1</v>
      </c>
      <c r="BS332" s="52" t="str" cm="1">
        <f t="array" ref="BS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(EUL_basis_Mapped!$BD332=EUL_basis[BldgLoc])*(EUL_basis_Mapped!$BP332=EUL_basis[HOU_cat]),0)+1,MATCH(EUL_basis_Mapped!BS$2,'EUL_basis fr DEER'!$1:$1,0))</f>
        <v>0</v>
      </c>
      <c r="BT332" s="48" t="str" cm="1">
        <f t="array" ref="BT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(EUL_basis_Mapped!$BD332=EUL_basis[BldgLoc])*(EUL_basis_Mapped!$BP332=EUL_basis[HOU_cat]),0)+1,MATCH(EUL_basis_Mapped!BT$2,'EUL_basis fr DEER'!$1:$1,0))</f>
        <v>Deemed Ex Ante Team</v>
      </c>
      <c r="BU332" s="24" cm="1">
        <f t="array" ref="BU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(EUL_basis_Mapped!$BD332=EUL_basis[BldgLoc])*(EUL_basis_Mapped!$BP332=EUL_basis[HOU_cat]),0)+1,MATCH(EUL_basis_Mapped!BU$2,'EUL_basis fr DEER'!$1:$1,0))</f>
        <v>0</v>
      </c>
      <c r="BV332" s="46" cm="1">
        <f t="array" ref="BV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(EUL_basis_Mapped!$BD332=EUL_basis[BldgLoc])*(EUL_basis_Mapped!$BP332=EUL_basis[HOU_cat]),0)+1,MATCH(EUL_basis_Mapped!BV$2,'EUL_basis fr DEER'!$1:$1,0))</f>
        <v>0</v>
      </c>
      <c r="BW332" s="48" cm="1">
        <f t="array" ref="BW332">INDEX(EUL_basis[#All],MATCH(1,(EUL_basis_Mapped!$AS332=EUL_basis[EUL_ID])*(EUL_basis_Mapped!$AU332=EUL_basis[Version])*(EUL_basis_Mapped!$BC332=EUL_basis[BldgType])*
(EUL_basis_Mapped!$BD332=EUL_basis[BldgLoc])*(EUL_basis_Mapped!$BP332=EUL_basis[HOU_cat]),0)+1,MATCH(EUL_basis_Mapped!BW$2,'EUL_basis fr DEER'!$1:$1,0))</f>
        <v>0</v>
      </c>
    </row>
    <row r="333" spans="1:75" ht="42" x14ac:dyDescent="0.15">
      <c r="A333" s="11"/>
      <c r="B333" s="12">
        <v>1</v>
      </c>
      <c r="C333" s="12"/>
      <c r="D333" s="12"/>
      <c r="E333" s="12"/>
      <c r="F333" s="12"/>
      <c r="G333" s="12">
        <v>1</v>
      </c>
      <c r="H333" s="13">
        <v>1</v>
      </c>
      <c r="I333" s="11">
        <f t="shared" si="78"/>
        <v>0</v>
      </c>
      <c r="J333" s="12">
        <f t="shared" si="78"/>
        <v>0</v>
      </c>
      <c r="K333" s="12">
        <f t="shared" si="78"/>
        <v>0</v>
      </c>
      <c r="L333" s="12">
        <f t="shared" si="78"/>
        <v>0</v>
      </c>
      <c r="M333" s="12">
        <f t="shared" si="78"/>
        <v>0</v>
      </c>
      <c r="N333" s="54">
        <f t="shared" si="78"/>
        <v>0</v>
      </c>
      <c r="O333" s="54">
        <f t="shared" si="78"/>
        <v>1</v>
      </c>
      <c r="P333" s="11">
        <f t="shared" si="68"/>
        <v>1</v>
      </c>
      <c r="Q333" s="16"/>
      <c r="R333" s="12">
        <f t="shared" si="77"/>
        <v>0</v>
      </c>
      <c r="S333" s="12">
        <f t="shared" si="77"/>
        <v>0</v>
      </c>
      <c r="T333" s="12">
        <f t="shared" si="77"/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>
        <f t="shared" si="69"/>
        <v>0</v>
      </c>
      <c r="AE333" s="54"/>
      <c r="AF333" s="54"/>
      <c r="AG333" s="54">
        <f t="shared" si="70"/>
        <v>0</v>
      </c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>
        <f t="shared" si="71"/>
        <v>0</v>
      </c>
      <c r="AS333" s="58" t="s">
        <v>760</v>
      </c>
      <c r="AT333" s="22" t="str" cm="1">
        <f t="array" ref="AT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(EUL_basis_Mapped!$BD333=EUL_basis[BldgLoc])*(EUL_basis_Mapped!$BP333=EUL_basis[HOU_cat]),0)+1,MATCH(EUL_basis_Mapped!AT$2,'EUL_basis fr DEER'!$1:$1,0))</f>
        <v xml:space="preserve">Outdoor LED Fixture replacement passed through from a 2013 3rd party PG&amp;E workpaper (PGE3PLTG166).  This ID may not be used for any new measures. </v>
      </c>
      <c r="AU333" s="22" t="s">
        <v>34</v>
      </c>
      <c r="AV333" s="22" t="str" cm="1">
        <f t="array" ref="AV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(EUL_basis_Mapped!$BD333=EUL_basis[BldgLoc])*(EUL_basis_Mapped!$BP333=EUL_basis[HOU_cat]),0)+1,MATCH(EUL_basis_Mapped!AV$2,'EUL_basis fr DEER'!$1:$1,0))</f>
        <v>Lighting Disposition</v>
      </c>
      <c r="AW333" s="24" cm="1">
        <f t="array" ref="AW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(EUL_basis_Mapped!$BD333=EUL_basis[BldgLoc])*(EUL_basis_Mapped!$BP333=EUL_basis[HOU_cat]),0)+1,MATCH(EUL_basis_Mapped!AW$2,'EUL_basis fr DEER'!$1:$1,0))</f>
        <v>44159.686687395835</v>
      </c>
      <c r="AX333" s="48" t="str" cm="1">
        <f t="array" ref="AX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(EUL_basis_Mapped!$BD333=EUL_basis[BldgLoc])*(EUL_basis_Mapped!$BP333=EUL_basis[HOU_cat]),0)+1,MATCH(EUL_basis_Mapped!AX$2,'EUL_basis fr DEER'!$1:$1,0))</f>
        <v>Res</v>
      </c>
      <c r="AY333" s="48" t="str" cm="1">
        <f t="array" ref="AY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(EUL_basis_Mapped!$BD333=EUL_basis[BldgLoc])*(EUL_basis_Mapped!$BP333=EUL_basis[HOU_cat]),0)+1,MATCH(EUL_basis_Mapped!AY$2,'EUL_basis fr DEER'!$1:$1,0))</f>
        <v>Lighting</v>
      </c>
      <c r="AZ333" s="48" t="str" cm="1">
        <f t="array" ref="AZ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(EUL_basis_Mapped!$BD333=EUL_basis[BldgLoc])*(EUL_basis_Mapped!$BP333=EUL_basis[HOU_cat]),0)+1,MATCH(EUL_basis_Mapped!AZ$2,'EUL_basis fr DEER'!$1:$1,0))</f>
        <v>OutGen</v>
      </c>
      <c r="BA333" s="48" t="str" cm="1">
        <f t="array" ref="BA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(EUL_basis_Mapped!$BD333=EUL_basis[BldgLoc])*(EUL_basis_Mapped!$BP333=EUL_basis[HOU_cat]),0)+1,MATCH(EUL_basis_Mapped!BA$2,'EUL_basis fr DEER'!$1:$1,0))</f>
        <v>Ltg_Fixture</v>
      </c>
      <c r="BB333" s="48" t="str" cm="1">
        <f t="array" ref="BB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(EUL_basis_Mapped!$BD333=EUL_basis[BldgLoc])*(EUL_basis_Mapped!$BP333=EUL_basis[HOU_cat]),0)+1,MATCH(EUL_basis_Mapped!BB$2,'EUL_basis fr DEER'!$1:$1,0))</f>
        <v>LED_fixt</v>
      </c>
      <c r="BC333" s="48" t="s">
        <v>40</v>
      </c>
      <c r="BD333" s="48" t="s">
        <v>40</v>
      </c>
      <c r="BE333" s="46" t="str" cm="1">
        <f t="array" ref="BE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(EUL_basis_Mapped!$BD333=EUL_basis[BldgLoc])*(EUL_basis_Mapped!$BP333=EUL_basis[HOU_cat]),0)+1,MATCH(EUL_basis_Mapped!BE$2,'EUL_basis fr DEER'!$1:$1,0))</f>
        <v>rated years</v>
      </c>
      <c r="BF333" s="23" cm="1">
        <f t="array" ref="BF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(EUL_basis_Mapped!$BD333=EUL_basis[BldgLoc])*(EUL_basis_Mapped!$BP333=EUL_basis[HOU_cat]),0)+1,MATCH(EUL_basis_Mapped!BF$2,'EUL_basis fr DEER'!$1:$1,0))</f>
        <v>0</v>
      </c>
      <c r="BG333" s="23" cm="1">
        <f t="array" ref="BG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(EUL_basis_Mapped!$BD333=EUL_basis[BldgLoc])*(EUL_basis_Mapped!$BP333=EUL_basis[HOU_cat]),0)+1,MATCH(EUL_basis_Mapped!BG$2,'EUL_basis fr DEER'!$1:$1,0))</f>
        <v>0</v>
      </c>
      <c r="BH333" s="23" cm="1">
        <f t="array" ref="BH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(EUL_basis_Mapped!$BD333=EUL_basis[BldgLoc])*(EUL_basis_Mapped!$BP333=EUL_basis[HOU_cat]),0)+1,MATCH(EUL_basis_Mapped!BH$2,'EUL_basis fr DEER'!$1:$1,0))</f>
        <v>0</v>
      </c>
      <c r="BI333" s="25" cm="1">
        <f t="array" ref="BI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(EUL_basis_Mapped!$BD333=EUL_basis[BldgLoc])*(EUL_basis_Mapped!$BP333=EUL_basis[HOU_cat]),0)+1,MATCH(EUL_basis_Mapped!BI$2,'EUL_basis fr DEER'!$1:$1,0))</f>
        <v>0</v>
      </c>
      <c r="BJ333" s="25" cm="1">
        <f t="array" ref="BJ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(EUL_basis_Mapped!$BD333=EUL_basis[BldgLoc])*(EUL_basis_Mapped!$BP333=EUL_basis[HOU_cat]),0)+1,MATCH(EUL_basis_Mapped!BJ$2,'EUL_basis fr DEER'!$1:$1,0))</f>
        <v>15</v>
      </c>
      <c r="BK333" s="25" cm="1">
        <f t="array" ref="BK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(EUL_basis_Mapped!$BD333=EUL_basis[BldgLoc])*(EUL_basis_Mapped!$BP333=EUL_basis[HOU_cat]),0)+1,MATCH(EUL_basis_Mapped!BK$2,'EUL_basis fr DEER'!$1:$1,0))</f>
        <v>5</v>
      </c>
      <c r="BL333" s="46" t="str" cm="1">
        <f t="array" ref="BL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(EUL_basis_Mapped!$BD333=EUL_basis[BldgLoc])*(EUL_basis_Mapped!$BP333=EUL_basis[HOU_cat]),0)+1,MATCH(EUL_basis_Mapped!BL$2,'EUL_basis fr DEER'!$1:$1,0))</f>
        <v>Updated to indicate claim/filing status</v>
      </c>
      <c r="BM333" s="48" t="str" cm="1">
        <f t="array" ref="BM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(EUL_basis_Mapped!$BD333=EUL_basis[BldgLoc])*(EUL_basis_Mapped!$BP333=EUL_basis[HOU_cat]),0)+1,MATCH(EUL_basis_Mapped!BM$2,'EUL_basis fr DEER'!$1:$1,0))</f>
        <v>Available</v>
      </c>
      <c r="BN333" s="24">
        <v>41605</v>
      </c>
      <c r="BO333" s="24" cm="1">
        <f t="array" ref="BO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(EUL_basis_Mapped!$BD333=EUL_basis[BldgLoc])*(EUL_basis_Mapped!$BP333=EUL_basis[HOU_cat]),0)+1,MATCH(EUL_basis_Mapped!BO$2,'EUL_basis fr DEER'!$1:$1,0))</f>
        <v>0</v>
      </c>
      <c r="BP333" s="48" t="s">
        <v>44</v>
      </c>
      <c r="BQ333" s="52" t="str" cm="1">
        <f t="array" ref="BQ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(EUL_basis_Mapped!$BD333=EUL_basis[BldgLoc])*(EUL_basis_Mapped!$BP333=EUL_basis[HOU_cat]),0)+1,MATCH(EUL_basis_Mapped!BQ$2,'EUL_basis fr DEER'!$1:$1,0))</f>
        <v>1</v>
      </c>
      <c r="BR333" s="52" t="str" cm="1">
        <f t="array" ref="BR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(EUL_basis_Mapped!$BD333=EUL_basis[BldgLoc])*(EUL_basis_Mapped!$BP333=EUL_basis[HOU_cat]),0)+1,MATCH(EUL_basis_Mapped!BR$2,'EUL_basis fr DEER'!$1:$1,0))</f>
        <v>1</v>
      </c>
      <c r="BS333" s="52" t="str" cm="1">
        <f t="array" ref="BS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(EUL_basis_Mapped!$BD333=EUL_basis[BldgLoc])*(EUL_basis_Mapped!$BP333=EUL_basis[HOU_cat]),0)+1,MATCH(EUL_basis_Mapped!BS$2,'EUL_basis fr DEER'!$1:$1,0))</f>
        <v>0</v>
      </c>
      <c r="BT333" s="48" t="str" cm="1">
        <f t="array" ref="BT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(EUL_basis_Mapped!$BD333=EUL_basis[BldgLoc])*(EUL_basis_Mapped!$BP333=EUL_basis[HOU_cat]),0)+1,MATCH(EUL_basis_Mapped!BT$2,'EUL_basis fr DEER'!$1:$1,0))</f>
        <v>Deemed Ex Ante Team</v>
      </c>
      <c r="BU333" s="24" cm="1">
        <f t="array" ref="BU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(EUL_basis_Mapped!$BD333=EUL_basis[BldgLoc])*(EUL_basis_Mapped!$BP333=EUL_basis[HOU_cat]),0)+1,MATCH(EUL_basis_Mapped!BU$2,'EUL_basis fr DEER'!$1:$1,0))</f>
        <v>0</v>
      </c>
      <c r="BV333" s="46" cm="1">
        <f t="array" ref="BV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(EUL_basis_Mapped!$BD333=EUL_basis[BldgLoc])*(EUL_basis_Mapped!$BP333=EUL_basis[HOU_cat]),0)+1,MATCH(EUL_basis_Mapped!BV$2,'EUL_basis fr DEER'!$1:$1,0))</f>
        <v>0</v>
      </c>
      <c r="BW333" s="48" cm="1">
        <f t="array" ref="BW333">INDEX(EUL_basis[#All],MATCH(1,(EUL_basis_Mapped!$AS333=EUL_basis[EUL_ID])*(EUL_basis_Mapped!$AU333=EUL_basis[Version])*(EUL_basis_Mapped!$BC333=EUL_basis[BldgType])*
(EUL_basis_Mapped!$BD333=EUL_basis[BldgLoc])*(EUL_basis_Mapped!$BP333=EUL_basis[HOU_cat]),0)+1,MATCH(EUL_basis_Mapped!BW$2,'EUL_basis fr DEER'!$1:$1,0))</f>
        <v>0</v>
      </c>
    </row>
    <row r="334" spans="1:75" ht="31.5" x14ac:dyDescent="0.15">
      <c r="A334" s="11"/>
      <c r="B334" s="12">
        <v>1</v>
      </c>
      <c r="C334" s="12"/>
      <c r="D334" s="12"/>
      <c r="E334" s="12"/>
      <c r="F334" s="12"/>
      <c r="G334" s="12">
        <v>1</v>
      </c>
      <c r="H334" s="13">
        <v>1</v>
      </c>
      <c r="I334" s="11">
        <f t="shared" si="78"/>
        <v>0</v>
      </c>
      <c r="J334" s="12">
        <f t="shared" si="78"/>
        <v>0</v>
      </c>
      <c r="K334" s="12">
        <f t="shared" si="78"/>
        <v>0</v>
      </c>
      <c r="L334" s="12">
        <f t="shared" si="78"/>
        <v>1</v>
      </c>
      <c r="M334" s="12">
        <f t="shared" si="78"/>
        <v>0</v>
      </c>
      <c r="N334" s="54">
        <f t="shared" si="78"/>
        <v>0</v>
      </c>
      <c r="O334" s="54">
        <f t="shared" si="78"/>
        <v>0</v>
      </c>
      <c r="P334" s="11">
        <f t="shared" si="68"/>
        <v>1</v>
      </c>
      <c r="Q334" s="16"/>
      <c r="R334" s="12">
        <f t="shared" si="77"/>
        <v>0</v>
      </c>
      <c r="S334" s="12">
        <f t="shared" si="77"/>
        <v>0</v>
      </c>
      <c r="T334" s="12">
        <f t="shared" si="77"/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>
        <f t="shared" si="69"/>
        <v>0</v>
      </c>
      <c r="AE334" s="54"/>
      <c r="AF334" s="54"/>
      <c r="AG334" s="54">
        <f t="shared" si="70"/>
        <v>0</v>
      </c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>
        <f t="shared" si="71"/>
        <v>0</v>
      </c>
      <c r="AS334" s="58" t="s">
        <v>762</v>
      </c>
      <c r="AT334" s="22" t="str" cm="1">
        <f t="array" ref="AT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(EUL_basis_Mapped!$BD334=EUL_basis[BldgLoc])*(EUL_basis_Mapped!$BP334=EUL_basis[HOU_cat]),0)+1,MATCH(EUL_basis_Mapped!AT$2,'EUL_basis fr DEER'!$1:$1,0))</f>
        <v>Outdoor Linear Fluorescent with Electronic Ballast</v>
      </c>
      <c r="AU334" s="22" t="s">
        <v>34</v>
      </c>
      <c r="AV334" s="22" t="str" cm="1">
        <f t="array" ref="AV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(EUL_basis_Mapped!$BD334=EUL_basis[BldgLoc])*(EUL_basis_Mapped!$BP334=EUL_basis[HOU_cat]),0)+1,MATCH(EUL_basis_Mapped!AV$2,'EUL_basis fr DEER'!$1:$1,0))</f>
        <v>D08 v2.05</v>
      </c>
      <c r="AW334" s="24" cm="1">
        <f t="array" ref="AW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(EUL_basis_Mapped!$BD334=EUL_basis[BldgLoc])*(EUL_basis_Mapped!$BP334=EUL_basis[HOU_cat]),0)+1,MATCH(EUL_basis_Mapped!AW$2,'EUL_basis fr DEER'!$1:$1,0))</f>
        <v>44364.526270011571</v>
      </c>
      <c r="AX334" s="48" t="str" cm="1">
        <f t="array" ref="AX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(EUL_basis_Mapped!$BD334=EUL_basis[BldgLoc])*(EUL_basis_Mapped!$BP334=EUL_basis[HOU_cat]),0)+1,MATCH(EUL_basis_Mapped!AX$2,'EUL_basis fr DEER'!$1:$1,0))</f>
        <v>Com</v>
      </c>
      <c r="AY334" s="48" t="str" cm="1">
        <f t="array" ref="AY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(EUL_basis_Mapped!$BD334=EUL_basis[BldgLoc])*(EUL_basis_Mapped!$BP334=EUL_basis[HOU_cat]),0)+1,MATCH(EUL_basis_Mapped!AY$2,'EUL_basis fr DEER'!$1:$1,0))</f>
        <v>Lighting</v>
      </c>
      <c r="AZ334" s="48" t="str" cm="1">
        <f t="array" ref="AZ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(EUL_basis_Mapped!$BD334=EUL_basis[BldgLoc])*(EUL_basis_Mapped!$BP334=EUL_basis[HOU_cat]),0)+1,MATCH(EUL_basis_Mapped!AZ$2,'EUL_basis fr DEER'!$1:$1,0))</f>
        <v>OutGen</v>
      </c>
      <c r="BA334" s="48" t="str" cm="1">
        <f t="array" ref="BA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(EUL_basis_Mapped!$BD334=EUL_basis[BldgLoc])*(EUL_basis_Mapped!$BP334=EUL_basis[HOU_cat]),0)+1,MATCH(EUL_basis_Mapped!BA$2,'EUL_basis fr DEER'!$1:$1,0))</f>
        <v>Ltg_Fixture</v>
      </c>
      <c r="BB334" s="48" t="str" cm="1">
        <f t="array" ref="BB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(EUL_basis_Mapped!$BD334=EUL_basis[BldgLoc])*(EUL_basis_Mapped!$BP334=EUL_basis[HOU_cat]),0)+1,MATCH(EUL_basis_Mapped!BB$2,'EUL_basis fr DEER'!$1:$1,0))</f>
        <v>LinFluor_fixt</v>
      </c>
      <c r="BC334" s="48" t="s">
        <v>40</v>
      </c>
      <c r="BD334" s="48" t="s">
        <v>40</v>
      </c>
      <c r="BE334" s="46" t="str" cm="1">
        <f t="array" ref="BE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(EUL_basis_Mapped!$BD334=EUL_basis[BldgLoc])*(EUL_basis_Mapped!$BP334=EUL_basis[HOU_cat]),0)+1,MATCH(EUL_basis_Mapped!BE$2,'EUL_basis fr DEER'!$1:$1,0))</f>
        <v>electronic ballast rated hours</v>
      </c>
      <c r="BF334" s="23" cm="1">
        <f t="array" ref="BF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(EUL_basis_Mapped!$BD334=EUL_basis[BldgLoc])*(EUL_basis_Mapped!$BP334=EUL_basis[HOU_cat]),0)+1,MATCH(EUL_basis_Mapped!BF$2,'EUL_basis fr DEER'!$1:$1,0))</f>
        <v>70000</v>
      </c>
      <c r="BG334" s="23" cm="1">
        <f t="array" ref="BG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(EUL_basis_Mapped!$BD334=EUL_basis[BldgLoc])*(EUL_basis_Mapped!$BP334=EUL_basis[HOU_cat]),0)+1,MATCH(EUL_basis_Mapped!BG$2,'EUL_basis fr DEER'!$1:$1,0))</f>
        <v>1</v>
      </c>
      <c r="BH334" s="23" cm="1">
        <f t="array" ref="BH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(EUL_basis_Mapped!$BD334=EUL_basis[BldgLoc])*(EUL_basis_Mapped!$BP334=EUL_basis[HOU_cat]),0)+1,MATCH(EUL_basis_Mapped!BH$2,'EUL_basis fr DEER'!$1:$1,0))</f>
        <v>0</v>
      </c>
      <c r="BI334" s="25" cm="1">
        <f t="array" ref="BI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(EUL_basis_Mapped!$BD334=EUL_basis[BldgLoc])*(EUL_basis_Mapped!$BP334=EUL_basis[HOU_cat]),0)+1,MATCH(EUL_basis_Mapped!BI$2,'EUL_basis fr DEER'!$1:$1,0))</f>
        <v>15</v>
      </c>
      <c r="BJ334" s="25" cm="1">
        <f t="array" ref="BJ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(EUL_basis_Mapped!$BD334=EUL_basis[BldgLoc])*(EUL_basis_Mapped!$BP334=EUL_basis[HOU_cat]),0)+1,MATCH(EUL_basis_Mapped!BJ$2,'EUL_basis fr DEER'!$1:$1,0))</f>
        <v>0</v>
      </c>
      <c r="BK334" s="25" cm="1">
        <f t="array" ref="BK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(EUL_basis_Mapped!$BD334=EUL_basis[BldgLoc])*(EUL_basis_Mapped!$BP334=EUL_basis[HOU_cat]),0)+1,MATCH(EUL_basis_Mapped!BK$2,'EUL_basis fr DEER'!$1:$1,0))</f>
        <v>0</v>
      </c>
      <c r="BL334" s="46" t="str" cm="1">
        <f t="array" ref="BL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(EUL_basis_Mapped!$BD334=EUL_basis[BldgLoc])*(EUL_basis_Mapped!$BP334=EUL_basis[HOU_cat]),0)+1,MATCH(EUL_basis_Mapped!BL$2,'EUL_basis fr DEER'!$1:$1,0))</f>
        <v>Updated BldgType to Any</v>
      </c>
      <c r="BM334" s="48" t="str" cm="1">
        <f t="array" ref="BM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(EUL_basis_Mapped!$BD334=EUL_basis[BldgLoc])*(EUL_basis_Mapped!$BP334=EUL_basis[HOU_cat]),0)+1,MATCH(EUL_basis_Mapped!BM$2,'EUL_basis fr DEER'!$1:$1,0))</f>
        <v>Available</v>
      </c>
      <c r="BN334" s="24">
        <v>41606</v>
      </c>
      <c r="BO334" s="24" cm="1">
        <f t="array" ref="BO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(EUL_basis_Mapped!$BD334=EUL_basis[BldgLoc])*(EUL_basis_Mapped!$BP334=EUL_basis[HOU_cat]),0)+1,MATCH(EUL_basis_Mapped!BO$2,'EUL_basis fr DEER'!$1:$1,0))</f>
        <v>0</v>
      </c>
      <c r="BP334" s="48" t="s">
        <v>705</v>
      </c>
      <c r="BQ334" s="52" t="str" cm="1">
        <f t="array" ref="BQ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(EUL_basis_Mapped!$BD334=EUL_basis[BldgLoc])*(EUL_basis_Mapped!$BP334=EUL_basis[HOU_cat]),0)+1,MATCH(EUL_basis_Mapped!BQ$2,'EUL_basis fr DEER'!$1:$1,0))</f>
        <v>1</v>
      </c>
      <c r="BR334" s="52" t="str" cm="1">
        <f t="array" ref="BR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(EUL_basis_Mapped!$BD334=EUL_basis[BldgLoc])*(EUL_basis_Mapped!$BP334=EUL_basis[HOU_cat]),0)+1,MATCH(EUL_basis_Mapped!BR$2,'EUL_basis fr DEER'!$1:$1,0))</f>
        <v>1</v>
      </c>
      <c r="BS334" s="52" t="str" cm="1">
        <f t="array" ref="BS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(EUL_basis_Mapped!$BD334=EUL_basis[BldgLoc])*(EUL_basis_Mapped!$BP334=EUL_basis[HOU_cat]),0)+1,MATCH(EUL_basis_Mapped!BS$2,'EUL_basis fr DEER'!$1:$1,0))</f>
        <v>0</v>
      </c>
      <c r="BT334" s="48" t="str" cm="1">
        <f t="array" ref="BT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(EUL_basis_Mapped!$BD334=EUL_basis[BldgLoc])*(EUL_basis_Mapped!$BP334=EUL_basis[HOU_cat]),0)+1,MATCH(EUL_basis_Mapped!BT$2,'EUL_basis fr DEER'!$1:$1,0))</f>
        <v>Deemed Ex Ante Team</v>
      </c>
      <c r="BU334" s="24" cm="1">
        <f t="array" ref="BU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(EUL_basis_Mapped!$BD334=EUL_basis[BldgLoc])*(EUL_basis_Mapped!$BP334=EUL_basis[HOU_cat]),0)+1,MATCH(EUL_basis_Mapped!BU$2,'EUL_basis fr DEER'!$1:$1,0))</f>
        <v>0</v>
      </c>
      <c r="BV334" s="46" cm="1">
        <f t="array" ref="BV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(EUL_basis_Mapped!$BD334=EUL_basis[BldgLoc])*(EUL_basis_Mapped!$BP334=EUL_basis[HOU_cat]),0)+1,MATCH(EUL_basis_Mapped!BV$2,'EUL_basis fr DEER'!$1:$1,0))</f>
        <v>0</v>
      </c>
      <c r="BW334" s="48" cm="1">
        <f t="array" ref="BW334">INDEX(EUL_basis[#All],MATCH(1,(EUL_basis_Mapped!$AS334=EUL_basis[EUL_ID])*(EUL_basis_Mapped!$AU334=EUL_basis[Version])*(EUL_basis_Mapped!$BC334=EUL_basis[BldgType])*
(EUL_basis_Mapped!$BD334=EUL_basis[BldgLoc])*(EUL_basis_Mapped!$BP334=EUL_basis[HOU_cat]),0)+1,MATCH(EUL_basis_Mapped!BW$2,'EUL_basis fr DEER'!$1:$1,0))</f>
        <v>0</v>
      </c>
    </row>
    <row r="335" spans="1:75" ht="31.5" x14ac:dyDescent="0.15">
      <c r="A335" s="11"/>
      <c r="B335" s="12">
        <v>1</v>
      </c>
      <c r="C335" s="12"/>
      <c r="D335" s="12"/>
      <c r="E335" s="12"/>
      <c r="F335" s="12"/>
      <c r="G335" s="12">
        <v>1</v>
      </c>
      <c r="H335" s="13">
        <v>1</v>
      </c>
      <c r="I335" s="11">
        <f t="shared" si="78"/>
        <v>0</v>
      </c>
      <c r="J335" s="12">
        <f t="shared" si="78"/>
        <v>0</v>
      </c>
      <c r="K335" s="12">
        <f t="shared" si="78"/>
        <v>0</v>
      </c>
      <c r="L335" s="12">
        <f t="shared" si="78"/>
        <v>0</v>
      </c>
      <c r="M335" s="12">
        <f t="shared" si="78"/>
        <v>0</v>
      </c>
      <c r="N335" s="54">
        <f t="shared" si="78"/>
        <v>0</v>
      </c>
      <c r="O335" s="54">
        <f t="shared" si="78"/>
        <v>1</v>
      </c>
      <c r="P335" s="11">
        <f t="shared" si="68"/>
        <v>1</v>
      </c>
      <c r="Q335" s="16"/>
      <c r="R335" s="12">
        <f t="shared" si="77"/>
        <v>0</v>
      </c>
      <c r="S335" s="12">
        <f t="shared" si="77"/>
        <v>0</v>
      </c>
      <c r="T335" s="12">
        <f t="shared" si="77"/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>
        <f t="shared" si="69"/>
        <v>0</v>
      </c>
      <c r="AE335" s="54"/>
      <c r="AF335" s="54"/>
      <c r="AG335" s="54">
        <f t="shared" si="70"/>
        <v>0</v>
      </c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>
        <f t="shared" si="71"/>
        <v>0</v>
      </c>
      <c r="AS335" s="58" t="s">
        <v>764</v>
      </c>
      <c r="AT335" s="22" t="str" cm="1">
        <f t="array" ref="AT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(EUL_basis_Mapped!$BD335=EUL_basis[BldgLoc])*(EUL_basis_Mapped!$BP335=EUL_basis[HOU_cat]),0)+1,MATCH(EUL_basis_Mapped!AT$2,'EUL_basis fr DEER'!$1:$1,0))</f>
        <v>Linear Fluorescents - Outdoor Residential Common Area</v>
      </c>
      <c r="AU335" s="22" t="s">
        <v>34</v>
      </c>
      <c r="AV335" s="22" t="str" cm="1">
        <f t="array" ref="AV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(EUL_basis_Mapped!$BD335=EUL_basis[BldgLoc])*(EUL_basis_Mapped!$BP335=EUL_basis[HOU_cat]),0)+1,MATCH(EUL_basis_Mapped!AV$2,'EUL_basis fr DEER'!$1:$1,0))</f>
        <v>Lighting Disposition</v>
      </c>
      <c r="AW335" s="24" cm="1">
        <f t="array" ref="AW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(EUL_basis_Mapped!$BD335=EUL_basis[BldgLoc])*(EUL_basis_Mapped!$BP335=EUL_basis[HOU_cat]),0)+1,MATCH(EUL_basis_Mapped!AW$2,'EUL_basis fr DEER'!$1:$1,0))</f>
        <v>44825.767912268515</v>
      </c>
      <c r="AX335" s="48" t="str" cm="1">
        <f t="array" ref="AX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(EUL_basis_Mapped!$BD335=EUL_basis[BldgLoc])*(EUL_basis_Mapped!$BP335=EUL_basis[HOU_cat]),0)+1,MATCH(EUL_basis_Mapped!AX$2,'EUL_basis fr DEER'!$1:$1,0))</f>
        <v>Res</v>
      </c>
      <c r="AY335" s="48" t="str" cm="1">
        <f t="array" ref="AY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(EUL_basis_Mapped!$BD335=EUL_basis[BldgLoc])*(EUL_basis_Mapped!$BP335=EUL_basis[HOU_cat]),0)+1,MATCH(EUL_basis_Mapped!AY$2,'EUL_basis fr DEER'!$1:$1,0))</f>
        <v>Lighting</v>
      </c>
      <c r="AZ335" s="48" t="str" cm="1">
        <f t="array" ref="AZ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(EUL_basis_Mapped!$BD335=EUL_basis[BldgLoc])*(EUL_basis_Mapped!$BP335=EUL_basis[HOU_cat]),0)+1,MATCH(EUL_basis_Mapped!AZ$2,'EUL_basis fr DEER'!$1:$1,0))</f>
        <v>OutCommon</v>
      </c>
      <c r="BA335" s="48" t="str" cm="1">
        <f t="array" ref="BA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(EUL_basis_Mapped!$BD335=EUL_basis[BldgLoc])*(EUL_basis_Mapped!$BP335=EUL_basis[HOU_cat]),0)+1,MATCH(EUL_basis_Mapped!BA$2,'EUL_basis fr DEER'!$1:$1,0))</f>
        <v>Ltg_Fixture</v>
      </c>
      <c r="BB335" s="48" t="str" cm="1">
        <f t="array" ref="BB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(EUL_basis_Mapped!$BD335=EUL_basis[BldgLoc])*(EUL_basis_Mapped!$BP335=EUL_basis[HOU_cat]),0)+1,MATCH(EUL_basis_Mapped!BB$2,'EUL_basis fr DEER'!$1:$1,0))</f>
        <v>LinFluor_fixt</v>
      </c>
      <c r="BC335" s="48" t="s">
        <v>40</v>
      </c>
      <c r="BD335" s="48" t="s">
        <v>40</v>
      </c>
      <c r="BE335" s="46" t="str" cm="1">
        <f t="array" ref="BE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(EUL_basis_Mapped!$BD335=EUL_basis[BldgLoc])*(EUL_basis_Mapped!$BP335=EUL_basis[HOU_cat]),0)+1,MATCH(EUL_basis_Mapped!BE$2,'EUL_basis fr DEER'!$1:$1,0))</f>
        <v>electronic ballast rated hours</v>
      </c>
      <c r="BF335" s="23" cm="1">
        <f t="array" ref="BF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(EUL_basis_Mapped!$BD335=EUL_basis[BldgLoc])*(EUL_basis_Mapped!$BP335=EUL_basis[HOU_cat]),0)+1,MATCH(EUL_basis_Mapped!BF$2,'EUL_basis fr DEER'!$1:$1,0))</f>
        <v>70000</v>
      </c>
      <c r="BG335" s="23" cm="1">
        <f t="array" ref="BG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(EUL_basis_Mapped!$BD335=EUL_basis[BldgLoc])*(EUL_basis_Mapped!$BP335=EUL_basis[HOU_cat]),0)+1,MATCH(EUL_basis_Mapped!BG$2,'EUL_basis fr DEER'!$1:$1,0))</f>
        <v>1</v>
      </c>
      <c r="BH335" s="23" cm="1">
        <f t="array" ref="BH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(EUL_basis_Mapped!$BD335=EUL_basis[BldgLoc])*(EUL_basis_Mapped!$BP335=EUL_basis[HOU_cat]),0)+1,MATCH(EUL_basis_Mapped!BH$2,'EUL_basis fr DEER'!$1:$1,0))</f>
        <v>0</v>
      </c>
      <c r="BI335" s="25" cm="1">
        <f t="array" ref="BI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(EUL_basis_Mapped!$BD335=EUL_basis[BldgLoc])*(EUL_basis_Mapped!$BP335=EUL_basis[HOU_cat]),0)+1,MATCH(EUL_basis_Mapped!BI$2,'EUL_basis fr DEER'!$1:$1,0))</f>
        <v>15</v>
      </c>
      <c r="BJ335" s="25" cm="1">
        <f t="array" ref="BJ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(EUL_basis_Mapped!$BD335=EUL_basis[BldgLoc])*(EUL_basis_Mapped!$BP335=EUL_basis[HOU_cat]),0)+1,MATCH(EUL_basis_Mapped!BJ$2,'EUL_basis fr DEER'!$1:$1,0))</f>
        <v>0</v>
      </c>
      <c r="BK335" s="25" cm="1">
        <f t="array" ref="BK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(EUL_basis_Mapped!$BD335=EUL_basis[BldgLoc])*(EUL_basis_Mapped!$BP335=EUL_basis[HOU_cat]),0)+1,MATCH(EUL_basis_Mapped!BK$2,'EUL_basis fr DEER'!$1:$1,0))</f>
        <v>0</v>
      </c>
      <c r="BL335" s="46" t="str" cm="1">
        <f t="array" ref="BL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(EUL_basis_Mapped!$BD335=EUL_basis[BldgLoc])*(EUL_basis_Mapped!$BP335=EUL_basis[HOU_cat]),0)+1,MATCH(EUL_basis_Mapped!BL$2,'EUL_basis fr DEER'!$1:$1,0))</f>
        <v>Although expired via Resolution E-5152 DEER2023 Update, it was later found to be needed; the approved expiration was cancelled.</v>
      </c>
      <c r="BM335" s="48" t="str" cm="1">
        <f t="array" ref="BM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(EUL_basis_Mapped!$BD335=EUL_basis[BldgLoc])*(EUL_basis_Mapped!$BP335=EUL_basis[HOU_cat]),0)+1,MATCH(EUL_basis_Mapped!BM$2,'EUL_basis fr DEER'!$1:$1,0))</f>
        <v>Available</v>
      </c>
      <c r="BN335" s="24">
        <v>41607</v>
      </c>
      <c r="BO335" s="24" cm="1">
        <f t="array" ref="BO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(EUL_basis_Mapped!$BD335=EUL_basis[BldgLoc])*(EUL_basis_Mapped!$BP335=EUL_basis[HOU_cat]),0)+1,MATCH(EUL_basis_Mapped!BO$2,'EUL_basis fr DEER'!$1:$1,0))</f>
        <v>0</v>
      </c>
      <c r="BP335" s="48" t="s">
        <v>750</v>
      </c>
      <c r="BQ335" s="52" t="str" cm="1">
        <f t="array" ref="BQ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(EUL_basis_Mapped!$BD335=EUL_basis[BldgLoc])*(EUL_basis_Mapped!$BP335=EUL_basis[HOU_cat]),0)+1,MATCH(EUL_basis_Mapped!BQ$2,'EUL_basis fr DEER'!$1:$1,0))</f>
        <v>1</v>
      </c>
      <c r="BR335" s="52" t="str" cm="1">
        <f t="array" ref="BR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(EUL_basis_Mapped!$BD335=EUL_basis[BldgLoc])*(EUL_basis_Mapped!$BP335=EUL_basis[HOU_cat]),0)+1,MATCH(EUL_basis_Mapped!BR$2,'EUL_basis fr DEER'!$1:$1,0))</f>
        <v>1</v>
      </c>
      <c r="BS335" s="52" t="str" cm="1">
        <f t="array" ref="BS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(EUL_basis_Mapped!$BD335=EUL_basis[BldgLoc])*(EUL_basis_Mapped!$BP335=EUL_basis[HOU_cat]),0)+1,MATCH(EUL_basis_Mapped!BS$2,'EUL_basis fr DEER'!$1:$1,0))</f>
        <v>0</v>
      </c>
      <c r="BT335" s="48" t="str" cm="1">
        <f t="array" ref="BT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(EUL_basis_Mapped!$BD335=EUL_basis[BldgLoc])*(EUL_basis_Mapped!$BP335=EUL_basis[HOU_cat]),0)+1,MATCH(EUL_basis_Mapped!BT$2,'EUL_basis fr DEER'!$1:$1,0))</f>
        <v>Deemed Ex Ante Team</v>
      </c>
      <c r="BU335" s="24" cm="1">
        <f t="array" ref="BU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(EUL_basis_Mapped!$BD335=EUL_basis[BldgLoc])*(EUL_basis_Mapped!$BP335=EUL_basis[HOU_cat]),0)+1,MATCH(EUL_basis_Mapped!BU$2,'EUL_basis fr DEER'!$1:$1,0))</f>
        <v>0</v>
      </c>
      <c r="BV335" s="46" cm="1">
        <f t="array" ref="BV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(EUL_basis_Mapped!$BD335=EUL_basis[BldgLoc])*(EUL_basis_Mapped!$BP335=EUL_basis[HOU_cat]),0)+1,MATCH(EUL_basis_Mapped!BV$2,'EUL_basis fr DEER'!$1:$1,0))</f>
        <v>0</v>
      </c>
      <c r="BW335" s="48" cm="1">
        <f t="array" ref="BW335">INDEX(EUL_basis[#All],MATCH(1,(EUL_basis_Mapped!$AS335=EUL_basis[EUL_ID])*(EUL_basis_Mapped!$AU335=EUL_basis[Version])*(EUL_basis_Mapped!$BC335=EUL_basis[BldgType])*
(EUL_basis_Mapped!$BD335=EUL_basis[BldgLoc])*(EUL_basis_Mapped!$BP335=EUL_basis[HOU_cat]),0)+1,MATCH(EUL_basis_Mapped!BW$2,'EUL_basis fr DEER'!$1:$1,0))</f>
        <v>0</v>
      </c>
    </row>
    <row r="336" spans="1:75" ht="31.5" x14ac:dyDescent="0.15">
      <c r="A336" s="11"/>
      <c r="B336" s="12">
        <v>1</v>
      </c>
      <c r="C336" s="12"/>
      <c r="D336" s="12"/>
      <c r="E336" s="12"/>
      <c r="F336" s="12"/>
      <c r="G336" s="12">
        <v>1</v>
      </c>
      <c r="H336" s="13">
        <v>1</v>
      </c>
      <c r="I336" s="11">
        <f t="shared" si="78"/>
        <v>0</v>
      </c>
      <c r="J336" s="12">
        <f t="shared" si="78"/>
        <v>0</v>
      </c>
      <c r="K336" s="12">
        <f t="shared" si="78"/>
        <v>1</v>
      </c>
      <c r="L336" s="12">
        <f t="shared" si="78"/>
        <v>0</v>
      </c>
      <c r="M336" s="12">
        <f t="shared" si="78"/>
        <v>0</v>
      </c>
      <c r="N336" s="54">
        <f t="shared" si="78"/>
        <v>0</v>
      </c>
      <c r="O336" s="54">
        <f t="shared" si="78"/>
        <v>0</v>
      </c>
      <c r="P336" s="11">
        <f t="shared" si="68"/>
        <v>1</v>
      </c>
      <c r="Q336" s="16"/>
      <c r="R336" s="12">
        <f t="shared" si="77"/>
        <v>0</v>
      </c>
      <c r="S336" s="12">
        <f t="shared" si="77"/>
        <v>0</v>
      </c>
      <c r="T336" s="12">
        <f t="shared" si="77"/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>
        <f t="shared" si="69"/>
        <v>0</v>
      </c>
      <c r="AE336" s="54"/>
      <c r="AF336" s="54"/>
      <c r="AG336" s="54">
        <f t="shared" si="70"/>
        <v>0</v>
      </c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>
        <f t="shared" si="71"/>
        <v>0</v>
      </c>
      <c r="AS336" s="58" t="s">
        <v>766</v>
      </c>
      <c r="AT336" s="22" t="str" cm="1">
        <f t="array" ref="AT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(EUL_basis_Mapped!$BD336=EUL_basis[BldgLoc])*(EUL_basis_Mapped!$BP336=EUL_basis[HOU_cat]),0)+1,MATCH(EUL_basis_Mapped!AT$2,'EUL_basis fr DEER'!$1:$1,0))</f>
        <v>Linear Fluorescents - Outdoor Dusk to Dawn operation</v>
      </c>
      <c r="AU336" s="22" t="s">
        <v>34</v>
      </c>
      <c r="AV336" s="22" t="str" cm="1">
        <f t="array" ref="AV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(EUL_basis_Mapped!$BD336=EUL_basis[BldgLoc])*(EUL_basis_Mapped!$BP336=EUL_basis[HOU_cat]),0)+1,MATCH(EUL_basis_Mapped!AV$2,'EUL_basis fr DEER'!$1:$1,0))</f>
        <v>Lighting Disposition</v>
      </c>
      <c r="AW336" s="24" cm="1">
        <f t="array" ref="AW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(EUL_basis_Mapped!$BD336=EUL_basis[BldgLoc])*(EUL_basis_Mapped!$BP336=EUL_basis[HOU_cat]),0)+1,MATCH(EUL_basis_Mapped!AW$2,'EUL_basis fr DEER'!$1:$1,0))</f>
        <v>44435.733823402777</v>
      </c>
      <c r="AX336" s="48" t="str" cm="1">
        <f t="array" ref="AX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(EUL_basis_Mapped!$BD336=EUL_basis[BldgLoc])*(EUL_basis_Mapped!$BP336=EUL_basis[HOU_cat]),0)+1,MATCH(EUL_basis_Mapped!AX$2,'EUL_basis fr DEER'!$1:$1,0))</f>
        <v>CC</v>
      </c>
      <c r="AY336" s="48" t="str" cm="1">
        <f t="array" ref="AY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(EUL_basis_Mapped!$BD336=EUL_basis[BldgLoc])*(EUL_basis_Mapped!$BP336=EUL_basis[HOU_cat]),0)+1,MATCH(EUL_basis_Mapped!AY$2,'EUL_basis fr DEER'!$1:$1,0))</f>
        <v>Lighting</v>
      </c>
      <c r="AZ336" s="48" t="str" cm="1">
        <f t="array" ref="AZ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(EUL_basis_Mapped!$BD336=EUL_basis[BldgLoc])*(EUL_basis_Mapped!$BP336=EUL_basis[HOU_cat]),0)+1,MATCH(EUL_basis_Mapped!AZ$2,'EUL_basis fr DEER'!$1:$1,0))</f>
        <v>OutDuskDawn</v>
      </c>
      <c r="BA336" s="48" t="str" cm="1">
        <f t="array" ref="BA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(EUL_basis_Mapped!$BD336=EUL_basis[BldgLoc])*(EUL_basis_Mapped!$BP336=EUL_basis[HOU_cat]),0)+1,MATCH(EUL_basis_Mapped!BA$2,'EUL_basis fr DEER'!$1:$1,0))</f>
        <v>Ltg_Fixture</v>
      </c>
      <c r="BB336" s="48" t="str" cm="1">
        <f t="array" ref="BB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(EUL_basis_Mapped!$BD336=EUL_basis[BldgLoc])*(EUL_basis_Mapped!$BP336=EUL_basis[HOU_cat]),0)+1,MATCH(EUL_basis_Mapped!BB$2,'EUL_basis fr DEER'!$1:$1,0))</f>
        <v>LinFluor_fixt</v>
      </c>
      <c r="BC336" s="48" t="s">
        <v>40</v>
      </c>
      <c r="BD336" s="48" t="s">
        <v>40</v>
      </c>
      <c r="BE336" s="46" t="str" cm="1">
        <f t="array" ref="BE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(EUL_basis_Mapped!$BD336=EUL_basis[BldgLoc])*(EUL_basis_Mapped!$BP336=EUL_basis[HOU_cat]),0)+1,MATCH(EUL_basis_Mapped!BE$2,'EUL_basis fr DEER'!$1:$1,0))</f>
        <v>electronic ballast rated hours</v>
      </c>
      <c r="BF336" s="23" cm="1">
        <f t="array" ref="BF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(EUL_basis_Mapped!$BD336=EUL_basis[BldgLoc])*(EUL_basis_Mapped!$BP336=EUL_basis[HOU_cat]),0)+1,MATCH(EUL_basis_Mapped!BF$2,'EUL_basis fr DEER'!$1:$1,0))</f>
        <v>70000</v>
      </c>
      <c r="BG336" s="23" cm="1">
        <f t="array" ref="BG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(EUL_basis_Mapped!$BD336=EUL_basis[BldgLoc])*(EUL_basis_Mapped!$BP336=EUL_basis[HOU_cat]),0)+1,MATCH(EUL_basis_Mapped!BG$2,'EUL_basis fr DEER'!$1:$1,0))</f>
        <v>1</v>
      </c>
      <c r="BH336" s="23" cm="1">
        <f t="array" ref="BH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(EUL_basis_Mapped!$BD336=EUL_basis[BldgLoc])*(EUL_basis_Mapped!$BP336=EUL_basis[HOU_cat]),0)+1,MATCH(EUL_basis_Mapped!BH$2,'EUL_basis fr DEER'!$1:$1,0))</f>
        <v>4380</v>
      </c>
      <c r="BI336" s="25" cm="1">
        <f t="array" ref="BI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(EUL_basis_Mapped!$BD336=EUL_basis[BldgLoc])*(EUL_basis_Mapped!$BP336=EUL_basis[HOU_cat]),0)+1,MATCH(EUL_basis_Mapped!BI$2,'EUL_basis fr DEER'!$1:$1,0))</f>
        <v>15</v>
      </c>
      <c r="BJ336" s="25" cm="1">
        <f t="array" ref="BJ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(EUL_basis_Mapped!$BD336=EUL_basis[BldgLoc])*(EUL_basis_Mapped!$BP336=EUL_basis[HOU_cat]),0)+1,MATCH(EUL_basis_Mapped!BJ$2,'EUL_basis fr DEER'!$1:$1,0))</f>
        <v>15</v>
      </c>
      <c r="BK336" s="25" cm="1">
        <f t="array" ref="BK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(EUL_basis_Mapped!$BD336=EUL_basis[BldgLoc])*(EUL_basis_Mapped!$BP336=EUL_basis[HOU_cat]),0)+1,MATCH(EUL_basis_Mapped!BK$2,'EUL_basis fr DEER'!$1:$1,0))</f>
        <v>5</v>
      </c>
      <c r="BL336" s="46" t="str" cm="1">
        <f t="array" ref="BL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(EUL_basis_Mapped!$BD336=EUL_basis[BldgLoc])*(EUL_basis_Mapped!$BP336=EUL_basis[HOU_cat]),0)+1,MATCH(EUL_basis_Mapped!BL$2,'EUL_basis fr DEER'!$1:$1,0))</f>
        <v>Expired--no longer used</v>
      </c>
      <c r="BM336" s="48" t="str" cm="1">
        <f t="array" ref="BM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(EUL_basis_Mapped!$BD336=EUL_basis[BldgLoc])*(EUL_basis_Mapped!$BP336=EUL_basis[HOU_cat]),0)+1,MATCH(EUL_basis_Mapped!BM$2,'EUL_basis fr DEER'!$1:$1,0))</f>
        <v>Available</v>
      </c>
      <c r="BN336" s="24">
        <v>41608</v>
      </c>
      <c r="BO336" s="24" cm="1">
        <f t="array" ref="BO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(EUL_basis_Mapped!$BD336=EUL_basis[BldgLoc])*(EUL_basis_Mapped!$BP336=EUL_basis[HOU_cat]),0)+1,MATCH(EUL_basis_Mapped!BO$2,'EUL_basis fr DEER'!$1:$1,0))</f>
        <v>44926</v>
      </c>
      <c r="BP336" s="48" t="s">
        <v>44</v>
      </c>
      <c r="BQ336" s="52" t="str" cm="1">
        <f t="array" ref="BQ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(EUL_basis_Mapped!$BD336=EUL_basis[BldgLoc])*(EUL_basis_Mapped!$BP336=EUL_basis[HOU_cat]),0)+1,MATCH(EUL_basis_Mapped!BQ$2,'EUL_basis fr DEER'!$1:$1,0))</f>
        <v>1</v>
      </c>
      <c r="BR336" s="52" t="str" cm="1">
        <f t="array" ref="BR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(EUL_basis_Mapped!$BD336=EUL_basis[BldgLoc])*(EUL_basis_Mapped!$BP336=EUL_basis[HOU_cat]),0)+1,MATCH(EUL_basis_Mapped!BR$2,'EUL_basis fr DEER'!$1:$1,0))</f>
        <v>1</v>
      </c>
      <c r="BS336" s="52" t="str" cm="1">
        <f t="array" ref="BS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(EUL_basis_Mapped!$BD336=EUL_basis[BldgLoc])*(EUL_basis_Mapped!$BP336=EUL_basis[HOU_cat]),0)+1,MATCH(EUL_basis_Mapped!BS$2,'EUL_basis fr DEER'!$1:$1,0))</f>
        <v>0</v>
      </c>
      <c r="BT336" s="48" t="str" cm="1">
        <f t="array" ref="BT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(EUL_basis_Mapped!$BD336=EUL_basis[BldgLoc])*(EUL_basis_Mapped!$BP336=EUL_basis[HOU_cat]),0)+1,MATCH(EUL_basis_Mapped!BT$2,'EUL_basis fr DEER'!$1:$1,0))</f>
        <v>Deemed Ex Ante Team</v>
      </c>
      <c r="BU336" s="24" cm="1">
        <f t="array" ref="BU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(EUL_basis_Mapped!$BD336=EUL_basis[BldgLoc])*(EUL_basis_Mapped!$BP336=EUL_basis[HOU_cat]),0)+1,MATCH(EUL_basis_Mapped!BU$2,'EUL_basis fr DEER'!$1:$1,0))</f>
        <v>0</v>
      </c>
      <c r="BV336" s="46" cm="1">
        <f t="array" ref="BV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(EUL_basis_Mapped!$BD336=EUL_basis[BldgLoc])*(EUL_basis_Mapped!$BP336=EUL_basis[HOU_cat]),0)+1,MATCH(EUL_basis_Mapped!BV$2,'EUL_basis fr DEER'!$1:$1,0))</f>
        <v>0</v>
      </c>
      <c r="BW336" s="48" cm="1">
        <f t="array" ref="BW336">INDEX(EUL_basis[#All],MATCH(1,(EUL_basis_Mapped!$AS336=EUL_basis[EUL_ID])*(EUL_basis_Mapped!$AU336=EUL_basis[Version])*(EUL_basis_Mapped!$BC336=EUL_basis[BldgType])*
(EUL_basis_Mapped!$BD336=EUL_basis[BldgLoc])*(EUL_basis_Mapped!$BP336=EUL_basis[HOU_cat]),0)+1,MATCH(EUL_basis_Mapped!BW$2,'EUL_basis fr DEER'!$1:$1,0))</f>
        <v>0</v>
      </c>
    </row>
    <row r="337" spans="1:75" ht="31.5" x14ac:dyDescent="0.15">
      <c r="A337" s="11"/>
      <c r="B337" s="12">
        <v>1</v>
      </c>
      <c r="C337" s="12"/>
      <c r="D337" s="12"/>
      <c r="E337" s="12"/>
      <c r="F337" s="12"/>
      <c r="G337" s="12">
        <v>1</v>
      </c>
      <c r="H337" s="13">
        <v>1</v>
      </c>
      <c r="I337" s="11">
        <f t="shared" si="78"/>
        <v>0</v>
      </c>
      <c r="J337" s="12">
        <f t="shared" si="78"/>
        <v>0</v>
      </c>
      <c r="K337" s="12">
        <f t="shared" si="78"/>
        <v>0</v>
      </c>
      <c r="L337" s="12">
        <f t="shared" si="78"/>
        <v>1</v>
      </c>
      <c r="M337" s="12">
        <f t="shared" si="78"/>
        <v>0</v>
      </c>
      <c r="N337" s="54">
        <f t="shared" si="78"/>
        <v>0</v>
      </c>
      <c r="O337" s="54">
        <f t="shared" si="78"/>
        <v>0</v>
      </c>
      <c r="P337" s="11">
        <f t="shared" si="68"/>
        <v>1</v>
      </c>
      <c r="Q337" s="16"/>
      <c r="R337" s="12">
        <f t="shared" si="77"/>
        <v>0</v>
      </c>
      <c r="S337" s="12">
        <f t="shared" si="77"/>
        <v>0</v>
      </c>
      <c r="T337" s="12">
        <f t="shared" si="77"/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>
        <f t="shared" si="69"/>
        <v>0</v>
      </c>
      <c r="AE337" s="54"/>
      <c r="AF337" s="54"/>
      <c r="AG337" s="54">
        <f t="shared" si="70"/>
        <v>0</v>
      </c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>
        <f t="shared" si="71"/>
        <v>0</v>
      </c>
      <c r="AS337" s="58" t="s">
        <v>768</v>
      </c>
      <c r="AT337" s="22" t="str" cm="1">
        <f t="array" ref="AT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(EUL_basis_Mapped!$BD337=EUL_basis[BldgLoc])*(EUL_basis_Mapped!$BP337=EUL_basis[HOU_cat]),0)+1,MATCH(EUL_basis_Mapped!AT$2,'EUL_basis fr DEER'!$1:$1,0))</f>
        <v>Outdoor Linear Fluorescent with Magnetic Ballast</v>
      </c>
      <c r="AU337" s="22" t="s">
        <v>34</v>
      </c>
      <c r="AV337" s="22" t="str" cm="1">
        <f t="array" ref="AV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(EUL_basis_Mapped!$BD337=EUL_basis[BldgLoc])*(EUL_basis_Mapped!$BP337=EUL_basis[HOU_cat]),0)+1,MATCH(EUL_basis_Mapped!AV$2,'EUL_basis fr DEER'!$1:$1,0))</f>
        <v>D08 v2.05</v>
      </c>
      <c r="AW337" s="24" cm="1">
        <f t="array" ref="AW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(EUL_basis_Mapped!$BD337=EUL_basis[BldgLoc])*(EUL_basis_Mapped!$BP337=EUL_basis[HOU_cat]),0)+1,MATCH(EUL_basis_Mapped!AW$2,'EUL_basis fr DEER'!$1:$1,0))</f>
        <v>44825.767912268515</v>
      </c>
      <c r="AX337" s="48" t="str" cm="1">
        <f t="array" ref="AX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(EUL_basis_Mapped!$BD337=EUL_basis[BldgLoc])*(EUL_basis_Mapped!$BP337=EUL_basis[HOU_cat]),0)+1,MATCH(EUL_basis_Mapped!AX$2,'EUL_basis fr DEER'!$1:$1,0))</f>
        <v>Com</v>
      </c>
      <c r="AY337" s="48" t="str" cm="1">
        <f t="array" ref="AY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(EUL_basis_Mapped!$BD337=EUL_basis[BldgLoc])*(EUL_basis_Mapped!$BP337=EUL_basis[HOU_cat]),0)+1,MATCH(EUL_basis_Mapped!AY$2,'EUL_basis fr DEER'!$1:$1,0))</f>
        <v>Lighting</v>
      </c>
      <c r="AZ337" s="48" t="str" cm="1">
        <f t="array" ref="AZ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(EUL_basis_Mapped!$BD337=EUL_basis[BldgLoc])*(EUL_basis_Mapped!$BP337=EUL_basis[HOU_cat]),0)+1,MATCH(EUL_basis_Mapped!AZ$2,'EUL_basis fr DEER'!$1:$1,0))</f>
        <v>OutGen</v>
      </c>
      <c r="BA337" s="48" t="str" cm="1">
        <f t="array" ref="BA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(EUL_basis_Mapped!$BD337=EUL_basis[BldgLoc])*(EUL_basis_Mapped!$BP337=EUL_basis[HOU_cat]),0)+1,MATCH(EUL_basis_Mapped!BA$2,'EUL_basis fr DEER'!$1:$1,0))</f>
        <v>Ltg_Fixture</v>
      </c>
      <c r="BB337" s="48" t="str" cm="1">
        <f t="array" ref="BB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(EUL_basis_Mapped!$BD337=EUL_basis[BldgLoc])*(EUL_basis_Mapped!$BP337=EUL_basis[HOU_cat]),0)+1,MATCH(EUL_basis_Mapped!BB$2,'EUL_basis fr DEER'!$1:$1,0))</f>
        <v>LinFluor_fixt</v>
      </c>
      <c r="BC337" s="48" t="s">
        <v>40</v>
      </c>
      <c r="BD337" s="48" t="s">
        <v>40</v>
      </c>
      <c r="BE337" s="46" t="str" cm="1">
        <f t="array" ref="BE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(EUL_basis_Mapped!$BD337=EUL_basis[BldgLoc])*(EUL_basis_Mapped!$BP337=EUL_basis[HOU_cat]),0)+1,MATCH(EUL_basis_Mapped!BE$2,'EUL_basis fr DEER'!$1:$1,0))</f>
        <v>magnetic ballast rated hours</v>
      </c>
      <c r="BF337" s="23" cm="1">
        <f t="array" ref="BF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(EUL_basis_Mapped!$BD337=EUL_basis[BldgLoc])*(EUL_basis_Mapped!$BP337=EUL_basis[HOU_cat]),0)+1,MATCH(EUL_basis_Mapped!BF$2,'EUL_basis fr DEER'!$1:$1,0))</f>
        <v>45000</v>
      </c>
      <c r="BG337" s="23" cm="1">
        <f t="array" ref="BG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(EUL_basis_Mapped!$BD337=EUL_basis[BldgLoc])*(EUL_basis_Mapped!$BP337=EUL_basis[HOU_cat]),0)+1,MATCH(EUL_basis_Mapped!BG$2,'EUL_basis fr DEER'!$1:$1,0))</f>
        <v>1</v>
      </c>
      <c r="BH337" s="23" cm="1">
        <f t="array" ref="BH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(EUL_basis_Mapped!$BD337=EUL_basis[BldgLoc])*(EUL_basis_Mapped!$BP337=EUL_basis[HOU_cat]),0)+1,MATCH(EUL_basis_Mapped!BH$2,'EUL_basis fr DEER'!$1:$1,0))</f>
        <v>0</v>
      </c>
      <c r="BI337" s="25" cm="1">
        <f t="array" ref="BI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(EUL_basis_Mapped!$BD337=EUL_basis[BldgLoc])*(EUL_basis_Mapped!$BP337=EUL_basis[HOU_cat]),0)+1,MATCH(EUL_basis_Mapped!BI$2,'EUL_basis fr DEER'!$1:$1,0))</f>
        <v>15</v>
      </c>
      <c r="BJ337" s="25" cm="1">
        <f t="array" ref="BJ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(EUL_basis_Mapped!$BD337=EUL_basis[BldgLoc])*(EUL_basis_Mapped!$BP337=EUL_basis[HOU_cat]),0)+1,MATCH(EUL_basis_Mapped!BJ$2,'EUL_basis fr DEER'!$1:$1,0))</f>
        <v>0</v>
      </c>
      <c r="BK337" s="25" cm="1">
        <f t="array" ref="BK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(EUL_basis_Mapped!$BD337=EUL_basis[BldgLoc])*(EUL_basis_Mapped!$BP337=EUL_basis[HOU_cat]),0)+1,MATCH(EUL_basis_Mapped!BK$2,'EUL_basis fr DEER'!$1:$1,0))</f>
        <v>0</v>
      </c>
      <c r="BL337" s="46" t="str" cm="1">
        <f t="array" ref="BL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(EUL_basis_Mapped!$BD337=EUL_basis[BldgLoc])*(EUL_basis_Mapped!$BP337=EUL_basis[HOU_cat]),0)+1,MATCH(EUL_basis_Mapped!BL$2,'EUL_basis fr DEER'!$1:$1,0))</f>
        <v>Although expired via Resolution E-5152 DEER2023 Update, it was later found to be needed; the approved expiration was cancelled.</v>
      </c>
      <c r="BM337" s="48" t="str" cm="1">
        <f t="array" ref="BM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(EUL_basis_Mapped!$BD337=EUL_basis[BldgLoc])*(EUL_basis_Mapped!$BP337=EUL_basis[HOU_cat]),0)+1,MATCH(EUL_basis_Mapped!BM$2,'EUL_basis fr DEER'!$1:$1,0))</f>
        <v>Available</v>
      </c>
      <c r="BN337" s="24">
        <v>41609</v>
      </c>
      <c r="BO337" s="24" cm="1">
        <f t="array" ref="BO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(EUL_basis_Mapped!$BD337=EUL_basis[BldgLoc])*(EUL_basis_Mapped!$BP337=EUL_basis[HOU_cat]),0)+1,MATCH(EUL_basis_Mapped!BO$2,'EUL_basis fr DEER'!$1:$1,0))</f>
        <v>0</v>
      </c>
      <c r="BP337" s="48" t="s">
        <v>705</v>
      </c>
      <c r="BQ337" s="52" t="str" cm="1">
        <f t="array" ref="BQ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(EUL_basis_Mapped!$BD337=EUL_basis[BldgLoc])*(EUL_basis_Mapped!$BP337=EUL_basis[HOU_cat]),0)+1,MATCH(EUL_basis_Mapped!BQ$2,'EUL_basis fr DEER'!$1:$1,0))</f>
        <v>1</v>
      </c>
      <c r="BR337" s="52" t="str" cm="1">
        <f t="array" ref="BR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(EUL_basis_Mapped!$BD337=EUL_basis[BldgLoc])*(EUL_basis_Mapped!$BP337=EUL_basis[HOU_cat]),0)+1,MATCH(EUL_basis_Mapped!BR$2,'EUL_basis fr DEER'!$1:$1,0))</f>
        <v>1</v>
      </c>
      <c r="BS337" s="52" t="str" cm="1">
        <f t="array" ref="BS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(EUL_basis_Mapped!$BD337=EUL_basis[BldgLoc])*(EUL_basis_Mapped!$BP337=EUL_basis[HOU_cat]),0)+1,MATCH(EUL_basis_Mapped!BS$2,'EUL_basis fr DEER'!$1:$1,0))</f>
        <v>0</v>
      </c>
      <c r="BT337" s="48" t="str" cm="1">
        <f t="array" ref="BT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(EUL_basis_Mapped!$BD337=EUL_basis[BldgLoc])*(EUL_basis_Mapped!$BP337=EUL_basis[HOU_cat]),0)+1,MATCH(EUL_basis_Mapped!BT$2,'EUL_basis fr DEER'!$1:$1,0))</f>
        <v>Deemed Ex Ante Team</v>
      </c>
      <c r="BU337" s="24" cm="1">
        <f t="array" ref="BU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(EUL_basis_Mapped!$BD337=EUL_basis[BldgLoc])*(EUL_basis_Mapped!$BP337=EUL_basis[HOU_cat]),0)+1,MATCH(EUL_basis_Mapped!BU$2,'EUL_basis fr DEER'!$1:$1,0))</f>
        <v>0</v>
      </c>
      <c r="BV337" s="46" cm="1">
        <f t="array" ref="BV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(EUL_basis_Mapped!$BD337=EUL_basis[BldgLoc])*(EUL_basis_Mapped!$BP337=EUL_basis[HOU_cat]),0)+1,MATCH(EUL_basis_Mapped!BV$2,'EUL_basis fr DEER'!$1:$1,0))</f>
        <v>0</v>
      </c>
      <c r="BW337" s="48" cm="1">
        <f t="array" ref="BW337">INDEX(EUL_basis[#All],MATCH(1,(EUL_basis_Mapped!$AS337=EUL_basis[EUL_ID])*(EUL_basis_Mapped!$AU337=EUL_basis[Version])*(EUL_basis_Mapped!$BC337=EUL_basis[BldgType])*
(EUL_basis_Mapped!$BD337=EUL_basis[BldgLoc])*(EUL_basis_Mapped!$BP337=EUL_basis[HOU_cat]),0)+1,MATCH(EUL_basis_Mapped!BW$2,'EUL_basis fr DEER'!$1:$1,0))</f>
        <v>0</v>
      </c>
    </row>
    <row r="338" spans="1:75" ht="31.5" x14ac:dyDescent="0.15">
      <c r="A338" s="11"/>
      <c r="B338" s="12">
        <v>1</v>
      </c>
      <c r="C338" s="12"/>
      <c r="D338" s="12"/>
      <c r="E338" s="12"/>
      <c r="F338" s="12"/>
      <c r="G338" s="12">
        <v>1</v>
      </c>
      <c r="H338" s="13">
        <v>1</v>
      </c>
      <c r="I338" s="11">
        <f t="shared" si="78"/>
        <v>0</v>
      </c>
      <c r="J338" s="12">
        <f t="shared" si="78"/>
        <v>0</v>
      </c>
      <c r="K338" s="12">
        <f t="shared" si="78"/>
        <v>0</v>
      </c>
      <c r="L338" s="12">
        <f t="shared" si="78"/>
        <v>0</v>
      </c>
      <c r="M338" s="12">
        <f t="shared" si="78"/>
        <v>0</v>
      </c>
      <c r="N338" s="54">
        <f t="shared" si="78"/>
        <v>0</v>
      </c>
      <c r="O338" s="54">
        <f t="shared" si="78"/>
        <v>1</v>
      </c>
      <c r="P338" s="11">
        <f t="shared" si="68"/>
        <v>1</v>
      </c>
      <c r="Q338" s="16"/>
      <c r="R338" s="12">
        <f t="shared" si="77"/>
        <v>0</v>
      </c>
      <c r="S338" s="12">
        <f t="shared" si="77"/>
        <v>0</v>
      </c>
      <c r="T338" s="12">
        <f t="shared" si="77"/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>
        <f t="shared" si="69"/>
        <v>0</v>
      </c>
      <c r="AE338" s="54"/>
      <c r="AF338" s="54"/>
      <c r="AG338" s="54">
        <f t="shared" si="70"/>
        <v>0</v>
      </c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>
        <f t="shared" si="71"/>
        <v>0</v>
      </c>
      <c r="AS338" s="58" t="s">
        <v>770</v>
      </c>
      <c r="AT338" s="22" t="str" cm="1">
        <f t="array" ref="AT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(EUL_basis_Mapped!$BD338=EUL_basis[BldgLoc])*(EUL_basis_Mapped!$BP338=EUL_basis[HOU_cat]),0)+1,MATCH(EUL_basis_Mapped!AT$2,'EUL_basis fr DEER'!$1:$1,0))</f>
        <v>Linear Fluorescents - Home</v>
      </c>
      <c r="AU338" s="22" t="s">
        <v>34</v>
      </c>
      <c r="AV338" s="22" t="str" cm="1">
        <f t="array" ref="AV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(EUL_basis_Mapped!$BD338=EUL_basis[BldgLoc])*(EUL_basis_Mapped!$BP338=EUL_basis[HOU_cat]),0)+1,MATCH(EUL_basis_Mapped!AV$2,'EUL_basis fr DEER'!$1:$1,0))</f>
        <v>D08 v2.05</v>
      </c>
      <c r="AW338" s="24" cm="1">
        <f t="array" ref="AW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(EUL_basis_Mapped!$BD338=EUL_basis[BldgLoc])*(EUL_basis_Mapped!$BP338=EUL_basis[HOU_cat]),0)+1,MATCH(EUL_basis_Mapped!AW$2,'EUL_basis fr DEER'!$1:$1,0))</f>
        <v>44825.767912268515</v>
      </c>
      <c r="AX338" s="48" t="str" cm="1">
        <f t="array" ref="AX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(EUL_basis_Mapped!$BD338=EUL_basis[BldgLoc])*(EUL_basis_Mapped!$BP338=EUL_basis[HOU_cat]),0)+1,MATCH(EUL_basis_Mapped!AX$2,'EUL_basis fr DEER'!$1:$1,0))</f>
        <v>Res</v>
      </c>
      <c r="AY338" s="48" t="str" cm="1">
        <f t="array" ref="AY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(EUL_basis_Mapped!$BD338=EUL_basis[BldgLoc])*(EUL_basis_Mapped!$BP338=EUL_basis[HOU_cat]),0)+1,MATCH(EUL_basis_Mapped!AY$2,'EUL_basis fr DEER'!$1:$1,0))</f>
        <v>Lighting</v>
      </c>
      <c r="AZ338" s="48" t="str" cm="1">
        <f t="array" ref="AZ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(EUL_basis_Mapped!$BD338=EUL_basis[BldgLoc])*(EUL_basis_Mapped!$BP338=EUL_basis[HOU_cat]),0)+1,MATCH(EUL_basis_Mapped!AZ$2,'EUL_basis fr DEER'!$1:$1,0))</f>
        <v>OutGen</v>
      </c>
      <c r="BA338" s="48" t="str" cm="1">
        <f t="array" ref="BA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(EUL_basis_Mapped!$BD338=EUL_basis[BldgLoc])*(EUL_basis_Mapped!$BP338=EUL_basis[HOU_cat]),0)+1,MATCH(EUL_basis_Mapped!BA$2,'EUL_basis fr DEER'!$1:$1,0))</f>
        <v>Ltg_Fixture</v>
      </c>
      <c r="BB338" s="48" t="str" cm="1">
        <f t="array" ref="BB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(EUL_basis_Mapped!$BD338=EUL_basis[BldgLoc])*(EUL_basis_Mapped!$BP338=EUL_basis[HOU_cat]),0)+1,MATCH(EUL_basis_Mapped!BB$2,'EUL_basis fr DEER'!$1:$1,0))</f>
        <v>LinFluor_fixt</v>
      </c>
      <c r="BC338" s="48" t="s">
        <v>40</v>
      </c>
      <c r="BD338" s="48" t="s">
        <v>40</v>
      </c>
      <c r="BE338" s="46" t="str" cm="1">
        <f t="array" ref="BE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(EUL_basis_Mapped!$BD338=EUL_basis[BldgLoc])*(EUL_basis_Mapped!$BP338=EUL_basis[HOU_cat]),0)+1,MATCH(EUL_basis_Mapped!BE$2,'EUL_basis fr DEER'!$1:$1,0))</f>
        <v>electronic ballast rated hours</v>
      </c>
      <c r="BF338" s="23" cm="1">
        <f t="array" ref="BF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(EUL_basis_Mapped!$BD338=EUL_basis[BldgLoc])*(EUL_basis_Mapped!$BP338=EUL_basis[HOU_cat]),0)+1,MATCH(EUL_basis_Mapped!BF$2,'EUL_basis fr DEER'!$1:$1,0))</f>
        <v>70000</v>
      </c>
      <c r="BG338" s="23" cm="1">
        <f t="array" ref="BG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(EUL_basis_Mapped!$BD338=EUL_basis[BldgLoc])*(EUL_basis_Mapped!$BP338=EUL_basis[HOU_cat]),0)+1,MATCH(EUL_basis_Mapped!BG$2,'EUL_basis fr DEER'!$1:$1,0))</f>
        <v>1</v>
      </c>
      <c r="BH338" s="23" cm="1">
        <f t="array" ref="BH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(EUL_basis_Mapped!$BD338=EUL_basis[BldgLoc])*(EUL_basis_Mapped!$BP338=EUL_basis[HOU_cat]),0)+1,MATCH(EUL_basis_Mapped!BH$2,'EUL_basis fr DEER'!$1:$1,0))</f>
        <v>0</v>
      </c>
      <c r="BI338" s="25" cm="1">
        <f t="array" ref="BI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(EUL_basis_Mapped!$BD338=EUL_basis[BldgLoc])*(EUL_basis_Mapped!$BP338=EUL_basis[HOU_cat]),0)+1,MATCH(EUL_basis_Mapped!BI$2,'EUL_basis fr DEER'!$1:$1,0))</f>
        <v>15</v>
      </c>
      <c r="BJ338" s="25" cm="1">
        <f t="array" ref="BJ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(EUL_basis_Mapped!$BD338=EUL_basis[BldgLoc])*(EUL_basis_Mapped!$BP338=EUL_basis[HOU_cat]),0)+1,MATCH(EUL_basis_Mapped!BJ$2,'EUL_basis fr DEER'!$1:$1,0))</f>
        <v>0</v>
      </c>
      <c r="BK338" s="25" cm="1">
        <f t="array" ref="BK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(EUL_basis_Mapped!$BD338=EUL_basis[BldgLoc])*(EUL_basis_Mapped!$BP338=EUL_basis[HOU_cat]),0)+1,MATCH(EUL_basis_Mapped!BK$2,'EUL_basis fr DEER'!$1:$1,0))</f>
        <v>0</v>
      </c>
      <c r="BL338" s="46" t="str" cm="1">
        <f t="array" ref="BL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(EUL_basis_Mapped!$BD338=EUL_basis[BldgLoc])*(EUL_basis_Mapped!$BP338=EUL_basis[HOU_cat]),0)+1,MATCH(EUL_basis_Mapped!BL$2,'EUL_basis fr DEER'!$1:$1,0))</f>
        <v>Although expired via Resolution E-5152 DEER2023 Update, it was later found to be needed; the approved expiration was cancelled.</v>
      </c>
      <c r="BM338" s="48" t="str" cm="1">
        <f t="array" ref="BM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(EUL_basis_Mapped!$BD338=EUL_basis[BldgLoc])*(EUL_basis_Mapped!$BP338=EUL_basis[HOU_cat]),0)+1,MATCH(EUL_basis_Mapped!BM$2,'EUL_basis fr DEER'!$1:$1,0))</f>
        <v>Available</v>
      </c>
      <c r="BN338" s="24">
        <v>41610</v>
      </c>
      <c r="BO338" s="24" cm="1">
        <f t="array" ref="BO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(EUL_basis_Mapped!$BD338=EUL_basis[BldgLoc])*(EUL_basis_Mapped!$BP338=EUL_basis[HOU_cat]),0)+1,MATCH(EUL_basis_Mapped!BO$2,'EUL_basis fr DEER'!$1:$1,0))</f>
        <v>0</v>
      </c>
      <c r="BP338" s="48" t="s">
        <v>747</v>
      </c>
      <c r="BQ338" s="52" t="str" cm="1">
        <f t="array" ref="BQ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(EUL_basis_Mapped!$BD338=EUL_basis[BldgLoc])*(EUL_basis_Mapped!$BP338=EUL_basis[HOU_cat]),0)+1,MATCH(EUL_basis_Mapped!BQ$2,'EUL_basis fr DEER'!$1:$1,0))</f>
        <v>1</v>
      </c>
      <c r="BR338" s="52" t="str" cm="1">
        <f t="array" ref="BR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(EUL_basis_Mapped!$BD338=EUL_basis[BldgLoc])*(EUL_basis_Mapped!$BP338=EUL_basis[HOU_cat]),0)+1,MATCH(EUL_basis_Mapped!BR$2,'EUL_basis fr DEER'!$1:$1,0))</f>
        <v>1</v>
      </c>
      <c r="BS338" s="52" t="str" cm="1">
        <f t="array" ref="BS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(EUL_basis_Mapped!$BD338=EUL_basis[BldgLoc])*(EUL_basis_Mapped!$BP338=EUL_basis[HOU_cat]),0)+1,MATCH(EUL_basis_Mapped!BS$2,'EUL_basis fr DEER'!$1:$1,0))</f>
        <v>0</v>
      </c>
      <c r="BT338" s="48" t="str" cm="1">
        <f t="array" ref="BT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(EUL_basis_Mapped!$BD338=EUL_basis[BldgLoc])*(EUL_basis_Mapped!$BP338=EUL_basis[HOU_cat]),0)+1,MATCH(EUL_basis_Mapped!BT$2,'EUL_basis fr DEER'!$1:$1,0))</f>
        <v>Deemed Ex Ante Team</v>
      </c>
      <c r="BU338" s="24" cm="1">
        <f t="array" ref="BU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(EUL_basis_Mapped!$BD338=EUL_basis[BldgLoc])*(EUL_basis_Mapped!$BP338=EUL_basis[HOU_cat]),0)+1,MATCH(EUL_basis_Mapped!BU$2,'EUL_basis fr DEER'!$1:$1,0))</f>
        <v>0</v>
      </c>
      <c r="BV338" s="46" cm="1">
        <f t="array" ref="BV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(EUL_basis_Mapped!$BD338=EUL_basis[BldgLoc])*(EUL_basis_Mapped!$BP338=EUL_basis[HOU_cat]),0)+1,MATCH(EUL_basis_Mapped!BV$2,'EUL_basis fr DEER'!$1:$1,0))</f>
        <v>0</v>
      </c>
      <c r="BW338" s="48" cm="1">
        <f t="array" ref="BW338">INDEX(EUL_basis[#All],MATCH(1,(EUL_basis_Mapped!$AS338=EUL_basis[EUL_ID])*(EUL_basis_Mapped!$AU338=EUL_basis[Version])*(EUL_basis_Mapped!$BC338=EUL_basis[BldgType])*
(EUL_basis_Mapped!$BD338=EUL_basis[BldgLoc])*(EUL_basis_Mapped!$BP338=EUL_basis[HOU_cat]),0)+1,MATCH(EUL_basis_Mapped!BW$2,'EUL_basis fr DEER'!$1:$1,0))</f>
        <v>0</v>
      </c>
    </row>
    <row r="339" spans="1:75" ht="31.5" x14ac:dyDescent="0.15">
      <c r="A339" s="11"/>
      <c r="B339" s="12">
        <v>1</v>
      </c>
      <c r="C339" s="12"/>
      <c r="D339" s="12"/>
      <c r="E339" s="12"/>
      <c r="F339" s="12"/>
      <c r="G339" s="12">
        <v>1</v>
      </c>
      <c r="H339" s="13">
        <v>1</v>
      </c>
      <c r="I339" s="11">
        <f t="shared" ref="I339:O348" si="79">IF($AX339=I$2,1,0)</f>
        <v>0</v>
      </c>
      <c r="J339" s="12">
        <f t="shared" si="79"/>
        <v>0</v>
      </c>
      <c r="K339" s="12">
        <f t="shared" si="79"/>
        <v>0</v>
      </c>
      <c r="L339" s="12">
        <f t="shared" si="79"/>
        <v>1</v>
      </c>
      <c r="M339" s="12">
        <f t="shared" si="79"/>
        <v>0</v>
      </c>
      <c r="N339" s="54">
        <f t="shared" si="79"/>
        <v>0</v>
      </c>
      <c r="O339" s="54">
        <f t="shared" si="79"/>
        <v>0</v>
      </c>
      <c r="P339" s="11">
        <f t="shared" si="68"/>
        <v>1</v>
      </c>
      <c r="Q339" s="16"/>
      <c r="R339" s="12">
        <f t="shared" ref="R339:T358" si="80">IF($BC339=R$2,1,0)</f>
        <v>0</v>
      </c>
      <c r="S339" s="12">
        <f t="shared" si="80"/>
        <v>0</v>
      </c>
      <c r="T339" s="12">
        <f t="shared" si="80"/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>
        <f t="shared" si="69"/>
        <v>0</v>
      </c>
      <c r="AE339" s="54"/>
      <c r="AF339" s="54"/>
      <c r="AG339" s="54">
        <f t="shared" si="70"/>
        <v>0</v>
      </c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>
        <f t="shared" si="71"/>
        <v>0</v>
      </c>
      <c r="AS339" s="58" t="s">
        <v>772</v>
      </c>
      <c r="AT339" s="22" t="str" cm="1">
        <f t="array" ref="AT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(EUL_basis_Mapped!$BD339=EUL_basis[BldgLoc])*(EUL_basis_Mapped!$BP339=EUL_basis[HOU_cat]),0)+1,MATCH(EUL_basis_Mapped!AT$2,'EUL_basis fr DEER'!$1:$1,0))</f>
        <v>HID Lighting - Metal Halide</v>
      </c>
      <c r="AU339" s="22" t="s">
        <v>34</v>
      </c>
      <c r="AV339" s="22" t="str" cm="1">
        <f t="array" ref="AV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(EUL_basis_Mapped!$BD339=EUL_basis[BldgLoc])*(EUL_basis_Mapped!$BP339=EUL_basis[HOU_cat]),0)+1,MATCH(EUL_basis_Mapped!AV$2,'EUL_basis fr DEER'!$1:$1,0))</f>
        <v>D08 v2.05</v>
      </c>
      <c r="AW339" s="24" cm="1">
        <f t="array" ref="AW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(EUL_basis_Mapped!$BD339=EUL_basis[BldgLoc])*(EUL_basis_Mapped!$BP339=EUL_basis[HOU_cat]),0)+1,MATCH(EUL_basis_Mapped!AW$2,'EUL_basis fr DEER'!$1:$1,0))</f>
        <v>44825.767912268515</v>
      </c>
      <c r="AX339" s="48" t="str" cm="1">
        <f t="array" ref="AX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(EUL_basis_Mapped!$BD339=EUL_basis[BldgLoc])*(EUL_basis_Mapped!$BP339=EUL_basis[HOU_cat]),0)+1,MATCH(EUL_basis_Mapped!AX$2,'EUL_basis fr DEER'!$1:$1,0))</f>
        <v>Com</v>
      </c>
      <c r="AY339" s="48" t="str" cm="1">
        <f t="array" ref="AY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(EUL_basis_Mapped!$BD339=EUL_basis[BldgLoc])*(EUL_basis_Mapped!$BP339=EUL_basis[HOU_cat]),0)+1,MATCH(EUL_basis_Mapped!AY$2,'EUL_basis fr DEER'!$1:$1,0))</f>
        <v>Lighting</v>
      </c>
      <c r="AZ339" s="48" t="str" cm="1">
        <f t="array" ref="AZ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(EUL_basis_Mapped!$BD339=EUL_basis[BldgLoc])*(EUL_basis_Mapped!$BP339=EUL_basis[HOU_cat]),0)+1,MATCH(EUL_basis_Mapped!AZ$2,'EUL_basis fr DEER'!$1:$1,0))</f>
        <v>OutGen</v>
      </c>
      <c r="BA339" s="48" t="str" cm="1">
        <f t="array" ref="BA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(EUL_basis_Mapped!$BD339=EUL_basis[BldgLoc])*(EUL_basis_Mapped!$BP339=EUL_basis[HOU_cat]),0)+1,MATCH(EUL_basis_Mapped!BA$2,'EUL_basis fr DEER'!$1:$1,0))</f>
        <v>Ltg_Fixture</v>
      </c>
      <c r="BB339" s="48" t="str" cm="1">
        <f t="array" ref="BB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(EUL_basis_Mapped!$BD339=EUL_basis[BldgLoc])*(EUL_basis_Mapped!$BP339=EUL_basis[HOU_cat]),0)+1,MATCH(EUL_basis_Mapped!BB$2,'EUL_basis fr DEER'!$1:$1,0))</f>
        <v>HID_fixt</v>
      </c>
      <c r="BC339" s="48" t="s">
        <v>40</v>
      </c>
      <c r="BD339" s="48" t="s">
        <v>40</v>
      </c>
      <c r="BE339" s="46" t="str" cm="1">
        <f t="array" ref="BE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(EUL_basis_Mapped!$BD339=EUL_basis[BldgLoc])*(EUL_basis_Mapped!$BP339=EUL_basis[HOU_cat]),0)+1,MATCH(EUL_basis_Mapped!BE$2,'EUL_basis fr DEER'!$1:$1,0))</f>
        <v>electronic ballast rated hours</v>
      </c>
      <c r="BF339" s="23" cm="1">
        <f t="array" ref="BF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(EUL_basis_Mapped!$BD339=EUL_basis[BldgLoc])*(EUL_basis_Mapped!$BP339=EUL_basis[HOU_cat]),0)+1,MATCH(EUL_basis_Mapped!BF$2,'EUL_basis fr DEER'!$1:$1,0))</f>
        <v>70000</v>
      </c>
      <c r="BG339" s="23" cm="1">
        <f t="array" ref="BG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(EUL_basis_Mapped!$BD339=EUL_basis[BldgLoc])*(EUL_basis_Mapped!$BP339=EUL_basis[HOU_cat]),0)+1,MATCH(EUL_basis_Mapped!BG$2,'EUL_basis fr DEER'!$1:$1,0))</f>
        <v>1</v>
      </c>
      <c r="BH339" s="23" cm="1">
        <f t="array" ref="BH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(EUL_basis_Mapped!$BD339=EUL_basis[BldgLoc])*(EUL_basis_Mapped!$BP339=EUL_basis[HOU_cat]),0)+1,MATCH(EUL_basis_Mapped!BH$2,'EUL_basis fr DEER'!$1:$1,0))</f>
        <v>0</v>
      </c>
      <c r="BI339" s="25" cm="1">
        <f t="array" ref="BI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(EUL_basis_Mapped!$BD339=EUL_basis[BldgLoc])*(EUL_basis_Mapped!$BP339=EUL_basis[HOU_cat]),0)+1,MATCH(EUL_basis_Mapped!BI$2,'EUL_basis fr DEER'!$1:$1,0))</f>
        <v>15</v>
      </c>
      <c r="BJ339" s="25" cm="1">
        <f t="array" ref="BJ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(EUL_basis_Mapped!$BD339=EUL_basis[BldgLoc])*(EUL_basis_Mapped!$BP339=EUL_basis[HOU_cat]),0)+1,MATCH(EUL_basis_Mapped!BJ$2,'EUL_basis fr DEER'!$1:$1,0))</f>
        <v>0</v>
      </c>
      <c r="BK339" s="25" cm="1">
        <f t="array" ref="BK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(EUL_basis_Mapped!$BD339=EUL_basis[BldgLoc])*(EUL_basis_Mapped!$BP339=EUL_basis[HOU_cat]),0)+1,MATCH(EUL_basis_Mapped!BK$2,'EUL_basis fr DEER'!$1:$1,0))</f>
        <v>0</v>
      </c>
      <c r="BL339" s="46" t="str" cm="1">
        <f t="array" ref="BL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(EUL_basis_Mapped!$BD339=EUL_basis[BldgLoc])*(EUL_basis_Mapped!$BP339=EUL_basis[HOU_cat]),0)+1,MATCH(EUL_basis_Mapped!BL$2,'EUL_basis fr DEER'!$1:$1,0))</f>
        <v>Although expired via Resolution E-5152 DEER2023 Update, it was later found to be needed; the approved expiration was cancelled.</v>
      </c>
      <c r="BM339" s="48" t="str" cm="1">
        <f t="array" ref="BM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(EUL_basis_Mapped!$BD339=EUL_basis[BldgLoc])*(EUL_basis_Mapped!$BP339=EUL_basis[HOU_cat]),0)+1,MATCH(EUL_basis_Mapped!BM$2,'EUL_basis fr DEER'!$1:$1,0))</f>
        <v>Available</v>
      </c>
      <c r="BN339" s="24">
        <v>41611</v>
      </c>
      <c r="BO339" s="24" cm="1">
        <f t="array" ref="BO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(EUL_basis_Mapped!$BD339=EUL_basis[BldgLoc])*(EUL_basis_Mapped!$BP339=EUL_basis[HOU_cat]),0)+1,MATCH(EUL_basis_Mapped!BO$2,'EUL_basis fr DEER'!$1:$1,0))</f>
        <v>0</v>
      </c>
      <c r="BP339" s="48" t="s">
        <v>705</v>
      </c>
      <c r="BQ339" s="52" t="str" cm="1">
        <f t="array" ref="BQ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(EUL_basis_Mapped!$BD339=EUL_basis[BldgLoc])*(EUL_basis_Mapped!$BP339=EUL_basis[HOU_cat]),0)+1,MATCH(EUL_basis_Mapped!BQ$2,'EUL_basis fr DEER'!$1:$1,0))</f>
        <v>1</v>
      </c>
      <c r="BR339" s="52" t="str" cm="1">
        <f t="array" ref="BR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(EUL_basis_Mapped!$BD339=EUL_basis[BldgLoc])*(EUL_basis_Mapped!$BP339=EUL_basis[HOU_cat]),0)+1,MATCH(EUL_basis_Mapped!BR$2,'EUL_basis fr DEER'!$1:$1,0))</f>
        <v>1</v>
      </c>
      <c r="BS339" s="52" t="str" cm="1">
        <f t="array" ref="BS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(EUL_basis_Mapped!$BD339=EUL_basis[BldgLoc])*(EUL_basis_Mapped!$BP339=EUL_basis[HOU_cat]),0)+1,MATCH(EUL_basis_Mapped!BS$2,'EUL_basis fr DEER'!$1:$1,0))</f>
        <v>0</v>
      </c>
      <c r="BT339" s="48" t="str" cm="1">
        <f t="array" ref="BT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(EUL_basis_Mapped!$BD339=EUL_basis[BldgLoc])*(EUL_basis_Mapped!$BP339=EUL_basis[HOU_cat]),0)+1,MATCH(EUL_basis_Mapped!BT$2,'EUL_basis fr DEER'!$1:$1,0))</f>
        <v>Deemed Ex Ante Team</v>
      </c>
      <c r="BU339" s="24" cm="1">
        <f t="array" ref="BU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(EUL_basis_Mapped!$BD339=EUL_basis[BldgLoc])*(EUL_basis_Mapped!$BP339=EUL_basis[HOU_cat]),0)+1,MATCH(EUL_basis_Mapped!BU$2,'EUL_basis fr DEER'!$1:$1,0))</f>
        <v>0</v>
      </c>
      <c r="BV339" s="46" cm="1">
        <f t="array" ref="BV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(EUL_basis_Mapped!$BD339=EUL_basis[BldgLoc])*(EUL_basis_Mapped!$BP339=EUL_basis[HOU_cat]),0)+1,MATCH(EUL_basis_Mapped!BV$2,'EUL_basis fr DEER'!$1:$1,0))</f>
        <v>0</v>
      </c>
      <c r="BW339" s="48" cm="1">
        <f t="array" ref="BW339">INDEX(EUL_basis[#All],MATCH(1,(EUL_basis_Mapped!$AS339=EUL_basis[EUL_ID])*(EUL_basis_Mapped!$AU339=EUL_basis[Version])*(EUL_basis_Mapped!$BC339=EUL_basis[BldgType])*
(EUL_basis_Mapped!$BD339=EUL_basis[BldgLoc])*(EUL_basis_Mapped!$BP339=EUL_basis[HOU_cat]),0)+1,MATCH(EUL_basis_Mapped!BW$2,'EUL_basis fr DEER'!$1:$1,0))</f>
        <v>0</v>
      </c>
    </row>
    <row r="340" spans="1:75" ht="21" x14ac:dyDescent="0.15">
      <c r="A340" s="11"/>
      <c r="B340" s="12">
        <v>1</v>
      </c>
      <c r="C340" s="12"/>
      <c r="D340" s="12"/>
      <c r="E340" s="12"/>
      <c r="F340" s="12"/>
      <c r="G340" s="12">
        <v>1</v>
      </c>
      <c r="H340" s="13">
        <v>1</v>
      </c>
      <c r="I340" s="11">
        <f t="shared" si="79"/>
        <v>0</v>
      </c>
      <c r="J340" s="12">
        <f t="shared" si="79"/>
        <v>0</v>
      </c>
      <c r="K340" s="12">
        <f t="shared" si="79"/>
        <v>0</v>
      </c>
      <c r="L340" s="12">
        <f t="shared" si="79"/>
        <v>0</v>
      </c>
      <c r="M340" s="12">
        <f t="shared" si="79"/>
        <v>0</v>
      </c>
      <c r="N340" s="54">
        <f t="shared" si="79"/>
        <v>0</v>
      </c>
      <c r="O340" s="54">
        <f t="shared" si="79"/>
        <v>1</v>
      </c>
      <c r="P340" s="11">
        <f t="shared" si="68"/>
        <v>1</v>
      </c>
      <c r="Q340" s="16"/>
      <c r="R340" s="12">
        <f t="shared" si="80"/>
        <v>0</v>
      </c>
      <c r="S340" s="12">
        <f t="shared" si="80"/>
        <v>0</v>
      </c>
      <c r="T340" s="12">
        <f t="shared" si="80"/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>
        <f t="shared" si="69"/>
        <v>0</v>
      </c>
      <c r="AE340" s="54"/>
      <c r="AF340" s="54"/>
      <c r="AG340" s="54">
        <f t="shared" si="70"/>
        <v>0</v>
      </c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>
        <f t="shared" si="71"/>
        <v>0</v>
      </c>
      <c r="AS340" s="58" t="s">
        <v>773</v>
      </c>
      <c r="AT340" s="22" t="str" cm="1">
        <f t="array" ref="AT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(EUL_basis_Mapped!$BD340=EUL_basis[BldgLoc])*(EUL_basis_Mapped!$BP340=EUL_basis[HOU_cat]),0)+1,MATCH(EUL_basis_Mapped!AT$2,'EUL_basis fr DEER'!$1:$1,0))</f>
        <v>LED lamp - Outdoor- Residential - Small wattage Globe, Any Candle shape</v>
      </c>
      <c r="AU340" s="22" t="s">
        <v>34</v>
      </c>
      <c r="AV340" s="22" t="str" cm="1">
        <f t="array" ref="AV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(EUL_basis_Mapped!$BD340=EUL_basis[BldgLoc])*(EUL_basis_Mapped!$BP340=EUL_basis[HOU_cat]),0)+1,MATCH(EUL_basis_Mapped!AV$2,'EUL_basis fr DEER'!$1:$1,0))</f>
        <v>Lighting Disposition</v>
      </c>
      <c r="AW340" s="24" cm="1">
        <f t="array" ref="AW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(EUL_basis_Mapped!$BD340=EUL_basis[BldgLoc])*(EUL_basis_Mapped!$BP340=EUL_basis[HOU_cat]),0)+1,MATCH(EUL_basis_Mapped!AW$2,'EUL_basis fr DEER'!$1:$1,0))</f>
        <v>44364.526270011571</v>
      </c>
      <c r="AX340" s="48" t="str" cm="1">
        <f t="array" ref="AX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(EUL_basis_Mapped!$BD340=EUL_basis[BldgLoc])*(EUL_basis_Mapped!$BP340=EUL_basis[HOU_cat]),0)+1,MATCH(EUL_basis_Mapped!AX$2,'EUL_basis fr DEER'!$1:$1,0))</f>
        <v>Res</v>
      </c>
      <c r="AY340" s="48" t="str" cm="1">
        <f t="array" ref="AY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(EUL_basis_Mapped!$BD340=EUL_basis[BldgLoc])*(EUL_basis_Mapped!$BP340=EUL_basis[HOU_cat]),0)+1,MATCH(EUL_basis_Mapped!AY$2,'EUL_basis fr DEER'!$1:$1,0))</f>
        <v>Lighting</v>
      </c>
      <c r="AZ340" s="48" t="str" cm="1">
        <f t="array" ref="AZ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(EUL_basis_Mapped!$BD340=EUL_basis[BldgLoc])*(EUL_basis_Mapped!$BP340=EUL_basis[HOU_cat]),0)+1,MATCH(EUL_basis_Mapped!AZ$2,'EUL_basis fr DEER'!$1:$1,0))</f>
        <v>OutGen</v>
      </c>
      <c r="BA340" s="48" t="str" cm="1">
        <f t="array" ref="BA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(EUL_basis_Mapped!$BD340=EUL_basis[BldgLoc])*(EUL_basis_Mapped!$BP340=EUL_basis[HOU_cat]),0)+1,MATCH(EUL_basis_Mapped!BA$2,'EUL_basis fr DEER'!$1:$1,0))</f>
        <v>Ltg_Lamp</v>
      </c>
      <c r="BB340" s="48" t="str" cm="1">
        <f t="array" ref="BB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(EUL_basis_Mapped!$BD340=EUL_basis[BldgLoc])*(EUL_basis_Mapped!$BP340=EUL_basis[HOU_cat]),0)+1,MATCH(EUL_basis_Mapped!BB$2,'EUL_basis fr DEER'!$1:$1,0))</f>
        <v>LED_lamp</v>
      </c>
      <c r="BC340" s="48" t="s">
        <v>40</v>
      </c>
      <c r="BD340" s="48" t="s">
        <v>40</v>
      </c>
      <c r="BE340" s="46" t="str" cm="1">
        <f t="array" ref="BE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(EUL_basis_Mapped!$BD340=EUL_basis[BldgLoc])*(EUL_basis_Mapped!$BP340=EUL_basis[HOU_cat]),0)+1,MATCH(EUL_basis_Mapped!BE$2,'EUL_basis fr DEER'!$1:$1,0))</f>
        <v>LED lamp rated hours</v>
      </c>
      <c r="BF340" s="23" cm="1">
        <f t="array" ref="BF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(EUL_basis_Mapped!$BD340=EUL_basis[BldgLoc])*(EUL_basis_Mapped!$BP340=EUL_basis[HOU_cat]),0)+1,MATCH(EUL_basis_Mapped!BF$2,'EUL_basis fr DEER'!$1:$1,0))</f>
        <v>15000</v>
      </c>
      <c r="BG340" s="23" cm="1">
        <f t="array" ref="BG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(EUL_basis_Mapped!$BD340=EUL_basis[BldgLoc])*(EUL_basis_Mapped!$BP340=EUL_basis[HOU_cat]),0)+1,MATCH(EUL_basis_Mapped!BG$2,'EUL_basis fr DEER'!$1:$1,0))</f>
        <v>1</v>
      </c>
      <c r="BH340" s="23" cm="1">
        <f t="array" ref="BH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(EUL_basis_Mapped!$BD340=EUL_basis[BldgLoc])*(EUL_basis_Mapped!$BP340=EUL_basis[HOU_cat]),0)+1,MATCH(EUL_basis_Mapped!BH$2,'EUL_basis fr DEER'!$1:$1,0))</f>
        <v>0</v>
      </c>
      <c r="BI340" s="25" cm="1">
        <f t="array" ref="BI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(EUL_basis_Mapped!$BD340=EUL_basis[BldgLoc])*(EUL_basis_Mapped!$BP340=EUL_basis[HOU_cat]),0)+1,MATCH(EUL_basis_Mapped!BI$2,'EUL_basis fr DEER'!$1:$1,0))</f>
        <v>16</v>
      </c>
      <c r="BJ340" s="25" cm="1">
        <f t="array" ref="BJ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(EUL_basis_Mapped!$BD340=EUL_basis[BldgLoc])*(EUL_basis_Mapped!$BP340=EUL_basis[HOU_cat]),0)+1,MATCH(EUL_basis_Mapped!BJ$2,'EUL_basis fr DEER'!$1:$1,0))</f>
        <v>0</v>
      </c>
      <c r="BK340" s="25" cm="1">
        <f t="array" ref="BK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(EUL_basis_Mapped!$BD340=EUL_basis[BldgLoc])*(EUL_basis_Mapped!$BP340=EUL_basis[HOU_cat]),0)+1,MATCH(EUL_basis_Mapped!BK$2,'EUL_basis fr DEER'!$1:$1,0))</f>
        <v>0</v>
      </c>
      <c r="BL340" s="46" t="str" cm="1">
        <f t="array" ref="BL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(EUL_basis_Mapped!$BD340=EUL_basis[BldgLoc])*(EUL_basis_Mapped!$BP340=EUL_basis[HOU_cat]),0)+1,MATCH(EUL_basis_Mapped!BL$2,'EUL_basis fr DEER'!$1:$1,0))</f>
        <v>Updated BldgType to Any</v>
      </c>
      <c r="BM340" s="48" t="str" cm="1">
        <f t="array" ref="BM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(EUL_basis_Mapped!$BD340=EUL_basis[BldgLoc])*(EUL_basis_Mapped!$BP340=EUL_basis[HOU_cat]),0)+1,MATCH(EUL_basis_Mapped!BM$2,'EUL_basis fr DEER'!$1:$1,0))</f>
        <v>Available</v>
      </c>
      <c r="BN340" s="24">
        <v>41612</v>
      </c>
      <c r="BO340" s="24" cm="1">
        <f t="array" ref="BO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(EUL_basis_Mapped!$BD340=EUL_basis[BldgLoc])*(EUL_basis_Mapped!$BP340=EUL_basis[HOU_cat]),0)+1,MATCH(EUL_basis_Mapped!BO$2,'EUL_basis fr DEER'!$1:$1,0))</f>
        <v>0</v>
      </c>
      <c r="BP340" s="48" t="s">
        <v>775</v>
      </c>
      <c r="BQ340" s="52" t="str" cm="1">
        <f t="array" ref="BQ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(EUL_basis_Mapped!$BD340=EUL_basis[BldgLoc])*(EUL_basis_Mapped!$BP340=EUL_basis[HOU_cat]),0)+1,MATCH(EUL_basis_Mapped!BQ$2,'EUL_basis fr DEER'!$1:$1,0))</f>
        <v>1</v>
      </c>
      <c r="BR340" s="52" t="str" cm="1">
        <f t="array" ref="BR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(EUL_basis_Mapped!$BD340=EUL_basis[BldgLoc])*(EUL_basis_Mapped!$BP340=EUL_basis[HOU_cat]),0)+1,MATCH(EUL_basis_Mapped!BR$2,'EUL_basis fr DEER'!$1:$1,0))</f>
        <v>1</v>
      </c>
      <c r="BS340" s="52" t="str" cm="1">
        <f t="array" ref="BS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(EUL_basis_Mapped!$BD340=EUL_basis[BldgLoc])*(EUL_basis_Mapped!$BP340=EUL_basis[HOU_cat]),0)+1,MATCH(EUL_basis_Mapped!BS$2,'EUL_basis fr DEER'!$1:$1,0))</f>
        <v>0</v>
      </c>
      <c r="BT340" s="48" t="str" cm="1">
        <f t="array" ref="BT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(EUL_basis_Mapped!$BD340=EUL_basis[BldgLoc])*(EUL_basis_Mapped!$BP340=EUL_basis[HOU_cat]),0)+1,MATCH(EUL_basis_Mapped!BT$2,'EUL_basis fr DEER'!$1:$1,0))</f>
        <v>Deemed Ex Ante Team</v>
      </c>
      <c r="BU340" s="24" cm="1">
        <f t="array" ref="BU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(EUL_basis_Mapped!$BD340=EUL_basis[BldgLoc])*(EUL_basis_Mapped!$BP340=EUL_basis[HOU_cat]),0)+1,MATCH(EUL_basis_Mapped!BU$2,'EUL_basis fr DEER'!$1:$1,0))</f>
        <v>0</v>
      </c>
      <c r="BV340" s="46" cm="1">
        <f t="array" ref="BV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(EUL_basis_Mapped!$BD340=EUL_basis[BldgLoc])*(EUL_basis_Mapped!$BP340=EUL_basis[HOU_cat]),0)+1,MATCH(EUL_basis_Mapped!BV$2,'EUL_basis fr DEER'!$1:$1,0))</f>
        <v>0</v>
      </c>
      <c r="BW340" s="48" cm="1">
        <f t="array" ref="BW340">INDEX(EUL_basis[#All],MATCH(1,(EUL_basis_Mapped!$AS340=EUL_basis[EUL_ID])*(EUL_basis_Mapped!$AU340=EUL_basis[Version])*(EUL_basis_Mapped!$BC340=EUL_basis[BldgType])*
(EUL_basis_Mapped!$BD340=EUL_basis[BldgLoc])*(EUL_basis_Mapped!$BP340=EUL_basis[HOU_cat]),0)+1,MATCH(EUL_basis_Mapped!BW$2,'EUL_basis fr DEER'!$1:$1,0))</f>
        <v>0</v>
      </c>
    </row>
    <row r="341" spans="1:75" ht="31.5" x14ac:dyDescent="0.15">
      <c r="A341" s="11"/>
      <c r="B341" s="12">
        <v>1</v>
      </c>
      <c r="C341" s="12"/>
      <c r="D341" s="12"/>
      <c r="E341" s="12"/>
      <c r="F341" s="12"/>
      <c r="G341" s="12">
        <v>1</v>
      </c>
      <c r="H341" s="13">
        <v>1</v>
      </c>
      <c r="I341" s="11">
        <f t="shared" si="79"/>
        <v>0</v>
      </c>
      <c r="J341" s="12">
        <f t="shared" si="79"/>
        <v>0</v>
      </c>
      <c r="K341" s="12">
        <f t="shared" si="79"/>
        <v>0</v>
      </c>
      <c r="L341" s="12">
        <f t="shared" si="79"/>
        <v>0</v>
      </c>
      <c r="M341" s="12">
        <f t="shared" si="79"/>
        <v>0</v>
      </c>
      <c r="N341" s="54">
        <f t="shared" si="79"/>
        <v>0</v>
      </c>
      <c r="O341" s="54">
        <f t="shared" si="79"/>
        <v>1</v>
      </c>
      <c r="P341" s="11">
        <f t="shared" si="68"/>
        <v>1</v>
      </c>
      <c r="Q341" s="16"/>
      <c r="R341" s="12">
        <f t="shared" si="80"/>
        <v>0</v>
      </c>
      <c r="S341" s="12">
        <f t="shared" si="80"/>
        <v>0</v>
      </c>
      <c r="T341" s="12">
        <f t="shared" si="80"/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>
        <f t="shared" si="69"/>
        <v>0</v>
      </c>
      <c r="AE341" s="54"/>
      <c r="AF341" s="54"/>
      <c r="AG341" s="54">
        <f t="shared" si="70"/>
        <v>0</v>
      </c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>
        <f t="shared" si="71"/>
        <v>0</v>
      </c>
      <c r="AS341" s="58" t="s">
        <v>776</v>
      </c>
      <c r="AT341" s="22" t="str" cm="1">
        <f t="array" ref="AT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(EUL_basis_Mapped!$BD341=EUL_basis[BldgLoc])*(EUL_basis_Mapped!$BP341=EUL_basis[HOU_cat]),0)+1,MATCH(EUL_basis_Mapped!AT$2,'EUL_basis fr DEER'!$1:$1,0))</f>
        <v>LED lamp - Outdoor- Residential Common Area - Small wattage Globe, Any Candle shape</v>
      </c>
      <c r="AU341" s="22" t="s">
        <v>34</v>
      </c>
      <c r="AV341" s="22" t="str" cm="1">
        <f t="array" ref="AV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(EUL_basis_Mapped!$BD341=EUL_basis[BldgLoc])*(EUL_basis_Mapped!$BP341=EUL_basis[HOU_cat]),0)+1,MATCH(EUL_basis_Mapped!AV$2,'EUL_basis fr DEER'!$1:$1,0))</f>
        <v>Lighting Disposition</v>
      </c>
      <c r="AW341" s="24" cm="1">
        <f t="array" ref="AW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(EUL_basis_Mapped!$BD341=EUL_basis[BldgLoc])*(EUL_basis_Mapped!$BP341=EUL_basis[HOU_cat]),0)+1,MATCH(EUL_basis_Mapped!AW$2,'EUL_basis fr DEER'!$1:$1,0))</f>
        <v>44364.526270011571</v>
      </c>
      <c r="AX341" s="48" t="str" cm="1">
        <f t="array" ref="AX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(EUL_basis_Mapped!$BD341=EUL_basis[BldgLoc])*(EUL_basis_Mapped!$BP341=EUL_basis[HOU_cat]),0)+1,MATCH(EUL_basis_Mapped!AX$2,'EUL_basis fr DEER'!$1:$1,0))</f>
        <v>Res</v>
      </c>
      <c r="AY341" s="48" t="str" cm="1">
        <f t="array" ref="AY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(EUL_basis_Mapped!$BD341=EUL_basis[BldgLoc])*(EUL_basis_Mapped!$BP341=EUL_basis[HOU_cat]),0)+1,MATCH(EUL_basis_Mapped!AY$2,'EUL_basis fr DEER'!$1:$1,0))</f>
        <v>Lighting</v>
      </c>
      <c r="AZ341" s="48" t="str" cm="1">
        <f t="array" ref="AZ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(EUL_basis_Mapped!$BD341=EUL_basis[BldgLoc])*(EUL_basis_Mapped!$BP341=EUL_basis[HOU_cat]),0)+1,MATCH(EUL_basis_Mapped!AZ$2,'EUL_basis fr DEER'!$1:$1,0))</f>
        <v>OutCommon</v>
      </c>
      <c r="BA341" s="48" t="str" cm="1">
        <f t="array" ref="BA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(EUL_basis_Mapped!$BD341=EUL_basis[BldgLoc])*(EUL_basis_Mapped!$BP341=EUL_basis[HOU_cat]),0)+1,MATCH(EUL_basis_Mapped!BA$2,'EUL_basis fr DEER'!$1:$1,0))</f>
        <v>Ltg_Lamp</v>
      </c>
      <c r="BB341" s="48" t="str" cm="1">
        <f t="array" ref="BB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(EUL_basis_Mapped!$BD341=EUL_basis[BldgLoc])*(EUL_basis_Mapped!$BP341=EUL_basis[HOU_cat]),0)+1,MATCH(EUL_basis_Mapped!BB$2,'EUL_basis fr DEER'!$1:$1,0))</f>
        <v>LED_lamp</v>
      </c>
      <c r="BC341" s="48" t="s">
        <v>40</v>
      </c>
      <c r="BD341" s="48" t="s">
        <v>40</v>
      </c>
      <c r="BE341" s="46" t="str" cm="1">
        <f t="array" ref="BE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(EUL_basis_Mapped!$BD341=EUL_basis[BldgLoc])*(EUL_basis_Mapped!$BP341=EUL_basis[HOU_cat]),0)+1,MATCH(EUL_basis_Mapped!BE$2,'EUL_basis fr DEER'!$1:$1,0))</f>
        <v>LED lamp rated hours</v>
      </c>
      <c r="BF341" s="23" cm="1">
        <f t="array" ref="BF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(EUL_basis_Mapped!$BD341=EUL_basis[BldgLoc])*(EUL_basis_Mapped!$BP341=EUL_basis[HOU_cat]),0)+1,MATCH(EUL_basis_Mapped!BF$2,'EUL_basis fr DEER'!$1:$1,0))</f>
        <v>15000</v>
      </c>
      <c r="BG341" s="23" cm="1">
        <f t="array" ref="BG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(EUL_basis_Mapped!$BD341=EUL_basis[BldgLoc])*(EUL_basis_Mapped!$BP341=EUL_basis[HOU_cat]),0)+1,MATCH(EUL_basis_Mapped!BG$2,'EUL_basis fr DEER'!$1:$1,0))</f>
        <v>1</v>
      </c>
      <c r="BH341" s="23" cm="1">
        <f t="array" ref="BH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(EUL_basis_Mapped!$BD341=EUL_basis[BldgLoc])*(EUL_basis_Mapped!$BP341=EUL_basis[HOU_cat]),0)+1,MATCH(EUL_basis_Mapped!BH$2,'EUL_basis fr DEER'!$1:$1,0))</f>
        <v>0</v>
      </c>
      <c r="BI341" s="25" cm="1">
        <f t="array" ref="BI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(EUL_basis_Mapped!$BD341=EUL_basis[BldgLoc])*(EUL_basis_Mapped!$BP341=EUL_basis[HOU_cat]),0)+1,MATCH(EUL_basis_Mapped!BI$2,'EUL_basis fr DEER'!$1:$1,0))</f>
        <v>16</v>
      </c>
      <c r="BJ341" s="25" cm="1">
        <f t="array" ref="BJ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(EUL_basis_Mapped!$BD341=EUL_basis[BldgLoc])*(EUL_basis_Mapped!$BP341=EUL_basis[HOU_cat]),0)+1,MATCH(EUL_basis_Mapped!BJ$2,'EUL_basis fr DEER'!$1:$1,0))</f>
        <v>0</v>
      </c>
      <c r="BK341" s="25" cm="1">
        <f t="array" ref="BK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(EUL_basis_Mapped!$BD341=EUL_basis[BldgLoc])*(EUL_basis_Mapped!$BP341=EUL_basis[HOU_cat]),0)+1,MATCH(EUL_basis_Mapped!BK$2,'EUL_basis fr DEER'!$1:$1,0))</f>
        <v>0</v>
      </c>
      <c r="BL341" s="46" t="str" cm="1">
        <f t="array" ref="BL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(EUL_basis_Mapped!$BD341=EUL_basis[BldgLoc])*(EUL_basis_Mapped!$BP341=EUL_basis[HOU_cat]),0)+1,MATCH(EUL_basis_Mapped!BL$2,'EUL_basis fr DEER'!$1:$1,0))</f>
        <v>Updated BldgType to Any</v>
      </c>
      <c r="BM341" s="48" t="str" cm="1">
        <f t="array" ref="BM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(EUL_basis_Mapped!$BD341=EUL_basis[BldgLoc])*(EUL_basis_Mapped!$BP341=EUL_basis[HOU_cat]),0)+1,MATCH(EUL_basis_Mapped!BM$2,'EUL_basis fr DEER'!$1:$1,0))</f>
        <v>Available</v>
      </c>
      <c r="BN341" s="24">
        <v>41613</v>
      </c>
      <c r="BO341" s="24" cm="1">
        <f t="array" ref="BO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(EUL_basis_Mapped!$BD341=EUL_basis[BldgLoc])*(EUL_basis_Mapped!$BP341=EUL_basis[HOU_cat]),0)+1,MATCH(EUL_basis_Mapped!BO$2,'EUL_basis fr DEER'!$1:$1,0))</f>
        <v>0</v>
      </c>
      <c r="BP341" s="48" t="s">
        <v>717</v>
      </c>
      <c r="BQ341" s="52" t="str" cm="1">
        <f t="array" ref="BQ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(EUL_basis_Mapped!$BD341=EUL_basis[BldgLoc])*(EUL_basis_Mapped!$BP341=EUL_basis[HOU_cat]),0)+1,MATCH(EUL_basis_Mapped!BQ$2,'EUL_basis fr DEER'!$1:$1,0))</f>
        <v>1</v>
      </c>
      <c r="BR341" s="52" t="str" cm="1">
        <f t="array" ref="BR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(EUL_basis_Mapped!$BD341=EUL_basis[BldgLoc])*(EUL_basis_Mapped!$BP341=EUL_basis[HOU_cat]),0)+1,MATCH(EUL_basis_Mapped!BR$2,'EUL_basis fr DEER'!$1:$1,0))</f>
        <v>1</v>
      </c>
      <c r="BS341" s="52" t="str" cm="1">
        <f t="array" ref="BS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(EUL_basis_Mapped!$BD341=EUL_basis[BldgLoc])*(EUL_basis_Mapped!$BP341=EUL_basis[HOU_cat]),0)+1,MATCH(EUL_basis_Mapped!BS$2,'EUL_basis fr DEER'!$1:$1,0))</f>
        <v>0</v>
      </c>
      <c r="BT341" s="48" t="str" cm="1">
        <f t="array" ref="BT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(EUL_basis_Mapped!$BD341=EUL_basis[BldgLoc])*(EUL_basis_Mapped!$BP341=EUL_basis[HOU_cat]),0)+1,MATCH(EUL_basis_Mapped!BT$2,'EUL_basis fr DEER'!$1:$1,0))</f>
        <v>Deemed Ex Ante Team</v>
      </c>
      <c r="BU341" s="24" cm="1">
        <f t="array" ref="BU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(EUL_basis_Mapped!$BD341=EUL_basis[BldgLoc])*(EUL_basis_Mapped!$BP341=EUL_basis[HOU_cat]),0)+1,MATCH(EUL_basis_Mapped!BU$2,'EUL_basis fr DEER'!$1:$1,0))</f>
        <v>0</v>
      </c>
      <c r="BV341" s="46" cm="1">
        <f t="array" ref="BV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(EUL_basis_Mapped!$BD341=EUL_basis[BldgLoc])*(EUL_basis_Mapped!$BP341=EUL_basis[HOU_cat]),0)+1,MATCH(EUL_basis_Mapped!BV$2,'EUL_basis fr DEER'!$1:$1,0))</f>
        <v>0</v>
      </c>
      <c r="BW341" s="48" cm="1">
        <f t="array" ref="BW341">INDEX(EUL_basis[#All],MATCH(1,(EUL_basis_Mapped!$AS341=EUL_basis[EUL_ID])*(EUL_basis_Mapped!$AU341=EUL_basis[Version])*(EUL_basis_Mapped!$BC341=EUL_basis[BldgType])*
(EUL_basis_Mapped!$BD341=EUL_basis[BldgLoc])*(EUL_basis_Mapped!$BP341=EUL_basis[HOU_cat]),0)+1,MATCH(EUL_basis_Mapped!BW$2,'EUL_basis fr DEER'!$1:$1,0))</f>
        <v>0</v>
      </c>
    </row>
    <row r="342" spans="1:75" ht="21" x14ac:dyDescent="0.15">
      <c r="A342" s="11"/>
      <c r="B342" s="12">
        <v>1</v>
      </c>
      <c r="C342" s="12"/>
      <c r="D342" s="12"/>
      <c r="E342" s="12"/>
      <c r="F342" s="12"/>
      <c r="G342" s="12">
        <v>1</v>
      </c>
      <c r="H342" s="13">
        <v>1</v>
      </c>
      <c r="I342" s="11">
        <f t="shared" si="79"/>
        <v>0</v>
      </c>
      <c r="J342" s="12">
        <f t="shared" si="79"/>
        <v>0</v>
      </c>
      <c r="K342" s="12">
        <f t="shared" si="79"/>
        <v>0</v>
      </c>
      <c r="L342" s="12">
        <f t="shared" si="79"/>
        <v>0</v>
      </c>
      <c r="M342" s="12">
        <f t="shared" si="79"/>
        <v>0</v>
      </c>
      <c r="N342" s="54">
        <f t="shared" si="79"/>
        <v>0</v>
      </c>
      <c r="O342" s="54">
        <f t="shared" si="79"/>
        <v>1</v>
      </c>
      <c r="P342" s="11">
        <f t="shared" si="68"/>
        <v>1</v>
      </c>
      <c r="Q342" s="16"/>
      <c r="R342" s="12">
        <f t="shared" si="80"/>
        <v>0</v>
      </c>
      <c r="S342" s="12">
        <f t="shared" si="80"/>
        <v>0</v>
      </c>
      <c r="T342" s="12">
        <f t="shared" si="80"/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>
        <f t="shared" si="69"/>
        <v>0</v>
      </c>
      <c r="AE342" s="54"/>
      <c r="AF342" s="54"/>
      <c r="AG342" s="54">
        <f t="shared" si="70"/>
        <v>0</v>
      </c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>
        <f t="shared" si="71"/>
        <v>0</v>
      </c>
      <c r="AS342" s="58" t="s">
        <v>778</v>
      </c>
      <c r="AT342" s="22" t="str" cm="1">
        <f t="array" ref="AT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(EUL_basis_Mapped!$BD342=EUL_basis[BldgLoc])*(EUL_basis_Mapped!$BP342=EUL_basis[HOU_cat]),0)+1,MATCH(EUL_basis_Mapped!AT$2,'EUL_basis fr DEER'!$1:$1,0))</f>
        <v>LED lamp - Outdoor- Residential</v>
      </c>
      <c r="AU342" s="22" t="s">
        <v>34</v>
      </c>
      <c r="AV342" s="22" t="str" cm="1">
        <f t="array" ref="AV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(EUL_basis_Mapped!$BD342=EUL_basis[BldgLoc])*(EUL_basis_Mapped!$BP342=EUL_basis[HOU_cat]),0)+1,MATCH(EUL_basis_Mapped!AV$2,'EUL_basis fr DEER'!$1:$1,0))</f>
        <v>Lighting Disposition</v>
      </c>
      <c r="AW342" s="24" cm="1">
        <f t="array" ref="AW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(EUL_basis_Mapped!$BD342=EUL_basis[BldgLoc])*(EUL_basis_Mapped!$BP342=EUL_basis[HOU_cat]),0)+1,MATCH(EUL_basis_Mapped!AW$2,'EUL_basis fr DEER'!$1:$1,0))</f>
        <v>44364.526270011571</v>
      </c>
      <c r="AX342" s="48" t="str" cm="1">
        <f t="array" ref="AX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(EUL_basis_Mapped!$BD342=EUL_basis[BldgLoc])*(EUL_basis_Mapped!$BP342=EUL_basis[HOU_cat]),0)+1,MATCH(EUL_basis_Mapped!AX$2,'EUL_basis fr DEER'!$1:$1,0))</f>
        <v>Res</v>
      </c>
      <c r="AY342" s="48" t="str" cm="1">
        <f t="array" ref="AY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(EUL_basis_Mapped!$BD342=EUL_basis[BldgLoc])*(EUL_basis_Mapped!$BP342=EUL_basis[HOU_cat]),0)+1,MATCH(EUL_basis_Mapped!AY$2,'EUL_basis fr DEER'!$1:$1,0))</f>
        <v>Lighting</v>
      </c>
      <c r="AZ342" s="48" t="str" cm="1">
        <f t="array" ref="AZ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(EUL_basis_Mapped!$BD342=EUL_basis[BldgLoc])*(EUL_basis_Mapped!$BP342=EUL_basis[HOU_cat]),0)+1,MATCH(EUL_basis_Mapped!AZ$2,'EUL_basis fr DEER'!$1:$1,0))</f>
        <v>OutGen</v>
      </c>
      <c r="BA342" s="48" t="str" cm="1">
        <f t="array" ref="BA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(EUL_basis_Mapped!$BD342=EUL_basis[BldgLoc])*(EUL_basis_Mapped!$BP342=EUL_basis[HOU_cat]),0)+1,MATCH(EUL_basis_Mapped!BA$2,'EUL_basis fr DEER'!$1:$1,0))</f>
        <v>Ltg_Lamp</v>
      </c>
      <c r="BB342" s="48" t="str" cm="1">
        <f t="array" ref="BB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(EUL_basis_Mapped!$BD342=EUL_basis[BldgLoc])*(EUL_basis_Mapped!$BP342=EUL_basis[HOU_cat]),0)+1,MATCH(EUL_basis_Mapped!BB$2,'EUL_basis fr DEER'!$1:$1,0))</f>
        <v>LED_lamp</v>
      </c>
      <c r="BC342" s="48" t="s">
        <v>40</v>
      </c>
      <c r="BD342" s="48" t="s">
        <v>40</v>
      </c>
      <c r="BE342" s="46" t="str" cm="1">
        <f t="array" ref="BE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(EUL_basis_Mapped!$BD342=EUL_basis[BldgLoc])*(EUL_basis_Mapped!$BP342=EUL_basis[HOU_cat]),0)+1,MATCH(EUL_basis_Mapped!BE$2,'EUL_basis fr DEER'!$1:$1,0))</f>
        <v>LED lamp rated hours</v>
      </c>
      <c r="BF342" s="23" cm="1">
        <f t="array" ref="BF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(EUL_basis_Mapped!$BD342=EUL_basis[BldgLoc])*(EUL_basis_Mapped!$BP342=EUL_basis[HOU_cat]),0)+1,MATCH(EUL_basis_Mapped!BF$2,'EUL_basis fr DEER'!$1:$1,0))</f>
        <v>20000</v>
      </c>
      <c r="BG342" s="23" cm="1">
        <f t="array" ref="BG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(EUL_basis_Mapped!$BD342=EUL_basis[BldgLoc])*(EUL_basis_Mapped!$BP342=EUL_basis[HOU_cat]),0)+1,MATCH(EUL_basis_Mapped!BG$2,'EUL_basis fr DEER'!$1:$1,0))</f>
        <v>1</v>
      </c>
      <c r="BH342" s="23" cm="1">
        <f t="array" ref="BH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(EUL_basis_Mapped!$BD342=EUL_basis[BldgLoc])*(EUL_basis_Mapped!$BP342=EUL_basis[HOU_cat]),0)+1,MATCH(EUL_basis_Mapped!BH$2,'EUL_basis fr DEER'!$1:$1,0))</f>
        <v>0</v>
      </c>
      <c r="BI342" s="25" cm="1">
        <f t="array" ref="BI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(EUL_basis_Mapped!$BD342=EUL_basis[BldgLoc])*(EUL_basis_Mapped!$BP342=EUL_basis[HOU_cat]),0)+1,MATCH(EUL_basis_Mapped!BI$2,'EUL_basis fr DEER'!$1:$1,0))</f>
        <v>16</v>
      </c>
      <c r="BJ342" s="25" cm="1">
        <f t="array" ref="BJ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(EUL_basis_Mapped!$BD342=EUL_basis[BldgLoc])*(EUL_basis_Mapped!$BP342=EUL_basis[HOU_cat]),0)+1,MATCH(EUL_basis_Mapped!BJ$2,'EUL_basis fr DEER'!$1:$1,0))</f>
        <v>0</v>
      </c>
      <c r="BK342" s="25" cm="1">
        <f t="array" ref="BK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(EUL_basis_Mapped!$BD342=EUL_basis[BldgLoc])*(EUL_basis_Mapped!$BP342=EUL_basis[HOU_cat]),0)+1,MATCH(EUL_basis_Mapped!BK$2,'EUL_basis fr DEER'!$1:$1,0))</f>
        <v>0</v>
      </c>
      <c r="BL342" s="46" t="str" cm="1">
        <f t="array" ref="BL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(EUL_basis_Mapped!$BD342=EUL_basis[BldgLoc])*(EUL_basis_Mapped!$BP342=EUL_basis[HOU_cat]),0)+1,MATCH(EUL_basis_Mapped!BL$2,'EUL_basis fr DEER'!$1:$1,0))</f>
        <v>Updated BldgType to Any</v>
      </c>
      <c r="BM342" s="48" t="str" cm="1">
        <f t="array" ref="BM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(EUL_basis_Mapped!$BD342=EUL_basis[BldgLoc])*(EUL_basis_Mapped!$BP342=EUL_basis[HOU_cat]),0)+1,MATCH(EUL_basis_Mapped!BM$2,'EUL_basis fr DEER'!$1:$1,0))</f>
        <v>Available</v>
      </c>
      <c r="BN342" s="24">
        <v>41614</v>
      </c>
      <c r="BO342" s="24" cm="1">
        <f t="array" ref="BO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(EUL_basis_Mapped!$BD342=EUL_basis[BldgLoc])*(EUL_basis_Mapped!$BP342=EUL_basis[HOU_cat]),0)+1,MATCH(EUL_basis_Mapped!BO$2,'EUL_basis fr DEER'!$1:$1,0))</f>
        <v>0</v>
      </c>
      <c r="BP342" s="48" t="s">
        <v>775</v>
      </c>
      <c r="BQ342" s="52" t="str" cm="1">
        <f t="array" ref="BQ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(EUL_basis_Mapped!$BD342=EUL_basis[BldgLoc])*(EUL_basis_Mapped!$BP342=EUL_basis[HOU_cat]),0)+1,MATCH(EUL_basis_Mapped!BQ$2,'EUL_basis fr DEER'!$1:$1,0))</f>
        <v>1</v>
      </c>
      <c r="BR342" s="52" t="str" cm="1">
        <f t="array" ref="BR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(EUL_basis_Mapped!$BD342=EUL_basis[BldgLoc])*(EUL_basis_Mapped!$BP342=EUL_basis[HOU_cat]),0)+1,MATCH(EUL_basis_Mapped!BR$2,'EUL_basis fr DEER'!$1:$1,0))</f>
        <v>1</v>
      </c>
      <c r="BS342" s="52" t="str" cm="1">
        <f t="array" ref="BS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(EUL_basis_Mapped!$BD342=EUL_basis[BldgLoc])*(EUL_basis_Mapped!$BP342=EUL_basis[HOU_cat]),0)+1,MATCH(EUL_basis_Mapped!BS$2,'EUL_basis fr DEER'!$1:$1,0))</f>
        <v>0</v>
      </c>
      <c r="BT342" s="48" t="str" cm="1">
        <f t="array" ref="BT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(EUL_basis_Mapped!$BD342=EUL_basis[BldgLoc])*(EUL_basis_Mapped!$BP342=EUL_basis[HOU_cat]),0)+1,MATCH(EUL_basis_Mapped!BT$2,'EUL_basis fr DEER'!$1:$1,0))</f>
        <v>Deemed Ex Ante Team</v>
      </c>
      <c r="BU342" s="24" cm="1">
        <f t="array" ref="BU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(EUL_basis_Mapped!$BD342=EUL_basis[BldgLoc])*(EUL_basis_Mapped!$BP342=EUL_basis[HOU_cat]),0)+1,MATCH(EUL_basis_Mapped!BU$2,'EUL_basis fr DEER'!$1:$1,0))</f>
        <v>0</v>
      </c>
      <c r="BV342" s="46" cm="1">
        <f t="array" ref="BV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(EUL_basis_Mapped!$BD342=EUL_basis[BldgLoc])*(EUL_basis_Mapped!$BP342=EUL_basis[HOU_cat]),0)+1,MATCH(EUL_basis_Mapped!BV$2,'EUL_basis fr DEER'!$1:$1,0))</f>
        <v>0</v>
      </c>
      <c r="BW342" s="48" cm="1">
        <f t="array" ref="BW342">INDEX(EUL_basis[#All],MATCH(1,(EUL_basis_Mapped!$AS342=EUL_basis[EUL_ID])*(EUL_basis_Mapped!$AU342=EUL_basis[Version])*(EUL_basis_Mapped!$BC342=EUL_basis[BldgType])*
(EUL_basis_Mapped!$BD342=EUL_basis[BldgLoc])*(EUL_basis_Mapped!$BP342=EUL_basis[HOU_cat]),0)+1,MATCH(EUL_basis_Mapped!BW$2,'EUL_basis fr DEER'!$1:$1,0))</f>
        <v>0</v>
      </c>
    </row>
    <row r="343" spans="1:75" ht="21" x14ac:dyDescent="0.15">
      <c r="A343" s="11"/>
      <c r="B343" s="12">
        <v>1</v>
      </c>
      <c r="C343" s="12"/>
      <c r="D343" s="12"/>
      <c r="E343" s="12"/>
      <c r="F343" s="12"/>
      <c r="G343" s="12">
        <v>1</v>
      </c>
      <c r="H343" s="13">
        <v>1</v>
      </c>
      <c r="I343" s="11">
        <f t="shared" si="79"/>
        <v>0</v>
      </c>
      <c r="J343" s="12">
        <f t="shared" si="79"/>
        <v>0</v>
      </c>
      <c r="K343" s="12">
        <f t="shared" si="79"/>
        <v>0</v>
      </c>
      <c r="L343" s="12">
        <f t="shared" si="79"/>
        <v>0</v>
      </c>
      <c r="M343" s="12">
        <f t="shared" si="79"/>
        <v>0</v>
      </c>
      <c r="N343" s="54">
        <f t="shared" si="79"/>
        <v>0</v>
      </c>
      <c r="O343" s="54">
        <f t="shared" si="79"/>
        <v>1</v>
      </c>
      <c r="P343" s="11">
        <f t="shared" si="68"/>
        <v>1</v>
      </c>
      <c r="Q343" s="16"/>
      <c r="R343" s="12">
        <f t="shared" si="80"/>
        <v>0</v>
      </c>
      <c r="S343" s="12">
        <f t="shared" si="80"/>
        <v>0</v>
      </c>
      <c r="T343" s="12">
        <f t="shared" si="80"/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>
        <f t="shared" si="69"/>
        <v>0</v>
      </c>
      <c r="AE343" s="54"/>
      <c r="AF343" s="54"/>
      <c r="AG343" s="54">
        <f t="shared" si="70"/>
        <v>0</v>
      </c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>
        <f t="shared" si="71"/>
        <v>0</v>
      </c>
      <c r="AS343" s="58" t="s">
        <v>780</v>
      </c>
      <c r="AT343" s="22" t="str" cm="1">
        <f t="array" ref="AT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(EUL_basis_Mapped!$BD343=EUL_basis[BldgLoc])*(EUL_basis_Mapped!$BP343=EUL_basis[HOU_cat]),0)+1,MATCH(EUL_basis_Mapped!AT$2,'EUL_basis fr DEER'!$1:$1,0))</f>
        <v>LED lamp - Outdoor- Residential Common Area</v>
      </c>
      <c r="AU343" s="22" t="s">
        <v>34</v>
      </c>
      <c r="AV343" s="22" t="str" cm="1">
        <f t="array" ref="AV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(EUL_basis_Mapped!$BD343=EUL_basis[BldgLoc])*(EUL_basis_Mapped!$BP343=EUL_basis[HOU_cat]),0)+1,MATCH(EUL_basis_Mapped!AV$2,'EUL_basis fr DEER'!$1:$1,0))</f>
        <v>Lighting Disposition</v>
      </c>
      <c r="AW343" s="24" cm="1">
        <f t="array" ref="AW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(EUL_basis_Mapped!$BD343=EUL_basis[BldgLoc])*(EUL_basis_Mapped!$BP343=EUL_basis[HOU_cat]),0)+1,MATCH(EUL_basis_Mapped!AW$2,'EUL_basis fr DEER'!$1:$1,0))</f>
        <v>44364.526270011571</v>
      </c>
      <c r="AX343" s="48" t="str" cm="1">
        <f t="array" ref="AX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(EUL_basis_Mapped!$BD343=EUL_basis[BldgLoc])*(EUL_basis_Mapped!$BP343=EUL_basis[HOU_cat]),0)+1,MATCH(EUL_basis_Mapped!AX$2,'EUL_basis fr DEER'!$1:$1,0))</f>
        <v>Res</v>
      </c>
      <c r="AY343" s="48" t="str" cm="1">
        <f t="array" ref="AY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(EUL_basis_Mapped!$BD343=EUL_basis[BldgLoc])*(EUL_basis_Mapped!$BP343=EUL_basis[HOU_cat]),0)+1,MATCH(EUL_basis_Mapped!AY$2,'EUL_basis fr DEER'!$1:$1,0))</f>
        <v>Lighting</v>
      </c>
      <c r="AZ343" s="48" t="str" cm="1">
        <f t="array" ref="AZ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(EUL_basis_Mapped!$BD343=EUL_basis[BldgLoc])*(EUL_basis_Mapped!$BP343=EUL_basis[HOU_cat]),0)+1,MATCH(EUL_basis_Mapped!AZ$2,'EUL_basis fr DEER'!$1:$1,0))</f>
        <v>OutCommon</v>
      </c>
      <c r="BA343" s="48" t="str" cm="1">
        <f t="array" ref="BA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(EUL_basis_Mapped!$BD343=EUL_basis[BldgLoc])*(EUL_basis_Mapped!$BP343=EUL_basis[HOU_cat]),0)+1,MATCH(EUL_basis_Mapped!BA$2,'EUL_basis fr DEER'!$1:$1,0))</f>
        <v>Ltg_Lamp</v>
      </c>
      <c r="BB343" s="48" t="str" cm="1">
        <f t="array" ref="BB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(EUL_basis_Mapped!$BD343=EUL_basis[BldgLoc])*(EUL_basis_Mapped!$BP343=EUL_basis[HOU_cat]),0)+1,MATCH(EUL_basis_Mapped!BB$2,'EUL_basis fr DEER'!$1:$1,0))</f>
        <v>LED_lamp</v>
      </c>
      <c r="BC343" s="48" t="s">
        <v>40</v>
      </c>
      <c r="BD343" s="48" t="s">
        <v>40</v>
      </c>
      <c r="BE343" s="46" t="str" cm="1">
        <f t="array" ref="BE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(EUL_basis_Mapped!$BD343=EUL_basis[BldgLoc])*(EUL_basis_Mapped!$BP343=EUL_basis[HOU_cat]),0)+1,MATCH(EUL_basis_Mapped!BE$2,'EUL_basis fr DEER'!$1:$1,0))</f>
        <v>LED lamp rated hours</v>
      </c>
      <c r="BF343" s="23" cm="1">
        <f t="array" ref="BF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(EUL_basis_Mapped!$BD343=EUL_basis[BldgLoc])*(EUL_basis_Mapped!$BP343=EUL_basis[HOU_cat]),0)+1,MATCH(EUL_basis_Mapped!BF$2,'EUL_basis fr DEER'!$1:$1,0))</f>
        <v>20000</v>
      </c>
      <c r="BG343" s="23" cm="1">
        <f t="array" ref="BG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(EUL_basis_Mapped!$BD343=EUL_basis[BldgLoc])*(EUL_basis_Mapped!$BP343=EUL_basis[HOU_cat]),0)+1,MATCH(EUL_basis_Mapped!BG$2,'EUL_basis fr DEER'!$1:$1,0))</f>
        <v>1</v>
      </c>
      <c r="BH343" s="23" cm="1">
        <f t="array" ref="BH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(EUL_basis_Mapped!$BD343=EUL_basis[BldgLoc])*(EUL_basis_Mapped!$BP343=EUL_basis[HOU_cat]),0)+1,MATCH(EUL_basis_Mapped!BH$2,'EUL_basis fr DEER'!$1:$1,0))</f>
        <v>0</v>
      </c>
      <c r="BI343" s="25" cm="1">
        <f t="array" ref="BI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(EUL_basis_Mapped!$BD343=EUL_basis[BldgLoc])*(EUL_basis_Mapped!$BP343=EUL_basis[HOU_cat]),0)+1,MATCH(EUL_basis_Mapped!BI$2,'EUL_basis fr DEER'!$1:$1,0))</f>
        <v>16</v>
      </c>
      <c r="BJ343" s="25" cm="1">
        <f t="array" ref="BJ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(EUL_basis_Mapped!$BD343=EUL_basis[BldgLoc])*(EUL_basis_Mapped!$BP343=EUL_basis[HOU_cat]),0)+1,MATCH(EUL_basis_Mapped!BJ$2,'EUL_basis fr DEER'!$1:$1,0))</f>
        <v>0</v>
      </c>
      <c r="BK343" s="25" cm="1">
        <f t="array" ref="BK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(EUL_basis_Mapped!$BD343=EUL_basis[BldgLoc])*(EUL_basis_Mapped!$BP343=EUL_basis[HOU_cat]),0)+1,MATCH(EUL_basis_Mapped!BK$2,'EUL_basis fr DEER'!$1:$1,0))</f>
        <v>0</v>
      </c>
      <c r="BL343" s="46" t="str" cm="1">
        <f t="array" ref="BL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(EUL_basis_Mapped!$BD343=EUL_basis[BldgLoc])*(EUL_basis_Mapped!$BP343=EUL_basis[HOU_cat]),0)+1,MATCH(EUL_basis_Mapped!BL$2,'EUL_basis fr DEER'!$1:$1,0))</f>
        <v>Updated BldgType to Any</v>
      </c>
      <c r="BM343" s="48" t="str" cm="1">
        <f t="array" ref="BM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(EUL_basis_Mapped!$BD343=EUL_basis[BldgLoc])*(EUL_basis_Mapped!$BP343=EUL_basis[HOU_cat]),0)+1,MATCH(EUL_basis_Mapped!BM$2,'EUL_basis fr DEER'!$1:$1,0))</f>
        <v>Available</v>
      </c>
      <c r="BN343" s="24">
        <v>41615</v>
      </c>
      <c r="BO343" s="24" cm="1">
        <f t="array" ref="BO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(EUL_basis_Mapped!$BD343=EUL_basis[BldgLoc])*(EUL_basis_Mapped!$BP343=EUL_basis[HOU_cat]),0)+1,MATCH(EUL_basis_Mapped!BO$2,'EUL_basis fr DEER'!$1:$1,0))</f>
        <v>0</v>
      </c>
      <c r="BP343" s="48" t="s">
        <v>717</v>
      </c>
      <c r="BQ343" s="52" t="str" cm="1">
        <f t="array" ref="BQ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(EUL_basis_Mapped!$BD343=EUL_basis[BldgLoc])*(EUL_basis_Mapped!$BP343=EUL_basis[HOU_cat]),0)+1,MATCH(EUL_basis_Mapped!BQ$2,'EUL_basis fr DEER'!$1:$1,0))</f>
        <v>1</v>
      </c>
      <c r="BR343" s="52" t="str" cm="1">
        <f t="array" ref="BR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(EUL_basis_Mapped!$BD343=EUL_basis[BldgLoc])*(EUL_basis_Mapped!$BP343=EUL_basis[HOU_cat]),0)+1,MATCH(EUL_basis_Mapped!BR$2,'EUL_basis fr DEER'!$1:$1,0))</f>
        <v>1</v>
      </c>
      <c r="BS343" s="52" t="str" cm="1">
        <f t="array" ref="BS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(EUL_basis_Mapped!$BD343=EUL_basis[BldgLoc])*(EUL_basis_Mapped!$BP343=EUL_basis[HOU_cat]),0)+1,MATCH(EUL_basis_Mapped!BS$2,'EUL_basis fr DEER'!$1:$1,0))</f>
        <v>0</v>
      </c>
      <c r="BT343" s="48" t="str" cm="1">
        <f t="array" ref="BT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(EUL_basis_Mapped!$BD343=EUL_basis[BldgLoc])*(EUL_basis_Mapped!$BP343=EUL_basis[HOU_cat]),0)+1,MATCH(EUL_basis_Mapped!BT$2,'EUL_basis fr DEER'!$1:$1,0))</f>
        <v>Deemed Ex Ante Team</v>
      </c>
      <c r="BU343" s="24" cm="1">
        <f t="array" ref="BU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(EUL_basis_Mapped!$BD343=EUL_basis[BldgLoc])*(EUL_basis_Mapped!$BP343=EUL_basis[HOU_cat]),0)+1,MATCH(EUL_basis_Mapped!BU$2,'EUL_basis fr DEER'!$1:$1,0))</f>
        <v>0</v>
      </c>
      <c r="BV343" s="46" cm="1">
        <f t="array" ref="BV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(EUL_basis_Mapped!$BD343=EUL_basis[BldgLoc])*(EUL_basis_Mapped!$BP343=EUL_basis[HOU_cat]),0)+1,MATCH(EUL_basis_Mapped!BV$2,'EUL_basis fr DEER'!$1:$1,0))</f>
        <v>0</v>
      </c>
      <c r="BW343" s="48" cm="1">
        <f t="array" ref="BW343">INDEX(EUL_basis[#All],MATCH(1,(EUL_basis_Mapped!$AS343=EUL_basis[EUL_ID])*(EUL_basis_Mapped!$AU343=EUL_basis[Version])*(EUL_basis_Mapped!$BC343=EUL_basis[BldgType])*
(EUL_basis_Mapped!$BD343=EUL_basis[BldgLoc])*(EUL_basis_Mapped!$BP343=EUL_basis[HOU_cat]),0)+1,MATCH(EUL_basis_Mapped!BW$2,'EUL_basis fr DEER'!$1:$1,0))</f>
        <v>0</v>
      </c>
    </row>
    <row r="344" spans="1:75" ht="21" x14ac:dyDescent="0.15">
      <c r="A344" s="11"/>
      <c r="B344" s="12">
        <v>1</v>
      </c>
      <c r="C344" s="12"/>
      <c r="D344" s="12"/>
      <c r="E344" s="12"/>
      <c r="F344" s="12"/>
      <c r="G344" s="12">
        <v>1</v>
      </c>
      <c r="H344" s="13">
        <v>1</v>
      </c>
      <c r="I344" s="11">
        <f t="shared" si="79"/>
        <v>0</v>
      </c>
      <c r="J344" s="12">
        <f t="shared" si="79"/>
        <v>0</v>
      </c>
      <c r="K344" s="12">
        <f t="shared" si="79"/>
        <v>0</v>
      </c>
      <c r="L344" s="12">
        <f t="shared" si="79"/>
        <v>0</v>
      </c>
      <c r="M344" s="12">
        <f t="shared" si="79"/>
        <v>0</v>
      </c>
      <c r="N344" s="54">
        <f t="shared" si="79"/>
        <v>0</v>
      </c>
      <c r="O344" s="54">
        <f t="shared" si="79"/>
        <v>1</v>
      </c>
      <c r="P344" s="11">
        <f t="shared" si="68"/>
        <v>1</v>
      </c>
      <c r="Q344" s="16"/>
      <c r="R344" s="12">
        <f t="shared" si="80"/>
        <v>0</v>
      </c>
      <c r="S344" s="12">
        <f t="shared" si="80"/>
        <v>0</v>
      </c>
      <c r="T344" s="12">
        <f t="shared" si="80"/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>
        <f t="shared" si="69"/>
        <v>0</v>
      </c>
      <c r="AE344" s="54"/>
      <c r="AF344" s="54"/>
      <c r="AG344" s="54">
        <f t="shared" si="70"/>
        <v>0</v>
      </c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>
        <f t="shared" si="71"/>
        <v>0</v>
      </c>
      <c r="AS344" s="58" t="s">
        <v>782</v>
      </c>
      <c r="AT344" s="22" t="str" cm="1">
        <f t="array" ref="AT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(EUL_basis_Mapped!$BD344=EUL_basis[BldgLoc])*(EUL_basis_Mapped!$BP344=EUL_basis[HOU_cat]),0)+1,MATCH(EUL_basis_Mapped!AT$2,'EUL_basis fr DEER'!$1:$1,0))</f>
        <v>LED Fixture - Outdoor- Residential</v>
      </c>
      <c r="AU344" s="22" t="s">
        <v>34</v>
      </c>
      <c r="AV344" s="22" t="str" cm="1">
        <f t="array" ref="AV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(EUL_basis_Mapped!$BD344=EUL_basis[BldgLoc])*(EUL_basis_Mapped!$BP344=EUL_basis[HOU_cat]),0)+1,MATCH(EUL_basis_Mapped!AV$2,'EUL_basis fr DEER'!$1:$1,0))</f>
        <v>Lighting Disposition</v>
      </c>
      <c r="AW344" s="24" cm="1">
        <f t="array" ref="AW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(EUL_basis_Mapped!$BD344=EUL_basis[BldgLoc])*(EUL_basis_Mapped!$BP344=EUL_basis[HOU_cat]),0)+1,MATCH(EUL_basis_Mapped!AW$2,'EUL_basis fr DEER'!$1:$1,0))</f>
        <v>44364.526270011571</v>
      </c>
      <c r="AX344" s="48" t="str" cm="1">
        <f t="array" ref="AX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(EUL_basis_Mapped!$BD344=EUL_basis[BldgLoc])*(EUL_basis_Mapped!$BP344=EUL_basis[HOU_cat]),0)+1,MATCH(EUL_basis_Mapped!AX$2,'EUL_basis fr DEER'!$1:$1,0))</f>
        <v>Res</v>
      </c>
      <c r="AY344" s="48" t="str" cm="1">
        <f t="array" ref="AY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(EUL_basis_Mapped!$BD344=EUL_basis[BldgLoc])*(EUL_basis_Mapped!$BP344=EUL_basis[HOU_cat]),0)+1,MATCH(EUL_basis_Mapped!AY$2,'EUL_basis fr DEER'!$1:$1,0))</f>
        <v>Lighting</v>
      </c>
      <c r="AZ344" s="48" t="str" cm="1">
        <f t="array" ref="AZ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(EUL_basis_Mapped!$BD344=EUL_basis[BldgLoc])*(EUL_basis_Mapped!$BP344=EUL_basis[HOU_cat]),0)+1,MATCH(EUL_basis_Mapped!AZ$2,'EUL_basis fr DEER'!$1:$1,0))</f>
        <v>OutGen</v>
      </c>
      <c r="BA344" s="48" t="str" cm="1">
        <f t="array" ref="BA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(EUL_basis_Mapped!$BD344=EUL_basis[BldgLoc])*(EUL_basis_Mapped!$BP344=EUL_basis[HOU_cat]),0)+1,MATCH(EUL_basis_Mapped!BA$2,'EUL_basis fr DEER'!$1:$1,0))</f>
        <v>Ltg_Fixture</v>
      </c>
      <c r="BB344" s="48" t="str" cm="1">
        <f t="array" ref="BB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(EUL_basis_Mapped!$BD344=EUL_basis[BldgLoc])*(EUL_basis_Mapped!$BP344=EUL_basis[HOU_cat]),0)+1,MATCH(EUL_basis_Mapped!BB$2,'EUL_basis fr DEER'!$1:$1,0))</f>
        <v>LED_fixt</v>
      </c>
      <c r="BC344" s="48" t="s">
        <v>40</v>
      </c>
      <c r="BD344" s="48" t="s">
        <v>40</v>
      </c>
      <c r="BE344" s="46" t="str" cm="1">
        <f t="array" ref="BE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(EUL_basis_Mapped!$BD344=EUL_basis[BldgLoc])*(EUL_basis_Mapped!$BP344=EUL_basis[HOU_cat]),0)+1,MATCH(EUL_basis_Mapped!BE$2,'EUL_basis fr DEER'!$1:$1,0))</f>
        <v>LED fixture rated hours</v>
      </c>
      <c r="BF344" s="23" cm="1">
        <f t="array" ref="BF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(EUL_basis_Mapped!$BD344=EUL_basis[BldgLoc])*(EUL_basis_Mapped!$BP344=EUL_basis[HOU_cat]),0)+1,MATCH(EUL_basis_Mapped!BF$2,'EUL_basis fr DEER'!$1:$1,0))</f>
        <v>50000</v>
      </c>
      <c r="BG344" s="23" cm="1">
        <f t="array" ref="BG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(EUL_basis_Mapped!$BD344=EUL_basis[BldgLoc])*(EUL_basis_Mapped!$BP344=EUL_basis[HOU_cat]),0)+1,MATCH(EUL_basis_Mapped!BG$2,'EUL_basis fr DEER'!$1:$1,0))</f>
        <v>1</v>
      </c>
      <c r="BH344" s="23" cm="1">
        <f t="array" ref="BH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(EUL_basis_Mapped!$BD344=EUL_basis[BldgLoc])*(EUL_basis_Mapped!$BP344=EUL_basis[HOU_cat]),0)+1,MATCH(EUL_basis_Mapped!BH$2,'EUL_basis fr DEER'!$1:$1,0))</f>
        <v>0</v>
      </c>
      <c r="BI344" s="25" cm="1">
        <f t="array" ref="BI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(EUL_basis_Mapped!$BD344=EUL_basis[BldgLoc])*(EUL_basis_Mapped!$BP344=EUL_basis[HOU_cat]),0)+1,MATCH(EUL_basis_Mapped!BI$2,'EUL_basis fr DEER'!$1:$1,0))</f>
        <v>16</v>
      </c>
      <c r="BJ344" s="25" cm="1">
        <f t="array" ref="BJ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(EUL_basis_Mapped!$BD344=EUL_basis[BldgLoc])*(EUL_basis_Mapped!$BP344=EUL_basis[HOU_cat]),0)+1,MATCH(EUL_basis_Mapped!BJ$2,'EUL_basis fr DEER'!$1:$1,0))</f>
        <v>0</v>
      </c>
      <c r="BK344" s="25" cm="1">
        <f t="array" ref="BK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(EUL_basis_Mapped!$BD344=EUL_basis[BldgLoc])*(EUL_basis_Mapped!$BP344=EUL_basis[HOU_cat]),0)+1,MATCH(EUL_basis_Mapped!BK$2,'EUL_basis fr DEER'!$1:$1,0))</f>
        <v>0</v>
      </c>
      <c r="BL344" s="46" t="str" cm="1">
        <f t="array" ref="BL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(EUL_basis_Mapped!$BD344=EUL_basis[BldgLoc])*(EUL_basis_Mapped!$BP344=EUL_basis[HOU_cat]),0)+1,MATCH(EUL_basis_Mapped!BL$2,'EUL_basis fr DEER'!$1:$1,0))</f>
        <v>Updated BldgType to Any</v>
      </c>
      <c r="BM344" s="48" t="str" cm="1">
        <f t="array" ref="BM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(EUL_basis_Mapped!$BD344=EUL_basis[BldgLoc])*(EUL_basis_Mapped!$BP344=EUL_basis[HOU_cat]),0)+1,MATCH(EUL_basis_Mapped!BM$2,'EUL_basis fr DEER'!$1:$1,0))</f>
        <v>Available</v>
      </c>
      <c r="BN344" s="24">
        <v>41616</v>
      </c>
      <c r="BO344" s="24" cm="1">
        <f t="array" ref="BO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(EUL_basis_Mapped!$BD344=EUL_basis[BldgLoc])*(EUL_basis_Mapped!$BP344=EUL_basis[HOU_cat]),0)+1,MATCH(EUL_basis_Mapped!BO$2,'EUL_basis fr DEER'!$1:$1,0))</f>
        <v>0</v>
      </c>
      <c r="BP344" s="48" t="s">
        <v>775</v>
      </c>
      <c r="BQ344" s="52" t="str" cm="1">
        <f t="array" ref="BQ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(EUL_basis_Mapped!$BD344=EUL_basis[BldgLoc])*(EUL_basis_Mapped!$BP344=EUL_basis[HOU_cat]),0)+1,MATCH(EUL_basis_Mapped!BQ$2,'EUL_basis fr DEER'!$1:$1,0))</f>
        <v>1</v>
      </c>
      <c r="BR344" s="52" t="str" cm="1">
        <f t="array" ref="BR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(EUL_basis_Mapped!$BD344=EUL_basis[BldgLoc])*(EUL_basis_Mapped!$BP344=EUL_basis[HOU_cat]),0)+1,MATCH(EUL_basis_Mapped!BR$2,'EUL_basis fr DEER'!$1:$1,0))</f>
        <v>1</v>
      </c>
      <c r="BS344" s="52" t="str" cm="1">
        <f t="array" ref="BS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(EUL_basis_Mapped!$BD344=EUL_basis[BldgLoc])*(EUL_basis_Mapped!$BP344=EUL_basis[HOU_cat]),0)+1,MATCH(EUL_basis_Mapped!BS$2,'EUL_basis fr DEER'!$1:$1,0))</f>
        <v>0</v>
      </c>
      <c r="BT344" s="48" t="str" cm="1">
        <f t="array" ref="BT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(EUL_basis_Mapped!$BD344=EUL_basis[BldgLoc])*(EUL_basis_Mapped!$BP344=EUL_basis[HOU_cat]),0)+1,MATCH(EUL_basis_Mapped!BT$2,'EUL_basis fr DEER'!$1:$1,0))</f>
        <v>Deemed Ex Ante Team</v>
      </c>
      <c r="BU344" s="24" cm="1">
        <f t="array" ref="BU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(EUL_basis_Mapped!$BD344=EUL_basis[BldgLoc])*(EUL_basis_Mapped!$BP344=EUL_basis[HOU_cat]),0)+1,MATCH(EUL_basis_Mapped!BU$2,'EUL_basis fr DEER'!$1:$1,0))</f>
        <v>0</v>
      </c>
      <c r="BV344" s="46" cm="1">
        <f t="array" ref="BV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(EUL_basis_Mapped!$BD344=EUL_basis[BldgLoc])*(EUL_basis_Mapped!$BP344=EUL_basis[HOU_cat]),0)+1,MATCH(EUL_basis_Mapped!BV$2,'EUL_basis fr DEER'!$1:$1,0))</f>
        <v>0</v>
      </c>
      <c r="BW344" s="48" cm="1">
        <f t="array" ref="BW344">INDEX(EUL_basis[#All],MATCH(1,(EUL_basis_Mapped!$AS344=EUL_basis[EUL_ID])*(EUL_basis_Mapped!$AU344=EUL_basis[Version])*(EUL_basis_Mapped!$BC344=EUL_basis[BldgType])*
(EUL_basis_Mapped!$BD344=EUL_basis[BldgLoc])*(EUL_basis_Mapped!$BP344=EUL_basis[HOU_cat]),0)+1,MATCH(EUL_basis_Mapped!BW$2,'EUL_basis fr DEER'!$1:$1,0))</f>
        <v>0</v>
      </c>
    </row>
    <row r="345" spans="1:75" ht="21" x14ac:dyDescent="0.15">
      <c r="A345" s="11"/>
      <c r="B345" s="12">
        <v>1</v>
      </c>
      <c r="C345" s="12"/>
      <c r="D345" s="12"/>
      <c r="E345" s="12"/>
      <c r="F345" s="12"/>
      <c r="G345" s="12">
        <v>1</v>
      </c>
      <c r="H345" s="13">
        <v>1</v>
      </c>
      <c r="I345" s="11">
        <f t="shared" si="79"/>
        <v>0</v>
      </c>
      <c r="J345" s="12">
        <f t="shared" si="79"/>
        <v>0</v>
      </c>
      <c r="K345" s="12">
        <f t="shared" si="79"/>
        <v>0</v>
      </c>
      <c r="L345" s="12">
        <f t="shared" si="79"/>
        <v>0</v>
      </c>
      <c r="M345" s="12">
        <f t="shared" si="79"/>
        <v>0</v>
      </c>
      <c r="N345" s="54">
        <f t="shared" si="79"/>
        <v>0</v>
      </c>
      <c r="O345" s="54">
        <f t="shared" si="79"/>
        <v>1</v>
      </c>
      <c r="P345" s="11">
        <f t="shared" si="68"/>
        <v>1</v>
      </c>
      <c r="Q345" s="16"/>
      <c r="R345" s="12">
        <f t="shared" si="80"/>
        <v>0</v>
      </c>
      <c r="S345" s="12">
        <f t="shared" si="80"/>
        <v>0</v>
      </c>
      <c r="T345" s="12">
        <f t="shared" si="80"/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>
        <f t="shared" si="69"/>
        <v>0</v>
      </c>
      <c r="AE345" s="54"/>
      <c r="AF345" s="54"/>
      <c r="AG345" s="54">
        <f t="shared" si="70"/>
        <v>0</v>
      </c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>
        <f t="shared" si="71"/>
        <v>0</v>
      </c>
      <c r="AS345" s="58" t="s">
        <v>784</v>
      </c>
      <c r="AT345" s="22" t="str" cm="1">
        <f t="array" ref="AT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(EUL_basis_Mapped!$BD345=EUL_basis[BldgLoc])*(EUL_basis_Mapped!$BP345=EUL_basis[HOU_cat]),0)+1,MATCH(EUL_basis_Mapped!AT$2,'EUL_basis fr DEER'!$1:$1,0))</f>
        <v>LED Fixture - Outdoor- Residential Common Area</v>
      </c>
      <c r="AU345" s="22" t="s">
        <v>34</v>
      </c>
      <c r="AV345" s="22" t="str" cm="1">
        <f t="array" ref="AV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(EUL_basis_Mapped!$BD345=EUL_basis[BldgLoc])*(EUL_basis_Mapped!$BP345=EUL_basis[HOU_cat]),0)+1,MATCH(EUL_basis_Mapped!AV$2,'EUL_basis fr DEER'!$1:$1,0))</f>
        <v>Lighting Disposition</v>
      </c>
      <c r="AW345" s="24" cm="1">
        <f t="array" ref="AW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(EUL_basis_Mapped!$BD345=EUL_basis[BldgLoc])*(EUL_basis_Mapped!$BP345=EUL_basis[HOU_cat]),0)+1,MATCH(EUL_basis_Mapped!AW$2,'EUL_basis fr DEER'!$1:$1,0))</f>
        <v>44364.526270011571</v>
      </c>
      <c r="AX345" s="48" t="str" cm="1">
        <f t="array" ref="AX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(EUL_basis_Mapped!$BD345=EUL_basis[BldgLoc])*(EUL_basis_Mapped!$BP345=EUL_basis[HOU_cat]),0)+1,MATCH(EUL_basis_Mapped!AX$2,'EUL_basis fr DEER'!$1:$1,0))</f>
        <v>Res</v>
      </c>
      <c r="AY345" s="48" t="str" cm="1">
        <f t="array" ref="AY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(EUL_basis_Mapped!$BD345=EUL_basis[BldgLoc])*(EUL_basis_Mapped!$BP345=EUL_basis[HOU_cat]),0)+1,MATCH(EUL_basis_Mapped!AY$2,'EUL_basis fr DEER'!$1:$1,0))</f>
        <v>Lighting</v>
      </c>
      <c r="AZ345" s="48" t="str" cm="1">
        <f t="array" ref="AZ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(EUL_basis_Mapped!$BD345=EUL_basis[BldgLoc])*(EUL_basis_Mapped!$BP345=EUL_basis[HOU_cat]),0)+1,MATCH(EUL_basis_Mapped!AZ$2,'EUL_basis fr DEER'!$1:$1,0))</f>
        <v>OutCommon</v>
      </c>
      <c r="BA345" s="48" t="str" cm="1">
        <f t="array" ref="BA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(EUL_basis_Mapped!$BD345=EUL_basis[BldgLoc])*(EUL_basis_Mapped!$BP345=EUL_basis[HOU_cat]),0)+1,MATCH(EUL_basis_Mapped!BA$2,'EUL_basis fr DEER'!$1:$1,0))</f>
        <v>Ltg_Fixture</v>
      </c>
      <c r="BB345" s="48" t="str" cm="1">
        <f t="array" ref="BB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(EUL_basis_Mapped!$BD345=EUL_basis[BldgLoc])*(EUL_basis_Mapped!$BP345=EUL_basis[HOU_cat]),0)+1,MATCH(EUL_basis_Mapped!BB$2,'EUL_basis fr DEER'!$1:$1,0))</f>
        <v>LED_fixt</v>
      </c>
      <c r="BC345" s="48" t="s">
        <v>40</v>
      </c>
      <c r="BD345" s="48" t="s">
        <v>40</v>
      </c>
      <c r="BE345" s="46" t="str" cm="1">
        <f t="array" ref="BE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(EUL_basis_Mapped!$BD345=EUL_basis[BldgLoc])*(EUL_basis_Mapped!$BP345=EUL_basis[HOU_cat]),0)+1,MATCH(EUL_basis_Mapped!BE$2,'EUL_basis fr DEER'!$1:$1,0))</f>
        <v>LED fixture rated hours</v>
      </c>
      <c r="BF345" s="23" cm="1">
        <f t="array" ref="BF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(EUL_basis_Mapped!$BD345=EUL_basis[BldgLoc])*(EUL_basis_Mapped!$BP345=EUL_basis[HOU_cat]),0)+1,MATCH(EUL_basis_Mapped!BF$2,'EUL_basis fr DEER'!$1:$1,0))</f>
        <v>50000</v>
      </c>
      <c r="BG345" s="23" cm="1">
        <f t="array" ref="BG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(EUL_basis_Mapped!$BD345=EUL_basis[BldgLoc])*(EUL_basis_Mapped!$BP345=EUL_basis[HOU_cat]),0)+1,MATCH(EUL_basis_Mapped!BG$2,'EUL_basis fr DEER'!$1:$1,0))</f>
        <v>1</v>
      </c>
      <c r="BH345" s="23" cm="1">
        <f t="array" ref="BH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(EUL_basis_Mapped!$BD345=EUL_basis[BldgLoc])*(EUL_basis_Mapped!$BP345=EUL_basis[HOU_cat]),0)+1,MATCH(EUL_basis_Mapped!BH$2,'EUL_basis fr DEER'!$1:$1,0))</f>
        <v>0</v>
      </c>
      <c r="BI345" s="25" cm="1">
        <f t="array" ref="BI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(EUL_basis_Mapped!$BD345=EUL_basis[BldgLoc])*(EUL_basis_Mapped!$BP345=EUL_basis[HOU_cat]),0)+1,MATCH(EUL_basis_Mapped!BI$2,'EUL_basis fr DEER'!$1:$1,0))</f>
        <v>16</v>
      </c>
      <c r="BJ345" s="25" cm="1">
        <f t="array" ref="BJ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(EUL_basis_Mapped!$BD345=EUL_basis[BldgLoc])*(EUL_basis_Mapped!$BP345=EUL_basis[HOU_cat]),0)+1,MATCH(EUL_basis_Mapped!BJ$2,'EUL_basis fr DEER'!$1:$1,0))</f>
        <v>0</v>
      </c>
      <c r="BK345" s="25" cm="1">
        <f t="array" ref="BK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(EUL_basis_Mapped!$BD345=EUL_basis[BldgLoc])*(EUL_basis_Mapped!$BP345=EUL_basis[HOU_cat]),0)+1,MATCH(EUL_basis_Mapped!BK$2,'EUL_basis fr DEER'!$1:$1,0))</f>
        <v>0</v>
      </c>
      <c r="BL345" s="46" t="str" cm="1">
        <f t="array" ref="BL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(EUL_basis_Mapped!$BD345=EUL_basis[BldgLoc])*(EUL_basis_Mapped!$BP345=EUL_basis[HOU_cat]),0)+1,MATCH(EUL_basis_Mapped!BL$2,'EUL_basis fr DEER'!$1:$1,0))</f>
        <v>Updated BldgType to Any</v>
      </c>
      <c r="BM345" s="48" t="str" cm="1">
        <f t="array" ref="BM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(EUL_basis_Mapped!$BD345=EUL_basis[BldgLoc])*(EUL_basis_Mapped!$BP345=EUL_basis[HOU_cat]),0)+1,MATCH(EUL_basis_Mapped!BM$2,'EUL_basis fr DEER'!$1:$1,0))</f>
        <v>Available</v>
      </c>
      <c r="BN345" s="24">
        <v>41617</v>
      </c>
      <c r="BO345" s="24" cm="1">
        <f t="array" ref="BO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(EUL_basis_Mapped!$BD345=EUL_basis[BldgLoc])*(EUL_basis_Mapped!$BP345=EUL_basis[HOU_cat]),0)+1,MATCH(EUL_basis_Mapped!BO$2,'EUL_basis fr DEER'!$1:$1,0))</f>
        <v>0</v>
      </c>
      <c r="BP345" s="48" t="s">
        <v>717</v>
      </c>
      <c r="BQ345" s="52" t="str" cm="1">
        <f t="array" ref="BQ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(EUL_basis_Mapped!$BD345=EUL_basis[BldgLoc])*(EUL_basis_Mapped!$BP345=EUL_basis[HOU_cat]),0)+1,MATCH(EUL_basis_Mapped!BQ$2,'EUL_basis fr DEER'!$1:$1,0))</f>
        <v>1</v>
      </c>
      <c r="BR345" s="52" t="str" cm="1">
        <f t="array" ref="BR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(EUL_basis_Mapped!$BD345=EUL_basis[BldgLoc])*(EUL_basis_Mapped!$BP345=EUL_basis[HOU_cat]),0)+1,MATCH(EUL_basis_Mapped!BR$2,'EUL_basis fr DEER'!$1:$1,0))</f>
        <v>1</v>
      </c>
      <c r="BS345" s="52" t="str" cm="1">
        <f t="array" ref="BS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(EUL_basis_Mapped!$BD345=EUL_basis[BldgLoc])*(EUL_basis_Mapped!$BP345=EUL_basis[HOU_cat]),0)+1,MATCH(EUL_basis_Mapped!BS$2,'EUL_basis fr DEER'!$1:$1,0))</f>
        <v>0</v>
      </c>
      <c r="BT345" s="48" t="str" cm="1">
        <f t="array" ref="BT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(EUL_basis_Mapped!$BD345=EUL_basis[BldgLoc])*(EUL_basis_Mapped!$BP345=EUL_basis[HOU_cat]),0)+1,MATCH(EUL_basis_Mapped!BT$2,'EUL_basis fr DEER'!$1:$1,0))</f>
        <v>Deemed Ex Ante Team</v>
      </c>
      <c r="BU345" s="24" cm="1">
        <f t="array" ref="BU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(EUL_basis_Mapped!$BD345=EUL_basis[BldgLoc])*(EUL_basis_Mapped!$BP345=EUL_basis[HOU_cat]),0)+1,MATCH(EUL_basis_Mapped!BU$2,'EUL_basis fr DEER'!$1:$1,0))</f>
        <v>0</v>
      </c>
      <c r="BV345" s="46" cm="1">
        <f t="array" ref="BV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(EUL_basis_Mapped!$BD345=EUL_basis[BldgLoc])*(EUL_basis_Mapped!$BP345=EUL_basis[HOU_cat]),0)+1,MATCH(EUL_basis_Mapped!BV$2,'EUL_basis fr DEER'!$1:$1,0))</f>
        <v>0</v>
      </c>
      <c r="BW345" s="48" cm="1">
        <f t="array" ref="BW345">INDEX(EUL_basis[#All],MATCH(1,(EUL_basis_Mapped!$AS345=EUL_basis[EUL_ID])*(EUL_basis_Mapped!$AU345=EUL_basis[Version])*(EUL_basis_Mapped!$BC345=EUL_basis[BldgType])*
(EUL_basis_Mapped!$BD345=EUL_basis[BldgLoc])*(EUL_basis_Mapped!$BP345=EUL_basis[HOU_cat]),0)+1,MATCH(EUL_basis_Mapped!BW$2,'EUL_basis fr DEER'!$1:$1,0))</f>
        <v>0</v>
      </c>
    </row>
    <row r="346" spans="1:75" ht="21" x14ac:dyDescent="0.15">
      <c r="A346" s="11"/>
      <c r="B346" s="12">
        <v>1</v>
      </c>
      <c r="C346" s="12"/>
      <c r="D346" s="12"/>
      <c r="E346" s="12"/>
      <c r="F346" s="12"/>
      <c r="G346" s="12">
        <v>1</v>
      </c>
      <c r="H346" s="13">
        <v>1</v>
      </c>
      <c r="I346" s="11">
        <f t="shared" si="79"/>
        <v>0</v>
      </c>
      <c r="J346" s="12">
        <f t="shared" si="79"/>
        <v>0</v>
      </c>
      <c r="K346" s="12">
        <f t="shared" si="79"/>
        <v>0</v>
      </c>
      <c r="L346" s="12">
        <f t="shared" si="79"/>
        <v>0</v>
      </c>
      <c r="M346" s="12">
        <f t="shared" si="79"/>
        <v>0</v>
      </c>
      <c r="N346" s="54">
        <f t="shared" si="79"/>
        <v>0</v>
      </c>
      <c r="O346" s="54">
        <f t="shared" si="79"/>
        <v>1</v>
      </c>
      <c r="P346" s="11">
        <f t="shared" si="68"/>
        <v>1</v>
      </c>
      <c r="Q346" s="16"/>
      <c r="R346" s="12">
        <f t="shared" si="80"/>
        <v>0</v>
      </c>
      <c r="S346" s="12">
        <f t="shared" si="80"/>
        <v>0</v>
      </c>
      <c r="T346" s="12">
        <f t="shared" si="80"/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>
        <f t="shared" si="69"/>
        <v>0</v>
      </c>
      <c r="AE346" s="54"/>
      <c r="AF346" s="54"/>
      <c r="AG346" s="54">
        <f t="shared" si="70"/>
        <v>0</v>
      </c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>
        <f t="shared" si="71"/>
        <v>0</v>
      </c>
      <c r="AS346" s="58" t="s">
        <v>786</v>
      </c>
      <c r="AT346" s="22" t="str" cm="1">
        <f t="array" ref="AT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(EUL_basis_Mapped!$BD346=EUL_basis[BldgLoc])*(EUL_basis_Mapped!$BP346=EUL_basis[HOU_cat]),0)+1,MATCH(EUL_basis_Mapped!AT$2,'EUL_basis fr DEER'!$1:$1,0))</f>
        <v>LED A-lamp - Outdoor- Residential</v>
      </c>
      <c r="AU346" s="22" t="s">
        <v>106</v>
      </c>
      <c r="AV346" s="22" t="str" cm="1">
        <f t="array" ref="AV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(EUL_basis_Mapped!$BD346=EUL_basis[BldgLoc])*(EUL_basis_Mapped!$BP346=EUL_basis[HOU_cat]),0)+1,MATCH(EUL_basis_Mapped!AV$2,'EUL_basis fr DEER'!$1:$1,0))</f>
        <v>D20 v1</v>
      </c>
      <c r="AW346" s="24" cm="1">
        <f t="array" ref="AW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(EUL_basis_Mapped!$BD346=EUL_basis[BldgLoc])*(EUL_basis_Mapped!$BP346=EUL_basis[HOU_cat]),0)+1,MATCH(EUL_basis_Mapped!AW$2,'EUL_basis fr DEER'!$1:$1,0))</f>
        <v>44364.526270011571</v>
      </c>
      <c r="AX346" s="48" t="str" cm="1">
        <f t="array" ref="AX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(EUL_basis_Mapped!$BD346=EUL_basis[BldgLoc])*(EUL_basis_Mapped!$BP346=EUL_basis[HOU_cat]),0)+1,MATCH(EUL_basis_Mapped!AX$2,'EUL_basis fr DEER'!$1:$1,0))</f>
        <v>Res</v>
      </c>
      <c r="AY346" s="48" t="str" cm="1">
        <f t="array" ref="AY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(EUL_basis_Mapped!$BD346=EUL_basis[BldgLoc])*(EUL_basis_Mapped!$BP346=EUL_basis[HOU_cat]),0)+1,MATCH(EUL_basis_Mapped!AY$2,'EUL_basis fr DEER'!$1:$1,0))</f>
        <v>Lighting</v>
      </c>
      <c r="AZ346" s="48" t="str" cm="1">
        <f t="array" ref="AZ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(EUL_basis_Mapped!$BD346=EUL_basis[BldgLoc])*(EUL_basis_Mapped!$BP346=EUL_basis[HOU_cat]),0)+1,MATCH(EUL_basis_Mapped!AZ$2,'EUL_basis fr DEER'!$1:$1,0))</f>
        <v>OutGen</v>
      </c>
      <c r="BA346" s="48" t="str" cm="1">
        <f t="array" ref="BA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(EUL_basis_Mapped!$BD346=EUL_basis[BldgLoc])*(EUL_basis_Mapped!$BP346=EUL_basis[HOU_cat]),0)+1,MATCH(EUL_basis_Mapped!BA$2,'EUL_basis fr DEER'!$1:$1,0))</f>
        <v>Ltg_Lamp</v>
      </c>
      <c r="BB346" s="48" t="str" cm="1">
        <f t="array" ref="BB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(EUL_basis_Mapped!$BD346=EUL_basis[BldgLoc])*(EUL_basis_Mapped!$BP346=EUL_basis[HOU_cat]),0)+1,MATCH(EUL_basis_Mapped!BB$2,'EUL_basis fr DEER'!$1:$1,0))</f>
        <v>LED_lamp</v>
      </c>
      <c r="BC346" s="48" t="s">
        <v>40</v>
      </c>
      <c r="BD346" s="48" t="s">
        <v>40</v>
      </c>
      <c r="BE346" s="46" t="str" cm="1">
        <f t="array" ref="BE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(EUL_basis_Mapped!$BD346=EUL_basis[BldgLoc])*(EUL_basis_Mapped!$BP346=EUL_basis[HOU_cat]),0)+1,MATCH(EUL_basis_Mapped!BE$2,'EUL_basis fr DEER'!$1:$1,0))</f>
        <v>LED lamp rated hours</v>
      </c>
      <c r="BF346" s="23" cm="1">
        <f t="array" ref="BF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(EUL_basis_Mapped!$BD346=EUL_basis[BldgLoc])*(EUL_basis_Mapped!$BP346=EUL_basis[HOU_cat]),0)+1,MATCH(EUL_basis_Mapped!BF$2,'EUL_basis fr DEER'!$1:$1,0))</f>
        <v>10000</v>
      </c>
      <c r="BG346" s="23" cm="1">
        <f t="array" ref="BG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(EUL_basis_Mapped!$BD346=EUL_basis[BldgLoc])*(EUL_basis_Mapped!$BP346=EUL_basis[HOU_cat]),0)+1,MATCH(EUL_basis_Mapped!BG$2,'EUL_basis fr DEER'!$1:$1,0))</f>
        <v>1</v>
      </c>
      <c r="BH346" s="23" cm="1">
        <f t="array" ref="BH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(EUL_basis_Mapped!$BD346=EUL_basis[BldgLoc])*(EUL_basis_Mapped!$BP346=EUL_basis[HOU_cat]),0)+1,MATCH(EUL_basis_Mapped!BH$2,'EUL_basis fr DEER'!$1:$1,0))</f>
        <v>0</v>
      </c>
      <c r="BI346" s="25" cm="1">
        <f t="array" ref="BI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(EUL_basis_Mapped!$BD346=EUL_basis[BldgLoc])*(EUL_basis_Mapped!$BP346=EUL_basis[HOU_cat]),0)+1,MATCH(EUL_basis_Mapped!BI$2,'EUL_basis fr DEER'!$1:$1,0))</f>
        <v>16</v>
      </c>
      <c r="BJ346" s="25" cm="1">
        <f t="array" ref="BJ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(EUL_basis_Mapped!$BD346=EUL_basis[BldgLoc])*(EUL_basis_Mapped!$BP346=EUL_basis[HOU_cat]),0)+1,MATCH(EUL_basis_Mapped!BJ$2,'EUL_basis fr DEER'!$1:$1,0))</f>
        <v>0</v>
      </c>
      <c r="BK346" s="25" cm="1">
        <f t="array" ref="BK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(EUL_basis_Mapped!$BD346=EUL_basis[BldgLoc])*(EUL_basis_Mapped!$BP346=EUL_basis[HOU_cat]),0)+1,MATCH(EUL_basis_Mapped!BK$2,'EUL_basis fr DEER'!$1:$1,0))</f>
        <v>0</v>
      </c>
      <c r="BL346" s="46" t="str" cm="1">
        <f t="array" ref="BL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(EUL_basis_Mapped!$BD346=EUL_basis[BldgLoc])*(EUL_basis_Mapped!$BP346=EUL_basis[HOU_cat]),0)+1,MATCH(EUL_basis_Mapped!BL$2,'EUL_basis fr DEER'!$1:$1,0))</f>
        <v>Updated BldgType to Any</v>
      </c>
      <c r="BM346" s="48" t="str" cm="1">
        <f t="array" ref="BM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(EUL_basis_Mapped!$BD346=EUL_basis[BldgLoc])*(EUL_basis_Mapped!$BP346=EUL_basis[HOU_cat]),0)+1,MATCH(EUL_basis_Mapped!BM$2,'EUL_basis fr DEER'!$1:$1,0))</f>
        <v>Available</v>
      </c>
      <c r="BN346" s="24">
        <v>41618</v>
      </c>
      <c r="BO346" s="24" cm="1">
        <f t="array" ref="BO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(EUL_basis_Mapped!$BD346=EUL_basis[BldgLoc])*(EUL_basis_Mapped!$BP346=EUL_basis[HOU_cat]),0)+1,MATCH(EUL_basis_Mapped!BO$2,'EUL_basis fr DEER'!$1:$1,0))</f>
        <v>0</v>
      </c>
      <c r="BP346" s="48" t="s">
        <v>775</v>
      </c>
      <c r="BQ346" s="52" t="str" cm="1">
        <f t="array" ref="BQ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(EUL_basis_Mapped!$BD346=EUL_basis[BldgLoc])*(EUL_basis_Mapped!$BP346=EUL_basis[HOU_cat]),0)+1,MATCH(EUL_basis_Mapped!BQ$2,'EUL_basis fr DEER'!$1:$1,0))</f>
        <v>1</v>
      </c>
      <c r="BR346" s="52" t="str" cm="1">
        <f t="array" ref="BR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(EUL_basis_Mapped!$BD346=EUL_basis[BldgLoc])*(EUL_basis_Mapped!$BP346=EUL_basis[HOU_cat]),0)+1,MATCH(EUL_basis_Mapped!BR$2,'EUL_basis fr DEER'!$1:$1,0))</f>
        <v>1</v>
      </c>
      <c r="BS346" s="52" t="str" cm="1">
        <f t="array" ref="BS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(EUL_basis_Mapped!$BD346=EUL_basis[BldgLoc])*(EUL_basis_Mapped!$BP346=EUL_basis[HOU_cat]),0)+1,MATCH(EUL_basis_Mapped!BS$2,'EUL_basis fr DEER'!$1:$1,0))</f>
        <v>0</v>
      </c>
      <c r="BT346" s="48" t="str" cm="1">
        <f t="array" ref="BT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(EUL_basis_Mapped!$BD346=EUL_basis[BldgLoc])*(EUL_basis_Mapped!$BP346=EUL_basis[HOU_cat]),0)+1,MATCH(EUL_basis_Mapped!BT$2,'EUL_basis fr DEER'!$1:$1,0))</f>
        <v>Deemed Ex Ante Team</v>
      </c>
      <c r="BU346" s="24" cm="1">
        <f t="array" ref="BU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(EUL_basis_Mapped!$BD346=EUL_basis[BldgLoc])*(EUL_basis_Mapped!$BP346=EUL_basis[HOU_cat]),0)+1,MATCH(EUL_basis_Mapped!BU$2,'EUL_basis fr DEER'!$1:$1,0))</f>
        <v>0</v>
      </c>
      <c r="BV346" s="46" cm="1">
        <f t="array" ref="BV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(EUL_basis_Mapped!$BD346=EUL_basis[BldgLoc])*(EUL_basis_Mapped!$BP346=EUL_basis[HOU_cat]),0)+1,MATCH(EUL_basis_Mapped!BV$2,'EUL_basis fr DEER'!$1:$1,0))</f>
        <v>0</v>
      </c>
      <c r="BW346" s="48" cm="1">
        <f t="array" ref="BW346">INDEX(EUL_basis[#All],MATCH(1,(EUL_basis_Mapped!$AS346=EUL_basis[EUL_ID])*(EUL_basis_Mapped!$AU346=EUL_basis[Version])*(EUL_basis_Mapped!$BC346=EUL_basis[BldgType])*
(EUL_basis_Mapped!$BD346=EUL_basis[BldgLoc])*(EUL_basis_Mapped!$BP346=EUL_basis[HOU_cat]),0)+1,MATCH(EUL_basis_Mapped!BW$2,'EUL_basis fr DEER'!$1:$1,0))</f>
        <v>0</v>
      </c>
    </row>
    <row r="347" spans="1:75" ht="21" x14ac:dyDescent="0.15">
      <c r="A347" s="11"/>
      <c r="B347" s="12">
        <v>1</v>
      </c>
      <c r="C347" s="12"/>
      <c r="D347" s="12"/>
      <c r="E347" s="12"/>
      <c r="F347" s="12"/>
      <c r="G347" s="12">
        <v>1</v>
      </c>
      <c r="H347" s="13">
        <v>1</v>
      </c>
      <c r="I347" s="11">
        <f t="shared" si="79"/>
        <v>0</v>
      </c>
      <c r="J347" s="12">
        <f t="shared" si="79"/>
        <v>0</v>
      </c>
      <c r="K347" s="12">
        <f t="shared" si="79"/>
        <v>0</v>
      </c>
      <c r="L347" s="12">
        <f t="shared" si="79"/>
        <v>0</v>
      </c>
      <c r="M347" s="12">
        <f t="shared" si="79"/>
        <v>0</v>
      </c>
      <c r="N347" s="54">
        <f t="shared" si="79"/>
        <v>0</v>
      </c>
      <c r="O347" s="54">
        <f t="shared" si="79"/>
        <v>1</v>
      </c>
      <c r="P347" s="11">
        <f t="shared" ref="P347:P410" si="81">IF($BC347=P$2,1,0)</f>
        <v>1</v>
      </c>
      <c r="Q347" s="16"/>
      <c r="R347" s="12">
        <f t="shared" si="80"/>
        <v>0</v>
      </c>
      <c r="S347" s="12">
        <f t="shared" si="80"/>
        <v>0</v>
      </c>
      <c r="T347" s="12">
        <f t="shared" si="80"/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>
        <f t="shared" ref="AD347:AD410" si="82">IF($BC347=AD$2,1,0)</f>
        <v>0</v>
      </c>
      <c r="AE347" s="54"/>
      <c r="AF347" s="54"/>
      <c r="AG347" s="54">
        <f t="shared" ref="AG347:AG410" si="83">IF($BC347=AG$2,1,0)</f>
        <v>0</v>
      </c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>
        <f t="shared" ref="AR347:AR410" si="84">IF($BC347=AR$2,1,0)</f>
        <v>0</v>
      </c>
      <c r="AS347" s="58" t="s">
        <v>788</v>
      </c>
      <c r="AT347" s="22" t="str" cm="1">
        <f t="array" ref="AT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(EUL_basis_Mapped!$BD347=EUL_basis[BldgLoc])*(EUL_basis_Mapped!$BP347=EUL_basis[HOU_cat]),0)+1,MATCH(EUL_basis_Mapped!AT$2,'EUL_basis fr DEER'!$1:$1,0))</f>
        <v>LED A-lamp - Outdoor- Residential Common Area</v>
      </c>
      <c r="AU347" s="22" t="s">
        <v>106</v>
      </c>
      <c r="AV347" s="22" t="str" cm="1">
        <f t="array" ref="AV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(EUL_basis_Mapped!$BD347=EUL_basis[BldgLoc])*(EUL_basis_Mapped!$BP347=EUL_basis[HOU_cat]),0)+1,MATCH(EUL_basis_Mapped!AV$2,'EUL_basis fr DEER'!$1:$1,0))</f>
        <v>D20 v1</v>
      </c>
      <c r="AW347" s="24" cm="1">
        <f t="array" ref="AW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(EUL_basis_Mapped!$BD347=EUL_basis[BldgLoc])*(EUL_basis_Mapped!$BP347=EUL_basis[HOU_cat]),0)+1,MATCH(EUL_basis_Mapped!AW$2,'EUL_basis fr DEER'!$1:$1,0))</f>
        <v>44364.526270011571</v>
      </c>
      <c r="AX347" s="48" t="str" cm="1">
        <f t="array" ref="AX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(EUL_basis_Mapped!$BD347=EUL_basis[BldgLoc])*(EUL_basis_Mapped!$BP347=EUL_basis[HOU_cat]),0)+1,MATCH(EUL_basis_Mapped!AX$2,'EUL_basis fr DEER'!$1:$1,0))</f>
        <v>Res</v>
      </c>
      <c r="AY347" s="48" t="str" cm="1">
        <f t="array" ref="AY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(EUL_basis_Mapped!$BD347=EUL_basis[BldgLoc])*(EUL_basis_Mapped!$BP347=EUL_basis[HOU_cat]),0)+1,MATCH(EUL_basis_Mapped!AY$2,'EUL_basis fr DEER'!$1:$1,0))</f>
        <v>Lighting</v>
      </c>
      <c r="AZ347" s="48" t="str" cm="1">
        <f t="array" ref="AZ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(EUL_basis_Mapped!$BD347=EUL_basis[BldgLoc])*(EUL_basis_Mapped!$BP347=EUL_basis[HOU_cat]),0)+1,MATCH(EUL_basis_Mapped!AZ$2,'EUL_basis fr DEER'!$1:$1,0))</f>
        <v>OutCommon</v>
      </c>
      <c r="BA347" s="48" t="str" cm="1">
        <f t="array" ref="BA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(EUL_basis_Mapped!$BD347=EUL_basis[BldgLoc])*(EUL_basis_Mapped!$BP347=EUL_basis[HOU_cat]),0)+1,MATCH(EUL_basis_Mapped!BA$2,'EUL_basis fr DEER'!$1:$1,0))</f>
        <v>Ltg_Lamp</v>
      </c>
      <c r="BB347" s="48" t="str" cm="1">
        <f t="array" ref="BB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(EUL_basis_Mapped!$BD347=EUL_basis[BldgLoc])*(EUL_basis_Mapped!$BP347=EUL_basis[HOU_cat]),0)+1,MATCH(EUL_basis_Mapped!BB$2,'EUL_basis fr DEER'!$1:$1,0))</f>
        <v>LED_lamp</v>
      </c>
      <c r="BC347" s="48" t="s">
        <v>40</v>
      </c>
      <c r="BD347" s="48" t="s">
        <v>40</v>
      </c>
      <c r="BE347" s="46" t="str" cm="1">
        <f t="array" ref="BE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(EUL_basis_Mapped!$BD347=EUL_basis[BldgLoc])*(EUL_basis_Mapped!$BP347=EUL_basis[HOU_cat]),0)+1,MATCH(EUL_basis_Mapped!BE$2,'EUL_basis fr DEER'!$1:$1,0))</f>
        <v>LED lamp rated hours</v>
      </c>
      <c r="BF347" s="23" cm="1">
        <f t="array" ref="BF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(EUL_basis_Mapped!$BD347=EUL_basis[BldgLoc])*(EUL_basis_Mapped!$BP347=EUL_basis[HOU_cat]),0)+1,MATCH(EUL_basis_Mapped!BF$2,'EUL_basis fr DEER'!$1:$1,0))</f>
        <v>10000</v>
      </c>
      <c r="BG347" s="23" cm="1">
        <f t="array" ref="BG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(EUL_basis_Mapped!$BD347=EUL_basis[BldgLoc])*(EUL_basis_Mapped!$BP347=EUL_basis[HOU_cat]),0)+1,MATCH(EUL_basis_Mapped!BG$2,'EUL_basis fr DEER'!$1:$1,0))</f>
        <v>1</v>
      </c>
      <c r="BH347" s="23" cm="1">
        <f t="array" ref="BH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(EUL_basis_Mapped!$BD347=EUL_basis[BldgLoc])*(EUL_basis_Mapped!$BP347=EUL_basis[HOU_cat]),0)+1,MATCH(EUL_basis_Mapped!BH$2,'EUL_basis fr DEER'!$1:$1,0))</f>
        <v>0</v>
      </c>
      <c r="BI347" s="25" cm="1">
        <f t="array" ref="BI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(EUL_basis_Mapped!$BD347=EUL_basis[BldgLoc])*(EUL_basis_Mapped!$BP347=EUL_basis[HOU_cat]),0)+1,MATCH(EUL_basis_Mapped!BI$2,'EUL_basis fr DEER'!$1:$1,0))</f>
        <v>16</v>
      </c>
      <c r="BJ347" s="25" cm="1">
        <f t="array" ref="BJ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(EUL_basis_Mapped!$BD347=EUL_basis[BldgLoc])*(EUL_basis_Mapped!$BP347=EUL_basis[HOU_cat]),0)+1,MATCH(EUL_basis_Mapped!BJ$2,'EUL_basis fr DEER'!$1:$1,0))</f>
        <v>0</v>
      </c>
      <c r="BK347" s="25" cm="1">
        <f t="array" ref="BK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(EUL_basis_Mapped!$BD347=EUL_basis[BldgLoc])*(EUL_basis_Mapped!$BP347=EUL_basis[HOU_cat]),0)+1,MATCH(EUL_basis_Mapped!BK$2,'EUL_basis fr DEER'!$1:$1,0))</f>
        <v>0</v>
      </c>
      <c r="BL347" s="46" t="str" cm="1">
        <f t="array" ref="BL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(EUL_basis_Mapped!$BD347=EUL_basis[BldgLoc])*(EUL_basis_Mapped!$BP347=EUL_basis[HOU_cat]),0)+1,MATCH(EUL_basis_Mapped!BL$2,'EUL_basis fr DEER'!$1:$1,0))</f>
        <v>Updated BldgType to Any</v>
      </c>
      <c r="BM347" s="48" t="str" cm="1">
        <f t="array" ref="BM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(EUL_basis_Mapped!$BD347=EUL_basis[BldgLoc])*(EUL_basis_Mapped!$BP347=EUL_basis[HOU_cat]),0)+1,MATCH(EUL_basis_Mapped!BM$2,'EUL_basis fr DEER'!$1:$1,0))</f>
        <v>Available</v>
      </c>
      <c r="BN347" s="24">
        <v>41619</v>
      </c>
      <c r="BO347" s="24" cm="1">
        <f t="array" ref="BO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(EUL_basis_Mapped!$BD347=EUL_basis[BldgLoc])*(EUL_basis_Mapped!$BP347=EUL_basis[HOU_cat]),0)+1,MATCH(EUL_basis_Mapped!BO$2,'EUL_basis fr DEER'!$1:$1,0))</f>
        <v>0</v>
      </c>
      <c r="BP347" s="48" t="s">
        <v>717</v>
      </c>
      <c r="BQ347" s="52" t="str" cm="1">
        <f t="array" ref="BQ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(EUL_basis_Mapped!$BD347=EUL_basis[BldgLoc])*(EUL_basis_Mapped!$BP347=EUL_basis[HOU_cat]),0)+1,MATCH(EUL_basis_Mapped!BQ$2,'EUL_basis fr DEER'!$1:$1,0))</f>
        <v>1</v>
      </c>
      <c r="BR347" s="52" t="str" cm="1">
        <f t="array" ref="BR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(EUL_basis_Mapped!$BD347=EUL_basis[BldgLoc])*(EUL_basis_Mapped!$BP347=EUL_basis[HOU_cat]),0)+1,MATCH(EUL_basis_Mapped!BR$2,'EUL_basis fr DEER'!$1:$1,0))</f>
        <v>1</v>
      </c>
      <c r="BS347" s="52" t="str" cm="1">
        <f t="array" ref="BS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(EUL_basis_Mapped!$BD347=EUL_basis[BldgLoc])*(EUL_basis_Mapped!$BP347=EUL_basis[HOU_cat]),0)+1,MATCH(EUL_basis_Mapped!BS$2,'EUL_basis fr DEER'!$1:$1,0))</f>
        <v>0</v>
      </c>
      <c r="BT347" s="48" t="str" cm="1">
        <f t="array" ref="BT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(EUL_basis_Mapped!$BD347=EUL_basis[BldgLoc])*(EUL_basis_Mapped!$BP347=EUL_basis[HOU_cat]),0)+1,MATCH(EUL_basis_Mapped!BT$2,'EUL_basis fr DEER'!$1:$1,0))</f>
        <v>Deemed Ex Ante Team</v>
      </c>
      <c r="BU347" s="24" cm="1">
        <f t="array" ref="BU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(EUL_basis_Mapped!$BD347=EUL_basis[BldgLoc])*(EUL_basis_Mapped!$BP347=EUL_basis[HOU_cat]),0)+1,MATCH(EUL_basis_Mapped!BU$2,'EUL_basis fr DEER'!$1:$1,0))</f>
        <v>0</v>
      </c>
      <c r="BV347" s="46" cm="1">
        <f t="array" ref="BV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(EUL_basis_Mapped!$BD347=EUL_basis[BldgLoc])*(EUL_basis_Mapped!$BP347=EUL_basis[HOU_cat]),0)+1,MATCH(EUL_basis_Mapped!BV$2,'EUL_basis fr DEER'!$1:$1,0))</f>
        <v>0</v>
      </c>
      <c r="BW347" s="48" cm="1">
        <f t="array" ref="BW347">INDEX(EUL_basis[#All],MATCH(1,(EUL_basis_Mapped!$AS347=EUL_basis[EUL_ID])*(EUL_basis_Mapped!$AU347=EUL_basis[Version])*(EUL_basis_Mapped!$BC347=EUL_basis[BldgType])*
(EUL_basis_Mapped!$BD347=EUL_basis[BldgLoc])*(EUL_basis_Mapped!$BP347=EUL_basis[HOU_cat]),0)+1,MATCH(EUL_basis_Mapped!BW$2,'EUL_basis fr DEER'!$1:$1,0))</f>
        <v>0</v>
      </c>
    </row>
    <row r="348" spans="1:75" ht="31.5" x14ac:dyDescent="0.15">
      <c r="A348" s="11"/>
      <c r="B348" s="12">
        <v>1</v>
      </c>
      <c r="C348" s="12"/>
      <c r="D348" s="12"/>
      <c r="E348" s="12"/>
      <c r="F348" s="12"/>
      <c r="G348" s="12">
        <v>1</v>
      </c>
      <c r="H348" s="13">
        <v>1</v>
      </c>
      <c r="I348" s="11">
        <f t="shared" si="79"/>
        <v>0</v>
      </c>
      <c r="J348" s="12">
        <f t="shared" si="79"/>
        <v>0</v>
      </c>
      <c r="K348" s="12">
        <f t="shared" si="79"/>
        <v>0</v>
      </c>
      <c r="L348" s="12">
        <f t="shared" si="79"/>
        <v>1</v>
      </c>
      <c r="M348" s="12">
        <f t="shared" si="79"/>
        <v>0</v>
      </c>
      <c r="N348" s="54">
        <f t="shared" si="79"/>
        <v>0</v>
      </c>
      <c r="O348" s="54">
        <f t="shared" si="79"/>
        <v>0</v>
      </c>
      <c r="P348" s="11">
        <f t="shared" si="81"/>
        <v>1</v>
      </c>
      <c r="Q348" s="16"/>
      <c r="R348" s="12">
        <f t="shared" si="80"/>
        <v>0</v>
      </c>
      <c r="S348" s="12">
        <f t="shared" si="80"/>
        <v>0</v>
      </c>
      <c r="T348" s="12">
        <f t="shared" si="80"/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>
        <f t="shared" si="82"/>
        <v>0</v>
      </c>
      <c r="AE348" s="54"/>
      <c r="AF348" s="54"/>
      <c r="AG348" s="54">
        <f t="shared" si="83"/>
        <v>0</v>
      </c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>
        <f t="shared" si="84"/>
        <v>0</v>
      </c>
      <c r="AS348" s="58" t="s">
        <v>790</v>
      </c>
      <c r="AT348" s="22" t="str" cm="1">
        <f t="array" ref="AT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(EUL_basis_Mapped!$BD348=EUL_basis[BldgLoc])*(EUL_basis_Mapped!$BP348=EUL_basis[HOU_cat]),0)+1,MATCH(EUL_basis_Mapped!AT$2,'EUL_basis fr DEER'!$1:$1,0))</f>
        <v>Outdoor HID Lighting (T-5)</v>
      </c>
      <c r="AU348" s="22" t="s">
        <v>34</v>
      </c>
      <c r="AV348" s="22" t="str" cm="1">
        <f t="array" ref="AV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(EUL_basis_Mapped!$BD348=EUL_basis[BldgLoc])*(EUL_basis_Mapped!$BP348=EUL_basis[HOU_cat]),0)+1,MATCH(EUL_basis_Mapped!AV$2,'EUL_basis fr DEER'!$1:$1,0))</f>
        <v>D08 v2.05</v>
      </c>
      <c r="AW348" s="24" cm="1">
        <f t="array" ref="AW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(EUL_basis_Mapped!$BD348=EUL_basis[BldgLoc])*(EUL_basis_Mapped!$BP348=EUL_basis[HOU_cat]),0)+1,MATCH(EUL_basis_Mapped!AW$2,'EUL_basis fr DEER'!$1:$1,0))</f>
        <v>44825.767912268515</v>
      </c>
      <c r="AX348" s="48" t="str" cm="1">
        <f t="array" ref="AX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(EUL_basis_Mapped!$BD348=EUL_basis[BldgLoc])*(EUL_basis_Mapped!$BP348=EUL_basis[HOU_cat]),0)+1,MATCH(EUL_basis_Mapped!AX$2,'EUL_basis fr DEER'!$1:$1,0))</f>
        <v>Com</v>
      </c>
      <c r="AY348" s="48" t="str" cm="1">
        <f t="array" ref="AY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(EUL_basis_Mapped!$BD348=EUL_basis[BldgLoc])*(EUL_basis_Mapped!$BP348=EUL_basis[HOU_cat]),0)+1,MATCH(EUL_basis_Mapped!AY$2,'EUL_basis fr DEER'!$1:$1,0))</f>
        <v>Lighting</v>
      </c>
      <c r="AZ348" s="48" t="str" cm="1">
        <f t="array" ref="AZ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(EUL_basis_Mapped!$BD348=EUL_basis[BldgLoc])*(EUL_basis_Mapped!$BP348=EUL_basis[HOU_cat]),0)+1,MATCH(EUL_basis_Mapped!AZ$2,'EUL_basis fr DEER'!$1:$1,0))</f>
        <v>OutGen</v>
      </c>
      <c r="BA348" s="48" t="str" cm="1">
        <f t="array" ref="BA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(EUL_basis_Mapped!$BD348=EUL_basis[BldgLoc])*(EUL_basis_Mapped!$BP348=EUL_basis[HOU_cat]),0)+1,MATCH(EUL_basis_Mapped!BA$2,'EUL_basis fr DEER'!$1:$1,0))</f>
        <v>Ltg_Fixture</v>
      </c>
      <c r="BB348" s="48" t="str" cm="1">
        <f t="array" ref="BB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(EUL_basis_Mapped!$BD348=EUL_basis[BldgLoc])*(EUL_basis_Mapped!$BP348=EUL_basis[HOU_cat]),0)+1,MATCH(EUL_basis_Mapped!BB$2,'EUL_basis fr DEER'!$1:$1,0))</f>
        <v>LinFluor_fixt</v>
      </c>
      <c r="BC348" s="48" t="s">
        <v>40</v>
      </c>
      <c r="BD348" s="48" t="s">
        <v>40</v>
      </c>
      <c r="BE348" s="46" t="str" cm="1">
        <f t="array" ref="BE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(EUL_basis_Mapped!$BD348=EUL_basis[BldgLoc])*(EUL_basis_Mapped!$BP348=EUL_basis[HOU_cat]),0)+1,MATCH(EUL_basis_Mapped!BE$2,'EUL_basis fr DEER'!$1:$1,0))</f>
        <v>electronic ballast rated hours</v>
      </c>
      <c r="BF348" s="23" cm="1">
        <f t="array" ref="BF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(EUL_basis_Mapped!$BD348=EUL_basis[BldgLoc])*(EUL_basis_Mapped!$BP348=EUL_basis[HOU_cat]),0)+1,MATCH(EUL_basis_Mapped!BF$2,'EUL_basis fr DEER'!$1:$1,0))</f>
        <v>70000</v>
      </c>
      <c r="BG348" s="23" cm="1">
        <f t="array" ref="BG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(EUL_basis_Mapped!$BD348=EUL_basis[BldgLoc])*(EUL_basis_Mapped!$BP348=EUL_basis[HOU_cat]),0)+1,MATCH(EUL_basis_Mapped!BG$2,'EUL_basis fr DEER'!$1:$1,0))</f>
        <v>1</v>
      </c>
      <c r="BH348" s="23" cm="1">
        <f t="array" ref="BH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(EUL_basis_Mapped!$BD348=EUL_basis[BldgLoc])*(EUL_basis_Mapped!$BP348=EUL_basis[HOU_cat]),0)+1,MATCH(EUL_basis_Mapped!BH$2,'EUL_basis fr DEER'!$1:$1,0))</f>
        <v>0</v>
      </c>
      <c r="BI348" s="25" cm="1">
        <f t="array" ref="BI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(EUL_basis_Mapped!$BD348=EUL_basis[BldgLoc])*(EUL_basis_Mapped!$BP348=EUL_basis[HOU_cat]),0)+1,MATCH(EUL_basis_Mapped!BI$2,'EUL_basis fr DEER'!$1:$1,0))</f>
        <v>15</v>
      </c>
      <c r="BJ348" s="25" cm="1">
        <f t="array" ref="BJ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(EUL_basis_Mapped!$BD348=EUL_basis[BldgLoc])*(EUL_basis_Mapped!$BP348=EUL_basis[HOU_cat]),0)+1,MATCH(EUL_basis_Mapped!BJ$2,'EUL_basis fr DEER'!$1:$1,0))</f>
        <v>0</v>
      </c>
      <c r="BK348" s="25" cm="1">
        <f t="array" ref="BK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(EUL_basis_Mapped!$BD348=EUL_basis[BldgLoc])*(EUL_basis_Mapped!$BP348=EUL_basis[HOU_cat]),0)+1,MATCH(EUL_basis_Mapped!BK$2,'EUL_basis fr DEER'!$1:$1,0))</f>
        <v>0</v>
      </c>
      <c r="BL348" s="46" t="str" cm="1">
        <f t="array" ref="BL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(EUL_basis_Mapped!$BD348=EUL_basis[BldgLoc])*(EUL_basis_Mapped!$BP348=EUL_basis[HOU_cat]),0)+1,MATCH(EUL_basis_Mapped!BL$2,'EUL_basis fr DEER'!$1:$1,0))</f>
        <v>Although expired via Resolution E-5152 DEER2023 Update, it was later found to be needed; the approved expiration was cancelled.</v>
      </c>
      <c r="BM348" s="48" t="str" cm="1">
        <f t="array" ref="BM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(EUL_basis_Mapped!$BD348=EUL_basis[BldgLoc])*(EUL_basis_Mapped!$BP348=EUL_basis[HOU_cat]),0)+1,MATCH(EUL_basis_Mapped!BM$2,'EUL_basis fr DEER'!$1:$1,0))</f>
        <v>Available</v>
      </c>
      <c r="BN348" s="24">
        <v>41620</v>
      </c>
      <c r="BO348" s="24" cm="1">
        <f t="array" ref="BO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(EUL_basis_Mapped!$BD348=EUL_basis[BldgLoc])*(EUL_basis_Mapped!$BP348=EUL_basis[HOU_cat]),0)+1,MATCH(EUL_basis_Mapped!BO$2,'EUL_basis fr DEER'!$1:$1,0))</f>
        <v>0</v>
      </c>
      <c r="BP348" s="48" t="s">
        <v>705</v>
      </c>
      <c r="BQ348" s="52" t="str" cm="1">
        <f t="array" ref="BQ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(EUL_basis_Mapped!$BD348=EUL_basis[BldgLoc])*(EUL_basis_Mapped!$BP348=EUL_basis[HOU_cat]),0)+1,MATCH(EUL_basis_Mapped!BQ$2,'EUL_basis fr DEER'!$1:$1,0))</f>
        <v>1</v>
      </c>
      <c r="BR348" s="52" t="str" cm="1">
        <f t="array" ref="BR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(EUL_basis_Mapped!$BD348=EUL_basis[BldgLoc])*(EUL_basis_Mapped!$BP348=EUL_basis[HOU_cat]),0)+1,MATCH(EUL_basis_Mapped!BR$2,'EUL_basis fr DEER'!$1:$1,0))</f>
        <v>1</v>
      </c>
      <c r="BS348" s="52" t="str" cm="1">
        <f t="array" ref="BS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(EUL_basis_Mapped!$BD348=EUL_basis[BldgLoc])*(EUL_basis_Mapped!$BP348=EUL_basis[HOU_cat]),0)+1,MATCH(EUL_basis_Mapped!BS$2,'EUL_basis fr DEER'!$1:$1,0))</f>
        <v>0</v>
      </c>
      <c r="BT348" s="48" t="str" cm="1">
        <f t="array" ref="BT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(EUL_basis_Mapped!$BD348=EUL_basis[BldgLoc])*(EUL_basis_Mapped!$BP348=EUL_basis[HOU_cat]),0)+1,MATCH(EUL_basis_Mapped!BT$2,'EUL_basis fr DEER'!$1:$1,0))</f>
        <v>Deemed Ex Ante Team</v>
      </c>
      <c r="BU348" s="24" cm="1">
        <f t="array" ref="BU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(EUL_basis_Mapped!$BD348=EUL_basis[BldgLoc])*(EUL_basis_Mapped!$BP348=EUL_basis[HOU_cat]),0)+1,MATCH(EUL_basis_Mapped!BU$2,'EUL_basis fr DEER'!$1:$1,0))</f>
        <v>0</v>
      </c>
      <c r="BV348" s="46" cm="1">
        <f t="array" ref="BV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(EUL_basis_Mapped!$BD348=EUL_basis[BldgLoc])*(EUL_basis_Mapped!$BP348=EUL_basis[HOU_cat]),0)+1,MATCH(EUL_basis_Mapped!BV$2,'EUL_basis fr DEER'!$1:$1,0))</f>
        <v>0</v>
      </c>
      <c r="BW348" s="48" cm="1">
        <f t="array" ref="BW348">INDEX(EUL_basis[#All],MATCH(1,(EUL_basis_Mapped!$AS348=EUL_basis[EUL_ID])*(EUL_basis_Mapped!$AU348=EUL_basis[Version])*(EUL_basis_Mapped!$BC348=EUL_basis[BldgType])*
(EUL_basis_Mapped!$BD348=EUL_basis[BldgLoc])*(EUL_basis_Mapped!$BP348=EUL_basis[HOU_cat]),0)+1,MATCH(EUL_basis_Mapped!BW$2,'EUL_basis fr DEER'!$1:$1,0))</f>
        <v>0</v>
      </c>
    </row>
    <row r="349" spans="1:75" x14ac:dyDescent="0.15">
      <c r="A349" s="11">
        <v>1</v>
      </c>
      <c r="B349" s="12"/>
      <c r="C349" s="12"/>
      <c r="D349" s="12"/>
      <c r="E349" s="12"/>
      <c r="F349" s="12"/>
      <c r="G349" s="12"/>
      <c r="H349" s="13"/>
      <c r="I349" s="11">
        <f t="shared" ref="I349:O358" si="85">IF($AX349=I$2,1,0)</f>
        <v>0</v>
      </c>
      <c r="J349" s="12">
        <f t="shared" si="85"/>
        <v>0</v>
      </c>
      <c r="K349" s="12">
        <f t="shared" si="85"/>
        <v>0</v>
      </c>
      <c r="L349" s="12">
        <f t="shared" si="85"/>
        <v>1</v>
      </c>
      <c r="M349" s="12">
        <f t="shared" si="85"/>
        <v>0</v>
      </c>
      <c r="N349" s="54">
        <f t="shared" si="85"/>
        <v>0</v>
      </c>
      <c r="O349" s="54">
        <f t="shared" si="85"/>
        <v>0</v>
      </c>
      <c r="P349" s="11">
        <f t="shared" si="81"/>
        <v>1</v>
      </c>
      <c r="Q349" s="16"/>
      <c r="R349" s="12">
        <f t="shared" si="80"/>
        <v>0</v>
      </c>
      <c r="S349" s="12">
        <f t="shared" si="80"/>
        <v>0</v>
      </c>
      <c r="T349" s="12">
        <f t="shared" si="80"/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>
        <f t="shared" si="82"/>
        <v>0</v>
      </c>
      <c r="AE349" s="54"/>
      <c r="AF349" s="54"/>
      <c r="AG349" s="54">
        <f t="shared" si="83"/>
        <v>0</v>
      </c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>
        <f t="shared" si="84"/>
        <v>0</v>
      </c>
      <c r="AS349" s="58" t="s">
        <v>792</v>
      </c>
      <c r="AT349" s="22" t="str" cm="1">
        <f t="array" ref="AT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(EUL_basis_Mapped!$BD349=EUL_basis[BldgLoc])*(EUL_basis_Mapped!$BP349=EUL_basis[HOU_cat]),0)+1,MATCH(EUL_basis_Mapped!AT$2,'EUL_basis fr DEER'!$1:$1,0))</f>
        <v>Timeclock with or without photocell</v>
      </c>
      <c r="AU349" s="22" t="s">
        <v>34</v>
      </c>
      <c r="AV349" s="22" t="str" cm="1">
        <f t="array" ref="AV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(EUL_basis_Mapped!$BD349=EUL_basis[BldgLoc])*(EUL_basis_Mapped!$BP349=EUL_basis[HOU_cat]),0)+1,MATCH(EUL_basis_Mapped!AV$2,'EUL_basis fr DEER'!$1:$1,0))</f>
        <v>D08 v2.05</v>
      </c>
      <c r="AW349" s="24" cm="1">
        <f t="array" ref="AW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(EUL_basis_Mapped!$BD349=EUL_basis[BldgLoc])*(EUL_basis_Mapped!$BP349=EUL_basis[HOU_cat]),0)+1,MATCH(EUL_basis_Mapped!AW$2,'EUL_basis fr DEER'!$1:$1,0))</f>
        <v>44159.686687395835</v>
      </c>
      <c r="AX349" s="48" t="str" cm="1">
        <f t="array" ref="AX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(EUL_basis_Mapped!$BD349=EUL_basis[BldgLoc])*(EUL_basis_Mapped!$BP349=EUL_basis[HOU_cat]),0)+1,MATCH(EUL_basis_Mapped!AX$2,'EUL_basis fr DEER'!$1:$1,0))</f>
        <v>Com</v>
      </c>
      <c r="AY349" s="48" t="str" cm="1">
        <f t="array" ref="AY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(EUL_basis_Mapped!$BD349=EUL_basis[BldgLoc])*(EUL_basis_Mapped!$BP349=EUL_basis[HOU_cat]),0)+1,MATCH(EUL_basis_Mapped!AY$2,'EUL_basis fr DEER'!$1:$1,0))</f>
        <v>Lighting</v>
      </c>
      <c r="AZ349" s="48" t="str" cm="1">
        <f t="array" ref="AZ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(EUL_basis_Mapped!$BD349=EUL_basis[BldgLoc])*(EUL_basis_Mapped!$BP349=EUL_basis[HOU_cat]),0)+1,MATCH(EUL_basis_Mapped!AZ$2,'EUL_basis fr DEER'!$1:$1,0))</f>
        <v>Controls</v>
      </c>
      <c r="BA349" s="48" t="str" cm="1">
        <f t="array" ref="BA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(EUL_basis_Mapped!$BD349=EUL_basis[BldgLoc])*(EUL_basis_Mapped!$BP349=EUL_basis[HOU_cat]),0)+1,MATCH(EUL_basis_Mapped!BA$2,'EUL_basis fr DEER'!$1:$1,0))</f>
        <v>Ltg_Fixture</v>
      </c>
      <c r="BB349" s="48" t="str" cm="1">
        <f t="array" ref="BB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(EUL_basis_Mapped!$BD349=EUL_basis[BldgLoc])*(EUL_basis_Mapped!$BP349=EUL_basis[HOU_cat]),0)+1,MATCH(EUL_basis_Mapped!BB$2,'EUL_basis fr DEER'!$1:$1,0))</f>
        <v/>
      </c>
      <c r="BC349" s="48" t="s">
        <v>40</v>
      </c>
      <c r="BD349" s="48" t="s">
        <v>40</v>
      </c>
      <c r="BE349" s="46" t="str" cm="1">
        <f t="array" ref="BE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(EUL_basis_Mapped!$BD349=EUL_basis[BldgLoc])*(EUL_basis_Mapped!$BP349=EUL_basis[HOU_cat]),0)+1,MATCH(EUL_basis_Mapped!BE$2,'EUL_basis fr DEER'!$1:$1,0))</f>
        <v>rated years</v>
      </c>
      <c r="BF349" s="23" cm="1">
        <f t="array" ref="BF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(EUL_basis_Mapped!$BD349=EUL_basis[BldgLoc])*(EUL_basis_Mapped!$BP349=EUL_basis[HOU_cat]),0)+1,MATCH(EUL_basis_Mapped!BF$2,'EUL_basis fr DEER'!$1:$1,0))</f>
        <v>0</v>
      </c>
      <c r="BG349" s="23" cm="1">
        <f t="array" ref="BG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(EUL_basis_Mapped!$BD349=EUL_basis[BldgLoc])*(EUL_basis_Mapped!$BP349=EUL_basis[HOU_cat]),0)+1,MATCH(EUL_basis_Mapped!BG$2,'EUL_basis fr DEER'!$1:$1,0))</f>
        <v>0</v>
      </c>
      <c r="BH349" s="23" cm="1">
        <f t="array" ref="BH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(EUL_basis_Mapped!$BD349=EUL_basis[BldgLoc])*(EUL_basis_Mapped!$BP349=EUL_basis[HOU_cat]),0)+1,MATCH(EUL_basis_Mapped!BH$2,'EUL_basis fr DEER'!$1:$1,0))</f>
        <v>0</v>
      </c>
      <c r="BI349" s="25" cm="1">
        <f t="array" ref="BI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(EUL_basis_Mapped!$BD349=EUL_basis[BldgLoc])*(EUL_basis_Mapped!$BP349=EUL_basis[HOU_cat]),0)+1,MATCH(EUL_basis_Mapped!BI$2,'EUL_basis fr DEER'!$1:$1,0))</f>
        <v>0</v>
      </c>
      <c r="BJ349" s="25" cm="1">
        <f t="array" ref="BJ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(EUL_basis_Mapped!$BD349=EUL_basis[BldgLoc])*(EUL_basis_Mapped!$BP349=EUL_basis[HOU_cat]),0)+1,MATCH(EUL_basis_Mapped!BJ$2,'EUL_basis fr DEER'!$1:$1,0))</f>
        <v>8</v>
      </c>
      <c r="BK349" s="25" cm="1">
        <f t="array" ref="BK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(EUL_basis_Mapped!$BD349=EUL_basis[BldgLoc])*(EUL_basis_Mapped!$BP349=EUL_basis[HOU_cat]),0)+1,MATCH(EUL_basis_Mapped!BK$2,'EUL_basis fr DEER'!$1:$1,0))</f>
        <v>2.7</v>
      </c>
      <c r="BL349" s="46" t="str" cm="1">
        <f t="array" ref="BL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(EUL_basis_Mapped!$BD349=EUL_basis[BldgLoc])*(EUL_basis_Mapped!$BP349=EUL_basis[HOU_cat]),0)+1,MATCH(EUL_basis_Mapped!BL$2,'EUL_basis fr DEER'!$1:$1,0))</f>
        <v>Updated to indicate claim/filing status</v>
      </c>
      <c r="BM349" s="48" t="str" cm="1">
        <f t="array" ref="BM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(EUL_basis_Mapped!$BD349=EUL_basis[BldgLoc])*(EUL_basis_Mapped!$BP349=EUL_basis[HOU_cat]),0)+1,MATCH(EUL_basis_Mapped!BM$2,'EUL_basis fr DEER'!$1:$1,0))</f>
        <v>Standard</v>
      </c>
      <c r="BN349" s="24">
        <v>41621</v>
      </c>
      <c r="BO349" s="24" cm="1">
        <f t="array" ref="BO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(EUL_basis_Mapped!$BD349=EUL_basis[BldgLoc])*(EUL_basis_Mapped!$BP349=EUL_basis[HOU_cat]),0)+1,MATCH(EUL_basis_Mapped!BO$2,'EUL_basis fr DEER'!$1:$1,0))</f>
        <v>0</v>
      </c>
      <c r="BP349" s="48" t="s">
        <v>44</v>
      </c>
      <c r="BQ349" s="52" t="str" cm="1">
        <f t="array" ref="BQ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(EUL_basis_Mapped!$BD349=EUL_basis[BldgLoc])*(EUL_basis_Mapped!$BP349=EUL_basis[HOU_cat]),0)+1,MATCH(EUL_basis_Mapped!BQ$2,'EUL_basis fr DEER'!$1:$1,0))</f>
        <v>1</v>
      </c>
      <c r="BR349" s="52" t="str" cm="1">
        <f t="array" ref="BR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(EUL_basis_Mapped!$BD349=EUL_basis[BldgLoc])*(EUL_basis_Mapped!$BP349=EUL_basis[HOU_cat]),0)+1,MATCH(EUL_basis_Mapped!BR$2,'EUL_basis fr DEER'!$1:$1,0))</f>
        <v>1</v>
      </c>
      <c r="BS349" s="52" t="str" cm="1">
        <f t="array" ref="BS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(EUL_basis_Mapped!$BD349=EUL_basis[BldgLoc])*(EUL_basis_Mapped!$BP349=EUL_basis[HOU_cat]),0)+1,MATCH(EUL_basis_Mapped!BS$2,'EUL_basis fr DEER'!$1:$1,0))</f>
        <v>0</v>
      </c>
      <c r="BT349" s="48" t="str" cm="1">
        <f t="array" ref="BT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(EUL_basis_Mapped!$BD349=EUL_basis[BldgLoc])*(EUL_basis_Mapped!$BP349=EUL_basis[HOU_cat]),0)+1,MATCH(EUL_basis_Mapped!BT$2,'EUL_basis fr DEER'!$1:$1,0))</f>
        <v>Deemed Ex Ante Team</v>
      </c>
      <c r="BU349" s="24" cm="1">
        <f t="array" ref="BU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(EUL_basis_Mapped!$BD349=EUL_basis[BldgLoc])*(EUL_basis_Mapped!$BP349=EUL_basis[HOU_cat]),0)+1,MATCH(EUL_basis_Mapped!BU$2,'EUL_basis fr DEER'!$1:$1,0))</f>
        <v>0</v>
      </c>
      <c r="BV349" s="46" cm="1">
        <f t="array" ref="BV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(EUL_basis_Mapped!$BD349=EUL_basis[BldgLoc])*(EUL_basis_Mapped!$BP349=EUL_basis[HOU_cat]),0)+1,MATCH(EUL_basis_Mapped!BV$2,'EUL_basis fr DEER'!$1:$1,0))</f>
        <v>0</v>
      </c>
      <c r="BW349" s="48" cm="1">
        <f t="array" ref="BW349">INDEX(EUL_basis[#All],MATCH(1,(EUL_basis_Mapped!$AS349=EUL_basis[EUL_ID])*(EUL_basis_Mapped!$AU349=EUL_basis[Version])*(EUL_basis_Mapped!$BC349=EUL_basis[BldgType])*
(EUL_basis_Mapped!$BD349=EUL_basis[BldgLoc])*(EUL_basis_Mapped!$BP349=EUL_basis[HOU_cat]),0)+1,MATCH(EUL_basis_Mapped!BW$2,'EUL_basis fr DEER'!$1:$1,0))</f>
        <v>0</v>
      </c>
    </row>
    <row r="350" spans="1:75" ht="21" x14ac:dyDescent="0.15">
      <c r="A350" s="11">
        <v>1</v>
      </c>
      <c r="B350" s="12"/>
      <c r="C350" s="12"/>
      <c r="D350" s="12"/>
      <c r="E350" s="12"/>
      <c r="F350" s="12"/>
      <c r="G350" s="12"/>
      <c r="H350" s="13"/>
      <c r="I350" s="11">
        <f t="shared" si="85"/>
        <v>0</v>
      </c>
      <c r="J350" s="12">
        <f t="shared" si="85"/>
        <v>0</v>
      </c>
      <c r="K350" s="12">
        <f t="shared" si="85"/>
        <v>0</v>
      </c>
      <c r="L350" s="12">
        <f t="shared" si="85"/>
        <v>1</v>
      </c>
      <c r="M350" s="12">
        <f t="shared" si="85"/>
        <v>0</v>
      </c>
      <c r="N350" s="54">
        <f t="shared" si="85"/>
        <v>0</v>
      </c>
      <c r="O350" s="54">
        <f t="shared" si="85"/>
        <v>0</v>
      </c>
      <c r="P350" s="11">
        <f t="shared" si="81"/>
        <v>1</v>
      </c>
      <c r="Q350" s="16"/>
      <c r="R350" s="12">
        <f t="shared" si="80"/>
        <v>0</v>
      </c>
      <c r="S350" s="12">
        <f t="shared" si="80"/>
        <v>0</v>
      </c>
      <c r="T350" s="12">
        <f t="shared" si="80"/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>
        <f t="shared" si="82"/>
        <v>0</v>
      </c>
      <c r="AE350" s="54"/>
      <c r="AF350" s="54"/>
      <c r="AG350" s="54">
        <f t="shared" si="83"/>
        <v>0</v>
      </c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>
        <f t="shared" si="84"/>
        <v>0</v>
      </c>
      <c r="AS350" s="58" t="s">
        <v>793</v>
      </c>
      <c r="AT350" s="22" t="str" cm="1">
        <f t="array" ref="AT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(EUL_basis_Mapped!$BD350=EUL_basis[BldgLoc])*(EUL_basis_Mapped!$BP350=EUL_basis[HOU_cat]),0)+1,MATCH(EUL_basis_Mapped!AT$2,'EUL_basis fr DEER'!$1:$1,0))</f>
        <v>Outdoor pool cover</v>
      </c>
      <c r="AU350" s="22" t="s">
        <v>255</v>
      </c>
      <c r="AV350" s="22" t="str" cm="1">
        <f t="array" ref="AV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(EUL_basis_Mapped!$BD350=EUL_basis[BldgLoc])*(EUL_basis_Mapped!$BP350=EUL_basis[HOU_cat]),0)+1,MATCH(EUL_basis_Mapped!AV$2,'EUL_basis fr DEER'!$1:$1,0))</f>
        <v>IOU Workpaper</v>
      </c>
      <c r="AW350" s="24" cm="1">
        <f t="array" ref="AW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(EUL_basis_Mapped!$BD350=EUL_basis[BldgLoc])*(EUL_basis_Mapped!$BP350=EUL_basis[HOU_cat]),0)+1,MATCH(EUL_basis_Mapped!AW$2,'EUL_basis fr DEER'!$1:$1,0))</f>
        <v>44159.686687395835</v>
      </c>
      <c r="AX350" s="48" t="str" cm="1">
        <f t="array" ref="AX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(EUL_basis_Mapped!$BD350=EUL_basis[BldgLoc])*(EUL_basis_Mapped!$BP350=EUL_basis[HOU_cat]),0)+1,MATCH(EUL_basis_Mapped!AX$2,'EUL_basis fr DEER'!$1:$1,0))</f>
        <v>Com</v>
      </c>
      <c r="AY350" s="48" t="str" cm="1">
        <f t="array" ref="AY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(EUL_basis_Mapped!$BD350=EUL_basis[BldgLoc])*(EUL_basis_Mapped!$BP350=EUL_basis[HOU_cat]),0)+1,MATCH(EUL_basis_Mapped!AY$2,'EUL_basis fr DEER'!$1:$1,0))</f>
        <v>Recreate</v>
      </c>
      <c r="AZ350" s="48" t="str" cm="1">
        <f t="array" ref="AZ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(EUL_basis_Mapped!$BD350=EUL_basis[BldgLoc])*(EUL_basis_Mapped!$BP350=EUL_basis[HOU_cat]),0)+1,MATCH(EUL_basis_Mapped!AZ$2,'EUL_basis fr DEER'!$1:$1,0))</f>
        <v>Pool</v>
      </c>
      <c r="BA350" s="48" t="str" cm="1">
        <f t="array" ref="BA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(EUL_basis_Mapped!$BD350=EUL_basis[BldgLoc])*(EUL_basis_Mapped!$BP350=EUL_basis[HOU_cat]),0)+1,MATCH(EUL_basis_Mapped!BA$2,'EUL_basis fr DEER'!$1:$1,0))</f>
        <v>PoolSpa_eq</v>
      </c>
      <c r="BB350" s="48" t="str" cm="1">
        <f t="array" ref="BB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(EUL_basis_Mapped!$BD350=EUL_basis[BldgLoc])*(EUL_basis_Mapped!$BP350=EUL_basis[HOU_cat]),0)+1,MATCH(EUL_basis_Mapped!BB$2,'EUL_basis fr DEER'!$1:$1,0))</f>
        <v>PoolCover</v>
      </c>
      <c r="BC350" s="48" t="s">
        <v>40</v>
      </c>
      <c r="BD350" s="48" t="s">
        <v>40</v>
      </c>
      <c r="BE350" s="46" t="str" cm="1">
        <f t="array" ref="BE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(EUL_basis_Mapped!$BD350=EUL_basis[BldgLoc])*(EUL_basis_Mapped!$BP350=EUL_basis[HOU_cat]),0)+1,MATCH(EUL_basis_Mapped!BE$2,'EUL_basis fr DEER'!$1:$1,0))</f>
        <v>rated years</v>
      </c>
      <c r="BF350" s="23" cm="1">
        <f t="array" ref="BF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(EUL_basis_Mapped!$BD350=EUL_basis[BldgLoc])*(EUL_basis_Mapped!$BP350=EUL_basis[HOU_cat]),0)+1,MATCH(EUL_basis_Mapped!BF$2,'EUL_basis fr DEER'!$1:$1,0))</f>
        <v>0</v>
      </c>
      <c r="BG350" s="23" cm="1">
        <f t="array" ref="BG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(EUL_basis_Mapped!$BD350=EUL_basis[BldgLoc])*(EUL_basis_Mapped!$BP350=EUL_basis[HOU_cat]),0)+1,MATCH(EUL_basis_Mapped!BG$2,'EUL_basis fr DEER'!$1:$1,0))</f>
        <v>0</v>
      </c>
      <c r="BH350" s="23" cm="1">
        <f t="array" ref="BH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(EUL_basis_Mapped!$BD350=EUL_basis[BldgLoc])*(EUL_basis_Mapped!$BP350=EUL_basis[HOU_cat]),0)+1,MATCH(EUL_basis_Mapped!BH$2,'EUL_basis fr DEER'!$1:$1,0))</f>
        <v>0</v>
      </c>
      <c r="BI350" s="25" cm="1">
        <f t="array" ref="BI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(EUL_basis_Mapped!$BD350=EUL_basis[BldgLoc])*(EUL_basis_Mapped!$BP350=EUL_basis[HOU_cat]),0)+1,MATCH(EUL_basis_Mapped!BI$2,'EUL_basis fr DEER'!$1:$1,0))</f>
        <v>0</v>
      </c>
      <c r="BJ350" s="25" cm="1">
        <f t="array" ref="BJ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(EUL_basis_Mapped!$BD350=EUL_basis[BldgLoc])*(EUL_basis_Mapped!$BP350=EUL_basis[HOU_cat]),0)+1,MATCH(EUL_basis_Mapped!BJ$2,'EUL_basis fr DEER'!$1:$1,0))</f>
        <v>5</v>
      </c>
      <c r="BK350" s="25" cm="1">
        <f t="array" ref="BK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(EUL_basis_Mapped!$BD350=EUL_basis[BldgLoc])*(EUL_basis_Mapped!$BP350=EUL_basis[HOU_cat]),0)+1,MATCH(EUL_basis_Mapped!BK$2,'EUL_basis fr DEER'!$1:$1,0))</f>
        <v>1.7</v>
      </c>
      <c r="BL350" s="46" t="str" cm="1">
        <f t="array" ref="BL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(EUL_basis_Mapped!$BD350=EUL_basis[BldgLoc])*(EUL_basis_Mapped!$BP350=EUL_basis[HOU_cat]),0)+1,MATCH(EUL_basis_Mapped!BL$2,'EUL_basis fr DEER'!$1:$1,0))</f>
        <v>Updated to indicate claim/filing status</v>
      </c>
      <c r="BM350" s="48" t="str" cm="1">
        <f t="array" ref="BM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(EUL_basis_Mapped!$BD350=EUL_basis[BldgLoc])*(EUL_basis_Mapped!$BP350=EUL_basis[HOU_cat]),0)+1,MATCH(EUL_basis_Mapped!BM$2,'EUL_basis fr DEER'!$1:$1,0))</f>
        <v>Available</v>
      </c>
      <c r="BN350" s="24">
        <v>41622</v>
      </c>
      <c r="BO350" s="24" cm="1">
        <f t="array" ref="BO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(EUL_basis_Mapped!$BD350=EUL_basis[BldgLoc])*(EUL_basis_Mapped!$BP350=EUL_basis[HOU_cat]),0)+1,MATCH(EUL_basis_Mapped!BO$2,'EUL_basis fr DEER'!$1:$1,0))</f>
        <v>0</v>
      </c>
      <c r="BP350" s="48" t="s">
        <v>44</v>
      </c>
      <c r="BQ350" s="52" t="str" cm="1">
        <f t="array" ref="BQ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(EUL_basis_Mapped!$BD350=EUL_basis[BldgLoc])*(EUL_basis_Mapped!$BP350=EUL_basis[HOU_cat]),0)+1,MATCH(EUL_basis_Mapped!BQ$2,'EUL_basis fr DEER'!$1:$1,0))</f>
        <v>1</v>
      </c>
      <c r="BR350" s="52" t="str" cm="1">
        <f t="array" ref="BR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(EUL_basis_Mapped!$BD350=EUL_basis[BldgLoc])*(EUL_basis_Mapped!$BP350=EUL_basis[HOU_cat]),0)+1,MATCH(EUL_basis_Mapped!BR$2,'EUL_basis fr DEER'!$1:$1,0))</f>
        <v>1</v>
      </c>
      <c r="BS350" s="52" t="str" cm="1">
        <f t="array" ref="BS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(EUL_basis_Mapped!$BD350=EUL_basis[BldgLoc])*(EUL_basis_Mapped!$BP350=EUL_basis[HOU_cat]),0)+1,MATCH(EUL_basis_Mapped!BS$2,'EUL_basis fr DEER'!$1:$1,0))</f>
        <v>0</v>
      </c>
      <c r="BT350" s="48" t="str" cm="1">
        <f t="array" ref="BT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(EUL_basis_Mapped!$BD350=EUL_basis[BldgLoc])*(EUL_basis_Mapped!$BP350=EUL_basis[HOU_cat]),0)+1,MATCH(EUL_basis_Mapped!BT$2,'EUL_basis fr DEER'!$1:$1,0))</f>
        <v>Deemed Ex Ante Team</v>
      </c>
      <c r="BU350" s="24" cm="1">
        <f t="array" ref="BU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(EUL_basis_Mapped!$BD350=EUL_basis[BldgLoc])*(EUL_basis_Mapped!$BP350=EUL_basis[HOU_cat]),0)+1,MATCH(EUL_basis_Mapped!BU$2,'EUL_basis fr DEER'!$1:$1,0))</f>
        <v>0</v>
      </c>
      <c r="BV350" s="46" cm="1">
        <f t="array" ref="BV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(EUL_basis_Mapped!$BD350=EUL_basis[BldgLoc])*(EUL_basis_Mapped!$BP350=EUL_basis[HOU_cat]),0)+1,MATCH(EUL_basis_Mapped!BV$2,'EUL_basis fr DEER'!$1:$1,0))</f>
        <v>0</v>
      </c>
      <c r="BW350" s="48" cm="1">
        <f t="array" ref="BW350">INDEX(EUL_basis[#All],MATCH(1,(EUL_basis_Mapped!$AS350=EUL_basis[EUL_ID])*(EUL_basis_Mapped!$AU350=EUL_basis[Version])*(EUL_basis_Mapped!$BC350=EUL_basis[BldgType])*
(EUL_basis_Mapped!$BD350=EUL_basis[BldgLoc])*(EUL_basis_Mapped!$BP350=EUL_basis[HOU_cat]),0)+1,MATCH(EUL_basis_Mapped!BW$2,'EUL_basis fr DEER'!$1:$1,0))</f>
        <v>0</v>
      </c>
    </row>
    <row r="351" spans="1:75" x14ac:dyDescent="0.15">
      <c r="A351" s="11"/>
      <c r="B351" s="12">
        <v>1</v>
      </c>
      <c r="C351" s="12"/>
      <c r="D351" s="12"/>
      <c r="E351" s="12"/>
      <c r="F351" s="12"/>
      <c r="G351" s="12">
        <v>1</v>
      </c>
      <c r="H351" s="13">
        <v>1</v>
      </c>
      <c r="I351" s="11">
        <f t="shared" si="85"/>
        <v>0</v>
      </c>
      <c r="J351" s="12">
        <f t="shared" si="85"/>
        <v>0</v>
      </c>
      <c r="K351" s="12">
        <f t="shared" si="85"/>
        <v>0</v>
      </c>
      <c r="L351" s="12">
        <f t="shared" si="85"/>
        <v>0</v>
      </c>
      <c r="M351" s="12">
        <f t="shared" si="85"/>
        <v>0</v>
      </c>
      <c r="N351" s="54">
        <f t="shared" si="85"/>
        <v>0</v>
      </c>
      <c r="O351" s="54">
        <f t="shared" si="85"/>
        <v>1</v>
      </c>
      <c r="P351" s="11">
        <f t="shared" si="81"/>
        <v>1</v>
      </c>
      <c r="Q351" s="16"/>
      <c r="R351" s="12">
        <f t="shared" si="80"/>
        <v>0</v>
      </c>
      <c r="S351" s="12">
        <f t="shared" si="80"/>
        <v>0</v>
      </c>
      <c r="T351" s="12">
        <f t="shared" si="80"/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>
        <f t="shared" si="82"/>
        <v>0</v>
      </c>
      <c r="AE351" s="54"/>
      <c r="AF351" s="54"/>
      <c r="AG351" s="54">
        <f t="shared" si="83"/>
        <v>0</v>
      </c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>
        <f t="shared" si="84"/>
        <v>0</v>
      </c>
      <c r="AS351" s="58" t="s">
        <v>799</v>
      </c>
      <c r="AT351" s="22" t="str" cm="1">
        <f t="array" ref="AT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(EUL_basis_Mapped!$BD351=EUL_basis[BldgLoc])*(EUL_basis_Mapped!$BP351=EUL_basis[HOU_cat]),0)+1,MATCH(EUL_basis_Mapped!AT$2,'EUL_basis fr DEER'!$1:$1,0))</f>
        <v>High Efficiency Pool Pump</v>
      </c>
      <c r="AU351" s="22" t="s">
        <v>34</v>
      </c>
      <c r="AV351" s="22" t="str" cm="1">
        <f t="array" ref="AV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(EUL_basis_Mapped!$BD351=EUL_basis[BldgLoc])*(EUL_basis_Mapped!$BP351=EUL_basis[HOU_cat]),0)+1,MATCH(EUL_basis_Mapped!AV$2,'EUL_basis fr DEER'!$1:$1,0))</f>
        <v>D08 v2.05</v>
      </c>
      <c r="AW351" s="24" cm="1">
        <f t="array" ref="AW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(EUL_basis_Mapped!$BD351=EUL_basis[BldgLoc])*(EUL_basis_Mapped!$BP351=EUL_basis[HOU_cat]),0)+1,MATCH(EUL_basis_Mapped!AW$2,'EUL_basis fr DEER'!$1:$1,0))</f>
        <v>44159.686687395835</v>
      </c>
      <c r="AX351" s="48" t="str" cm="1">
        <f t="array" ref="AX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(EUL_basis_Mapped!$BD351=EUL_basis[BldgLoc])*(EUL_basis_Mapped!$BP351=EUL_basis[HOU_cat]),0)+1,MATCH(EUL_basis_Mapped!AX$2,'EUL_basis fr DEER'!$1:$1,0))</f>
        <v>Res</v>
      </c>
      <c r="AY351" s="48" t="str" cm="1">
        <f t="array" ref="AY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(EUL_basis_Mapped!$BD351=EUL_basis[BldgLoc])*(EUL_basis_Mapped!$BP351=EUL_basis[HOU_cat]),0)+1,MATCH(EUL_basis_Mapped!AY$2,'EUL_basis fr DEER'!$1:$1,0))</f>
        <v>Recreate</v>
      </c>
      <c r="AZ351" s="48" t="str" cm="1">
        <f t="array" ref="AZ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(EUL_basis_Mapped!$BD351=EUL_basis[BldgLoc])*(EUL_basis_Mapped!$BP351=EUL_basis[HOU_cat]),0)+1,MATCH(EUL_basis_Mapped!AZ$2,'EUL_basis fr DEER'!$1:$1,0))</f>
        <v>Pool</v>
      </c>
      <c r="BA351" s="48" t="str" cm="1">
        <f t="array" ref="BA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(EUL_basis_Mapped!$BD351=EUL_basis[BldgLoc])*(EUL_basis_Mapped!$BP351=EUL_basis[HOU_cat]),0)+1,MATCH(EUL_basis_Mapped!BA$2,'EUL_basis fr DEER'!$1:$1,0))</f>
        <v>LiquidCirc</v>
      </c>
      <c r="BB351" s="48" t="str" cm="1">
        <f t="array" ref="BB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(EUL_basis_Mapped!$BD351=EUL_basis[BldgLoc])*(EUL_basis_Mapped!$BP351=EUL_basis[HOU_cat]),0)+1,MATCH(EUL_basis_Mapped!BB$2,'EUL_basis fr DEER'!$1:$1,0))</f>
        <v/>
      </c>
      <c r="BC351" s="48" t="s">
        <v>40</v>
      </c>
      <c r="BD351" s="48" t="s">
        <v>40</v>
      </c>
      <c r="BE351" s="46" t="str" cm="1">
        <f t="array" ref="BE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(EUL_basis_Mapped!$BD351=EUL_basis[BldgLoc])*(EUL_basis_Mapped!$BP351=EUL_basis[HOU_cat]),0)+1,MATCH(EUL_basis_Mapped!BE$2,'EUL_basis fr DEER'!$1:$1,0))</f>
        <v>rated years</v>
      </c>
      <c r="BF351" s="23" cm="1">
        <f t="array" ref="BF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(EUL_basis_Mapped!$BD351=EUL_basis[BldgLoc])*(EUL_basis_Mapped!$BP351=EUL_basis[HOU_cat]),0)+1,MATCH(EUL_basis_Mapped!BF$2,'EUL_basis fr DEER'!$1:$1,0))</f>
        <v>0</v>
      </c>
      <c r="BG351" s="23" cm="1">
        <f t="array" ref="BG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(EUL_basis_Mapped!$BD351=EUL_basis[BldgLoc])*(EUL_basis_Mapped!$BP351=EUL_basis[HOU_cat]),0)+1,MATCH(EUL_basis_Mapped!BG$2,'EUL_basis fr DEER'!$1:$1,0))</f>
        <v>0</v>
      </c>
      <c r="BH351" s="23" cm="1">
        <f t="array" ref="BH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(EUL_basis_Mapped!$BD351=EUL_basis[BldgLoc])*(EUL_basis_Mapped!$BP351=EUL_basis[HOU_cat]),0)+1,MATCH(EUL_basis_Mapped!BH$2,'EUL_basis fr DEER'!$1:$1,0))</f>
        <v>0</v>
      </c>
      <c r="BI351" s="25" cm="1">
        <f t="array" ref="BI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(EUL_basis_Mapped!$BD351=EUL_basis[BldgLoc])*(EUL_basis_Mapped!$BP351=EUL_basis[HOU_cat]),0)+1,MATCH(EUL_basis_Mapped!BI$2,'EUL_basis fr DEER'!$1:$1,0))</f>
        <v>0</v>
      </c>
      <c r="BJ351" s="25" cm="1">
        <f t="array" ref="BJ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(EUL_basis_Mapped!$BD351=EUL_basis[BldgLoc])*(EUL_basis_Mapped!$BP351=EUL_basis[HOU_cat]),0)+1,MATCH(EUL_basis_Mapped!BJ$2,'EUL_basis fr DEER'!$1:$1,0))</f>
        <v>10</v>
      </c>
      <c r="BK351" s="25" cm="1">
        <f t="array" ref="BK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(EUL_basis_Mapped!$BD351=EUL_basis[BldgLoc])*(EUL_basis_Mapped!$BP351=EUL_basis[HOU_cat]),0)+1,MATCH(EUL_basis_Mapped!BK$2,'EUL_basis fr DEER'!$1:$1,0))</f>
        <v>3.3</v>
      </c>
      <c r="BL351" s="46" t="str" cm="1">
        <f t="array" ref="BL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(EUL_basis_Mapped!$BD351=EUL_basis[BldgLoc])*(EUL_basis_Mapped!$BP351=EUL_basis[HOU_cat]),0)+1,MATCH(EUL_basis_Mapped!BL$2,'EUL_basis fr DEER'!$1:$1,0))</f>
        <v>Updated to indicate claim/filing status</v>
      </c>
      <c r="BM351" s="48" t="str" cm="1">
        <f t="array" ref="BM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(EUL_basis_Mapped!$BD351=EUL_basis[BldgLoc])*(EUL_basis_Mapped!$BP351=EUL_basis[HOU_cat]),0)+1,MATCH(EUL_basis_Mapped!BM$2,'EUL_basis fr DEER'!$1:$1,0))</f>
        <v>Standard</v>
      </c>
      <c r="BN351" s="24">
        <v>41623</v>
      </c>
      <c r="BO351" s="24" cm="1">
        <f t="array" ref="BO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(EUL_basis_Mapped!$BD351=EUL_basis[BldgLoc])*(EUL_basis_Mapped!$BP351=EUL_basis[HOU_cat]),0)+1,MATCH(EUL_basis_Mapped!BO$2,'EUL_basis fr DEER'!$1:$1,0))</f>
        <v>0</v>
      </c>
      <c r="BP351" s="48" t="s">
        <v>44</v>
      </c>
      <c r="BQ351" s="52" t="str" cm="1">
        <f t="array" ref="BQ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(EUL_basis_Mapped!$BD351=EUL_basis[BldgLoc])*(EUL_basis_Mapped!$BP351=EUL_basis[HOU_cat]),0)+1,MATCH(EUL_basis_Mapped!BQ$2,'EUL_basis fr DEER'!$1:$1,0))</f>
        <v>1</v>
      </c>
      <c r="BR351" s="52" t="str" cm="1">
        <f t="array" ref="BR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(EUL_basis_Mapped!$BD351=EUL_basis[BldgLoc])*(EUL_basis_Mapped!$BP351=EUL_basis[HOU_cat]),0)+1,MATCH(EUL_basis_Mapped!BR$2,'EUL_basis fr DEER'!$1:$1,0))</f>
        <v>1</v>
      </c>
      <c r="BS351" s="52" t="str" cm="1">
        <f t="array" ref="BS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(EUL_basis_Mapped!$BD351=EUL_basis[BldgLoc])*(EUL_basis_Mapped!$BP351=EUL_basis[HOU_cat]),0)+1,MATCH(EUL_basis_Mapped!BS$2,'EUL_basis fr DEER'!$1:$1,0))</f>
        <v>0</v>
      </c>
      <c r="BT351" s="48" t="str" cm="1">
        <f t="array" ref="BT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(EUL_basis_Mapped!$BD351=EUL_basis[BldgLoc])*(EUL_basis_Mapped!$BP351=EUL_basis[HOU_cat]),0)+1,MATCH(EUL_basis_Mapped!BT$2,'EUL_basis fr DEER'!$1:$1,0))</f>
        <v>Deemed Ex Ante Team</v>
      </c>
      <c r="BU351" s="24" cm="1">
        <f t="array" ref="BU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(EUL_basis_Mapped!$BD351=EUL_basis[BldgLoc])*(EUL_basis_Mapped!$BP351=EUL_basis[HOU_cat]),0)+1,MATCH(EUL_basis_Mapped!BU$2,'EUL_basis fr DEER'!$1:$1,0))</f>
        <v>0</v>
      </c>
      <c r="BV351" s="46" cm="1">
        <f t="array" ref="BV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(EUL_basis_Mapped!$BD351=EUL_basis[BldgLoc])*(EUL_basis_Mapped!$BP351=EUL_basis[HOU_cat]),0)+1,MATCH(EUL_basis_Mapped!BV$2,'EUL_basis fr DEER'!$1:$1,0))</f>
        <v>0</v>
      </c>
      <c r="BW351" s="48" cm="1">
        <f t="array" ref="BW351">INDEX(EUL_basis[#All],MATCH(1,(EUL_basis_Mapped!$AS351=EUL_basis[EUL_ID])*(EUL_basis_Mapped!$AU351=EUL_basis[Version])*(EUL_basis_Mapped!$BC351=EUL_basis[BldgType])*
(EUL_basis_Mapped!$BD351=EUL_basis[BldgLoc])*(EUL_basis_Mapped!$BP351=EUL_basis[HOU_cat]),0)+1,MATCH(EUL_basis_Mapped!BW$2,'EUL_basis fr DEER'!$1:$1,0))</f>
        <v>0</v>
      </c>
    </row>
    <row r="352" spans="1:75" ht="21" x14ac:dyDescent="0.15">
      <c r="A352" s="11">
        <v>1</v>
      </c>
      <c r="B352" s="12"/>
      <c r="C352" s="12"/>
      <c r="D352" s="12"/>
      <c r="E352" s="12"/>
      <c r="F352" s="12"/>
      <c r="G352" s="12"/>
      <c r="H352" s="13"/>
      <c r="I352" s="11">
        <f t="shared" si="85"/>
        <v>0</v>
      </c>
      <c r="J352" s="12">
        <f t="shared" si="85"/>
        <v>0</v>
      </c>
      <c r="K352" s="12">
        <f t="shared" si="85"/>
        <v>0</v>
      </c>
      <c r="L352" s="12">
        <f t="shared" si="85"/>
        <v>1</v>
      </c>
      <c r="M352" s="12">
        <f t="shared" si="85"/>
        <v>0</v>
      </c>
      <c r="N352" s="54">
        <f t="shared" si="85"/>
        <v>0</v>
      </c>
      <c r="O352" s="54">
        <f t="shared" si="85"/>
        <v>0</v>
      </c>
      <c r="P352" s="11">
        <f t="shared" si="81"/>
        <v>1</v>
      </c>
      <c r="Q352" s="16"/>
      <c r="R352" s="12">
        <f t="shared" si="80"/>
        <v>0</v>
      </c>
      <c r="S352" s="12">
        <f t="shared" si="80"/>
        <v>0</v>
      </c>
      <c r="T352" s="12">
        <f t="shared" si="80"/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>
        <f t="shared" si="82"/>
        <v>0</v>
      </c>
      <c r="AE352" s="54"/>
      <c r="AF352" s="54"/>
      <c r="AG352" s="54">
        <f t="shared" si="83"/>
        <v>0</v>
      </c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>
        <f t="shared" si="84"/>
        <v>0</v>
      </c>
      <c r="AS352" s="58" t="s">
        <v>801</v>
      </c>
      <c r="AT352" s="22" t="str" cm="1">
        <f t="array" ref="AT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(EUL_basis_Mapped!$BD352=EUL_basis[BldgLoc])*(EUL_basis_Mapped!$BP352=EUL_basis[HOU_cat]),0)+1,MATCH(EUL_basis_Mapped!AT$2,'EUL_basis fr DEER'!$1:$1,0))</f>
        <v>Ozone Generator for commercial laundry</v>
      </c>
      <c r="AU352" s="22" t="s">
        <v>803</v>
      </c>
      <c r="AV352" s="22" t="str" cm="1">
        <f t="array" ref="AV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(EUL_basis_Mapped!$BD352=EUL_basis[BldgLoc])*(EUL_basis_Mapped!$BP352=EUL_basis[HOU_cat]),0)+1,MATCH(EUL_basis_Mapped!AV$2,'EUL_basis fr DEER'!$1:$1,0))</f>
        <v>PA workpaper</v>
      </c>
      <c r="AW352" s="24" cm="1">
        <f t="array" ref="AW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(EUL_basis_Mapped!$BD352=EUL_basis[BldgLoc])*(EUL_basis_Mapped!$BP352=EUL_basis[HOU_cat]),0)+1,MATCH(EUL_basis_Mapped!AW$2,'EUL_basis fr DEER'!$1:$1,0))</f>
        <v>44159.686687395835</v>
      </c>
      <c r="AX352" s="48" t="str" cm="1">
        <f t="array" ref="AX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(EUL_basis_Mapped!$BD352=EUL_basis[BldgLoc])*(EUL_basis_Mapped!$BP352=EUL_basis[HOU_cat]),0)+1,MATCH(EUL_basis_Mapped!AX$2,'EUL_basis fr DEER'!$1:$1,0))</f>
        <v>Com</v>
      </c>
      <c r="AY352" s="48" t="str" cm="1">
        <f t="array" ref="AY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(EUL_basis_Mapped!$BD352=EUL_basis[BldgLoc])*(EUL_basis_Mapped!$BP352=EUL_basis[HOU_cat]),0)+1,MATCH(EUL_basis_Mapped!AY$2,'EUL_basis fr DEER'!$1:$1,0))</f>
        <v>AppPlug</v>
      </c>
      <c r="AZ352" s="48" t="str" cm="1">
        <f t="array" ref="AZ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(EUL_basis_Mapped!$BD352=EUL_basis[BldgLoc])*(EUL_basis_Mapped!$BP352=EUL_basis[HOU_cat]),0)+1,MATCH(EUL_basis_Mapped!AZ$2,'EUL_basis fr DEER'!$1:$1,0))</f>
        <v>Laundry</v>
      </c>
      <c r="BA352" s="48" t="str" cm="1">
        <f t="array" ref="BA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(EUL_basis_Mapped!$BD352=EUL_basis[BldgLoc])*(EUL_basis_Mapped!$BP352=EUL_basis[HOU_cat]),0)+1,MATCH(EUL_basis_Mapped!BA$2,'EUL_basis fr DEER'!$1:$1,0))</f>
        <v>Clean_equip</v>
      </c>
      <c r="BB352" s="48" t="str" cm="1">
        <f t="array" ref="BB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(EUL_basis_Mapped!$BD352=EUL_basis[BldgLoc])*(EUL_basis_Mapped!$BP352=EUL_basis[HOU_cat]),0)+1,MATCH(EUL_basis_Mapped!BB$2,'EUL_basis fr DEER'!$1:$1,0))</f>
        <v>ClothesWasher</v>
      </c>
      <c r="BC352" s="48" t="s">
        <v>40</v>
      </c>
      <c r="BD352" s="48" t="s">
        <v>40</v>
      </c>
      <c r="BE352" s="46" t="str" cm="1">
        <f t="array" ref="BE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(EUL_basis_Mapped!$BD352=EUL_basis[BldgLoc])*(EUL_basis_Mapped!$BP352=EUL_basis[HOU_cat]),0)+1,MATCH(EUL_basis_Mapped!BE$2,'EUL_basis fr DEER'!$1:$1,0))</f>
        <v>rated years</v>
      </c>
      <c r="BF352" s="23" cm="1">
        <f t="array" ref="BF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(EUL_basis_Mapped!$BD352=EUL_basis[BldgLoc])*(EUL_basis_Mapped!$BP352=EUL_basis[HOU_cat]),0)+1,MATCH(EUL_basis_Mapped!BF$2,'EUL_basis fr DEER'!$1:$1,0))</f>
        <v>10</v>
      </c>
      <c r="BG352" s="23" cm="1">
        <f t="array" ref="BG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(EUL_basis_Mapped!$BD352=EUL_basis[BldgLoc])*(EUL_basis_Mapped!$BP352=EUL_basis[HOU_cat]),0)+1,MATCH(EUL_basis_Mapped!BG$2,'EUL_basis fr DEER'!$1:$1,0))</f>
        <v>0</v>
      </c>
      <c r="BH352" s="23" cm="1">
        <f t="array" ref="BH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(EUL_basis_Mapped!$BD352=EUL_basis[BldgLoc])*(EUL_basis_Mapped!$BP352=EUL_basis[HOU_cat]),0)+1,MATCH(EUL_basis_Mapped!BH$2,'EUL_basis fr DEER'!$1:$1,0))</f>
        <v>0</v>
      </c>
      <c r="BI352" s="25" cm="1">
        <f t="array" ref="BI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(EUL_basis_Mapped!$BD352=EUL_basis[BldgLoc])*(EUL_basis_Mapped!$BP352=EUL_basis[HOU_cat]),0)+1,MATCH(EUL_basis_Mapped!BI$2,'EUL_basis fr DEER'!$1:$1,0))</f>
        <v>0</v>
      </c>
      <c r="BJ352" s="25" cm="1">
        <f t="array" ref="BJ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(EUL_basis_Mapped!$BD352=EUL_basis[BldgLoc])*(EUL_basis_Mapped!$BP352=EUL_basis[HOU_cat]),0)+1,MATCH(EUL_basis_Mapped!BJ$2,'EUL_basis fr DEER'!$1:$1,0))</f>
        <v>10</v>
      </c>
      <c r="BK352" s="25" cm="1">
        <f t="array" ref="BK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(EUL_basis_Mapped!$BD352=EUL_basis[BldgLoc])*(EUL_basis_Mapped!$BP352=EUL_basis[HOU_cat]),0)+1,MATCH(EUL_basis_Mapped!BK$2,'EUL_basis fr DEER'!$1:$1,0))</f>
        <v>3.33</v>
      </c>
      <c r="BL352" s="46" t="str" cm="1">
        <f t="array" ref="BL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(EUL_basis_Mapped!$BD352=EUL_basis[BldgLoc])*(EUL_basis_Mapped!$BP352=EUL_basis[HOU_cat]),0)+1,MATCH(EUL_basis_Mapped!BL$2,'EUL_basis fr DEER'!$1:$1,0))</f>
        <v>Updated to indicate claim/filing status</v>
      </c>
      <c r="BM352" s="48" t="str" cm="1">
        <f t="array" ref="BM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(EUL_basis_Mapped!$BD352=EUL_basis[BldgLoc])*(EUL_basis_Mapped!$BP352=EUL_basis[HOU_cat]),0)+1,MATCH(EUL_basis_Mapped!BM$2,'EUL_basis fr DEER'!$1:$1,0))</f>
        <v>Available</v>
      </c>
      <c r="BN352" s="24">
        <v>41624</v>
      </c>
      <c r="BO352" s="24" cm="1">
        <f t="array" ref="BO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(EUL_basis_Mapped!$BD352=EUL_basis[BldgLoc])*(EUL_basis_Mapped!$BP352=EUL_basis[HOU_cat]),0)+1,MATCH(EUL_basis_Mapped!BO$2,'EUL_basis fr DEER'!$1:$1,0))</f>
        <v>0</v>
      </c>
      <c r="BP352" s="48" t="s">
        <v>44</v>
      </c>
      <c r="BQ352" s="52" t="str" cm="1">
        <f t="array" ref="BQ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(EUL_basis_Mapped!$BD352=EUL_basis[BldgLoc])*(EUL_basis_Mapped!$BP352=EUL_basis[HOU_cat]),0)+1,MATCH(EUL_basis_Mapped!BQ$2,'EUL_basis fr DEER'!$1:$1,0))</f>
        <v>1</v>
      </c>
      <c r="BR352" s="52" t="str" cm="1">
        <f t="array" ref="BR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(EUL_basis_Mapped!$BD352=EUL_basis[BldgLoc])*(EUL_basis_Mapped!$BP352=EUL_basis[HOU_cat]),0)+1,MATCH(EUL_basis_Mapped!BR$2,'EUL_basis fr DEER'!$1:$1,0))</f>
        <v>1</v>
      </c>
      <c r="BS352" s="52" t="str" cm="1">
        <f t="array" ref="BS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(EUL_basis_Mapped!$BD352=EUL_basis[BldgLoc])*(EUL_basis_Mapped!$BP352=EUL_basis[HOU_cat]),0)+1,MATCH(EUL_basis_Mapped!BS$2,'EUL_basis fr DEER'!$1:$1,0))</f>
        <v>0</v>
      </c>
      <c r="BT352" s="48" t="str" cm="1">
        <f t="array" ref="BT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(EUL_basis_Mapped!$BD352=EUL_basis[BldgLoc])*(EUL_basis_Mapped!$BP352=EUL_basis[HOU_cat]),0)+1,MATCH(EUL_basis_Mapped!BT$2,'EUL_basis fr DEER'!$1:$1,0))</f>
        <v>Deemed Ex Ante Team</v>
      </c>
      <c r="BU352" s="24" cm="1">
        <f t="array" ref="BU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(EUL_basis_Mapped!$BD352=EUL_basis[BldgLoc])*(EUL_basis_Mapped!$BP352=EUL_basis[HOU_cat]),0)+1,MATCH(EUL_basis_Mapped!BU$2,'EUL_basis fr DEER'!$1:$1,0))</f>
        <v>0</v>
      </c>
      <c r="BV352" s="46" cm="1">
        <f t="array" ref="BV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(EUL_basis_Mapped!$BD352=EUL_basis[BldgLoc])*(EUL_basis_Mapped!$BP352=EUL_basis[HOU_cat]),0)+1,MATCH(EUL_basis_Mapped!BV$2,'EUL_basis fr DEER'!$1:$1,0))</f>
        <v>0</v>
      </c>
      <c r="BW352" s="48" cm="1">
        <f t="array" ref="BW352">INDEX(EUL_basis[#All],MATCH(1,(EUL_basis_Mapped!$AS352=EUL_basis[EUL_ID])*(EUL_basis_Mapped!$AU352=EUL_basis[Version])*(EUL_basis_Mapped!$BC352=EUL_basis[BldgType])*
(EUL_basis_Mapped!$BD352=EUL_basis[BldgLoc])*(EUL_basis_Mapped!$BP352=EUL_basis[HOU_cat]),0)+1,MATCH(EUL_basis_Mapped!BW$2,'EUL_basis fr DEER'!$1:$1,0))</f>
        <v>0</v>
      </c>
    </row>
    <row r="353" spans="1:75" ht="21" x14ac:dyDescent="0.15">
      <c r="A353" s="11"/>
      <c r="B353" s="12">
        <v>1</v>
      </c>
      <c r="C353" s="12"/>
      <c r="D353" s="12"/>
      <c r="E353" s="12"/>
      <c r="F353" s="12"/>
      <c r="G353" s="12">
        <v>1</v>
      </c>
      <c r="H353" s="13">
        <v>1</v>
      </c>
      <c r="I353" s="11">
        <f t="shared" si="85"/>
        <v>0</v>
      </c>
      <c r="J353" s="12">
        <f t="shared" si="85"/>
        <v>0</v>
      </c>
      <c r="K353" s="12">
        <f t="shared" si="85"/>
        <v>0</v>
      </c>
      <c r="L353" s="12">
        <f t="shared" si="85"/>
        <v>0</v>
      </c>
      <c r="M353" s="12">
        <f t="shared" si="85"/>
        <v>0</v>
      </c>
      <c r="N353" s="54">
        <f t="shared" si="85"/>
        <v>0</v>
      </c>
      <c r="O353" s="54">
        <f t="shared" si="85"/>
        <v>1</v>
      </c>
      <c r="P353" s="11">
        <f t="shared" si="81"/>
        <v>0</v>
      </c>
      <c r="Q353" s="16"/>
      <c r="R353" s="12">
        <f t="shared" si="80"/>
        <v>1</v>
      </c>
      <c r="S353" s="12">
        <f t="shared" si="80"/>
        <v>0</v>
      </c>
      <c r="T353" s="12">
        <f t="shared" si="80"/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>
        <f t="shared" si="82"/>
        <v>0</v>
      </c>
      <c r="AE353" s="54"/>
      <c r="AF353" s="54"/>
      <c r="AG353" s="54">
        <f t="shared" si="83"/>
        <v>0</v>
      </c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>
        <f t="shared" si="84"/>
        <v>0</v>
      </c>
      <c r="AS353" s="58" t="s">
        <v>805</v>
      </c>
      <c r="AT353" s="22" t="str" cm="1">
        <f t="array" ref="AT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(EUL_basis_Mapped!$BD353=EUL_basis[BldgLoc])*(EUL_basis_Mapped!$BP353=EUL_basis[HOU_cat]),0)+1,MATCH(EUL_basis_Mapped!AT$2,'EUL_basis fr DEER'!$1:$1,0))</f>
        <v>PGE Energy Upgrade California EUL for measure LM005, vintage 1975</v>
      </c>
      <c r="AU353" s="22" t="s">
        <v>34</v>
      </c>
      <c r="AV353" s="22" t="str" cm="1">
        <f t="array" ref="AV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(EUL_basis_Mapped!$BD353=EUL_basis[BldgLoc])*(EUL_basis_Mapped!$BP353=EUL_basis[HOU_cat]),0)+1,MATCH(EUL_basis_Mapped!AV$2,'EUL_basis fr DEER'!$1:$1,0))</f>
        <v>PA workpaper</v>
      </c>
      <c r="AW353" s="24" cm="1">
        <f t="array" ref="AW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(EUL_basis_Mapped!$BD353=EUL_basis[BldgLoc])*(EUL_basis_Mapped!$BP353=EUL_basis[HOU_cat]),0)+1,MATCH(EUL_basis_Mapped!AW$2,'EUL_basis fr DEER'!$1:$1,0))</f>
        <v>44435.733823402777</v>
      </c>
      <c r="AX353" s="48" t="str" cm="1">
        <f t="array" ref="AX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(EUL_basis_Mapped!$BD353=EUL_basis[BldgLoc])*(EUL_basis_Mapped!$BP353=EUL_basis[HOU_cat]),0)+1,MATCH(EUL_basis_Mapped!AX$2,'EUL_basis fr DEER'!$1:$1,0))</f>
        <v>Res</v>
      </c>
      <c r="AY353" s="48" t="str" cm="1">
        <f t="array" ref="AY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(EUL_basis_Mapped!$BD353=EUL_basis[BldgLoc])*(EUL_basis_Mapped!$BP353=EUL_basis[HOU_cat]),0)+1,MATCH(EUL_basis_Mapped!AY$2,'EUL_basis fr DEER'!$1:$1,0))</f>
        <v>WhlBldg</v>
      </c>
      <c r="AZ353" s="48" t="str" cm="1">
        <f t="array" ref="AZ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(EUL_basis_Mapped!$BD353=EUL_basis[BldgLoc])*(EUL_basis_Mapped!$BP353=EUL_basis[HOU_cat]),0)+1,MATCH(EUL_basis_Mapped!AZ$2,'EUL_basis fr DEER'!$1:$1,0))</f>
        <v>WBUpgrade</v>
      </c>
      <c r="BA353" s="48" t="str" cm="1">
        <f t="array" ref="BA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(EUL_basis_Mapped!$BD353=EUL_basis[BldgLoc])*(EUL_basis_Mapped!$BP353=EUL_basis[HOU_cat]),0)+1,MATCH(EUL_basis_Mapped!BA$2,'EUL_basis fr DEER'!$1:$1,0))</f>
        <v>WhlBldg</v>
      </c>
      <c r="BB353" s="48" t="str" cm="1">
        <f t="array" ref="BB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(EUL_basis_Mapped!$BD353=EUL_basis[BldgLoc])*(EUL_basis_Mapped!$BP353=EUL_basis[HOU_cat]),0)+1,MATCH(EUL_basis_Mapped!BB$2,'EUL_basis fr DEER'!$1:$1,0))</f>
        <v>WBRetPkg</v>
      </c>
      <c r="BC353" s="48" t="s">
        <v>710</v>
      </c>
      <c r="BD353" s="48" t="s">
        <v>40</v>
      </c>
      <c r="BE353" s="46" t="str" cm="1">
        <f t="array" ref="BE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(EUL_basis_Mapped!$BD353=EUL_basis[BldgLoc])*(EUL_basis_Mapped!$BP353=EUL_basis[HOU_cat]),0)+1,MATCH(EUL_basis_Mapped!BE$2,'EUL_basis fr DEER'!$1:$1,0))</f>
        <v>evaluated years</v>
      </c>
      <c r="BF353" s="23" cm="1">
        <f t="array" ref="BF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(EUL_basis_Mapped!$BD353=EUL_basis[BldgLoc])*(EUL_basis_Mapped!$BP353=EUL_basis[HOU_cat]),0)+1,MATCH(EUL_basis_Mapped!BF$2,'EUL_basis fr DEER'!$1:$1,0))</f>
        <v>0</v>
      </c>
      <c r="BG353" s="23" cm="1">
        <f t="array" ref="BG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(EUL_basis_Mapped!$BD353=EUL_basis[BldgLoc])*(EUL_basis_Mapped!$BP353=EUL_basis[HOU_cat]),0)+1,MATCH(EUL_basis_Mapped!BG$2,'EUL_basis fr DEER'!$1:$1,0))</f>
        <v>0</v>
      </c>
      <c r="BH353" s="23" cm="1">
        <f t="array" ref="BH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(EUL_basis_Mapped!$BD353=EUL_basis[BldgLoc])*(EUL_basis_Mapped!$BP353=EUL_basis[HOU_cat]),0)+1,MATCH(EUL_basis_Mapped!BH$2,'EUL_basis fr DEER'!$1:$1,0))</f>
        <v>0</v>
      </c>
      <c r="BI353" s="25" cm="1">
        <f t="array" ref="BI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(EUL_basis_Mapped!$BD353=EUL_basis[BldgLoc])*(EUL_basis_Mapped!$BP353=EUL_basis[HOU_cat]),0)+1,MATCH(EUL_basis_Mapped!BI$2,'EUL_basis fr DEER'!$1:$1,0))</f>
        <v>0</v>
      </c>
      <c r="BJ353" s="25" cm="1">
        <f t="array" ref="BJ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(EUL_basis_Mapped!$BD353=EUL_basis[BldgLoc])*(EUL_basis_Mapped!$BP353=EUL_basis[HOU_cat]),0)+1,MATCH(EUL_basis_Mapped!BJ$2,'EUL_basis fr DEER'!$1:$1,0))</f>
        <v>18.600000000000001</v>
      </c>
      <c r="BK353" s="25" cm="1">
        <f t="array" ref="BK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(EUL_basis_Mapped!$BD353=EUL_basis[BldgLoc])*(EUL_basis_Mapped!$BP353=EUL_basis[HOU_cat]),0)+1,MATCH(EUL_basis_Mapped!BK$2,'EUL_basis fr DEER'!$1:$1,0))</f>
        <v>6.2</v>
      </c>
      <c r="BL353" s="46" t="str" cm="1">
        <f t="array" ref="BL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(EUL_basis_Mapped!$BD353=EUL_basis[BldgLoc])*(EUL_basis_Mapped!$BP353=EUL_basis[HOU_cat]),0)+1,MATCH(EUL_basis_Mapped!BL$2,'EUL_basis fr DEER'!$1:$1,0))</f>
        <v>Expired--no longer used</v>
      </c>
      <c r="BM353" s="48" t="str" cm="1">
        <f t="array" ref="BM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(EUL_basis_Mapped!$BD353=EUL_basis[BldgLoc])*(EUL_basis_Mapped!$BP353=EUL_basis[HOU_cat]),0)+1,MATCH(EUL_basis_Mapped!BM$2,'EUL_basis fr DEER'!$1:$1,0))</f>
        <v>Available</v>
      </c>
      <c r="BN353" s="24">
        <v>41625</v>
      </c>
      <c r="BO353" s="24" cm="1">
        <f t="array" ref="BO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(EUL_basis_Mapped!$BD353=EUL_basis[BldgLoc])*(EUL_basis_Mapped!$BP353=EUL_basis[HOU_cat]),0)+1,MATCH(EUL_basis_Mapped!BO$2,'EUL_basis fr DEER'!$1:$1,0))</f>
        <v>44926</v>
      </c>
      <c r="BP353" s="48" t="s">
        <v>44</v>
      </c>
      <c r="BQ353" s="52" t="str" cm="1">
        <f t="array" ref="BQ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(EUL_basis_Mapped!$BD353=EUL_basis[BldgLoc])*(EUL_basis_Mapped!$BP353=EUL_basis[HOU_cat]),0)+1,MATCH(EUL_basis_Mapped!BQ$2,'EUL_basis fr DEER'!$1:$1,0))</f>
        <v>1</v>
      </c>
      <c r="BR353" s="52" t="str" cm="1">
        <f t="array" ref="BR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(EUL_basis_Mapped!$BD353=EUL_basis[BldgLoc])*(EUL_basis_Mapped!$BP353=EUL_basis[HOU_cat]),0)+1,MATCH(EUL_basis_Mapped!BR$2,'EUL_basis fr DEER'!$1:$1,0))</f>
        <v>1</v>
      </c>
      <c r="BS353" s="52" t="str" cm="1">
        <f t="array" ref="BS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(EUL_basis_Mapped!$BD353=EUL_basis[BldgLoc])*(EUL_basis_Mapped!$BP353=EUL_basis[HOU_cat]),0)+1,MATCH(EUL_basis_Mapped!BS$2,'EUL_basis fr DEER'!$1:$1,0))</f>
        <v>0</v>
      </c>
      <c r="BT353" s="48" t="str" cm="1">
        <f t="array" ref="BT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(EUL_basis_Mapped!$BD353=EUL_basis[BldgLoc])*(EUL_basis_Mapped!$BP353=EUL_basis[HOU_cat]),0)+1,MATCH(EUL_basis_Mapped!BT$2,'EUL_basis fr DEER'!$1:$1,0))</f>
        <v>Deemed Ex Ante Team</v>
      </c>
      <c r="BU353" s="24" cm="1">
        <f t="array" ref="BU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(EUL_basis_Mapped!$BD353=EUL_basis[BldgLoc])*(EUL_basis_Mapped!$BP353=EUL_basis[HOU_cat]),0)+1,MATCH(EUL_basis_Mapped!BU$2,'EUL_basis fr DEER'!$1:$1,0))</f>
        <v>0</v>
      </c>
      <c r="BV353" s="46" cm="1">
        <f t="array" ref="BV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(EUL_basis_Mapped!$BD353=EUL_basis[BldgLoc])*(EUL_basis_Mapped!$BP353=EUL_basis[HOU_cat]),0)+1,MATCH(EUL_basis_Mapped!BV$2,'EUL_basis fr DEER'!$1:$1,0))</f>
        <v>0</v>
      </c>
      <c r="BW353" s="48" cm="1">
        <f t="array" ref="BW353">INDEX(EUL_basis[#All],MATCH(1,(EUL_basis_Mapped!$AS353=EUL_basis[EUL_ID])*(EUL_basis_Mapped!$AU353=EUL_basis[Version])*(EUL_basis_Mapped!$BC353=EUL_basis[BldgType])*
(EUL_basis_Mapped!$BD353=EUL_basis[BldgLoc])*(EUL_basis_Mapped!$BP353=EUL_basis[HOU_cat]),0)+1,MATCH(EUL_basis_Mapped!BW$2,'EUL_basis fr DEER'!$1:$1,0))</f>
        <v>0</v>
      </c>
    </row>
    <row r="354" spans="1:75" ht="21" x14ac:dyDescent="0.15">
      <c r="A354" s="11"/>
      <c r="B354" s="12">
        <v>1</v>
      </c>
      <c r="C354" s="12"/>
      <c r="D354" s="12"/>
      <c r="E354" s="12"/>
      <c r="F354" s="12"/>
      <c r="G354" s="12">
        <v>1</v>
      </c>
      <c r="H354" s="13">
        <v>1</v>
      </c>
      <c r="I354" s="11">
        <f t="shared" si="85"/>
        <v>0</v>
      </c>
      <c r="J354" s="12">
        <f t="shared" si="85"/>
        <v>0</v>
      </c>
      <c r="K354" s="12">
        <f t="shared" si="85"/>
        <v>0</v>
      </c>
      <c r="L354" s="12">
        <f t="shared" si="85"/>
        <v>0</v>
      </c>
      <c r="M354" s="12">
        <f t="shared" si="85"/>
        <v>0</v>
      </c>
      <c r="N354" s="54">
        <f t="shared" si="85"/>
        <v>0</v>
      </c>
      <c r="O354" s="54">
        <f t="shared" si="85"/>
        <v>1</v>
      </c>
      <c r="P354" s="11">
        <f t="shared" si="81"/>
        <v>0</v>
      </c>
      <c r="Q354" s="16"/>
      <c r="R354" s="12">
        <f t="shared" si="80"/>
        <v>1</v>
      </c>
      <c r="S354" s="12">
        <f t="shared" si="80"/>
        <v>0</v>
      </c>
      <c r="T354" s="12">
        <f t="shared" si="80"/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>
        <f t="shared" si="82"/>
        <v>0</v>
      </c>
      <c r="AE354" s="54"/>
      <c r="AF354" s="54"/>
      <c r="AG354" s="54">
        <f t="shared" si="83"/>
        <v>0</v>
      </c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>
        <f t="shared" si="84"/>
        <v>0</v>
      </c>
      <c r="AS354" s="58" t="s">
        <v>807</v>
      </c>
      <c r="AT354" s="22" t="str" cm="1">
        <f t="array" ref="AT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(EUL_basis_Mapped!$BD354=EUL_basis[BldgLoc])*(EUL_basis_Mapped!$BP354=EUL_basis[HOU_cat]),0)+1,MATCH(EUL_basis_Mapped!AT$2,'EUL_basis fr DEER'!$1:$1,0))</f>
        <v>PGE Energy Upgrade California EUL for measure LM005, vintage 1985</v>
      </c>
      <c r="AU354" s="22" t="s">
        <v>34</v>
      </c>
      <c r="AV354" s="22" t="str" cm="1">
        <f t="array" ref="AV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(EUL_basis_Mapped!$BD354=EUL_basis[BldgLoc])*(EUL_basis_Mapped!$BP354=EUL_basis[HOU_cat]),0)+1,MATCH(EUL_basis_Mapped!AV$2,'EUL_basis fr DEER'!$1:$1,0))</f>
        <v>PA workpaper</v>
      </c>
      <c r="AW354" s="24" cm="1">
        <f t="array" ref="AW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(EUL_basis_Mapped!$BD354=EUL_basis[BldgLoc])*(EUL_basis_Mapped!$BP354=EUL_basis[HOU_cat]),0)+1,MATCH(EUL_basis_Mapped!AW$2,'EUL_basis fr DEER'!$1:$1,0))</f>
        <v>44435.733823402777</v>
      </c>
      <c r="AX354" s="48" t="str" cm="1">
        <f t="array" ref="AX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(EUL_basis_Mapped!$BD354=EUL_basis[BldgLoc])*(EUL_basis_Mapped!$BP354=EUL_basis[HOU_cat]),0)+1,MATCH(EUL_basis_Mapped!AX$2,'EUL_basis fr DEER'!$1:$1,0))</f>
        <v>Res</v>
      </c>
      <c r="AY354" s="48" t="str" cm="1">
        <f t="array" ref="AY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(EUL_basis_Mapped!$BD354=EUL_basis[BldgLoc])*(EUL_basis_Mapped!$BP354=EUL_basis[HOU_cat]),0)+1,MATCH(EUL_basis_Mapped!AY$2,'EUL_basis fr DEER'!$1:$1,0))</f>
        <v>WhlBldg</v>
      </c>
      <c r="AZ354" s="48" t="str" cm="1">
        <f t="array" ref="AZ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(EUL_basis_Mapped!$BD354=EUL_basis[BldgLoc])*(EUL_basis_Mapped!$BP354=EUL_basis[HOU_cat]),0)+1,MATCH(EUL_basis_Mapped!AZ$2,'EUL_basis fr DEER'!$1:$1,0))</f>
        <v>WBUpgrade</v>
      </c>
      <c r="BA354" s="48" t="str" cm="1">
        <f t="array" ref="BA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(EUL_basis_Mapped!$BD354=EUL_basis[BldgLoc])*(EUL_basis_Mapped!$BP354=EUL_basis[HOU_cat]),0)+1,MATCH(EUL_basis_Mapped!BA$2,'EUL_basis fr DEER'!$1:$1,0))</f>
        <v>WhlBldg</v>
      </c>
      <c r="BB354" s="48" t="str" cm="1">
        <f t="array" ref="BB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(EUL_basis_Mapped!$BD354=EUL_basis[BldgLoc])*(EUL_basis_Mapped!$BP354=EUL_basis[HOU_cat]),0)+1,MATCH(EUL_basis_Mapped!BB$2,'EUL_basis fr DEER'!$1:$1,0))</f>
        <v>WBRetPkg</v>
      </c>
      <c r="BC354" s="48" t="s">
        <v>710</v>
      </c>
      <c r="BD354" s="48" t="s">
        <v>40</v>
      </c>
      <c r="BE354" s="46" t="str" cm="1">
        <f t="array" ref="BE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(EUL_basis_Mapped!$BD354=EUL_basis[BldgLoc])*(EUL_basis_Mapped!$BP354=EUL_basis[HOU_cat]),0)+1,MATCH(EUL_basis_Mapped!BE$2,'EUL_basis fr DEER'!$1:$1,0))</f>
        <v>evaluated years</v>
      </c>
      <c r="BF354" s="23" cm="1">
        <f t="array" ref="BF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(EUL_basis_Mapped!$BD354=EUL_basis[BldgLoc])*(EUL_basis_Mapped!$BP354=EUL_basis[HOU_cat]),0)+1,MATCH(EUL_basis_Mapped!BF$2,'EUL_basis fr DEER'!$1:$1,0))</f>
        <v>0</v>
      </c>
      <c r="BG354" s="23" cm="1">
        <f t="array" ref="BG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(EUL_basis_Mapped!$BD354=EUL_basis[BldgLoc])*(EUL_basis_Mapped!$BP354=EUL_basis[HOU_cat]),0)+1,MATCH(EUL_basis_Mapped!BG$2,'EUL_basis fr DEER'!$1:$1,0))</f>
        <v>0</v>
      </c>
      <c r="BH354" s="23" cm="1">
        <f t="array" ref="BH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(EUL_basis_Mapped!$BD354=EUL_basis[BldgLoc])*(EUL_basis_Mapped!$BP354=EUL_basis[HOU_cat]),0)+1,MATCH(EUL_basis_Mapped!BH$2,'EUL_basis fr DEER'!$1:$1,0))</f>
        <v>0</v>
      </c>
      <c r="BI354" s="25" cm="1">
        <f t="array" ref="BI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(EUL_basis_Mapped!$BD354=EUL_basis[BldgLoc])*(EUL_basis_Mapped!$BP354=EUL_basis[HOU_cat]),0)+1,MATCH(EUL_basis_Mapped!BI$2,'EUL_basis fr DEER'!$1:$1,0))</f>
        <v>0</v>
      </c>
      <c r="BJ354" s="25" cm="1">
        <f t="array" ref="BJ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(EUL_basis_Mapped!$BD354=EUL_basis[BldgLoc])*(EUL_basis_Mapped!$BP354=EUL_basis[HOU_cat]),0)+1,MATCH(EUL_basis_Mapped!BJ$2,'EUL_basis fr DEER'!$1:$1,0))</f>
        <v>18.2</v>
      </c>
      <c r="BK354" s="25" cm="1">
        <f t="array" ref="BK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(EUL_basis_Mapped!$BD354=EUL_basis[BldgLoc])*(EUL_basis_Mapped!$BP354=EUL_basis[HOU_cat]),0)+1,MATCH(EUL_basis_Mapped!BK$2,'EUL_basis fr DEER'!$1:$1,0))</f>
        <v>6.07</v>
      </c>
      <c r="BL354" s="46" t="str" cm="1">
        <f t="array" ref="BL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(EUL_basis_Mapped!$BD354=EUL_basis[BldgLoc])*(EUL_basis_Mapped!$BP354=EUL_basis[HOU_cat]),0)+1,MATCH(EUL_basis_Mapped!BL$2,'EUL_basis fr DEER'!$1:$1,0))</f>
        <v>Expired--no longer used</v>
      </c>
      <c r="BM354" s="48" t="str" cm="1">
        <f t="array" ref="BM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(EUL_basis_Mapped!$BD354=EUL_basis[BldgLoc])*(EUL_basis_Mapped!$BP354=EUL_basis[HOU_cat]),0)+1,MATCH(EUL_basis_Mapped!BM$2,'EUL_basis fr DEER'!$1:$1,0))</f>
        <v>Available</v>
      </c>
      <c r="BN354" s="24">
        <v>41626</v>
      </c>
      <c r="BO354" s="24" cm="1">
        <f t="array" ref="BO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(EUL_basis_Mapped!$BD354=EUL_basis[BldgLoc])*(EUL_basis_Mapped!$BP354=EUL_basis[HOU_cat]),0)+1,MATCH(EUL_basis_Mapped!BO$2,'EUL_basis fr DEER'!$1:$1,0))</f>
        <v>44926</v>
      </c>
      <c r="BP354" s="48" t="s">
        <v>44</v>
      </c>
      <c r="BQ354" s="52" t="str" cm="1">
        <f t="array" ref="BQ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(EUL_basis_Mapped!$BD354=EUL_basis[BldgLoc])*(EUL_basis_Mapped!$BP354=EUL_basis[HOU_cat]),0)+1,MATCH(EUL_basis_Mapped!BQ$2,'EUL_basis fr DEER'!$1:$1,0))</f>
        <v>1</v>
      </c>
      <c r="BR354" s="52" t="str" cm="1">
        <f t="array" ref="BR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(EUL_basis_Mapped!$BD354=EUL_basis[BldgLoc])*(EUL_basis_Mapped!$BP354=EUL_basis[HOU_cat]),0)+1,MATCH(EUL_basis_Mapped!BR$2,'EUL_basis fr DEER'!$1:$1,0))</f>
        <v>1</v>
      </c>
      <c r="BS354" s="52" t="str" cm="1">
        <f t="array" ref="BS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(EUL_basis_Mapped!$BD354=EUL_basis[BldgLoc])*(EUL_basis_Mapped!$BP354=EUL_basis[HOU_cat]),0)+1,MATCH(EUL_basis_Mapped!BS$2,'EUL_basis fr DEER'!$1:$1,0))</f>
        <v>0</v>
      </c>
      <c r="BT354" s="48" t="str" cm="1">
        <f t="array" ref="BT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(EUL_basis_Mapped!$BD354=EUL_basis[BldgLoc])*(EUL_basis_Mapped!$BP354=EUL_basis[HOU_cat]),0)+1,MATCH(EUL_basis_Mapped!BT$2,'EUL_basis fr DEER'!$1:$1,0))</f>
        <v>Deemed Ex Ante Team</v>
      </c>
      <c r="BU354" s="24" cm="1">
        <f t="array" ref="BU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(EUL_basis_Mapped!$BD354=EUL_basis[BldgLoc])*(EUL_basis_Mapped!$BP354=EUL_basis[HOU_cat]),0)+1,MATCH(EUL_basis_Mapped!BU$2,'EUL_basis fr DEER'!$1:$1,0))</f>
        <v>0</v>
      </c>
      <c r="BV354" s="46" cm="1">
        <f t="array" ref="BV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(EUL_basis_Mapped!$BD354=EUL_basis[BldgLoc])*(EUL_basis_Mapped!$BP354=EUL_basis[HOU_cat]),0)+1,MATCH(EUL_basis_Mapped!BV$2,'EUL_basis fr DEER'!$1:$1,0))</f>
        <v>0</v>
      </c>
      <c r="BW354" s="48" cm="1">
        <f t="array" ref="BW354">INDEX(EUL_basis[#All],MATCH(1,(EUL_basis_Mapped!$AS354=EUL_basis[EUL_ID])*(EUL_basis_Mapped!$AU354=EUL_basis[Version])*(EUL_basis_Mapped!$BC354=EUL_basis[BldgType])*
(EUL_basis_Mapped!$BD354=EUL_basis[BldgLoc])*(EUL_basis_Mapped!$BP354=EUL_basis[HOU_cat]),0)+1,MATCH(EUL_basis_Mapped!BW$2,'EUL_basis fr DEER'!$1:$1,0))</f>
        <v>0</v>
      </c>
    </row>
    <row r="355" spans="1:75" ht="21" x14ac:dyDescent="0.15">
      <c r="A355" s="11"/>
      <c r="B355" s="12">
        <v>1</v>
      </c>
      <c r="C355" s="12"/>
      <c r="D355" s="12"/>
      <c r="E355" s="12"/>
      <c r="F355" s="12"/>
      <c r="G355" s="12">
        <v>1</v>
      </c>
      <c r="H355" s="13">
        <v>1</v>
      </c>
      <c r="I355" s="11">
        <f t="shared" si="85"/>
        <v>0</v>
      </c>
      <c r="J355" s="12">
        <f t="shared" si="85"/>
        <v>0</v>
      </c>
      <c r="K355" s="12">
        <f t="shared" si="85"/>
        <v>0</v>
      </c>
      <c r="L355" s="12">
        <f t="shared" si="85"/>
        <v>0</v>
      </c>
      <c r="M355" s="12">
        <f t="shared" si="85"/>
        <v>0</v>
      </c>
      <c r="N355" s="54">
        <f t="shared" si="85"/>
        <v>0</v>
      </c>
      <c r="O355" s="54">
        <f t="shared" si="85"/>
        <v>1</v>
      </c>
      <c r="P355" s="11">
        <f t="shared" si="81"/>
        <v>0</v>
      </c>
      <c r="Q355" s="16"/>
      <c r="R355" s="12">
        <f t="shared" si="80"/>
        <v>1</v>
      </c>
      <c r="S355" s="12">
        <f t="shared" si="80"/>
        <v>0</v>
      </c>
      <c r="T355" s="12">
        <f t="shared" si="80"/>
        <v>0</v>
      </c>
      <c r="U355" s="12"/>
      <c r="V355" s="12"/>
      <c r="W355" s="12"/>
      <c r="X355" s="12"/>
      <c r="Y355" s="12"/>
      <c r="Z355" s="12"/>
      <c r="AA355" s="12"/>
      <c r="AB355" s="12"/>
      <c r="AC355" s="12"/>
      <c r="AD355" s="12">
        <f t="shared" si="82"/>
        <v>0</v>
      </c>
      <c r="AE355" s="54"/>
      <c r="AF355" s="54"/>
      <c r="AG355" s="54">
        <f t="shared" si="83"/>
        <v>0</v>
      </c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>
        <f t="shared" si="84"/>
        <v>0</v>
      </c>
      <c r="AS355" s="58" t="s">
        <v>809</v>
      </c>
      <c r="AT355" s="22" t="str" cm="1">
        <f t="array" ref="AT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(EUL_basis_Mapped!$BD355=EUL_basis[BldgLoc])*(EUL_basis_Mapped!$BP355=EUL_basis[HOU_cat]),0)+1,MATCH(EUL_basis_Mapped!AT$2,'EUL_basis fr DEER'!$1:$1,0))</f>
        <v>PGE Energy Upgrade California EUL for measure LM005, vintage 1996</v>
      </c>
      <c r="AU355" s="22" t="s">
        <v>34</v>
      </c>
      <c r="AV355" s="22" t="str" cm="1">
        <f t="array" ref="AV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(EUL_basis_Mapped!$BD355=EUL_basis[BldgLoc])*(EUL_basis_Mapped!$BP355=EUL_basis[HOU_cat]),0)+1,MATCH(EUL_basis_Mapped!AV$2,'EUL_basis fr DEER'!$1:$1,0))</f>
        <v>PA workpaper</v>
      </c>
      <c r="AW355" s="24" cm="1">
        <f t="array" ref="AW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(EUL_basis_Mapped!$BD355=EUL_basis[BldgLoc])*(EUL_basis_Mapped!$BP355=EUL_basis[HOU_cat]),0)+1,MATCH(EUL_basis_Mapped!AW$2,'EUL_basis fr DEER'!$1:$1,0))</f>
        <v>44435.733823402777</v>
      </c>
      <c r="AX355" s="48" t="str" cm="1">
        <f t="array" ref="AX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(EUL_basis_Mapped!$BD355=EUL_basis[BldgLoc])*(EUL_basis_Mapped!$BP355=EUL_basis[HOU_cat]),0)+1,MATCH(EUL_basis_Mapped!AX$2,'EUL_basis fr DEER'!$1:$1,0))</f>
        <v>Res</v>
      </c>
      <c r="AY355" s="48" t="str" cm="1">
        <f t="array" ref="AY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(EUL_basis_Mapped!$BD355=EUL_basis[BldgLoc])*(EUL_basis_Mapped!$BP355=EUL_basis[HOU_cat]),0)+1,MATCH(EUL_basis_Mapped!AY$2,'EUL_basis fr DEER'!$1:$1,0))</f>
        <v>WhlBldg</v>
      </c>
      <c r="AZ355" s="48" t="str" cm="1">
        <f t="array" ref="AZ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(EUL_basis_Mapped!$BD355=EUL_basis[BldgLoc])*(EUL_basis_Mapped!$BP355=EUL_basis[HOU_cat]),0)+1,MATCH(EUL_basis_Mapped!AZ$2,'EUL_basis fr DEER'!$1:$1,0))</f>
        <v>WBUpgrade</v>
      </c>
      <c r="BA355" s="48" t="str" cm="1">
        <f t="array" ref="BA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(EUL_basis_Mapped!$BD355=EUL_basis[BldgLoc])*(EUL_basis_Mapped!$BP355=EUL_basis[HOU_cat]),0)+1,MATCH(EUL_basis_Mapped!BA$2,'EUL_basis fr DEER'!$1:$1,0))</f>
        <v>WhlBldg</v>
      </c>
      <c r="BB355" s="48" t="str" cm="1">
        <f t="array" ref="BB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(EUL_basis_Mapped!$BD355=EUL_basis[BldgLoc])*(EUL_basis_Mapped!$BP355=EUL_basis[HOU_cat]),0)+1,MATCH(EUL_basis_Mapped!BB$2,'EUL_basis fr DEER'!$1:$1,0))</f>
        <v>WBRetPkg</v>
      </c>
      <c r="BC355" s="48" t="s">
        <v>710</v>
      </c>
      <c r="BD355" s="48" t="s">
        <v>40</v>
      </c>
      <c r="BE355" s="46" t="str" cm="1">
        <f t="array" ref="BE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(EUL_basis_Mapped!$BD355=EUL_basis[BldgLoc])*(EUL_basis_Mapped!$BP355=EUL_basis[HOU_cat]),0)+1,MATCH(EUL_basis_Mapped!BE$2,'EUL_basis fr DEER'!$1:$1,0))</f>
        <v>evaluated years</v>
      </c>
      <c r="BF355" s="23" cm="1">
        <f t="array" ref="BF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(EUL_basis_Mapped!$BD355=EUL_basis[BldgLoc])*(EUL_basis_Mapped!$BP355=EUL_basis[HOU_cat]),0)+1,MATCH(EUL_basis_Mapped!BF$2,'EUL_basis fr DEER'!$1:$1,0))</f>
        <v>0</v>
      </c>
      <c r="BG355" s="23" cm="1">
        <f t="array" ref="BG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(EUL_basis_Mapped!$BD355=EUL_basis[BldgLoc])*(EUL_basis_Mapped!$BP355=EUL_basis[HOU_cat]),0)+1,MATCH(EUL_basis_Mapped!BG$2,'EUL_basis fr DEER'!$1:$1,0))</f>
        <v>0</v>
      </c>
      <c r="BH355" s="23" cm="1">
        <f t="array" ref="BH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(EUL_basis_Mapped!$BD355=EUL_basis[BldgLoc])*(EUL_basis_Mapped!$BP355=EUL_basis[HOU_cat]),0)+1,MATCH(EUL_basis_Mapped!BH$2,'EUL_basis fr DEER'!$1:$1,0))</f>
        <v>0</v>
      </c>
      <c r="BI355" s="25" cm="1">
        <f t="array" ref="BI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(EUL_basis_Mapped!$BD355=EUL_basis[BldgLoc])*(EUL_basis_Mapped!$BP355=EUL_basis[HOU_cat]),0)+1,MATCH(EUL_basis_Mapped!BI$2,'EUL_basis fr DEER'!$1:$1,0))</f>
        <v>0</v>
      </c>
      <c r="BJ355" s="25" cm="1">
        <f t="array" ref="BJ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(EUL_basis_Mapped!$BD355=EUL_basis[BldgLoc])*(EUL_basis_Mapped!$BP355=EUL_basis[HOU_cat]),0)+1,MATCH(EUL_basis_Mapped!BJ$2,'EUL_basis fr DEER'!$1:$1,0))</f>
        <v>18</v>
      </c>
      <c r="BK355" s="25" cm="1">
        <f t="array" ref="BK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(EUL_basis_Mapped!$BD355=EUL_basis[BldgLoc])*(EUL_basis_Mapped!$BP355=EUL_basis[HOU_cat]),0)+1,MATCH(EUL_basis_Mapped!BK$2,'EUL_basis fr DEER'!$1:$1,0))</f>
        <v>6</v>
      </c>
      <c r="BL355" s="46" t="str" cm="1">
        <f t="array" ref="BL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(EUL_basis_Mapped!$BD355=EUL_basis[BldgLoc])*(EUL_basis_Mapped!$BP355=EUL_basis[HOU_cat]),0)+1,MATCH(EUL_basis_Mapped!BL$2,'EUL_basis fr DEER'!$1:$1,0))</f>
        <v>Expired--no longer used</v>
      </c>
      <c r="BM355" s="48" t="str" cm="1">
        <f t="array" ref="BM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(EUL_basis_Mapped!$BD355=EUL_basis[BldgLoc])*(EUL_basis_Mapped!$BP355=EUL_basis[HOU_cat]),0)+1,MATCH(EUL_basis_Mapped!BM$2,'EUL_basis fr DEER'!$1:$1,0))</f>
        <v>Available</v>
      </c>
      <c r="BN355" s="24">
        <v>41627</v>
      </c>
      <c r="BO355" s="24" cm="1">
        <f t="array" ref="BO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(EUL_basis_Mapped!$BD355=EUL_basis[BldgLoc])*(EUL_basis_Mapped!$BP355=EUL_basis[HOU_cat]),0)+1,MATCH(EUL_basis_Mapped!BO$2,'EUL_basis fr DEER'!$1:$1,0))</f>
        <v>44926</v>
      </c>
      <c r="BP355" s="48" t="s">
        <v>44</v>
      </c>
      <c r="BQ355" s="52" t="str" cm="1">
        <f t="array" ref="BQ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(EUL_basis_Mapped!$BD355=EUL_basis[BldgLoc])*(EUL_basis_Mapped!$BP355=EUL_basis[HOU_cat]),0)+1,MATCH(EUL_basis_Mapped!BQ$2,'EUL_basis fr DEER'!$1:$1,0))</f>
        <v>1</v>
      </c>
      <c r="BR355" s="52" t="str" cm="1">
        <f t="array" ref="BR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(EUL_basis_Mapped!$BD355=EUL_basis[BldgLoc])*(EUL_basis_Mapped!$BP355=EUL_basis[HOU_cat]),0)+1,MATCH(EUL_basis_Mapped!BR$2,'EUL_basis fr DEER'!$1:$1,0))</f>
        <v>1</v>
      </c>
      <c r="BS355" s="52" t="str" cm="1">
        <f t="array" ref="BS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(EUL_basis_Mapped!$BD355=EUL_basis[BldgLoc])*(EUL_basis_Mapped!$BP355=EUL_basis[HOU_cat]),0)+1,MATCH(EUL_basis_Mapped!BS$2,'EUL_basis fr DEER'!$1:$1,0))</f>
        <v>0</v>
      </c>
      <c r="BT355" s="48" t="str" cm="1">
        <f t="array" ref="BT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(EUL_basis_Mapped!$BD355=EUL_basis[BldgLoc])*(EUL_basis_Mapped!$BP355=EUL_basis[HOU_cat]),0)+1,MATCH(EUL_basis_Mapped!BT$2,'EUL_basis fr DEER'!$1:$1,0))</f>
        <v>Deemed Ex Ante Team</v>
      </c>
      <c r="BU355" s="24" cm="1">
        <f t="array" ref="BU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(EUL_basis_Mapped!$BD355=EUL_basis[BldgLoc])*(EUL_basis_Mapped!$BP355=EUL_basis[HOU_cat]),0)+1,MATCH(EUL_basis_Mapped!BU$2,'EUL_basis fr DEER'!$1:$1,0))</f>
        <v>0</v>
      </c>
      <c r="BV355" s="46" cm="1">
        <f t="array" ref="BV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(EUL_basis_Mapped!$BD355=EUL_basis[BldgLoc])*(EUL_basis_Mapped!$BP355=EUL_basis[HOU_cat]),0)+1,MATCH(EUL_basis_Mapped!BV$2,'EUL_basis fr DEER'!$1:$1,0))</f>
        <v>0</v>
      </c>
      <c r="BW355" s="48" cm="1">
        <f t="array" ref="BW355">INDEX(EUL_basis[#All],MATCH(1,(EUL_basis_Mapped!$AS355=EUL_basis[EUL_ID])*(EUL_basis_Mapped!$AU355=EUL_basis[Version])*(EUL_basis_Mapped!$BC355=EUL_basis[BldgType])*
(EUL_basis_Mapped!$BD355=EUL_basis[BldgLoc])*(EUL_basis_Mapped!$BP355=EUL_basis[HOU_cat]),0)+1,MATCH(EUL_basis_Mapped!BW$2,'EUL_basis fr DEER'!$1:$1,0))</f>
        <v>0</v>
      </c>
    </row>
    <row r="356" spans="1:75" ht="21" x14ac:dyDescent="0.15">
      <c r="A356" s="11"/>
      <c r="B356" s="12">
        <v>1</v>
      </c>
      <c r="C356" s="12"/>
      <c r="D356" s="12"/>
      <c r="E356" s="12"/>
      <c r="F356" s="12"/>
      <c r="G356" s="12">
        <v>1</v>
      </c>
      <c r="H356" s="13">
        <v>1</v>
      </c>
      <c r="I356" s="11">
        <f t="shared" si="85"/>
        <v>0</v>
      </c>
      <c r="J356" s="12">
        <f t="shared" si="85"/>
        <v>0</v>
      </c>
      <c r="K356" s="12">
        <f t="shared" si="85"/>
        <v>0</v>
      </c>
      <c r="L356" s="12">
        <f t="shared" si="85"/>
        <v>0</v>
      </c>
      <c r="M356" s="12">
        <f t="shared" si="85"/>
        <v>0</v>
      </c>
      <c r="N356" s="54">
        <f t="shared" si="85"/>
        <v>0</v>
      </c>
      <c r="O356" s="54">
        <f t="shared" si="85"/>
        <v>1</v>
      </c>
      <c r="P356" s="11">
        <f t="shared" si="81"/>
        <v>0</v>
      </c>
      <c r="Q356" s="16"/>
      <c r="R356" s="12">
        <f t="shared" si="80"/>
        <v>1</v>
      </c>
      <c r="S356" s="12">
        <f t="shared" si="80"/>
        <v>0</v>
      </c>
      <c r="T356" s="12">
        <f t="shared" si="80"/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>
        <f t="shared" si="82"/>
        <v>0</v>
      </c>
      <c r="AE356" s="54"/>
      <c r="AF356" s="54"/>
      <c r="AG356" s="54">
        <f t="shared" si="83"/>
        <v>0</v>
      </c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>
        <f t="shared" si="84"/>
        <v>0</v>
      </c>
      <c r="AS356" s="58" t="s">
        <v>811</v>
      </c>
      <c r="AT356" s="22" t="str" cm="1">
        <f t="array" ref="AT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(EUL_basis_Mapped!$BD356=EUL_basis[BldgLoc])*(EUL_basis_Mapped!$BP356=EUL_basis[HOU_cat]),0)+1,MATCH(EUL_basis_Mapped!AT$2,'EUL_basis fr DEER'!$1:$1,0))</f>
        <v>PGE Energy Upgrade California EUL for measure LM081, vintage 1975</v>
      </c>
      <c r="AU356" s="22" t="s">
        <v>34</v>
      </c>
      <c r="AV356" s="22" t="str" cm="1">
        <f t="array" ref="AV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(EUL_basis_Mapped!$BD356=EUL_basis[BldgLoc])*(EUL_basis_Mapped!$BP356=EUL_basis[HOU_cat]),0)+1,MATCH(EUL_basis_Mapped!AV$2,'EUL_basis fr DEER'!$1:$1,0))</f>
        <v>PA workpaper</v>
      </c>
      <c r="AW356" s="24" cm="1">
        <f t="array" ref="AW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(EUL_basis_Mapped!$BD356=EUL_basis[BldgLoc])*(EUL_basis_Mapped!$BP356=EUL_basis[HOU_cat]),0)+1,MATCH(EUL_basis_Mapped!AW$2,'EUL_basis fr DEER'!$1:$1,0))</f>
        <v>44435.733823402777</v>
      </c>
      <c r="AX356" s="48" t="str" cm="1">
        <f t="array" ref="AX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(EUL_basis_Mapped!$BD356=EUL_basis[BldgLoc])*(EUL_basis_Mapped!$BP356=EUL_basis[HOU_cat]),0)+1,MATCH(EUL_basis_Mapped!AX$2,'EUL_basis fr DEER'!$1:$1,0))</f>
        <v>Res</v>
      </c>
      <c r="AY356" s="48" t="str" cm="1">
        <f t="array" ref="AY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(EUL_basis_Mapped!$BD356=EUL_basis[BldgLoc])*(EUL_basis_Mapped!$BP356=EUL_basis[HOU_cat]),0)+1,MATCH(EUL_basis_Mapped!AY$2,'EUL_basis fr DEER'!$1:$1,0))</f>
        <v>WhlBldg</v>
      </c>
      <c r="AZ356" s="48" t="str" cm="1">
        <f t="array" ref="AZ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(EUL_basis_Mapped!$BD356=EUL_basis[BldgLoc])*(EUL_basis_Mapped!$BP356=EUL_basis[HOU_cat]),0)+1,MATCH(EUL_basis_Mapped!AZ$2,'EUL_basis fr DEER'!$1:$1,0))</f>
        <v>WBUpgrade</v>
      </c>
      <c r="BA356" s="48" t="str" cm="1">
        <f t="array" ref="BA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(EUL_basis_Mapped!$BD356=EUL_basis[BldgLoc])*(EUL_basis_Mapped!$BP356=EUL_basis[HOU_cat]),0)+1,MATCH(EUL_basis_Mapped!BA$2,'EUL_basis fr DEER'!$1:$1,0))</f>
        <v>WhlBldg</v>
      </c>
      <c r="BB356" s="48" t="str" cm="1">
        <f t="array" ref="BB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(EUL_basis_Mapped!$BD356=EUL_basis[BldgLoc])*(EUL_basis_Mapped!$BP356=EUL_basis[HOU_cat]),0)+1,MATCH(EUL_basis_Mapped!BB$2,'EUL_basis fr DEER'!$1:$1,0))</f>
        <v>WBRetPkg</v>
      </c>
      <c r="BC356" s="48" t="s">
        <v>710</v>
      </c>
      <c r="BD356" s="48" t="s">
        <v>40</v>
      </c>
      <c r="BE356" s="46" t="str" cm="1">
        <f t="array" ref="BE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(EUL_basis_Mapped!$BD356=EUL_basis[BldgLoc])*(EUL_basis_Mapped!$BP356=EUL_basis[HOU_cat]),0)+1,MATCH(EUL_basis_Mapped!BE$2,'EUL_basis fr DEER'!$1:$1,0))</f>
        <v>evaluated years</v>
      </c>
      <c r="BF356" s="23" cm="1">
        <f t="array" ref="BF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(EUL_basis_Mapped!$BD356=EUL_basis[BldgLoc])*(EUL_basis_Mapped!$BP356=EUL_basis[HOU_cat]),0)+1,MATCH(EUL_basis_Mapped!BF$2,'EUL_basis fr DEER'!$1:$1,0))</f>
        <v>0</v>
      </c>
      <c r="BG356" s="23" cm="1">
        <f t="array" ref="BG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(EUL_basis_Mapped!$BD356=EUL_basis[BldgLoc])*(EUL_basis_Mapped!$BP356=EUL_basis[HOU_cat]),0)+1,MATCH(EUL_basis_Mapped!BG$2,'EUL_basis fr DEER'!$1:$1,0))</f>
        <v>0</v>
      </c>
      <c r="BH356" s="23" cm="1">
        <f t="array" ref="BH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(EUL_basis_Mapped!$BD356=EUL_basis[BldgLoc])*(EUL_basis_Mapped!$BP356=EUL_basis[HOU_cat]),0)+1,MATCH(EUL_basis_Mapped!BH$2,'EUL_basis fr DEER'!$1:$1,0))</f>
        <v>0</v>
      </c>
      <c r="BI356" s="25" cm="1">
        <f t="array" ref="BI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(EUL_basis_Mapped!$BD356=EUL_basis[BldgLoc])*(EUL_basis_Mapped!$BP356=EUL_basis[HOU_cat]),0)+1,MATCH(EUL_basis_Mapped!BI$2,'EUL_basis fr DEER'!$1:$1,0))</f>
        <v>0</v>
      </c>
      <c r="BJ356" s="25" cm="1">
        <f t="array" ref="BJ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(EUL_basis_Mapped!$BD356=EUL_basis[BldgLoc])*(EUL_basis_Mapped!$BP356=EUL_basis[HOU_cat]),0)+1,MATCH(EUL_basis_Mapped!BJ$2,'EUL_basis fr DEER'!$1:$1,0))</f>
        <v>18.399999999999999</v>
      </c>
      <c r="BK356" s="25" cm="1">
        <f t="array" ref="BK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(EUL_basis_Mapped!$BD356=EUL_basis[BldgLoc])*(EUL_basis_Mapped!$BP356=EUL_basis[HOU_cat]),0)+1,MATCH(EUL_basis_Mapped!BK$2,'EUL_basis fr DEER'!$1:$1,0))</f>
        <v>6.13</v>
      </c>
      <c r="BL356" s="46" t="str" cm="1">
        <f t="array" ref="BL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(EUL_basis_Mapped!$BD356=EUL_basis[BldgLoc])*(EUL_basis_Mapped!$BP356=EUL_basis[HOU_cat]),0)+1,MATCH(EUL_basis_Mapped!BL$2,'EUL_basis fr DEER'!$1:$1,0))</f>
        <v>Expired--no longer used</v>
      </c>
      <c r="BM356" s="48" t="str" cm="1">
        <f t="array" ref="BM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(EUL_basis_Mapped!$BD356=EUL_basis[BldgLoc])*(EUL_basis_Mapped!$BP356=EUL_basis[HOU_cat]),0)+1,MATCH(EUL_basis_Mapped!BM$2,'EUL_basis fr DEER'!$1:$1,0))</f>
        <v>Available</v>
      </c>
      <c r="BN356" s="24">
        <v>41628</v>
      </c>
      <c r="BO356" s="24" cm="1">
        <f t="array" ref="BO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(EUL_basis_Mapped!$BD356=EUL_basis[BldgLoc])*(EUL_basis_Mapped!$BP356=EUL_basis[HOU_cat]),0)+1,MATCH(EUL_basis_Mapped!BO$2,'EUL_basis fr DEER'!$1:$1,0))</f>
        <v>44926</v>
      </c>
      <c r="BP356" s="48" t="s">
        <v>44</v>
      </c>
      <c r="BQ356" s="52" t="str" cm="1">
        <f t="array" ref="BQ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(EUL_basis_Mapped!$BD356=EUL_basis[BldgLoc])*(EUL_basis_Mapped!$BP356=EUL_basis[HOU_cat]),0)+1,MATCH(EUL_basis_Mapped!BQ$2,'EUL_basis fr DEER'!$1:$1,0))</f>
        <v>1</v>
      </c>
      <c r="BR356" s="52" t="str" cm="1">
        <f t="array" ref="BR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(EUL_basis_Mapped!$BD356=EUL_basis[BldgLoc])*(EUL_basis_Mapped!$BP356=EUL_basis[HOU_cat]),0)+1,MATCH(EUL_basis_Mapped!BR$2,'EUL_basis fr DEER'!$1:$1,0))</f>
        <v>1</v>
      </c>
      <c r="BS356" s="52" t="str" cm="1">
        <f t="array" ref="BS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(EUL_basis_Mapped!$BD356=EUL_basis[BldgLoc])*(EUL_basis_Mapped!$BP356=EUL_basis[HOU_cat]),0)+1,MATCH(EUL_basis_Mapped!BS$2,'EUL_basis fr DEER'!$1:$1,0))</f>
        <v>0</v>
      </c>
      <c r="BT356" s="48" t="str" cm="1">
        <f t="array" ref="BT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(EUL_basis_Mapped!$BD356=EUL_basis[BldgLoc])*(EUL_basis_Mapped!$BP356=EUL_basis[HOU_cat]),0)+1,MATCH(EUL_basis_Mapped!BT$2,'EUL_basis fr DEER'!$1:$1,0))</f>
        <v>Deemed Ex Ante Team</v>
      </c>
      <c r="BU356" s="24" cm="1">
        <f t="array" ref="BU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(EUL_basis_Mapped!$BD356=EUL_basis[BldgLoc])*(EUL_basis_Mapped!$BP356=EUL_basis[HOU_cat]),0)+1,MATCH(EUL_basis_Mapped!BU$2,'EUL_basis fr DEER'!$1:$1,0))</f>
        <v>0</v>
      </c>
      <c r="BV356" s="46" cm="1">
        <f t="array" ref="BV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(EUL_basis_Mapped!$BD356=EUL_basis[BldgLoc])*(EUL_basis_Mapped!$BP356=EUL_basis[HOU_cat]),0)+1,MATCH(EUL_basis_Mapped!BV$2,'EUL_basis fr DEER'!$1:$1,0))</f>
        <v>0</v>
      </c>
      <c r="BW356" s="48" cm="1">
        <f t="array" ref="BW356">INDEX(EUL_basis[#All],MATCH(1,(EUL_basis_Mapped!$AS356=EUL_basis[EUL_ID])*(EUL_basis_Mapped!$AU356=EUL_basis[Version])*(EUL_basis_Mapped!$BC356=EUL_basis[BldgType])*
(EUL_basis_Mapped!$BD356=EUL_basis[BldgLoc])*(EUL_basis_Mapped!$BP356=EUL_basis[HOU_cat]),0)+1,MATCH(EUL_basis_Mapped!BW$2,'EUL_basis fr DEER'!$1:$1,0))</f>
        <v>0</v>
      </c>
    </row>
    <row r="357" spans="1:75" ht="21" x14ac:dyDescent="0.15">
      <c r="A357" s="11"/>
      <c r="B357" s="12">
        <v>1</v>
      </c>
      <c r="C357" s="12"/>
      <c r="D357" s="12"/>
      <c r="E357" s="12"/>
      <c r="F357" s="12"/>
      <c r="G357" s="12">
        <v>1</v>
      </c>
      <c r="H357" s="13">
        <v>1</v>
      </c>
      <c r="I357" s="11">
        <f t="shared" si="85"/>
        <v>0</v>
      </c>
      <c r="J357" s="12">
        <f t="shared" si="85"/>
        <v>0</v>
      </c>
      <c r="K357" s="12">
        <f t="shared" si="85"/>
        <v>0</v>
      </c>
      <c r="L357" s="12">
        <f t="shared" si="85"/>
        <v>0</v>
      </c>
      <c r="M357" s="12">
        <f t="shared" si="85"/>
        <v>0</v>
      </c>
      <c r="N357" s="54">
        <f t="shared" si="85"/>
        <v>0</v>
      </c>
      <c r="O357" s="54">
        <f t="shared" si="85"/>
        <v>1</v>
      </c>
      <c r="P357" s="11">
        <f t="shared" si="81"/>
        <v>0</v>
      </c>
      <c r="Q357" s="16"/>
      <c r="R357" s="12">
        <f t="shared" si="80"/>
        <v>1</v>
      </c>
      <c r="S357" s="12">
        <f t="shared" si="80"/>
        <v>0</v>
      </c>
      <c r="T357" s="12">
        <f t="shared" si="80"/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>
        <f t="shared" si="82"/>
        <v>0</v>
      </c>
      <c r="AE357" s="54"/>
      <c r="AF357" s="54"/>
      <c r="AG357" s="54">
        <f t="shared" si="83"/>
        <v>0</v>
      </c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>
        <f t="shared" si="84"/>
        <v>0</v>
      </c>
      <c r="AS357" s="58" t="s">
        <v>813</v>
      </c>
      <c r="AT357" s="22" t="str" cm="1">
        <f t="array" ref="AT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(EUL_basis_Mapped!$BD357=EUL_basis[BldgLoc])*(EUL_basis_Mapped!$BP357=EUL_basis[HOU_cat]),0)+1,MATCH(EUL_basis_Mapped!AT$2,'EUL_basis fr DEER'!$1:$1,0))</f>
        <v>PGE Energy Upgrade California EUL for measure LM081, vintage 1985</v>
      </c>
      <c r="AU357" s="22" t="s">
        <v>34</v>
      </c>
      <c r="AV357" s="22" t="str" cm="1">
        <f t="array" ref="AV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(EUL_basis_Mapped!$BD357=EUL_basis[BldgLoc])*(EUL_basis_Mapped!$BP357=EUL_basis[HOU_cat]),0)+1,MATCH(EUL_basis_Mapped!AV$2,'EUL_basis fr DEER'!$1:$1,0))</f>
        <v>PA workpaper</v>
      </c>
      <c r="AW357" s="24" cm="1">
        <f t="array" ref="AW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(EUL_basis_Mapped!$BD357=EUL_basis[BldgLoc])*(EUL_basis_Mapped!$BP357=EUL_basis[HOU_cat]),0)+1,MATCH(EUL_basis_Mapped!AW$2,'EUL_basis fr DEER'!$1:$1,0))</f>
        <v>44435.733823402777</v>
      </c>
      <c r="AX357" s="48" t="str" cm="1">
        <f t="array" ref="AX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(EUL_basis_Mapped!$BD357=EUL_basis[BldgLoc])*(EUL_basis_Mapped!$BP357=EUL_basis[HOU_cat]),0)+1,MATCH(EUL_basis_Mapped!AX$2,'EUL_basis fr DEER'!$1:$1,0))</f>
        <v>Res</v>
      </c>
      <c r="AY357" s="48" t="str" cm="1">
        <f t="array" ref="AY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(EUL_basis_Mapped!$BD357=EUL_basis[BldgLoc])*(EUL_basis_Mapped!$BP357=EUL_basis[HOU_cat]),0)+1,MATCH(EUL_basis_Mapped!AY$2,'EUL_basis fr DEER'!$1:$1,0))</f>
        <v>WhlBldg</v>
      </c>
      <c r="AZ357" s="48" t="str" cm="1">
        <f t="array" ref="AZ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(EUL_basis_Mapped!$BD357=EUL_basis[BldgLoc])*(EUL_basis_Mapped!$BP357=EUL_basis[HOU_cat]),0)+1,MATCH(EUL_basis_Mapped!AZ$2,'EUL_basis fr DEER'!$1:$1,0))</f>
        <v>WBUpgrade</v>
      </c>
      <c r="BA357" s="48" t="str" cm="1">
        <f t="array" ref="BA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(EUL_basis_Mapped!$BD357=EUL_basis[BldgLoc])*(EUL_basis_Mapped!$BP357=EUL_basis[HOU_cat]),0)+1,MATCH(EUL_basis_Mapped!BA$2,'EUL_basis fr DEER'!$1:$1,0))</f>
        <v>WhlBldg</v>
      </c>
      <c r="BB357" s="48" t="str" cm="1">
        <f t="array" ref="BB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(EUL_basis_Mapped!$BD357=EUL_basis[BldgLoc])*(EUL_basis_Mapped!$BP357=EUL_basis[HOU_cat]),0)+1,MATCH(EUL_basis_Mapped!BB$2,'EUL_basis fr DEER'!$1:$1,0))</f>
        <v>WBRetPkg</v>
      </c>
      <c r="BC357" s="48" t="s">
        <v>710</v>
      </c>
      <c r="BD357" s="48" t="s">
        <v>40</v>
      </c>
      <c r="BE357" s="46" t="str" cm="1">
        <f t="array" ref="BE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(EUL_basis_Mapped!$BD357=EUL_basis[BldgLoc])*(EUL_basis_Mapped!$BP357=EUL_basis[HOU_cat]),0)+1,MATCH(EUL_basis_Mapped!BE$2,'EUL_basis fr DEER'!$1:$1,0))</f>
        <v>evaluated years</v>
      </c>
      <c r="BF357" s="23" cm="1">
        <f t="array" ref="BF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(EUL_basis_Mapped!$BD357=EUL_basis[BldgLoc])*(EUL_basis_Mapped!$BP357=EUL_basis[HOU_cat]),0)+1,MATCH(EUL_basis_Mapped!BF$2,'EUL_basis fr DEER'!$1:$1,0))</f>
        <v>0</v>
      </c>
      <c r="BG357" s="23" cm="1">
        <f t="array" ref="BG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(EUL_basis_Mapped!$BD357=EUL_basis[BldgLoc])*(EUL_basis_Mapped!$BP357=EUL_basis[HOU_cat]),0)+1,MATCH(EUL_basis_Mapped!BG$2,'EUL_basis fr DEER'!$1:$1,0))</f>
        <v>0</v>
      </c>
      <c r="BH357" s="23" cm="1">
        <f t="array" ref="BH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(EUL_basis_Mapped!$BD357=EUL_basis[BldgLoc])*(EUL_basis_Mapped!$BP357=EUL_basis[HOU_cat]),0)+1,MATCH(EUL_basis_Mapped!BH$2,'EUL_basis fr DEER'!$1:$1,0))</f>
        <v>0</v>
      </c>
      <c r="BI357" s="25" cm="1">
        <f t="array" ref="BI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(EUL_basis_Mapped!$BD357=EUL_basis[BldgLoc])*(EUL_basis_Mapped!$BP357=EUL_basis[HOU_cat]),0)+1,MATCH(EUL_basis_Mapped!BI$2,'EUL_basis fr DEER'!$1:$1,0))</f>
        <v>0</v>
      </c>
      <c r="BJ357" s="25" cm="1">
        <f t="array" ref="BJ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(EUL_basis_Mapped!$BD357=EUL_basis[BldgLoc])*(EUL_basis_Mapped!$BP357=EUL_basis[HOU_cat]),0)+1,MATCH(EUL_basis_Mapped!BJ$2,'EUL_basis fr DEER'!$1:$1,0))</f>
        <v>17.7</v>
      </c>
      <c r="BK357" s="25" cm="1">
        <f t="array" ref="BK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(EUL_basis_Mapped!$BD357=EUL_basis[BldgLoc])*(EUL_basis_Mapped!$BP357=EUL_basis[HOU_cat]),0)+1,MATCH(EUL_basis_Mapped!BK$2,'EUL_basis fr DEER'!$1:$1,0))</f>
        <v>5.9</v>
      </c>
      <c r="BL357" s="46" t="str" cm="1">
        <f t="array" ref="BL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(EUL_basis_Mapped!$BD357=EUL_basis[BldgLoc])*(EUL_basis_Mapped!$BP357=EUL_basis[HOU_cat]),0)+1,MATCH(EUL_basis_Mapped!BL$2,'EUL_basis fr DEER'!$1:$1,0))</f>
        <v>Expired--no longer used</v>
      </c>
      <c r="BM357" s="48" t="str" cm="1">
        <f t="array" ref="BM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(EUL_basis_Mapped!$BD357=EUL_basis[BldgLoc])*(EUL_basis_Mapped!$BP357=EUL_basis[HOU_cat]),0)+1,MATCH(EUL_basis_Mapped!BM$2,'EUL_basis fr DEER'!$1:$1,0))</f>
        <v>Available</v>
      </c>
      <c r="BN357" s="24">
        <v>41629</v>
      </c>
      <c r="BO357" s="24" cm="1">
        <f t="array" ref="BO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(EUL_basis_Mapped!$BD357=EUL_basis[BldgLoc])*(EUL_basis_Mapped!$BP357=EUL_basis[HOU_cat]),0)+1,MATCH(EUL_basis_Mapped!BO$2,'EUL_basis fr DEER'!$1:$1,0))</f>
        <v>44926</v>
      </c>
      <c r="BP357" s="48" t="s">
        <v>44</v>
      </c>
      <c r="BQ357" s="52" t="str" cm="1">
        <f t="array" ref="BQ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(EUL_basis_Mapped!$BD357=EUL_basis[BldgLoc])*(EUL_basis_Mapped!$BP357=EUL_basis[HOU_cat]),0)+1,MATCH(EUL_basis_Mapped!BQ$2,'EUL_basis fr DEER'!$1:$1,0))</f>
        <v>1</v>
      </c>
      <c r="BR357" s="52" t="str" cm="1">
        <f t="array" ref="BR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(EUL_basis_Mapped!$BD357=EUL_basis[BldgLoc])*(EUL_basis_Mapped!$BP357=EUL_basis[HOU_cat]),0)+1,MATCH(EUL_basis_Mapped!BR$2,'EUL_basis fr DEER'!$1:$1,0))</f>
        <v>1</v>
      </c>
      <c r="BS357" s="52" t="str" cm="1">
        <f t="array" ref="BS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(EUL_basis_Mapped!$BD357=EUL_basis[BldgLoc])*(EUL_basis_Mapped!$BP357=EUL_basis[HOU_cat]),0)+1,MATCH(EUL_basis_Mapped!BS$2,'EUL_basis fr DEER'!$1:$1,0))</f>
        <v>0</v>
      </c>
      <c r="BT357" s="48" t="str" cm="1">
        <f t="array" ref="BT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(EUL_basis_Mapped!$BD357=EUL_basis[BldgLoc])*(EUL_basis_Mapped!$BP357=EUL_basis[HOU_cat]),0)+1,MATCH(EUL_basis_Mapped!BT$2,'EUL_basis fr DEER'!$1:$1,0))</f>
        <v>Deemed Ex Ante Team</v>
      </c>
      <c r="BU357" s="24" cm="1">
        <f t="array" ref="BU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(EUL_basis_Mapped!$BD357=EUL_basis[BldgLoc])*(EUL_basis_Mapped!$BP357=EUL_basis[HOU_cat]),0)+1,MATCH(EUL_basis_Mapped!BU$2,'EUL_basis fr DEER'!$1:$1,0))</f>
        <v>0</v>
      </c>
      <c r="BV357" s="46" cm="1">
        <f t="array" ref="BV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(EUL_basis_Mapped!$BD357=EUL_basis[BldgLoc])*(EUL_basis_Mapped!$BP357=EUL_basis[HOU_cat]),0)+1,MATCH(EUL_basis_Mapped!BV$2,'EUL_basis fr DEER'!$1:$1,0))</f>
        <v>0</v>
      </c>
      <c r="BW357" s="48" cm="1">
        <f t="array" ref="BW357">INDEX(EUL_basis[#All],MATCH(1,(EUL_basis_Mapped!$AS357=EUL_basis[EUL_ID])*(EUL_basis_Mapped!$AU357=EUL_basis[Version])*(EUL_basis_Mapped!$BC357=EUL_basis[BldgType])*
(EUL_basis_Mapped!$BD357=EUL_basis[BldgLoc])*(EUL_basis_Mapped!$BP357=EUL_basis[HOU_cat]),0)+1,MATCH(EUL_basis_Mapped!BW$2,'EUL_basis fr DEER'!$1:$1,0))</f>
        <v>0</v>
      </c>
    </row>
    <row r="358" spans="1:75" ht="21" x14ac:dyDescent="0.15">
      <c r="A358" s="11"/>
      <c r="B358" s="12">
        <v>1</v>
      </c>
      <c r="C358" s="12"/>
      <c r="D358" s="12"/>
      <c r="E358" s="12"/>
      <c r="F358" s="12"/>
      <c r="G358" s="12">
        <v>1</v>
      </c>
      <c r="H358" s="13">
        <v>1</v>
      </c>
      <c r="I358" s="11">
        <f t="shared" si="85"/>
        <v>0</v>
      </c>
      <c r="J358" s="12">
        <f t="shared" si="85"/>
        <v>0</v>
      </c>
      <c r="K358" s="12">
        <f t="shared" si="85"/>
        <v>0</v>
      </c>
      <c r="L358" s="12">
        <f t="shared" si="85"/>
        <v>0</v>
      </c>
      <c r="M358" s="12">
        <f t="shared" si="85"/>
        <v>0</v>
      </c>
      <c r="N358" s="54">
        <f t="shared" si="85"/>
        <v>0</v>
      </c>
      <c r="O358" s="54">
        <f t="shared" si="85"/>
        <v>1</v>
      </c>
      <c r="P358" s="11">
        <f t="shared" si="81"/>
        <v>0</v>
      </c>
      <c r="Q358" s="16"/>
      <c r="R358" s="12">
        <f t="shared" si="80"/>
        <v>1</v>
      </c>
      <c r="S358" s="12">
        <f t="shared" si="80"/>
        <v>0</v>
      </c>
      <c r="T358" s="12">
        <f t="shared" si="80"/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>
        <f t="shared" si="82"/>
        <v>0</v>
      </c>
      <c r="AE358" s="54"/>
      <c r="AF358" s="54"/>
      <c r="AG358" s="54">
        <f t="shared" si="83"/>
        <v>0</v>
      </c>
      <c r="AH358" s="54"/>
      <c r="AI358" s="54"/>
      <c r="AJ358" s="54"/>
      <c r="AK358" s="54"/>
      <c r="AL358" s="54"/>
      <c r="AM358" s="54"/>
      <c r="AN358" s="54"/>
      <c r="AO358" s="54"/>
      <c r="AP358" s="54"/>
      <c r="AQ358" s="54"/>
      <c r="AR358" s="54">
        <f t="shared" si="84"/>
        <v>0</v>
      </c>
      <c r="AS358" s="58" t="s">
        <v>815</v>
      </c>
      <c r="AT358" s="22" t="str" cm="1">
        <f t="array" ref="AT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(EUL_basis_Mapped!$BD358=EUL_basis[BldgLoc])*(EUL_basis_Mapped!$BP358=EUL_basis[HOU_cat]),0)+1,MATCH(EUL_basis_Mapped!AT$2,'EUL_basis fr DEER'!$1:$1,0))</f>
        <v>PGE Energy Upgrade California EUL for measure LM081, vintage 1996</v>
      </c>
      <c r="AU358" s="22" t="s">
        <v>34</v>
      </c>
      <c r="AV358" s="22" t="str" cm="1">
        <f t="array" ref="AV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(EUL_basis_Mapped!$BD358=EUL_basis[BldgLoc])*(EUL_basis_Mapped!$BP358=EUL_basis[HOU_cat]),0)+1,MATCH(EUL_basis_Mapped!AV$2,'EUL_basis fr DEER'!$1:$1,0))</f>
        <v>PA workpaper</v>
      </c>
      <c r="AW358" s="24" cm="1">
        <f t="array" ref="AW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(EUL_basis_Mapped!$BD358=EUL_basis[BldgLoc])*(EUL_basis_Mapped!$BP358=EUL_basis[HOU_cat]),0)+1,MATCH(EUL_basis_Mapped!AW$2,'EUL_basis fr DEER'!$1:$1,0))</f>
        <v>44435.733823402777</v>
      </c>
      <c r="AX358" s="48" t="str" cm="1">
        <f t="array" ref="AX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(EUL_basis_Mapped!$BD358=EUL_basis[BldgLoc])*(EUL_basis_Mapped!$BP358=EUL_basis[HOU_cat]),0)+1,MATCH(EUL_basis_Mapped!AX$2,'EUL_basis fr DEER'!$1:$1,0))</f>
        <v>Res</v>
      </c>
      <c r="AY358" s="48" t="str" cm="1">
        <f t="array" ref="AY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(EUL_basis_Mapped!$BD358=EUL_basis[BldgLoc])*(EUL_basis_Mapped!$BP358=EUL_basis[HOU_cat]),0)+1,MATCH(EUL_basis_Mapped!AY$2,'EUL_basis fr DEER'!$1:$1,0))</f>
        <v>WhlBldg</v>
      </c>
      <c r="AZ358" s="48" t="str" cm="1">
        <f t="array" ref="AZ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(EUL_basis_Mapped!$BD358=EUL_basis[BldgLoc])*(EUL_basis_Mapped!$BP358=EUL_basis[HOU_cat]),0)+1,MATCH(EUL_basis_Mapped!AZ$2,'EUL_basis fr DEER'!$1:$1,0))</f>
        <v>WBUpgrade</v>
      </c>
      <c r="BA358" s="48" t="str" cm="1">
        <f t="array" ref="BA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(EUL_basis_Mapped!$BD358=EUL_basis[BldgLoc])*(EUL_basis_Mapped!$BP358=EUL_basis[HOU_cat]),0)+1,MATCH(EUL_basis_Mapped!BA$2,'EUL_basis fr DEER'!$1:$1,0))</f>
        <v>WhlBldg</v>
      </c>
      <c r="BB358" s="48" t="str" cm="1">
        <f t="array" ref="BB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(EUL_basis_Mapped!$BD358=EUL_basis[BldgLoc])*(EUL_basis_Mapped!$BP358=EUL_basis[HOU_cat]),0)+1,MATCH(EUL_basis_Mapped!BB$2,'EUL_basis fr DEER'!$1:$1,0))</f>
        <v>WBRetPkg</v>
      </c>
      <c r="BC358" s="48" t="s">
        <v>710</v>
      </c>
      <c r="BD358" s="48" t="s">
        <v>40</v>
      </c>
      <c r="BE358" s="46" t="str" cm="1">
        <f t="array" ref="BE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(EUL_basis_Mapped!$BD358=EUL_basis[BldgLoc])*(EUL_basis_Mapped!$BP358=EUL_basis[HOU_cat]),0)+1,MATCH(EUL_basis_Mapped!BE$2,'EUL_basis fr DEER'!$1:$1,0))</f>
        <v>evaluated years</v>
      </c>
      <c r="BF358" s="23" cm="1">
        <f t="array" ref="BF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(EUL_basis_Mapped!$BD358=EUL_basis[BldgLoc])*(EUL_basis_Mapped!$BP358=EUL_basis[HOU_cat]),0)+1,MATCH(EUL_basis_Mapped!BF$2,'EUL_basis fr DEER'!$1:$1,0))</f>
        <v>0</v>
      </c>
      <c r="BG358" s="23" cm="1">
        <f t="array" ref="BG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(EUL_basis_Mapped!$BD358=EUL_basis[BldgLoc])*(EUL_basis_Mapped!$BP358=EUL_basis[HOU_cat]),0)+1,MATCH(EUL_basis_Mapped!BG$2,'EUL_basis fr DEER'!$1:$1,0))</f>
        <v>0</v>
      </c>
      <c r="BH358" s="23" cm="1">
        <f t="array" ref="BH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(EUL_basis_Mapped!$BD358=EUL_basis[BldgLoc])*(EUL_basis_Mapped!$BP358=EUL_basis[HOU_cat]),0)+1,MATCH(EUL_basis_Mapped!BH$2,'EUL_basis fr DEER'!$1:$1,0))</f>
        <v>0</v>
      </c>
      <c r="BI358" s="25" cm="1">
        <f t="array" ref="BI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(EUL_basis_Mapped!$BD358=EUL_basis[BldgLoc])*(EUL_basis_Mapped!$BP358=EUL_basis[HOU_cat]),0)+1,MATCH(EUL_basis_Mapped!BI$2,'EUL_basis fr DEER'!$1:$1,0))</f>
        <v>0</v>
      </c>
      <c r="BJ358" s="25" cm="1">
        <f t="array" ref="BJ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(EUL_basis_Mapped!$BD358=EUL_basis[BldgLoc])*(EUL_basis_Mapped!$BP358=EUL_basis[HOU_cat]),0)+1,MATCH(EUL_basis_Mapped!BJ$2,'EUL_basis fr DEER'!$1:$1,0))</f>
        <v>17.399999999999999</v>
      </c>
      <c r="BK358" s="25" cm="1">
        <f t="array" ref="BK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(EUL_basis_Mapped!$BD358=EUL_basis[BldgLoc])*(EUL_basis_Mapped!$BP358=EUL_basis[HOU_cat]),0)+1,MATCH(EUL_basis_Mapped!BK$2,'EUL_basis fr DEER'!$1:$1,0))</f>
        <v>5.8</v>
      </c>
      <c r="BL358" s="46" t="str" cm="1">
        <f t="array" ref="BL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(EUL_basis_Mapped!$BD358=EUL_basis[BldgLoc])*(EUL_basis_Mapped!$BP358=EUL_basis[HOU_cat]),0)+1,MATCH(EUL_basis_Mapped!BL$2,'EUL_basis fr DEER'!$1:$1,0))</f>
        <v>Expired--no longer used</v>
      </c>
      <c r="BM358" s="48" t="str" cm="1">
        <f t="array" ref="BM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(EUL_basis_Mapped!$BD358=EUL_basis[BldgLoc])*(EUL_basis_Mapped!$BP358=EUL_basis[HOU_cat]),0)+1,MATCH(EUL_basis_Mapped!BM$2,'EUL_basis fr DEER'!$1:$1,0))</f>
        <v>Available</v>
      </c>
      <c r="BN358" s="24">
        <v>41630</v>
      </c>
      <c r="BO358" s="24" cm="1">
        <f t="array" ref="BO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(EUL_basis_Mapped!$BD358=EUL_basis[BldgLoc])*(EUL_basis_Mapped!$BP358=EUL_basis[HOU_cat]),0)+1,MATCH(EUL_basis_Mapped!BO$2,'EUL_basis fr DEER'!$1:$1,0))</f>
        <v>44926</v>
      </c>
      <c r="BP358" s="48" t="s">
        <v>44</v>
      </c>
      <c r="BQ358" s="52" t="str" cm="1">
        <f t="array" ref="BQ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(EUL_basis_Mapped!$BD358=EUL_basis[BldgLoc])*(EUL_basis_Mapped!$BP358=EUL_basis[HOU_cat]),0)+1,MATCH(EUL_basis_Mapped!BQ$2,'EUL_basis fr DEER'!$1:$1,0))</f>
        <v>1</v>
      </c>
      <c r="BR358" s="52" t="str" cm="1">
        <f t="array" ref="BR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(EUL_basis_Mapped!$BD358=EUL_basis[BldgLoc])*(EUL_basis_Mapped!$BP358=EUL_basis[HOU_cat]),0)+1,MATCH(EUL_basis_Mapped!BR$2,'EUL_basis fr DEER'!$1:$1,0))</f>
        <v>1</v>
      </c>
      <c r="BS358" s="52" t="str" cm="1">
        <f t="array" ref="BS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(EUL_basis_Mapped!$BD358=EUL_basis[BldgLoc])*(EUL_basis_Mapped!$BP358=EUL_basis[HOU_cat]),0)+1,MATCH(EUL_basis_Mapped!BS$2,'EUL_basis fr DEER'!$1:$1,0))</f>
        <v>0</v>
      </c>
      <c r="BT358" s="48" t="str" cm="1">
        <f t="array" ref="BT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(EUL_basis_Mapped!$BD358=EUL_basis[BldgLoc])*(EUL_basis_Mapped!$BP358=EUL_basis[HOU_cat]),0)+1,MATCH(EUL_basis_Mapped!BT$2,'EUL_basis fr DEER'!$1:$1,0))</f>
        <v>Deemed Ex Ante Team</v>
      </c>
      <c r="BU358" s="24" cm="1">
        <f t="array" ref="BU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(EUL_basis_Mapped!$BD358=EUL_basis[BldgLoc])*(EUL_basis_Mapped!$BP358=EUL_basis[HOU_cat]),0)+1,MATCH(EUL_basis_Mapped!BU$2,'EUL_basis fr DEER'!$1:$1,0))</f>
        <v>0</v>
      </c>
      <c r="BV358" s="46" cm="1">
        <f t="array" ref="BV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(EUL_basis_Mapped!$BD358=EUL_basis[BldgLoc])*(EUL_basis_Mapped!$BP358=EUL_basis[HOU_cat]),0)+1,MATCH(EUL_basis_Mapped!BV$2,'EUL_basis fr DEER'!$1:$1,0))</f>
        <v>0</v>
      </c>
      <c r="BW358" s="48" cm="1">
        <f t="array" ref="BW358">INDEX(EUL_basis[#All],MATCH(1,(EUL_basis_Mapped!$AS358=EUL_basis[EUL_ID])*(EUL_basis_Mapped!$AU358=EUL_basis[Version])*(EUL_basis_Mapped!$BC358=EUL_basis[BldgType])*
(EUL_basis_Mapped!$BD358=EUL_basis[BldgLoc])*(EUL_basis_Mapped!$BP358=EUL_basis[HOU_cat]),0)+1,MATCH(EUL_basis_Mapped!BW$2,'EUL_basis fr DEER'!$1:$1,0))</f>
        <v>0</v>
      </c>
    </row>
    <row r="359" spans="1:75" ht="21" x14ac:dyDescent="0.15">
      <c r="A359" s="11"/>
      <c r="B359" s="12">
        <v>1</v>
      </c>
      <c r="C359" s="12"/>
      <c r="D359" s="12"/>
      <c r="E359" s="12"/>
      <c r="F359" s="12"/>
      <c r="G359" s="12">
        <v>1</v>
      </c>
      <c r="H359" s="13">
        <v>1</v>
      </c>
      <c r="I359" s="11">
        <f t="shared" ref="I359:O368" si="86">IF($AX359=I$2,1,0)</f>
        <v>0</v>
      </c>
      <c r="J359" s="12">
        <f t="shared" si="86"/>
        <v>0</v>
      </c>
      <c r="K359" s="12">
        <f t="shared" si="86"/>
        <v>0</v>
      </c>
      <c r="L359" s="12">
        <f t="shared" si="86"/>
        <v>0</v>
      </c>
      <c r="M359" s="12">
        <f t="shared" si="86"/>
        <v>0</v>
      </c>
      <c r="N359" s="54">
        <f t="shared" si="86"/>
        <v>0</v>
      </c>
      <c r="O359" s="54">
        <f t="shared" si="86"/>
        <v>1</v>
      </c>
      <c r="P359" s="11">
        <f t="shared" si="81"/>
        <v>0</v>
      </c>
      <c r="Q359" s="16"/>
      <c r="R359" s="12">
        <f t="shared" ref="R359:T378" si="87">IF($BC359=R$2,1,0)</f>
        <v>1</v>
      </c>
      <c r="S359" s="12">
        <f t="shared" si="87"/>
        <v>0</v>
      </c>
      <c r="T359" s="12">
        <f t="shared" si="87"/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>
        <f t="shared" si="82"/>
        <v>0</v>
      </c>
      <c r="AE359" s="54"/>
      <c r="AF359" s="54"/>
      <c r="AG359" s="54">
        <f t="shared" si="83"/>
        <v>0</v>
      </c>
      <c r="AH359" s="54"/>
      <c r="AI359" s="54"/>
      <c r="AJ359" s="54"/>
      <c r="AK359" s="54"/>
      <c r="AL359" s="54"/>
      <c r="AM359" s="54"/>
      <c r="AN359" s="54"/>
      <c r="AO359" s="54"/>
      <c r="AP359" s="54"/>
      <c r="AQ359" s="54"/>
      <c r="AR359" s="54">
        <f t="shared" si="84"/>
        <v>0</v>
      </c>
      <c r="AS359" s="58" t="s">
        <v>817</v>
      </c>
      <c r="AT359" s="22" t="str" cm="1">
        <f t="array" ref="AT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(EUL_basis_Mapped!$BD359=EUL_basis[BldgLoc])*(EUL_basis_Mapped!$BP359=EUL_basis[HOU_cat]),0)+1,MATCH(EUL_basis_Mapped!AT$2,'EUL_basis fr DEER'!$1:$1,0))</f>
        <v>PGE Energy Upgrade California EUL for measure LM125, vintage 1975</v>
      </c>
      <c r="AU359" s="22" t="s">
        <v>34</v>
      </c>
      <c r="AV359" s="22" t="str" cm="1">
        <f t="array" ref="AV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(EUL_basis_Mapped!$BD359=EUL_basis[BldgLoc])*(EUL_basis_Mapped!$BP359=EUL_basis[HOU_cat]),0)+1,MATCH(EUL_basis_Mapped!AV$2,'EUL_basis fr DEER'!$1:$1,0))</f>
        <v>PA workpaper</v>
      </c>
      <c r="AW359" s="24" cm="1">
        <f t="array" ref="AW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(EUL_basis_Mapped!$BD359=EUL_basis[BldgLoc])*(EUL_basis_Mapped!$BP359=EUL_basis[HOU_cat]),0)+1,MATCH(EUL_basis_Mapped!AW$2,'EUL_basis fr DEER'!$1:$1,0))</f>
        <v>44435.733823402777</v>
      </c>
      <c r="AX359" s="48" t="str" cm="1">
        <f t="array" ref="AX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(EUL_basis_Mapped!$BD359=EUL_basis[BldgLoc])*(EUL_basis_Mapped!$BP359=EUL_basis[HOU_cat]),0)+1,MATCH(EUL_basis_Mapped!AX$2,'EUL_basis fr DEER'!$1:$1,0))</f>
        <v>Res</v>
      </c>
      <c r="AY359" s="48" t="str" cm="1">
        <f t="array" ref="AY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(EUL_basis_Mapped!$BD359=EUL_basis[BldgLoc])*(EUL_basis_Mapped!$BP359=EUL_basis[HOU_cat]),0)+1,MATCH(EUL_basis_Mapped!AY$2,'EUL_basis fr DEER'!$1:$1,0))</f>
        <v>WhlBldg</v>
      </c>
      <c r="AZ359" s="48" t="str" cm="1">
        <f t="array" ref="AZ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(EUL_basis_Mapped!$BD359=EUL_basis[BldgLoc])*(EUL_basis_Mapped!$BP359=EUL_basis[HOU_cat]),0)+1,MATCH(EUL_basis_Mapped!AZ$2,'EUL_basis fr DEER'!$1:$1,0))</f>
        <v>WBUpgrade</v>
      </c>
      <c r="BA359" s="48" t="str" cm="1">
        <f t="array" ref="BA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(EUL_basis_Mapped!$BD359=EUL_basis[BldgLoc])*(EUL_basis_Mapped!$BP359=EUL_basis[HOU_cat]),0)+1,MATCH(EUL_basis_Mapped!BA$2,'EUL_basis fr DEER'!$1:$1,0))</f>
        <v>WhlBldg</v>
      </c>
      <c r="BB359" s="48" t="str" cm="1">
        <f t="array" ref="BB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(EUL_basis_Mapped!$BD359=EUL_basis[BldgLoc])*(EUL_basis_Mapped!$BP359=EUL_basis[HOU_cat]),0)+1,MATCH(EUL_basis_Mapped!BB$2,'EUL_basis fr DEER'!$1:$1,0))</f>
        <v>WBRetPkg</v>
      </c>
      <c r="BC359" s="48" t="s">
        <v>710</v>
      </c>
      <c r="BD359" s="48" t="s">
        <v>40</v>
      </c>
      <c r="BE359" s="46" t="str" cm="1">
        <f t="array" ref="BE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(EUL_basis_Mapped!$BD359=EUL_basis[BldgLoc])*(EUL_basis_Mapped!$BP359=EUL_basis[HOU_cat]),0)+1,MATCH(EUL_basis_Mapped!BE$2,'EUL_basis fr DEER'!$1:$1,0))</f>
        <v>evaluated years</v>
      </c>
      <c r="BF359" s="23" cm="1">
        <f t="array" ref="BF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(EUL_basis_Mapped!$BD359=EUL_basis[BldgLoc])*(EUL_basis_Mapped!$BP359=EUL_basis[HOU_cat]),0)+1,MATCH(EUL_basis_Mapped!BF$2,'EUL_basis fr DEER'!$1:$1,0))</f>
        <v>0</v>
      </c>
      <c r="BG359" s="23" cm="1">
        <f t="array" ref="BG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(EUL_basis_Mapped!$BD359=EUL_basis[BldgLoc])*(EUL_basis_Mapped!$BP359=EUL_basis[HOU_cat]),0)+1,MATCH(EUL_basis_Mapped!BG$2,'EUL_basis fr DEER'!$1:$1,0))</f>
        <v>0</v>
      </c>
      <c r="BH359" s="23" cm="1">
        <f t="array" ref="BH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(EUL_basis_Mapped!$BD359=EUL_basis[BldgLoc])*(EUL_basis_Mapped!$BP359=EUL_basis[HOU_cat]),0)+1,MATCH(EUL_basis_Mapped!BH$2,'EUL_basis fr DEER'!$1:$1,0))</f>
        <v>0</v>
      </c>
      <c r="BI359" s="25" cm="1">
        <f t="array" ref="BI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(EUL_basis_Mapped!$BD359=EUL_basis[BldgLoc])*(EUL_basis_Mapped!$BP359=EUL_basis[HOU_cat]),0)+1,MATCH(EUL_basis_Mapped!BI$2,'EUL_basis fr DEER'!$1:$1,0))</f>
        <v>0</v>
      </c>
      <c r="BJ359" s="25" cm="1">
        <f t="array" ref="BJ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(EUL_basis_Mapped!$BD359=EUL_basis[BldgLoc])*(EUL_basis_Mapped!$BP359=EUL_basis[HOU_cat]),0)+1,MATCH(EUL_basis_Mapped!BJ$2,'EUL_basis fr DEER'!$1:$1,0))</f>
        <v>16.100000000000001</v>
      </c>
      <c r="BK359" s="25" cm="1">
        <f t="array" ref="BK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(EUL_basis_Mapped!$BD359=EUL_basis[BldgLoc])*(EUL_basis_Mapped!$BP359=EUL_basis[HOU_cat]),0)+1,MATCH(EUL_basis_Mapped!BK$2,'EUL_basis fr DEER'!$1:$1,0))</f>
        <v>5.37</v>
      </c>
      <c r="BL359" s="46" t="str" cm="1">
        <f t="array" ref="BL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(EUL_basis_Mapped!$BD359=EUL_basis[BldgLoc])*(EUL_basis_Mapped!$BP359=EUL_basis[HOU_cat]),0)+1,MATCH(EUL_basis_Mapped!BL$2,'EUL_basis fr DEER'!$1:$1,0))</f>
        <v>Expired--no longer used</v>
      </c>
      <c r="BM359" s="48" t="str" cm="1">
        <f t="array" ref="BM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(EUL_basis_Mapped!$BD359=EUL_basis[BldgLoc])*(EUL_basis_Mapped!$BP359=EUL_basis[HOU_cat]),0)+1,MATCH(EUL_basis_Mapped!BM$2,'EUL_basis fr DEER'!$1:$1,0))</f>
        <v>Available</v>
      </c>
      <c r="BN359" s="24">
        <v>41631</v>
      </c>
      <c r="BO359" s="24" cm="1">
        <f t="array" ref="BO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(EUL_basis_Mapped!$BD359=EUL_basis[BldgLoc])*(EUL_basis_Mapped!$BP359=EUL_basis[HOU_cat]),0)+1,MATCH(EUL_basis_Mapped!BO$2,'EUL_basis fr DEER'!$1:$1,0))</f>
        <v>44926</v>
      </c>
      <c r="BP359" s="48" t="s">
        <v>44</v>
      </c>
      <c r="BQ359" s="52" t="str" cm="1">
        <f t="array" ref="BQ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(EUL_basis_Mapped!$BD359=EUL_basis[BldgLoc])*(EUL_basis_Mapped!$BP359=EUL_basis[HOU_cat]),0)+1,MATCH(EUL_basis_Mapped!BQ$2,'EUL_basis fr DEER'!$1:$1,0))</f>
        <v>1</v>
      </c>
      <c r="BR359" s="52" t="str" cm="1">
        <f t="array" ref="BR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(EUL_basis_Mapped!$BD359=EUL_basis[BldgLoc])*(EUL_basis_Mapped!$BP359=EUL_basis[HOU_cat]),0)+1,MATCH(EUL_basis_Mapped!BR$2,'EUL_basis fr DEER'!$1:$1,0))</f>
        <v>1</v>
      </c>
      <c r="BS359" s="52" t="str" cm="1">
        <f t="array" ref="BS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(EUL_basis_Mapped!$BD359=EUL_basis[BldgLoc])*(EUL_basis_Mapped!$BP359=EUL_basis[HOU_cat]),0)+1,MATCH(EUL_basis_Mapped!BS$2,'EUL_basis fr DEER'!$1:$1,0))</f>
        <v>0</v>
      </c>
      <c r="BT359" s="48" t="str" cm="1">
        <f t="array" ref="BT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(EUL_basis_Mapped!$BD359=EUL_basis[BldgLoc])*(EUL_basis_Mapped!$BP359=EUL_basis[HOU_cat]),0)+1,MATCH(EUL_basis_Mapped!BT$2,'EUL_basis fr DEER'!$1:$1,0))</f>
        <v>Deemed Ex Ante Team</v>
      </c>
      <c r="BU359" s="24" cm="1">
        <f t="array" ref="BU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(EUL_basis_Mapped!$BD359=EUL_basis[BldgLoc])*(EUL_basis_Mapped!$BP359=EUL_basis[HOU_cat]),0)+1,MATCH(EUL_basis_Mapped!BU$2,'EUL_basis fr DEER'!$1:$1,0))</f>
        <v>0</v>
      </c>
      <c r="BV359" s="46" cm="1">
        <f t="array" ref="BV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(EUL_basis_Mapped!$BD359=EUL_basis[BldgLoc])*(EUL_basis_Mapped!$BP359=EUL_basis[HOU_cat]),0)+1,MATCH(EUL_basis_Mapped!BV$2,'EUL_basis fr DEER'!$1:$1,0))</f>
        <v>0</v>
      </c>
      <c r="BW359" s="48" cm="1">
        <f t="array" ref="BW359">INDEX(EUL_basis[#All],MATCH(1,(EUL_basis_Mapped!$AS359=EUL_basis[EUL_ID])*(EUL_basis_Mapped!$AU359=EUL_basis[Version])*(EUL_basis_Mapped!$BC359=EUL_basis[BldgType])*
(EUL_basis_Mapped!$BD359=EUL_basis[BldgLoc])*(EUL_basis_Mapped!$BP359=EUL_basis[HOU_cat]),0)+1,MATCH(EUL_basis_Mapped!BW$2,'EUL_basis fr DEER'!$1:$1,0))</f>
        <v>0</v>
      </c>
    </row>
    <row r="360" spans="1:75" ht="21" x14ac:dyDescent="0.15">
      <c r="A360" s="11"/>
      <c r="B360" s="12">
        <v>1</v>
      </c>
      <c r="C360" s="12"/>
      <c r="D360" s="12"/>
      <c r="E360" s="12"/>
      <c r="F360" s="12"/>
      <c r="G360" s="12">
        <v>1</v>
      </c>
      <c r="H360" s="13">
        <v>1</v>
      </c>
      <c r="I360" s="11">
        <f t="shared" si="86"/>
        <v>0</v>
      </c>
      <c r="J360" s="12">
        <f t="shared" si="86"/>
        <v>0</v>
      </c>
      <c r="K360" s="12">
        <f t="shared" si="86"/>
        <v>0</v>
      </c>
      <c r="L360" s="12">
        <f t="shared" si="86"/>
        <v>0</v>
      </c>
      <c r="M360" s="12">
        <f t="shared" si="86"/>
        <v>0</v>
      </c>
      <c r="N360" s="54">
        <f t="shared" si="86"/>
        <v>0</v>
      </c>
      <c r="O360" s="54">
        <f t="shared" si="86"/>
        <v>1</v>
      </c>
      <c r="P360" s="11">
        <f t="shared" si="81"/>
        <v>0</v>
      </c>
      <c r="Q360" s="16"/>
      <c r="R360" s="12">
        <f t="shared" si="87"/>
        <v>1</v>
      </c>
      <c r="S360" s="12">
        <f t="shared" si="87"/>
        <v>0</v>
      </c>
      <c r="T360" s="12">
        <f t="shared" si="87"/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>
        <f t="shared" si="82"/>
        <v>0</v>
      </c>
      <c r="AE360" s="54"/>
      <c r="AF360" s="54"/>
      <c r="AG360" s="54">
        <f t="shared" si="83"/>
        <v>0</v>
      </c>
      <c r="AH360" s="54"/>
      <c r="AI360" s="54"/>
      <c r="AJ360" s="54"/>
      <c r="AK360" s="54"/>
      <c r="AL360" s="54"/>
      <c r="AM360" s="54"/>
      <c r="AN360" s="54"/>
      <c r="AO360" s="54"/>
      <c r="AP360" s="54"/>
      <c r="AQ360" s="54"/>
      <c r="AR360" s="54">
        <f t="shared" si="84"/>
        <v>0</v>
      </c>
      <c r="AS360" s="58" t="s">
        <v>819</v>
      </c>
      <c r="AT360" s="22" t="str" cm="1">
        <f t="array" ref="AT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(EUL_basis_Mapped!$BD360=EUL_basis[BldgLoc])*(EUL_basis_Mapped!$BP360=EUL_basis[HOU_cat]),0)+1,MATCH(EUL_basis_Mapped!AT$2,'EUL_basis fr DEER'!$1:$1,0))</f>
        <v>PGE Energy Upgrade California EUL for measure LM125, vintage 1985</v>
      </c>
      <c r="AU360" s="22" t="s">
        <v>34</v>
      </c>
      <c r="AV360" s="22" t="str" cm="1">
        <f t="array" ref="AV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(EUL_basis_Mapped!$BD360=EUL_basis[BldgLoc])*(EUL_basis_Mapped!$BP360=EUL_basis[HOU_cat]),0)+1,MATCH(EUL_basis_Mapped!AV$2,'EUL_basis fr DEER'!$1:$1,0))</f>
        <v>PA workpaper</v>
      </c>
      <c r="AW360" s="24" cm="1">
        <f t="array" ref="AW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(EUL_basis_Mapped!$BD360=EUL_basis[BldgLoc])*(EUL_basis_Mapped!$BP360=EUL_basis[HOU_cat]),0)+1,MATCH(EUL_basis_Mapped!AW$2,'EUL_basis fr DEER'!$1:$1,0))</f>
        <v>44435.733823402777</v>
      </c>
      <c r="AX360" s="48" t="str" cm="1">
        <f t="array" ref="AX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(EUL_basis_Mapped!$BD360=EUL_basis[BldgLoc])*(EUL_basis_Mapped!$BP360=EUL_basis[HOU_cat]),0)+1,MATCH(EUL_basis_Mapped!AX$2,'EUL_basis fr DEER'!$1:$1,0))</f>
        <v>Res</v>
      </c>
      <c r="AY360" s="48" t="str" cm="1">
        <f t="array" ref="AY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(EUL_basis_Mapped!$BD360=EUL_basis[BldgLoc])*(EUL_basis_Mapped!$BP360=EUL_basis[HOU_cat]),0)+1,MATCH(EUL_basis_Mapped!AY$2,'EUL_basis fr DEER'!$1:$1,0))</f>
        <v>WhlBldg</v>
      </c>
      <c r="AZ360" s="48" t="str" cm="1">
        <f t="array" ref="AZ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(EUL_basis_Mapped!$BD360=EUL_basis[BldgLoc])*(EUL_basis_Mapped!$BP360=EUL_basis[HOU_cat]),0)+1,MATCH(EUL_basis_Mapped!AZ$2,'EUL_basis fr DEER'!$1:$1,0))</f>
        <v>WBUpgrade</v>
      </c>
      <c r="BA360" s="48" t="str" cm="1">
        <f t="array" ref="BA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(EUL_basis_Mapped!$BD360=EUL_basis[BldgLoc])*(EUL_basis_Mapped!$BP360=EUL_basis[HOU_cat]),0)+1,MATCH(EUL_basis_Mapped!BA$2,'EUL_basis fr DEER'!$1:$1,0))</f>
        <v>WhlBldg</v>
      </c>
      <c r="BB360" s="48" t="str" cm="1">
        <f t="array" ref="BB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(EUL_basis_Mapped!$BD360=EUL_basis[BldgLoc])*(EUL_basis_Mapped!$BP360=EUL_basis[HOU_cat]),0)+1,MATCH(EUL_basis_Mapped!BB$2,'EUL_basis fr DEER'!$1:$1,0))</f>
        <v>WBRetPkg</v>
      </c>
      <c r="BC360" s="48" t="s">
        <v>710</v>
      </c>
      <c r="BD360" s="48" t="s">
        <v>40</v>
      </c>
      <c r="BE360" s="46" t="str" cm="1">
        <f t="array" ref="BE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(EUL_basis_Mapped!$BD360=EUL_basis[BldgLoc])*(EUL_basis_Mapped!$BP360=EUL_basis[HOU_cat]),0)+1,MATCH(EUL_basis_Mapped!BE$2,'EUL_basis fr DEER'!$1:$1,0))</f>
        <v>evaluated years</v>
      </c>
      <c r="BF360" s="23" cm="1">
        <f t="array" ref="BF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(EUL_basis_Mapped!$BD360=EUL_basis[BldgLoc])*(EUL_basis_Mapped!$BP360=EUL_basis[HOU_cat]),0)+1,MATCH(EUL_basis_Mapped!BF$2,'EUL_basis fr DEER'!$1:$1,0))</f>
        <v>0</v>
      </c>
      <c r="BG360" s="23" cm="1">
        <f t="array" ref="BG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(EUL_basis_Mapped!$BD360=EUL_basis[BldgLoc])*(EUL_basis_Mapped!$BP360=EUL_basis[HOU_cat]),0)+1,MATCH(EUL_basis_Mapped!BG$2,'EUL_basis fr DEER'!$1:$1,0))</f>
        <v>0</v>
      </c>
      <c r="BH360" s="23" cm="1">
        <f t="array" ref="BH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(EUL_basis_Mapped!$BD360=EUL_basis[BldgLoc])*(EUL_basis_Mapped!$BP360=EUL_basis[HOU_cat]),0)+1,MATCH(EUL_basis_Mapped!BH$2,'EUL_basis fr DEER'!$1:$1,0))</f>
        <v>0</v>
      </c>
      <c r="BI360" s="25" cm="1">
        <f t="array" ref="BI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(EUL_basis_Mapped!$BD360=EUL_basis[BldgLoc])*(EUL_basis_Mapped!$BP360=EUL_basis[HOU_cat]),0)+1,MATCH(EUL_basis_Mapped!BI$2,'EUL_basis fr DEER'!$1:$1,0))</f>
        <v>0</v>
      </c>
      <c r="BJ360" s="25" cm="1">
        <f t="array" ref="BJ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(EUL_basis_Mapped!$BD360=EUL_basis[BldgLoc])*(EUL_basis_Mapped!$BP360=EUL_basis[HOU_cat]),0)+1,MATCH(EUL_basis_Mapped!BJ$2,'EUL_basis fr DEER'!$1:$1,0))</f>
        <v>14.6</v>
      </c>
      <c r="BK360" s="25" cm="1">
        <f t="array" ref="BK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(EUL_basis_Mapped!$BD360=EUL_basis[BldgLoc])*(EUL_basis_Mapped!$BP360=EUL_basis[HOU_cat]),0)+1,MATCH(EUL_basis_Mapped!BK$2,'EUL_basis fr DEER'!$1:$1,0))</f>
        <v>4.87</v>
      </c>
      <c r="BL360" s="46" t="str" cm="1">
        <f t="array" ref="BL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(EUL_basis_Mapped!$BD360=EUL_basis[BldgLoc])*(EUL_basis_Mapped!$BP360=EUL_basis[HOU_cat]),0)+1,MATCH(EUL_basis_Mapped!BL$2,'EUL_basis fr DEER'!$1:$1,0))</f>
        <v>Expired--no longer used</v>
      </c>
      <c r="BM360" s="48" t="str" cm="1">
        <f t="array" ref="BM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(EUL_basis_Mapped!$BD360=EUL_basis[BldgLoc])*(EUL_basis_Mapped!$BP360=EUL_basis[HOU_cat]),0)+1,MATCH(EUL_basis_Mapped!BM$2,'EUL_basis fr DEER'!$1:$1,0))</f>
        <v>Available</v>
      </c>
      <c r="BN360" s="24">
        <v>41632</v>
      </c>
      <c r="BO360" s="24" cm="1">
        <f t="array" ref="BO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(EUL_basis_Mapped!$BD360=EUL_basis[BldgLoc])*(EUL_basis_Mapped!$BP360=EUL_basis[HOU_cat]),0)+1,MATCH(EUL_basis_Mapped!BO$2,'EUL_basis fr DEER'!$1:$1,0))</f>
        <v>44926</v>
      </c>
      <c r="BP360" s="48" t="s">
        <v>44</v>
      </c>
      <c r="BQ360" s="52" t="str" cm="1">
        <f t="array" ref="BQ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(EUL_basis_Mapped!$BD360=EUL_basis[BldgLoc])*(EUL_basis_Mapped!$BP360=EUL_basis[HOU_cat]),0)+1,MATCH(EUL_basis_Mapped!BQ$2,'EUL_basis fr DEER'!$1:$1,0))</f>
        <v>1</v>
      </c>
      <c r="BR360" s="52" t="str" cm="1">
        <f t="array" ref="BR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(EUL_basis_Mapped!$BD360=EUL_basis[BldgLoc])*(EUL_basis_Mapped!$BP360=EUL_basis[HOU_cat]),0)+1,MATCH(EUL_basis_Mapped!BR$2,'EUL_basis fr DEER'!$1:$1,0))</f>
        <v>1</v>
      </c>
      <c r="BS360" s="52" t="str" cm="1">
        <f t="array" ref="BS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(EUL_basis_Mapped!$BD360=EUL_basis[BldgLoc])*(EUL_basis_Mapped!$BP360=EUL_basis[HOU_cat]),0)+1,MATCH(EUL_basis_Mapped!BS$2,'EUL_basis fr DEER'!$1:$1,0))</f>
        <v>0</v>
      </c>
      <c r="BT360" s="48" t="str" cm="1">
        <f t="array" ref="BT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(EUL_basis_Mapped!$BD360=EUL_basis[BldgLoc])*(EUL_basis_Mapped!$BP360=EUL_basis[HOU_cat]),0)+1,MATCH(EUL_basis_Mapped!BT$2,'EUL_basis fr DEER'!$1:$1,0))</f>
        <v>Deemed Ex Ante Team</v>
      </c>
      <c r="BU360" s="24" cm="1">
        <f t="array" ref="BU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(EUL_basis_Mapped!$BD360=EUL_basis[BldgLoc])*(EUL_basis_Mapped!$BP360=EUL_basis[HOU_cat]),0)+1,MATCH(EUL_basis_Mapped!BU$2,'EUL_basis fr DEER'!$1:$1,0))</f>
        <v>0</v>
      </c>
      <c r="BV360" s="46" cm="1">
        <f t="array" ref="BV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(EUL_basis_Mapped!$BD360=EUL_basis[BldgLoc])*(EUL_basis_Mapped!$BP360=EUL_basis[HOU_cat]),0)+1,MATCH(EUL_basis_Mapped!BV$2,'EUL_basis fr DEER'!$1:$1,0))</f>
        <v>0</v>
      </c>
      <c r="BW360" s="48" cm="1">
        <f t="array" ref="BW360">INDEX(EUL_basis[#All],MATCH(1,(EUL_basis_Mapped!$AS360=EUL_basis[EUL_ID])*(EUL_basis_Mapped!$AU360=EUL_basis[Version])*(EUL_basis_Mapped!$BC360=EUL_basis[BldgType])*
(EUL_basis_Mapped!$BD360=EUL_basis[BldgLoc])*(EUL_basis_Mapped!$BP360=EUL_basis[HOU_cat]),0)+1,MATCH(EUL_basis_Mapped!BW$2,'EUL_basis fr DEER'!$1:$1,0))</f>
        <v>0</v>
      </c>
    </row>
    <row r="361" spans="1:75" ht="21" x14ac:dyDescent="0.15">
      <c r="A361" s="11"/>
      <c r="B361" s="12">
        <v>1</v>
      </c>
      <c r="C361" s="12"/>
      <c r="D361" s="12"/>
      <c r="E361" s="12"/>
      <c r="F361" s="12"/>
      <c r="G361" s="12">
        <v>1</v>
      </c>
      <c r="H361" s="13">
        <v>1</v>
      </c>
      <c r="I361" s="11">
        <f t="shared" si="86"/>
        <v>0</v>
      </c>
      <c r="J361" s="12">
        <f t="shared" si="86"/>
        <v>0</v>
      </c>
      <c r="K361" s="12">
        <f t="shared" si="86"/>
        <v>0</v>
      </c>
      <c r="L361" s="12">
        <f t="shared" si="86"/>
        <v>0</v>
      </c>
      <c r="M361" s="12">
        <f t="shared" si="86"/>
        <v>0</v>
      </c>
      <c r="N361" s="54">
        <f t="shared" si="86"/>
        <v>0</v>
      </c>
      <c r="O361" s="54">
        <f t="shared" si="86"/>
        <v>1</v>
      </c>
      <c r="P361" s="11">
        <f t="shared" si="81"/>
        <v>0</v>
      </c>
      <c r="Q361" s="16"/>
      <c r="R361" s="12">
        <f t="shared" si="87"/>
        <v>1</v>
      </c>
      <c r="S361" s="12">
        <f t="shared" si="87"/>
        <v>0</v>
      </c>
      <c r="T361" s="12">
        <f t="shared" si="87"/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>
        <f t="shared" si="82"/>
        <v>0</v>
      </c>
      <c r="AE361" s="54"/>
      <c r="AF361" s="54"/>
      <c r="AG361" s="54">
        <f t="shared" si="83"/>
        <v>0</v>
      </c>
      <c r="AH361" s="54"/>
      <c r="AI361" s="54"/>
      <c r="AJ361" s="54"/>
      <c r="AK361" s="54"/>
      <c r="AL361" s="54"/>
      <c r="AM361" s="54"/>
      <c r="AN361" s="54"/>
      <c r="AO361" s="54"/>
      <c r="AP361" s="54"/>
      <c r="AQ361" s="54"/>
      <c r="AR361" s="54">
        <f t="shared" si="84"/>
        <v>0</v>
      </c>
      <c r="AS361" s="58" t="s">
        <v>821</v>
      </c>
      <c r="AT361" s="22" t="str" cm="1">
        <f t="array" ref="AT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(EUL_basis_Mapped!$BD361=EUL_basis[BldgLoc])*(EUL_basis_Mapped!$BP361=EUL_basis[HOU_cat]),0)+1,MATCH(EUL_basis_Mapped!AT$2,'EUL_basis fr DEER'!$1:$1,0))</f>
        <v>PGE Energy Upgrade California EUL for measure LM125, vintage 1996</v>
      </c>
      <c r="AU361" s="22" t="s">
        <v>34</v>
      </c>
      <c r="AV361" s="22" t="str" cm="1">
        <f t="array" ref="AV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(EUL_basis_Mapped!$BD361=EUL_basis[BldgLoc])*(EUL_basis_Mapped!$BP361=EUL_basis[HOU_cat]),0)+1,MATCH(EUL_basis_Mapped!AV$2,'EUL_basis fr DEER'!$1:$1,0))</f>
        <v>PA workpaper</v>
      </c>
      <c r="AW361" s="24" cm="1">
        <f t="array" ref="AW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(EUL_basis_Mapped!$BD361=EUL_basis[BldgLoc])*(EUL_basis_Mapped!$BP361=EUL_basis[HOU_cat]),0)+1,MATCH(EUL_basis_Mapped!AW$2,'EUL_basis fr DEER'!$1:$1,0))</f>
        <v>44435.733823402777</v>
      </c>
      <c r="AX361" s="48" t="str" cm="1">
        <f t="array" ref="AX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(EUL_basis_Mapped!$BD361=EUL_basis[BldgLoc])*(EUL_basis_Mapped!$BP361=EUL_basis[HOU_cat]),0)+1,MATCH(EUL_basis_Mapped!AX$2,'EUL_basis fr DEER'!$1:$1,0))</f>
        <v>Res</v>
      </c>
      <c r="AY361" s="48" t="str" cm="1">
        <f t="array" ref="AY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(EUL_basis_Mapped!$BD361=EUL_basis[BldgLoc])*(EUL_basis_Mapped!$BP361=EUL_basis[HOU_cat]),0)+1,MATCH(EUL_basis_Mapped!AY$2,'EUL_basis fr DEER'!$1:$1,0))</f>
        <v>WhlBldg</v>
      </c>
      <c r="AZ361" s="48" t="str" cm="1">
        <f t="array" ref="AZ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(EUL_basis_Mapped!$BD361=EUL_basis[BldgLoc])*(EUL_basis_Mapped!$BP361=EUL_basis[HOU_cat]),0)+1,MATCH(EUL_basis_Mapped!AZ$2,'EUL_basis fr DEER'!$1:$1,0))</f>
        <v>WBUpgrade</v>
      </c>
      <c r="BA361" s="48" t="str" cm="1">
        <f t="array" ref="BA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(EUL_basis_Mapped!$BD361=EUL_basis[BldgLoc])*(EUL_basis_Mapped!$BP361=EUL_basis[HOU_cat]),0)+1,MATCH(EUL_basis_Mapped!BA$2,'EUL_basis fr DEER'!$1:$1,0))</f>
        <v>WhlBldg</v>
      </c>
      <c r="BB361" s="48" t="str" cm="1">
        <f t="array" ref="BB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(EUL_basis_Mapped!$BD361=EUL_basis[BldgLoc])*(EUL_basis_Mapped!$BP361=EUL_basis[HOU_cat]),0)+1,MATCH(EUL_basis_Mapped!BB$2,'EUL_basis fr DEER'!$1:$1,0))</f>
        <v>WBRetPkg</v>
      </c>
      <c r="BC361" s="48" t="s">
        <v>710</v>
      </c>
      <c r="BD361" s="48" t="s">
        <v>40</v>
      </c>
      <c r="BE361" s="46" t="str" cm="1">
        <f t="array" ref="BE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(EUL_basis_Mapped!$BD361=EUL_basis[BldgLoc])*(EUL_basis_Mapped!$BP361=EUL_basis[HOU_cat]),0)+1,MATCH(EUL_basis_Mapped!BE$2,'EUL_basis fr DEER'!$1:$1,0))</f>
        <v>evaluated years</v>
      </c>
      <c r="BF361" s="23" cm="1">
        <f t="array" ref="BF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(EUL_basis_Mapped!$BD361=EUL_basis[BldgLoc])*(EUL_basis_Mapped!$BP361=EUL_basis[HOU_cat]),0)+1,MATCH(EUL_basis_Mapped!BF$2,'EUL_basis fr DEER'!$1:$1,0))</f>
        <v>0</v>
      </c>
      <c r="BG361" s="23" cm="1">
        <f t="array" ref="BG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(EUL_basis_Mapped!$BD361=EUL_basis[BldgLoc])*(EUL_basis_Mapped!$BP361=EUL_basis[HOU_cat]),0)+1,MATCH(EUL_basis_Mapped!BG$2,'EUL_basis fr DEER'!$1:$1,0))</f>
        <v>0</v>
      </c>
      <c r="BH361" s="23" cm="1">
        <f t="array" ref="BH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(EUL_basis_Mapped!$BD361=EUL_basis[BldgLoc])*(EUL_basis_Mapped!$BP361=EUL_basis[HOU_cat]),0)+1,MATCH(EUL_basis_Mapped!BH$2,'EUL_basis fr DEER'!$1:$1,0))</f>
        <v>0</v>
      </c>
      <c r="BI361" s="25" cm="1">
        <f t="array" ref="BI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(EUL_basis_Mapped!$BD361=EUL_basis[BldgLoc])*(EUL_basis_Mapped!$BP361=EUL_basis[HOU_cat]),0)+1,MATCH(EUL_basis_Mapped!BI$2,'EUL_basis fr DEER'!$1:$1,0))</f>
        <v>0</v>
      </c>
      <c r="BJ361" s="25" cm="1">
        <f t="array" ref="BJ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(EUL_basis_Mapped!$BD361=EUL_basis[BldgLoc])*(EUL_basis_Mapped!$BP361=EUL_basis[HOU_cat]),0)+1,MATCH(EUL_basis_Mapped!BJ$2,'EUL_basis fr DEER'!$1:$1,0))</f>
        <v>14</v>
      </c>
      <c r="BK361" s="25" cm="1">
        <f t="array" ref="BK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(EUL_basis_Mapped!$BD361=EUL_basis[BldgLoc])*(EUL_basis_Mapped!$BP361=EUL_basis[HOU_cat]),0)+1,MATCH(EUL_basis_Mapped!BK$2,'EUL_basis fr DEER'!$1:$1,0))</f>
        <v>4.67</v>
      </c>
      <c r="BL361" s="46" t="str" cm="1">
        <f t="array" ref="BL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(EUL_basis_Mapped!$BD361=EUL_basis[BldgLoc])*(EUL_basis_Mapped!$BP361=EUL_basis[HOU_cat]),0)+1,MATCH(EUL_basis_Mapped!BL$2,'EUL_basis fr DEER'!$1:$1,0))</f>
        <v>Expired--no longer used</v>
      </c>
      <c r="BM361" s="48" t="str" cm="1">
        <f t="array" ref="BM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(EUL_basis_Mapped!$BD361=EUL_basis[BldgLoc])*(EUL_basis_Mapped!$BP361=EUL_basis[HOU_cat]),0)+1,MATCH(EUL_basis_Mapped!BM$2,'EUL_basis fr DEER'!$1:$1,0))</f>
        <v>Available</v>
      </c>
      <c r="BN361" s="24">
        <v>41633</v>
      </c>
      <c r="BO361" s="24" cm="1">
        <f t="array" ref="BO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(EUL_basis_Mapped!$BD361=EUL_basis[BldgLoc])*(EUL_basis_Mapped!$BP361=EUL_basis[HOU_cat]),0)+1,MATCH(EUL_basis_Mapped!BO$2,'EUL_basis fr DEER'!$1:$1,0))</f>
        <v>44926</v>
      </c>
      <c r="BP361" s="48" t="s">
        <v>44</v>
      </c>
      <c r="BQ361" s="52" t="str" cm="1">
        <f t="array" ref="BQ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(EUL_basis_Mapped!$BD361=EUL_basis[BldgLoc])*(EUL_basis_Mapped!$BP361=EUL_basis[HOU_cat]),0)+1,MATCH(EUL_basis_Mapped!BQ$2,'EUL_basis fr DEER'!$1:$1,0))</f>
        <v>1</v>
      </c>
      <c r="BR361" s="52" t="str" cm="1">
        <f t="array" ref="BR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(EUL_basis_Mapped!$BD361=EUL_basis[BldgLoc])*(EUL_basis_Mapped!$BP361=EUL_basis[HOU_cat]),0)+1,MATCH(EUL_basis_Mapped!BR$2,'EUL_basis fr DEER'!$1:$1,0))</f>
        <v>1</v>
      </c>
      <c r="BS361" s="52" t="str" cm="1">
        <f t="array" ref="BS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(EUL_basis_Mapped!$BD361=EUL_basis[BldgLoc])*(EUL_basis_Mapped!$BP361=EUL_basis[HOU_cat]),0)+1,MATCH(EUL_basis_Mapped!BS$2,'EUL_basis fr DEER'!$1:$1,0))</f>
        <v>0</v>
      </c>
      <c r="BT361" s="48" t="str" cm="1">
        <f t="array" ref="BT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(EUL_basis_Mapped!$BD361=EUL_basis[BldgLoc])*(EUL_basis_Mapped!$BP361=EUL_basis[HOU_cat]),0)+1,MATCH(EUL_basis_Mapped!BT$2,'EUL_basis fr DEER'!$1:$1,0))</f>
        <v>Deemed Ex Ante Team</v>
      </c>
      <c r="BU361" s="24" cm="1">
        <f t="array" ref="BU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(EUL_basis_Mapped!$BD361=EUL_basis[BldgLoc])*(EUL_basis_Mapped!$BP361=EUL_basis[HOU_cat]),0)+1,MATCH(EUL_basis_Mapped!BU$2,'EUL_basis fr DEER'!$1:$1,0))</f>
        <v>0</v>
      </c>
      <c r="BV361" s="46" cm="1">
        <f t="array" ref="BV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(EUL_basis_Mapped!$BD361=EUL_basis[BldgLoc])*(EUL_basis_Mapped!$BP361=EUL_basis[HOU_cat]),0)+1,MATCH(EUL_basis_Mapped!BV$2,'EUL_basis fr DEER'!$1:$1,0))</f>
        <v>0</v>
      </c>
      <c r="BW361" s="48" cm="1">
        <f t="array" ref="BW361">INDEX(EUL_basis[#All],MATCH(1,(EUL_basis_Mapped!$AS361=EUL_basis[EUL_ID])*(EUL_basis_Mapped!$AU361=EUL_basis[Version])*(EUL_basis_Mapped!$BC361=EUL_basis[BldgType])*
(EUL_basis_Mapped!$BD361=EUL_basis[BldgLoc])*(EUL_basis_Mapped!$BP361=EUL_basis[HOU_cat]),0)+1,MATCH(EUL_basis_Mapped!BW$2,'EUL_basis fr DEER'!$1:$1,0))</f>
        <v>0</v>
      </c>
    </row>
    <row r="362" spans="1:75" ht="21" x14ac:dyDescent="0.15">
      <c r="A362" s="11"/>
      <c r="B362" s="12">
        <v>1</v>
      </c>
      <c r="C362" s="12"/>
      <c r="D362" s="12"/>
      <c r="E362" s="12"/>
      <c r="F362" s="12"/>
      <c r="G362" s="12">
        <v>1</v>
      </c>
      <c r="H362" s="13">
        <v>1</v>
      </c>
      <c r="I362" s="11">
        <f t="shared" si="86"/>
        <v>0</v>
      </c>
      <c r="J362" s="12">
        <f t="shared" si="86"/>
        <v>0</v>
      </c>
      <c r="K362" s="12">
        <f t="shared" si="86"/>
        <v>0</v>
      </c>
      <c r="L362" s="12">
        <f t="shared" si="86"/>
        <v>0</v>
      </c>
      <c r="M362" s="12">
        <f t="shared" si="86"/>
        <v>0</v>
      </c>
      <c r="N362" s="54">
        <f t="shared" si="86"/>
        <v>0</v>
      </c>
      <c r="O362" s="54">
        <f t="shared" si="86"/>
        <v>1</v>
      </c>
      <c r="P362" s="11">
        <f t="shared" si="81"/>
        <v>0</v>
      </c>
      <c r="Q362" s="16"/>
      <c r="R362" s="12">
        <f t="shared" si="87"/>
        <v>1</v>
      </c>
      <c r="S362" s="12">
        <f t="shared" si="87"/>
        <v>0</v>
      </c>
      <c r="T362" s="12">
        <f t="shared" si="87"/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>
        <f t="shared" si="82"/>
        <v>0</v>
      </c>
      <c r="AE362" s="54"/>
      <c r="AF362" s="54"/>
      <c r="AG362" s="54">
        <f t="shared" si="83"/>
        <v>0</v>
      </c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>
        <f t="shared" si="84"/>
        <v>0</v>
      </c>
      <c r="AS362" s="58" t="s">
        <v>823</v>
      </c>
      <c r="AT362" s="22" t="str" cm="1">
        <f t="array" ref="AT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(EUL_basis_Mapped!$BD362=EUL_basis[BldgLoc])*(EUL_basis_Mapped!$BP362=EUL_basis[HOU_cat]),0)+1,MATCH(EUL_basis_Mapped!AT$2,'EUL_basis fr DEER'!$1:$1,0))</f>
        <v>PGE Energy Upgrade California EUL for measure LM141, vintage 1975</v>
      </c>
      <c r="AU362" s="22" t="s">
        <v>34</v>
      </c>
      <c r="AV362" s="22" t="str" cm="1">
        <f t="array" ref="AV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(EUL_basis_Mapped!$BD362=EUL_basis[BldgLoc])*(EUL_basis_Mapped!$BP362=EUL_basis[HOU_cat]),0)+1,MATCH(EUL_basis_Mapped!AV$2,'EUL_basis fr DEER'!$1:$1,0))</f>
        <v>PA workpaper</v>
      </c>
      <c r="AW362" s="24" cm="1">
        <f t="array" ref="AW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(EUL_basis_Mapped!$BD362=EUL_basis[BldgLoc])*(EUL_basis_Mapped!$BP362=EUL_basis[HOU_cat]),0)+1,MATCH(EUL_basis_Mapped!AW$2,'EUL_basis fr DEER'!$1:$1,0))</f>
        <v>44435.733823402777</v>
      </c>
      <c r="AX362" s="48" t="str" cm="1">
        <f t="array" ref="AX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(EUL_basis_Mapped!$BD362=EUL_basis[BldgLoc])*(EUL_basis_Mapped!$BP362=EUL_basis[HOU_cat]),0)+1,MATCH(EUL_basis_Mapped!AX$2,'EUL_basis fr DEER'!$1:$1,0))</f>
        <v>Res</v>
      </c>
      <c r="AY362" s="48" t="str" cm="1">
        <f t="array" ref="AY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(EUL_basis_Mapped!$BD362=EUL_basis[BldgLoc])*(EUL_basis_Mapped!$BP362=EUL_basis[HOU_cat]),0)+1,MATCH(EUL_basis_Mapped!AY$2,'EUL_basis fr DEER'!$1:$1,0))</f>
        <v>WhlBldg</v>
      </c>
      <c r="AZ362" s="48" t="str" cm="1">
        <f t="array" ref="AZ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(EUL_basis_Mapped!$BD362=EUL_basis[BldgLoc])*(EUL_basis_Mapped!$BP362=EUL_basis[HOU_cat]),0)+1,MATCH(EUL_basis_Mapped!AZ$2,'EUL_basis fr DEER'!$1:$1,0))</f>
        <v>WBUpgrade</v>
      </c>
      <c r="BA362" s="48" t="str" cm="1">
        <f t="array" ref="BA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(EUL_basis_Mapped!$BD362=EUL_basis[BldgLoc])*(EUL_basis_Mapped!$BP362=EUL_basis[HOU_cat]),0)+1,MATCH(EUL_basis_Mapped!BA$2,'EUL_basis fr DEER'!$1:$1,0))</f>
        <v>WhlBldg</v>
      </c>
      <c r="BB362" s="48" t="str" cm="1">
        <f t="array" ref="BB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(EUL_basis_Mapped!$BD362=EUL_basis[BldgLoc])*(EUL_basis_Mapped!$BP362=EUL_basis[HOU_cat]),0)+1,MATCH(EUL_basis_Mapped!BB$2,'EUL_basis fr DEER'!$1:$1,0))</f>
        <v>WBRetPkg</v>
      </c>
      <c r="BC362" s="48" t="s">
        <v>710</v>
      </c>
      <c r="BD362" s="48" t="s">
        <v>40</v>
      </c>
      <c r="BE362" s="46" t="str" cm="1">
        <f t="array" ref="BE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(EUL_basis_Mapped!$BD362=EUL_basis[BldgLoc])*(EUL_basis_Mapped!$BP362=EUL_basis[HOU_cat]),0)+1,MATCH(EUL_basis_Mapped!BE$2,'EUL_basis fr DEER'!$1:$1,0))</f>
        <v>evaluated years</v>
      </c>
      <c r="BF362" s="23" cm="1">
        <f t="array" ref="BF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(EUL_basis_Mapped!$BD362=EUL_basis[BldgLoc])*(EUL_basis_Mapped!$BP362=EUL_basis[HOU_cat]),0)+1,MATCH(EUL_basis_Mapped!BF$2,'EUL_basis fr DEER'!$1:$1,0))</f>
        <v>0</v>
      </c>
      <c r="BG362" s="23" cm="1">
        <f t="array" ref="BG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(EUL_basis_Mapped!$BD362=EUL_basis[BldgLoc])*(EUL_basis_Mapped!$BP362=EUL_basis[HOU_cat]),0)+1,MATCH(EUL_basis_Mapped!BG$2,'EUL_basis fr DEER'!$1:$1,0))</f>
        <v>0</v>
      </c>
      <c r="BH362" s="23" cm="1">
        <f t="array" ref="BH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(EUL_basis_Mapped!$BD362=EUL_basis[BldgLoc])*(EUL_basis_Mapped!$BP362=EUL_basis[HOU_cat]),0)+1,MATCH(EUL_basis_Mapped!BH$2,'EUL_basis fr DEER'!$1:$1,0))</f>
        <v>0</v>
      </c>
      <c r="BI362" s="25" cm="1">
        <f t="array" ref="BI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(EUL_basis_Mapped!$BD362=EUL_basis[BldgLoc])*(EUL_basis_Mapped!$BP362=EUL_basis[HOU_cat]),0)+1,MATCH(EUL_basis_Mapped!BI$2,'EUL_basis fr DEER'!$1:$1,0))</f>
        <v>0</v>
      </c>
      <c r="BJ362" s="25" cm="1">
        <f t="array" ref="BJ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(EUL_basis_Mapped!$BD362=EUL_basis[BldgLoc])*(EUL_basis_Mapped!$BP362=EUL_basis[HOU_cat]),0)+1,MATCH(EUL_basis_Mapped!BJ$2,'EUL_basis fr DEER'!$1:$1,0))</f>
        <v>16.5</v>
      </c>
      <c r="BK362" s="25" cm="1">
        <f t="array" ref="BK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(EUL_basis_Mapped!$BD362=EUL_basis[BldgLoc])*(EUL_basis_Mapped!$BP362=EUL_basis[HOU_cat]),0)+1,MATCH(EUL_basis_Mapped!BK$2,'EUL_basis fr DEER'!$1:$1,0))</f>
        <v>5.5</v>
      </c>
      <c r="BL362" s="46" t="str" cm="1">
        <f t="array" ref="BL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(EUL_basis_Mapped!$BD362=EUL_basis[BldgLoc])*(EUL_basis_Mapped!$BP362=EUL_basis[HOU_cat]),0)+1,MATCH(EUL_basis_Mapped!BL$2,'EUL_basis fr DEER'!$1:$1,0))</f>
        <v>Expired--no longer used</v>
      </c>
      <c r="BM362" s="48" t="str" cm="1">
        <f t="array" ref="BM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(EUL_basis_Mapped!$BD362=EUL_basis[BldgLoc])*(EUL_basis_Mapped!$BP362=EUL_basis[HOU_cat]),0)+1,MATCH(EUL_basis_Mapped!BM$2,'EUL_basis fr DEER'!$1:$1,0))</f>
        <v>Available</v>
      </c>
      <c r="BN362" s="24">
        <v>41634</v>
      </c>
      <c r="BO362" s="24" cm="1">
        <f t="array" ref="BO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(EUL_basis_Mapped!$BD362=EUL_basis[BldgLoc])*(EUL_basis_Mapped!$BP362=EUL_basis[HOU_cat]),0)+1,MATCH(EUL_basis_Mapped!BO$2,'EUL_basis fr DEER'!$1:$1,0))</f>
        <v>44926</v>
      </c>
      <c r="BP362" s="48" t="s">
        <v>44</v>
      </c>
      <c r="BQ362" s="52" t="str" cm="1">
        <f t="array" ref="BQ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(EUL_basis_Mapped!$BD362=EUL_basis[BldgLoc])*(EUL_basis_Mapped!$BP362=EUL_basis[HOU_cat]),0)+1,MATCH(EUL_basis_Mapped!BQ$2,'EUL_basis fr DEER'!$1:$1,0))</f>
        <v>1</v>
      </c>
      <c r="BR362" s="52" t="str" cm="1">
        <f t="array" ref="BR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(EUL_basis_Mapped!$BD362=EUL_basis[BldgLoc])*(EUL_basis_Mapped!$BP362=EUL_basis[HOU_cat]),0)+1,MATCH(EUL_basis_Mapped!BR$2,'EUL_basis fr DEER'!$1:$1,0))</f>
        <v>1</v>
      </c>
      <c r="BS362" s="52" t="str" cm="1">
        <f t="array" ref="BS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(EUL_basis_Mapped!$BD362=EUL_basis[BldgLoc])*(EUL_basis_Mapped!$BP362=EUL_basis[HOU_cat]),0)+1,MATCH(EUL_basis_Mapped!BS$2,'EUL_basis fr DEER'!$1:$1,0))</f>
        <v>0</v>
      </c>
      <c r="BT362" s="48" t="str" cm="1">
        <f t="array" ref="BT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(EUL_basis_Mapped!$BD362=EUL_basis[BldgLoc])*(EUL_basis_Mapped!$BP362=EUL_basis[HOU_cat]),0)+1,MATCH(EUL_basis_Mapped!BT$2,'EUL_basis fr DEER'!$1:$1,0))</f>
        <v>Deemed Ex Ante Team</v>
      </c>
      <c r="BU362" s="24" cm="1">
        <f t="array" ref="BU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(EUL_basis_Mapped!$BD362=EUL_basis[BldgLoc])*(EUL_basis_Mapped!$BP362=EUL_basis[HOU_cat]),0)+1,MATCH(EUL_basis_Mapped!BU$2,'EUL_basis fr DEER'!$1:$1,0))</f>
        <v>0</v>
      </c>
      <c r="BV362" s="46" cm="1">
        <f t="array" ref="BV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(EUL_basis_Mapped!$BD362=EUL_basis[BldgLoc])*(EUL_basis_Mapped!$BP362=EUL_basis[HOU_cat]),0)+1,MATCH(EUL_basis_Mapped!BV$2,'EUL_basis fr DEER'!$1:$1,0))</f>
        <v>0</v>
      </c>
      <c r="BW362" s="48" cm="1">
        <f t="array" ref="BW362">INDEX(EUL_basis[#All],MATCH(1,(EUL_basis_Mapped!$AS362=EUL_basis[EUL_ID])*(EUL_basis_Mapped!$AU362=EUL_basis[Version])*(EUL_basis_Mapped!$BC362=EUL_basis[BldgType])*
(EUL_basis_Mapped!$BD362=EUL_basis[BldgLoc])*(EUL_basis_Mapped!$BP362=EUL_basis[HOU_cat]),0)+1,MATCH(EUL_basis_Mapped!BW$2,'EUL_basis fr DEER'!$1:$1,0))</f>
        <v>0</v>
      </c>
    </row>
    <row r="363" spans="1:75" ht="21" x14ac:dyDescent="0.15">
      <c r="A363" s="11"/>
      <c r="B363" s="12">
        <v>1</v>
      </c>
      <c r="C363" s="12"/>
      <c r="D363" s="12"/>
      <c r="E363" s="12"/>
      <c r="F363" s="12"/>
      <c r="G363" s="12">
        <v>1</v>
      </c>
      <c r="H363" s="13">
        <v>1</v>
      </c>
      <c r="I363" s="11">
        <f t="shared" si="86"/>
        <v>0</v>
      </c>
      <c r="J363" s="12">
        <f t="shared" si="86"/>
        <v>0</v>
      </c>
      <c r="K363" s="12">
        <f t="shared" si="86"/>
        <v>0</v>
      </c>
      <c r="L363" s="12">
        <f t="shared" si="86"/>
        <v>0</v>
      </c>
      <c r="M363" s="12">
        <f t="shared" si="86"/>
        <v>0</v>
      </c>
      <c r="N363" s="54">
        <f t="shared" si="86"/>
        <v>0</v>
      </c>
      <c r="O363" s="54">
        <f t="shared" si="86"/>
        <v>1</v>
      </c>
      <c r="P363" s="11">
        <f t="shared" si="81"/>
        <v>0</v>
      </c>
      <c r="Q363" s="16"/>
      <c r="R363" s="12">
        <f t="shared" si="87"/>
        <v>1</v>
      </c>
      <c r="S363" s="12">
        <f t="shared" si="87"/>
        <v>0</v>
      </c>
      <c r="T363" s="12">
        <f t="shared" si="87"/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>
        <f t="shared" si="82"/>
        <v>0</v>
      </c>
      <c r="AE363" s="54"/>
      <c r="AF363" s="54"/>
      <c r="AG363" s="54">
        <f t="shared" si="83"/>
        <v>0</v>
      </c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>
        <f t="shared" si="84"/>
        <v>0</v>
      </c>
      <c r="AS363" s="58" t="s">
        <v>825</v>
      </c>
      <c r="AT363" s="22" t="str" cm="1">
        <f t="array" ref="AT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(EUL_basis_Mapped!$BD363=EUL_basis[BldgLoc])*(EUL_basis_Mapped!$BP363=EUL_basis[HOU_cat]),0)+1,MATCH(EUL_basis_Mapped!AT$2,'EUL_basis fr DEER'!$1:$1,0))</f>
        <v>PGE Energy Upgrade California EUL for measure LM141, vintage 1985</v>
      </c>
      <c r="AU363" s="22" t="s">
        <v>34</v>
      </c>
      <c r="AV363" s="22" t="str" cm="1">
        <f t="array" ref="AV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(EUL_basis_Mapped!$BD363=EUL_basis[BldgLoc])*(EUL_basis_Mapped!$BP363=EUL_basis[HOU_cat]),0)+1,MATCH(EUL_basis_Mapped!AV$2,'EUL_basis fr DEER'!$1:$1,0))</f>
        <v>PA workpaper</v>
      </c>
      <c r="AW363" s="24" cm="1">
        <f t="array" ref="AW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(EUL_basis_Mapped!$BD363=EUL_basis[BldgLoc])*(EUL_basis_Mapped!$BP363=EUL_basis[HOU_cat]),0)+1,MATCH(EUL_basis_Mapped!AW$2,'EUL_basis fr DEER'!$1:$1,0))</f>
        <v>44435.733823402777</v>
      </c>
      <c r="AX363" s="48" t="str" cm="1">
        <f t="array" ref="AX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(EUL_basis_Mapped!$BD363=EUL_basis[BldgLoc])*(EUL_basis_Mapped!$BP363=EUL_basis[HOU_cat]),0)+1,MATCH(EUL_basis_Mapped!AX$2,'EUL_basis fr DEER'!$1:$1,0))</f>
        <v>Res</v>
      </c>
      <c r="AY363" s="48" t="str" cm="1">
        <f t="array" ref="AY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(EUL_basis_Mapped!$BD363=EUL_basis[BldgLoc])*(EUL_basis_Mapped!$BP363=EUL_basis[HOU_cat]),0)+1,MATCH(EUL_basis_Mapped!AY$2,'EUL_basis fr DEER'!$1:$1,0))</f>
        <v>WhlBldg</v>
      </c>
      <c r="AZ363" s="48" t="str" cm="1">
        <f t="array" ref="AZ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(EUL_basis_Mapped!$BD363=EUL_basis[BldgLoc])*(EUL_basis_Mapped!$BP363=EUL_basis[HOU_cat]),0)+1,MATCH(EUL_basis_Mapped!AZ$2,'EUL_basis fr DEER'!$1:$1,0))</f>
        <v>WBUpgrade</v>
      </c>
      <c r="BA363" s="48" t="str" cm="1">
        <f t="array" ref="BA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(EUL_basis_Mapped!$BD363=EUL_basis[BldgLoc])*(EUL_basis_Mapped!$BP363=EUL_basis[HOU_cat]),0)+1,MATCH(EUL_basis_Mapped!BA$2,'EUL_basis fr DEER'!$1:$1,0))</f>
        <v>WhlBldg</v>
      </c>
      <c r="BB363" s="48" t="str" cm="1">
        <f t="array" ref="BB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(EUL_basis_Mapped!$BD363=EUL_basis[BldgLoc])*(EUL_basis_Mapped!$BP363=EUL_basis[HOU_cat]),0)+1,MATCH(EUL_basis_Mapped!BB$2,'EUL_basis fr DEER'!$1:$1,0))</f>
        <v>WBRetPkg</v>
      </c>
      <c r="BC363" s="48" t="s">
        <v>710</v>
      </c>
      <c r="BD363" s="48" t="s">
        <v>40</v>
      </c>
      <c r="BE363" s="46" t="str" cm="1">
        <f t="array" ref="BE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(EUL_basis_Mapped!$BD363=EUL_basis[BldgLoc])*(EUL_basis_Mapped!$BP363=EUL_basis[HOU_cat]),0)+1,MATCH(EUL_basis_Mapped!BE$2,'EUL_basis fr DEER'!$1:$1,0))</f>
        <v>evaluated years</v>
      </c>
      <c r="BF363" s="23" cm="1">
        <f t="array" ref="BF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(EUL_basis_Mapped!$BD363=EUL_basis[BldgLoc])*(EUL_basis_Mapped!$BP363=EUL_basis[HOU_cat]),0)+1,MATCH(EUL_basis_Mapped!BF$2,'EUL_basis fr DEER'!$1:$1,0))</f>
        <v>0</v>
      </c>
      <c r="BG363" s="23" cm="1">
        <f t="array" ref="BG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(EUL_basis_Mapped!$BD363=EUL_basis[BldgLoc])*(EUL_basis_Mapped!$BP363=EUL_basis[HOU_cat]),0)+1,MATCH(EUL_basis_Mapped!BG$2,'EUL_basis fr DEER'!$1:$1,0))</f>
        <v>0</v>
      </c>
      <c r="BH363" s="23" cm="1">
        <f t="array" ref="BH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(EUL_basis_Mapped!$BD363=EUL_basis[BldgLoc])*(EUL_basis_Mapped!$BP363=EUL_basis[HOU_cat]),0)+1,MATCH(EUL_basis_Mapped!BH$2,'EUL_basis fr DEER'!$1:$1,0))</f>
        <v>0</v>
      </c>
      <c r="BI363" s="25" cm="1">
        <f t="array" ref="BI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(EUL_basis_Mapped!$BD363=EUL_basis[BldgLoc])*(EUL_basis_Mapped!$BP363=EUL_basis[HOU_cat]),0)+1,MATCH(EUL_basis_Mapped!BI$2,'EUL_basis fr DEER'!$1:$1,0))</f>
        <v>0</v>
      </c>
      <c r="BJ363" s="25" cm="1">
        <f t="array" ref="BJ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(EUL_basis_Mapped!$BD363=EUL_basis[BldgLoc])*(EUL_basis_Mapped!$BP363=EUL_basis[HOU_cat]),0)+1,MATCH(EUL_basis_Mapped!BJ$2,'EUL_basis fr DEER'!$1:$1,0))</f>
        <v>15.7</v>
      </c>
      <c r="BK363" s="25" cm="1">
        <f t="array" ref="BK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(EUL_basis_Mapped!$BD363=EUL_basis[BldgLoc])*(EUL_basis_Mapped!$BP363=EUL_basis[HOU_cat]),0)+1,MATCH(EUL_basis_Mapped!BK$2,'EUL_basis fr DEER'!$1:$1,0))</f>
        <v>5.23</v>
      </c>
      <c r="BL363" s="46" t="str" cm="1">
        <f t="array" ref="BL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(EUL_basis_Mapped!$BD363=EUL_basis[BldgLoc])*(EUL_basis_Mapped!$BP363=EUL_basis[HOU_cat]),0)+1,MATCH(EUL_basis_Mapped!BL$2,'EUL_basis fr DEER'!$1:$1,0))</f>
        <v>Expired--no longer used</v>
      </c>
      <c r="BM363" s="48" t="str" cm="1">
        <f t="array" ref="BM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(EUL_basis_Mapped!$BD363=EUL_basis[BldgLoc])*(EUL_basis_Mapped!$BP363=EUL_basis[HOU_cat]),0)+1,MATCH(EUL_basis_Mapped!BM$2,'EUL_basis fr DEER'!$1:$1,0))</f>
        <v>Available</v>
      </c>
      <c r="BN363" s="24">
        <v>41635</v>
      </c>
      <c r="BO363" s="24" cm="1">
        <f t="array" ref="BO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(EUL_basis_Mapped!$BD363=EUL_basis[BldgLoc])*(EUL_basis_Mapped!$BP363=EUL_basis[HOU_cat]),0)+1,MATCH(EUL_basis_Mapped!BO$2,'EUL_basis fr DEER'!$1:$1,0))</f>
        <v>44926</v>
      </c>
      <c r="BP363" s="48" t="s">
        <v>44</v>
      </c>
      <c r="BQ363" s="52" t="str" cm="1">
        <f t="array" ref="BQ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(EUL_basis_Mapped!$BD363=EUL_basis[BldgLoc])*(EUL_basis_Mapped!$BP363=EUL_basis[HOU_cat]),0)+1,MATCH(EUL_basis_Mapped!BQ$2,'EUL_basis fr DEER'!$1:$1,0))</f>
        <v>1</v>
      </c>
      <c r="BR363" s="52" t="str" cm="1">
        <f t="array" ref="BR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(EUL_basis_Mapped!$BD363=EUL_basis[BldgLoc])*(EUL_basis_Mapped!$BP363=EUL_basis[HOU_cat]),0)+1,MATCH(EUL_basis_Mapped!BR$2,'EUL_basis fr DEER'!$1:$1,0))</f>
        <v>1</v>
      </c>
      <c r="BS363" s="52" t="str" cm="1">
        <f t="array" ref="BS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(EUL_basis_Mapped!$BD363=EUL_basis[BldgLoc])*(EUL_basis_Mapped!$BP363=EUL_basis[HOU_cat]),0)+1,MATCH(EUL_basis_Mapped!BS$2,'EUL_basis fr DEER'!$1:$1,0))</f>
        <v>0</v>
      </c>
      <c r="BT363" s="48" t="str" cm="1">
        <f t="array" ref="BT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(EUL_basis_Mapped!$BD363=EUL_basis[BldgLoc])*(EUL_basis_Mapped!$BP363=EUL_basis[HOU_cat]),0)+1,MATCH(EUL_basis_Mapped!BT$2,'EUL_basis fr DEER'!$1:$1,0))</f>
        <v>Deemed Ex Ante Team</v>
      </c>
      <c r="BU363" s="24" cm="1">
        <f t="array" ref="BU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(EUL_basis_Mapped!$BD363=EUL_basis[BldgLoc])*(EUL_basis_Mapped!$BP363=EUL_basis[HOU_cat]),0)+1,MATCH(EUL_basis_Mapped!BU$2,'EUL_basis fr DEER'!$1:$1,0))</f>
        <v>0</v>
      </c>
      <c r="BV363" s="46" cm="1">
        <f t="array" ref="BV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(EUL_basis_Mapped!$BD363=EUL_basis[BldgLoc])*(EUL_basis_Mapped!$BP363=EUL_basis[HOU_cat]),0)+1,MATCH(EUL_basis_Mapped!BV$2,'EUL_basis fr DEER'!$1:$1,0))</f>
        <v>0</v>
      </c>
      <c r="BW363" s="48" cm="1">
        <f t="array" ref="BW363">INDEX(EUL_basis[#All],MATCH(1,(EUL_basis_Mapped!$AS363=EUL_basis[EUL_ID])*(EUL_basis_Mapped!$AU363=EUL_basis[Version])*(EUL_basis_Mapped!$BC363=EUL_basis[BldgType])*
(EUL_basis_Mapped!$BD363=EUL_basis[BldgLoc])*(EUL_basis_Mapped!$BP363=EUL_basis[HOU_cat]),0)+1,MATCH(EUL_basis_Mapped!BW$2,'EUL_basis fr DEER'!$1:$1,0))</f>
        <v>0</v>
      </c>
    </row>
    <row r="364" spans="1:75" ht="21" x14ac:dyDescent="0.15">
      <c r="A364" s="11"/>
      <c r="B364" s="12">
        <v>1</v>
      </c>
      <c r="C364" s="12"/>
      <c r="D364" s="12"/>
      <c r="E364" s="12"/>
      <c r="F364" s="12"/>
      <c r="G364" s="12">
        <v>1</v>
      </c>
      <c r="H364" s="13">
        <v>1</v>
      </c>
      <c r="I364" s="11">
        <f t="shared" si="86"/>
        <v>0</v>
      </c>
      <c r="J364" s="12">
        <f t="shared" si="86"/>
        <v>0</v>
      </c>
      <c r="K364" s="12">
        <f t="shared" si="86"/>
        <v>0</v>
      </c>
      <c r="L364" s="12">
        <f t="shared" si="86"/>
        <v>0</v>
      </c>
      <c r="M364" s="12">
        <f t="shared" si="86"/>
        <v>0</v>
      </c>
      <c r="N364" s="54">
        <f t="shared" si="86"/>
        <v>0</v>
      </c>
      <c r="O364" s="54">
        <f t="shared" si="86"/>
        <v>1</v>
      </c>
      <c r="P364" s="11">
        <f t="shared" si="81"/>
        <v>0</v>
      </c>
      <c r="Q364" s="16"/>
      <c r="R364" s="12">
        <f t="shared" si="87"/>
        <v>1</v>
      </c>
      <c r="S364" s="12">
        <f t="shared" si="87"/>
        <v>0</v>
      </c>
      <c r="T364" s="12">
        <f t="shared" si="87"/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>
        <f t="shared" si="82"/>
        <v>0</v>
      </c>
      <c r="AE364" s="54"/>
      <c r="AF364" s="54"/>
      <c r="AG364" s="54">
        <f t="shared" si="83"/>
        <v>0</v>
      </c>
      <c r="AH364" s="54"/>
      <c r="AI364" s="54"/>
      <c r="AJ364" s="54"/>
      <c r="AK364" s="54"/>
      <c r="AL364" s="54"/>
      <c r="AM364" s="54"/>
      <c r="AN364" s="54"/>
      <c r="AO364" s="54"/>
      <c r="AP364" s="54"/>
      <c r="AQ364" s="54"/>
      <c r="AR364" s="54">
        <f t="shared" si="84"/>
        <v>0</v>
      </c>
      <c r="AS364" s="58" t="s">
        <v>827</v>
      </c>
      <c r="AT364" s="22" t="str" cm="1">
        <f t="array" ref="AT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(EUL_basis_Mapped!$BD364=EUL_basis[BldgLoc])*(EUL_basis_Mapped!$BP364=EUL_basis[HOU_cat]),0)+1,MATCH(EUL_basis_Mapped!AT$2,'EUL_basis fr DEER'!$1:$1,0))</f>
        <v>PGE Energy Upgrade California EUL for measure LM141, vintage 1996</v>
      </c>
      <c r="AU364" s="22" t="s">
        <v>34</v>
      </c>
      <c r="AV364" s="22" t="str" cm="1">
        <f t="array" ref="AV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(EUL_basis_Mapped!$BD364=EUL_basis[BldgLoc])*(EUL_basis_Mapped!$BP364=EUL_basis[HOU_cat]),0)+1,MATCH(EUL_basis_Mapped!AV$2,'EUL_basis fr DEER'!$1:$1,0))</f>
        <v>PA workpaper</v>
      </c>
      <c r="AW364" s="24" cm="1">
        <f t="array" ref="AW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(EUL_basis_Mapped!$BD364=EUL_basis[BldgLoc])*(EUL_basis_Mapped!$BP364=EUL_basis[HOU_cat]),0)+1,MATCH(EUL_basis_Mapped!AW$2,'EUL_basis fr DEER'!$1:$1,0))</f>
        <v>44435.733823402777</v>
      </c>
      <c r="AX364" s="48" t="str" cm="1">
        <f t="array" ref="AX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(EUL_basis_Mapped!$BD364=EUL_basis[BldgLoc])*(EUL_basis_Mapped!$BP364=EUL_basis[HOU_cat]),0)+1,MATCH(EUL_basis_Mapped!AX$2,'EUL_basis fr DEER'!$1:$1,0))</f>
        <v>Res</v>
      </c>
      <c r="AY364" s="48" t="str" cm="1">
        <f t="array" ref="AY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(EUL_basis_Mapped!$BD364=EUL_basis[BldgLoc])*(EUL_basis_Mapped!$BP364=EUL_basis[HOU_cat]),0)+1,MATCH(EUL_basis_Mapped!AY$2,'EUL_basis fr DEER'!$1:$1,0))</f>
        <v>WhlBldg</v>
      </c>
      <c r="AZ364" s="48" t="str" cm="1">
        <f t="array" ref="AZ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(EUL_basis_Mapped!$BD364=EUL_basis[BldgLoc])*(EUL_basis_Mapped!$BP364=EUL_basis[HOU_cat]),0)+1,MATCH(EUL_basis_Mapped!AZ$2,'EUL_basis fr DEER'!$1:$1,0))</f>
        <v>WBUpgrade</v>
      </c>
      <c r="BA364" s="48" t="str" cm="1">
        <f t="array" ref="BA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(EUL_basis_Mapped!$BD364=EUL_basis[BldgLoc])*(EUL_basis_Mapped!$BP364=EUL_basis[HOU_cat]),0)+1,MATCH(EUL_basis_Mapped!BA$2,'EUL_basis fr DEER'!$1:$1,0))</f>
        <v>WhlBldg</v>
      </c>
      <c r="BB364" s="48" t="str" cm="1">
        <f t="array" ref="BB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(EUL_basis_Mapped!$BD364=EUL_basis[BldgLoc])*(EUL_basis_Mapped!$BP364=EUL_basis[HOU_cat]),0)+1,MATCH(EUL_basis_Mapped!BB$2,'EUL_basis fr DEER'!$1:$1,0))</f>
        <v>WBRetPkg</v>
      </c>
      <c r="BC364" s="48" t="s">
        <v>710</v>
      </c>
      <c r="BD364" s="48" t="s">
        <v>40</v>
      </c>
      <c r="BE364" s="46" t="str" cm="1">
        <f t="array" ref="BE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(EUL_basis_Mapped!$BD364=EUL_basis[BldgLoc])*(EUL_basis_Mapped!$BP364=EUL_basis[HOU_cat]),0)+1,MATCH(EUL_basis_Mapped!BE$2,'EUL_basis fr DEER'!$1:$1,0))</f>
        <v>evaluated years</v>
      </c>
      <c r="BF364" s="23" cm="1">
        <f t="array" ref="BF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(EUL_basis_Mapped!$BD364=EUL_basis[BldgLoc])*(EUL_basis_Mapped!$BP364=EUL_basis[HOU_cat]),0)+1,MATCH(EUL_basis_Mapped!BF$2,'EUL_basis fr DEER'!$1:$1,0))</f>
        <v>0</v>
      </c>
      <c r="BG364" s="23" cm="1">
        <f t="array" ref="BG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(EUL_basis_Mapped!$BD364=EUL_basis[BldgLoc])*(EUL_basis_Mapped!$BP364=EUL_basis[HOU_cat]),0)+1,MATCH(EUL_basis_Mapped!BG$2,'EUL_basis fr DEER'!$1:$1,0))</f>
        <v>0</v>
      </c>
      <c r="BH364" s="23" cm="1">
        <f t="array" ref="BH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(EUL_basis_Mapped!$BD364=EUL_basis[BldgLoc])*(EUL_basis_Mapped!$BP364=EUL_basis[HOU_cat]),0)+1,MATCH(EUL_basis_Mapped!BH$2,'EUL_basis fr DEER'!$1:$1,0))</f>
        <v>0</v>
      </c>
      <c r="BI364" s="25" cm="1">
        <f t="array" ref="BI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(EUL_basis_Mapped!$BD364=EUL_basis[BldgLoc])*(EUL_basis_Mapped!$BP364=EUL_basis[HOU_cat]),0)+1,MATCH(EUL_basis_Mapped!BI$2,'EUL_basis fr DEER'!$1:$1,0))</f>
        <v>0</v>
      </c>
      <c r="BJ364" s="25" cm="1">
        <f t="array" ref="BJ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(EUL_basis_Mapped!$BD364=EUL_basis[BldgLoc])*(EUL_basis_Mapped!$BP364=EUL_basis[HOU_cat]),0)+1,MATCH(EUL_basis_Mapped!BJ$2,'EUL_basis fr DEER'!$1:$1,0))</f>
        <v>14.2</v>
      </c>
      <c r="BK364" s="25" cm="1">
        <f t="array" ref="BK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(EUL_basis_Mapped!$BD364=EUL_basis[BldgLoc])*(EUL_basis_Mapped!$BP364=EUL_basis[HOU_cat]),0)+1,MATCH(EUL_basis_Mapped!BK$2,'EUL_basis fr DEER'!$1:$1,0))</f>
        <v>4.7300000000000004</v>
      </c>
      <c r="BL364" s="46" t="str" cm="1">
        <f t="array" ref="BL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(EUL_basis_Mapped!$BD364=EUL_basis[BldgLoc])*(EUL_basis_Mapped!$BP364=EUL_basis[HOU_cat]),0)+1,MATCH(EUL_basis_Mapped!BL$2,'EUL_basis fr DEER'!$1:$1,0))</f>
        <v>Expired--no longer used</v>
      </c>
      <c r="BM364" s="48" t="str" cm="1">
        <f t="array" ref="BM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(EUL_basis_Mapped!$BD364=EUL_basis[BldgLoc])*(EUL_basis_Mapped!$BP364=EUL_basis[HOU_cat]),0)+1,MATCH(EUL_basis_Mapped!BM$2,'EUL_basis fr DEER'!$1:$1,0))</f>
        <v>Available</v>
      </c>
      <c r="BN364" s="24">
        <v>41636</v>
      </c>
      <c r="BO364" s="24" cm="1">
        <f t="array" ref="BO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(EUL_basis_Mapped!$BD364=EUL_basis[BldgLoc])*(EUL_basis_Mapped!$BP364=EUL_basis[HOU_cat]),0)+1,MATCH(EUL_basis_Mapped!BO$2,'EUL_basis fr DEER'!$1:$1,0))</f>
        <v>44926</v>
      </c>
      <c r="BP364" s="48" t="s">
        <v>44</v>
      </c>
      <c r="BQ364" s="52" t="str" cm="1">
        <f t="array" ref="BQ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(EUL_basis_Mapped!$BD364=EUL_basis[BldgLoc])*(EUL_basis_Mapped!$BP364=EUL_basis[HOU_cat]),0)+1,MATCH(EUL_basis_Mapped!BQ$2,'EUL_basis fr DEER'!$1:$1,0))</f>
        <v>1</v>
      </c>
      <c r="BR364" s="52" t="str" cm="1">
        <f t="array" ref="BR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(EUL_basis_Mapped!$BD364=EUL_basis[BldgLoc])*(EUL_basis_Mapped!$BP364=EUL_basis[HOU_cat]),0)+1,MATCH(EUL_basis_Mapped!BR$2,'EUL_basis fr DEER'!$1:$1,0))</f>
        <v>1</v>
      </c>
      <c r="BS364" s="52" t="str" cm="1">
        <f t="array" ref="BS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(EUL_basis_Mapped!$BD364=EUL_basis[BldgLoc])*(EUL_basis_Mapped!$BP364=EUL_basis[HOU_cat]),0)+1,MATCH(EUL_basis_Mapped!BS$2,'EUL_basis fr DEER'!$1:$1,0))</f>
        <v>0</v>
      </c>
      <c r="BT364" s="48" t="str" cm="1">
        <f t="array" ref="BT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(EUL_basis_Mapped!$BD364=EUL_basis[BldgLoc])*(EUL_basis_Mapped!$BP364=EUL_basis[HOU_cat]),0)+1,MATCH(EUL_basis_Mapped!BT$2,'EUL_basis fr DEER'!$1:$1,0))</f>
        <v>Deemed Ex Ante Team</v>
      </c>
      <c r="BU364" s="24" cm="1">
        <f t="array" ref="BU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(EUL_basis_Mapped!$BD364=EUL_basis[BldgLoc])*(EUL_basis_Mapped!$BP364=EUL_basis[HOU_cat]),0)+1,MATCH(EUL_basis_Mapped!BU$2,'EUL_basis fr DEER'!$1:$1,0))</f>
        <v>0</v>
      </c>
      <c r="BV364" s="46" cm="1">
        <f t="array" ref="BV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(EUL_basis_Mapped!$BD364=EUL_basis[BldgLoc])*(EUL_basis_Mapped!$BP364=EUL_basis[HOU_cat]),0)+1,MATCH(EUL_basis_Mapped!BV$2,'EUL_basis fr DEER'!$1:$1,0))</f>
        <v>0</v>
      </c>
      <c r="BW364" s="48" cm="1">
        <f t="array" ref="BW364">INDEX(EUL_basis[#All],MATCH(1,(EUL_basis_Mapped!$AS364=EUL_basis[EUL_ID])*(EUL_basis_Mapped!$AU364=EUL_basis[Version])*(EUL_basis_Mapped!$BC364=EUL_basis[BldgType])*
(EUL_basis_Mapped!$BD364=EUL_basis[BldgLoc])*(EUL_basis_Mapped!$BP364=EUL_basis[HOU_cat]),0)+1,MATCH(EUL_basis_Mapped!BW$2,'EUL_basis fr DEER'!$1:$1,0))</f>
        <v>0</v>
      </c>
    </row>
    <row r="365" spans="1:75" ht="21" x14ac:dyDescent="0.15">
      <c r="A365" s="11"/>
      <c r="B365" s="12">
        <v>1</v>
      </c>
      <c r="C365" s="12"/>
      <c r="D365" s="12"/>
      <c r="E365" s="12"/>
      <c r="F365" s="12"/>
      <c r="G365" s="12">
        <v>1</v>
      </c>
      <c r="H365" s="13">
        <v>1</v>
      </c>
      <c r="I365" s="11">
        <f t="shared" si="86"/>
        <v>0</v>
      </c>
      <c r="J365" s="12">
        <f t="shared" si="86"/>
        <v>0</v>
      </c>
      <c r="K365" s="12">
        <f t="shared" si="86"/>
        <v>0</v>
      </c>
      <c r="L365" s="12">
        <f t="shared" si="86"/>
        <v>0</v>
      </c>
      <c r="M365" s="12">
        <f t="shared" si="86"/>
        <v>0</v>
      </c>
      <c r="N365" s="54">
        <f t="shared" si="86"/>
        <v>0</v>
      </c>
      <c r="O365" s="54">
        <f t="shared" si="86"/>
        <v>1</v>
      </c>
      <c r="P365" s="11">
        <f t="shared" si="81"/>
        <v>0</v>
      </c>
      <c r="Q365" s="16"/>
      <c r="R365" s="12">
        <f t="shared" si="87"/>
        <v>1</v>
      </c>
      <c r="S365" s="12">
        <f t="shared" si="87"/>
        <v>0</v>
      </c>
      <c r="T365" s="12">
        <f t="shared" si="87"/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>
        <f t="shared" si="82"/>
        <v>0</v>
      </c>
      <c r="AE365" s="54"/>
      <c r="AF365" s="54"/>
      <c r="AG365" s="54">
        <f t="shared" si="83"/>
        <v>0</v>
      </c>
      <c r="AH365" s="54"/>
      <c r="AI365" s="54"/>
      <c r="AJ365" s="54"/>
      <c r="AK365" s="54"/>
      <c r="AL365" s="54"/>
      <c r="AM365" s="54"/>
      <c r="AN365" s="54"/>
      <c r="AO365" s="54"/>
      <c r="AP365" s="54"/>
      <c r="AQ365" s="54"/>
      <c r="AR365" s="54">
        <f t="shared" si="84"/>
        <v>0</v>
      </c>
      <c r="AS365" s="58" t="s">
        <v>829</v>
      </c>
      <c r="AT365" s="22" t="str" cm="1">
        <f t="array" ref="AT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(EUL_basis_Mapped!$BD365=EUL_basis[BldgLoc])*(EUL_basis_Mapped!$BP365=EUL_basis[HOU_cat]),0)+1,MATCH(EUL_basis_Mapped!AT$2,'EUL_basis fr DEER'!$1:$1,0))</f>
        <v>PGE Energy Upgrade California EUL for measure LM162, vintage 1975</v>
      </c>
      <c r="AU365" s="22" t="s">
        <v>34</v>
      </c>
      <c r="AV365" s="22" t="str" cm="1">
        <f t="array" ref="AV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(EUL_basis_Mapped!$BD365=EUL_basis[BldgLoc])*(EUL_basis_Mapped!$BP365=EUL_basis[HOU_cat]),0)+1,MATCH(EUL_basis_Mapped!AV$2,'EUL_basis fr DEER'!$1:$1,0))</f>
        <v>PA workpaper</v>
      </c>
      <c r="AW365" s="24" cm="1">
        <f t="array" ref="AW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(EUL_basis_Mapped!$BD365=EUL_basis[BldgLoc])*(EUL_basis_Mapped!$BP365=EUL_basis[HOU_cat]),0)+1,MATCH(EUL_basis_Mapped!AW$2,'EUL_basis fr DEER'!$1:$1,0))</f>
        <v>44435.733823402777</v>
      </c>
      <c r="AX365" s="48" t="str" cm="1">
        <f t="array" ref="AX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(EUL_basis_Mapped!$BD365=EUL_basis[BldgLoc])*(EUL_basis_Mapped!$BP365=EUL_basis[HOU_cat]),0)+1,MATCH(EUL_basis_Mapped!AX$2,'EUL_basis fr DEER'!$1:$1,0))</f>
        <v>Res</v>
      </c>
      <c r="AY365" s="48" t="str" cm="1">
        <f t="array" ref="AY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(EUL_basis_Mapped!$BD365=EUL_basis[BldgLoc])*(EUL_basis_Mapped!$BP365=EUL_basis[HOU_cat]),0)+1,MATCH(EUL_basis_Mapped!AY$2,'EUL_basis fr DEER'!$1:$1,0))</f>
        <v>WhlBldg</v>
      </c>
      <c r="AZ365" s="48" t="str" cm="1">
        <f t="array" ref="AZ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(EUL_basis_Mapped!$BD365=EUL_basis[BldgLoc])*(EUL_basis_Mapped!$BP365=EUL_basis[HOU_cat]),0)+1,MATCH(EUL_basis_Mapped!AZ$2,'EUL_basis fr DEER'!$1:$1,0))</f>
        <v>WBUpgrade</v>
      </c>
      <c r="BA365" s="48" t="str" cm="1">
        <f t="array" ref="BA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(EUL_basis_Mapped!$BD365=EUL_basis[BldgLoc])*(EUL_basis_Mapped!$BP365=EUL_basis[HOU_cat]),0)+1,MATCH(EUL_basis_Mapped!BA$2,'EUL_basis fr DEER'!$1:$1,0))</f>
        <v>WhlBldg</v>
      </c>
      <c r="BB365" s="48" t="str" cm="1">
        <f t="array" ref="BB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(EUL_basis_Mapped!$BD365=EUL_basis[BldgLoc])*(EUL_basis_Mapped!$BP365=EUL_basis[HOU_cat]),0)+1,MATCH(EUL_basis_Mapped!BB$2,'EUL_basis fr DEER'!$1:$1,0))</f>
        <v>WBRetPkg</v>
      </c>
      <c r="BC365" s="48" t="s">
        <v>710</v>
      </c>
      <c r="BD365" s="48" t="s">
        <v>40</v>
      </c>
      <c r="BE365" s="46" t="str" cm="1">
        <f t="array" ref="BE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(EUL_basis_Mapped!$BD365=EUL_basis[BldgLoc])*(EUL_basis_Mapped!$BP365=EUL_basis[HOU_cat]),0)+1,MATCH(EUL_basis_Mapped!BE$2,'EUL_basis fr DEER'!$1:$1,0))</f>
        <v>evaluated years</v>
      </c>
      <c r="BF365" s="23" cm="1">
        <f t="array" ref="BF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(EUL_basis_Mapped!$BD365=EUL_basis[BldgLoc])*(EUL_basis_Mapped!$BP365=EUL_basis[HOU_cat]),0)+1,MATCH(EUL_basis_Mapped!BF$2,'EUL_basis fr DEER'!$1:$1,0))</f>
        <v>0</v>
      </c>
      <c r="BG365" s="23" cm="1">
        <f t="array" ref="BG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(EUL_basis_Mapped!$BD365=EUL_basis[BldgLoc])*(EUL_basis_Mapped!$BP365=EUL_basis[HOU_cat]),0)+1,MATCH(EUL_basis_Mapped!BG$2,'EUL_basis fr DEER'!$1:$1,0))</f>
        <v>0</v>
      </c>
      <c r="BH365" s="23" cm="1">
        <f t="array" ref="BH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(EUL_basis_Mapped!$BD365=EUL_basis[BldgLoc])*(EUL_basis_Mapped!$BP365=EUL_basis[HOU_cat]),0)+1,MATCH(EUL_basis_Mapped!BH$2,'EUL_basis fr DEER'!$1:$1,0))</f>
        <v>0</v>
      </c>
      <c r="BI365" s="25" cm="1">
        <f t="array" ref="BI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(EUL_basis_Mapped!$BD365=EUL_basis[BldgLoc])*(EUL_basis_Mapped!$BP365=EUL_basis[HOU_cat]),0)+1,MATCH(EUL_basis_Mapped!BI$2,'EUL_basis fr DEER'!$1:$1,0))</f>
        <v>0</v>
      </c>
      <c r="BJ365" s="25" cm="1">
        <f t="array" ref="BJ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(EUL_basis_Mapped!$BD365=EUL_basis[BldgLoc])*(EUL_basis_Mapped!$BP365=EUL_basis[HOU_cat]),0)+1,MATCH(EUL_basis_Mapped!BJ$2,'EUL_basis fr DEER'!$1:$1,0))</f>
        <v>17.8</v>
      </c>
      <c r="BK365" s="25" cm="1">
        <f t="array" ref="BK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(EUL_basis_Mapped!$BD365=EUL_basis[BldgLoc])*(EUL_basis_Mapped!$BP365=EUL_basis[HOU_cat]),0)+1,MATCH(EUL_basis_Mapped!BK$2,'EUL_basis fr DEER'!$1:$1,0))</f>
        <v>5.93</v>
      </c>
      <c r="BL365" s="46" t="str" cm="1">
        <f t="array" ref="BL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(EUL_basis_Mapped!$BD365=EUL_basis[BldgLoc])*(EUL_basis_Mapped!$BP365=EUL_basis[HOU_cat]),0)+1,MATCH(EUL_basis_Mapped!BL$2,'EUL_basis fr DEER'!$1:$1,0))</f>
        <v>Expired--no longer used</v>
      </c>
      <c r="BM365" s="48" t="str" cm="1">
        <f t="array" ref="BM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(EUL_basis_Mapped!$BD365=EUL_basis[BldgLoc])*(EUL_basis_Mapped!$BP365=EUL_basis[HOU_cat]),0)+1,MATCH(EUL_basis_Mapped!BM$2,'EUL_basis fr DEER'!$1:$1,0))</f>
        <v>Available</v>
      </c>
      <c r="BN365" s="24">
        <v>41637</v>
      </c>
      <c r="BO365" s="24" cm="1">
        <f t="array" ref="BO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(EUL_basis_Mapped!$BD365=EUL_basis[BldgLoc])*(EUL_basis_Mapped!$BP365=EUL_basis[HOU_cat]),0)+1,MATCH(EUL_basis_Mapped!BO$2,'EUL_basis fr DEER'!$1:$1,0))</f>
        <v>44926</v>
      </c>
      <c r="BP365" s="48" t="s">
        <v>44</v>
      </c>
      <c r="BQ365" s="52" t="str" cm="1">
        <f t="array" ref="BQ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(EUL_basis_Mapped!$BD365=EUL_basis[BldgLoc])*(EUL_basis_Mapped!$BP365=EUL_basis[HOU_cat]),0)+1,MATCH(EUL_basis_Mapped!BQ$2,'EUL_basis fr DEER'!$1:$1,0))</f>
        <v>1</v>
      </c>
      <c r="BR365" s="52" t="str" cm="1">
        <f t="array" ref="BR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(EUL_basis_Mapped!$BD365=EUL_basis[BldgLoc])*(EUL_basis_Mapped!$BP365=EUL_basis[HOU_cat]),0)+1,MATCH(EUL_basis_Mapped!BR$2,'EUL_basis fr DEER'!$1:$1,0))</f>
        <v>1</v>
      </c>
      <c r="BS365" s="52" t="str" cm="1">
        <f t="array" ref="BS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(EUL_basis_Mapped!$BD365=EUL_basis[BldgLoc])*(EUL_basis_Mapped!$BP365=EUL_basis[HOU_cat]),0)+1,MATCH(EUL_basis_Mapped!BS$2,'EUL_basis fr DEER'!$1:$1,0))</f>
        <v>0</v>
      </c>
      <c r="BT365" s="48" t="str" cm="1">
        <f t="array" ref="BT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(EUL_basis_Mapped!$BD365=EUL_basis[BldgLoc])*(EUL_basis_Mapped!$BP365=EUL_basis[HOU_cat]),0)+1,MATCH(EUL_basis_Mapped!BT$2,'EUL_basis fr DEER'!$1:$1,0))</f>
        <v>Deemed Ex Ante Team</v>
      </c>
      <c r="BU365" s="24" cm="1">
        <f t="array" ref="BU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(EUL_basis_Mapped!$BD365=EUL_basis[BldgLoc])*(EUL_basis_Mapped!$BP365=EUL_basis[HOU_cat]),0)+1,MATCH(EUL_basis_Mapped!BU$2,'EUL_basis fr DEER'!$1:$1,0))</f>
        <v>0</v>
      </c>
      <c r="BV365" s="46" cm="1">
        <f t="array" ref="BV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(EUL_basis_Mapped!$BD365=EUL_basis[BldgLoc])*(EUL_basis_Mapped!$BP365=EUL_basis[HOU_cat]),0)+1,MATCH(EUL_basis_Mapped!BV$2,'EUL_basis fr DEER'!$1:$1,0))</f>
        <v>0</v>
      </c>
      <c r="BW365" s="48" cm="1">
        <f t="array" ref="BW365">INDEX(EUL_basis[#All],MATCH(1,(EUL_basis_Mapped!$AS365=EUL_basis[EUL_ID])*(EUL_basis_Mapped!$AU365=EUL_basis[Version])*(EUL_basis_Mapped!$BC365=EUL_basis[BldgType])*
(EUL_basis_Mapped!$BD365=EUL_basis[BldgLoc])*(EUL_basis_Mapped!$BP365=EUL_basis[HOU_cat]),0)+1,MATCH(EUL_basis_Mapped!BW$2,'EUL_basis fr DEER'!$1:$1,0))</f>
        <v>0</v>
      </c>
    </row>
    <row r="366" spans="1:75" ht="21" x14ac:dyDescent="0.15">
      <c r="A366" s="11"/>
      <c r="B366" s="12">
        <v>1</v>
      </c>
      <c r="C366" s="12"/>
      <c r="D366" s="12"/>
      <c r="E366" s="12"/>
      <c r="F366" s="12"/>
      <c r="G366" s="12">
        <v>1</v>
      </c>
      <c r="H366" s="13">
        <v>1</v>
      </c>
      <c r="I366" s="11">
        <f t="shared" si="86"/>
        <v>0</v>
      </c>
      <c r="J366" s="12">
        <f t="shared" si="86"/>
        <v>0</v>
      </c>
      <c r="K366" s="12">
        <f t="shared" si="86"/>
        <v>0</v>
      </c>
      <c r="L366" s="12">
        <f t="shared" si="86"/>
        <v>0</v>
      </c>
      <c r="M366" s="12">
        <f t="shared" si="86"/>
        <v>0</v>
      </c>
      <c r="N366" s="54">
        <f t="shared" si="86"/>
        <v>0</v>
      </c>
      <c r="O366" s="54">
        <f t="shared" si="86"/>
        <v>1</v>
      </c>
      <c r="P366" s="11">
        <f t="shared" si="81"/>
        <v>0</v>
      </c>
      <c r="Q366" s="16"/>
      <c r="R366" s="12">
        <f t="shared" si="87"/>
        <v>1</v>
      </c>
      <c r="S366" s="12">
        <f t="shared" si="87"/>
        <v>0</v>
      </c>
      <c r="T366" s="12">
        <f t="shared" si="87"/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>
        <f t="shared" si="82"/>
        <v>0</v>
      </c>
      <c r="AE366" s="54"/>
      <c r="AF366" s="54"/>
      <c r="AG366" s="54">
        <f t="shared" si="83"/>
        <v>0</v>
      </c>
      <c r="AH366" s="54"/>
      <c r="AI366" s="54"/>
      <c r="AJ366" s="54"/>
      <c r="AK366" s="54"/>
      <c r="AL366" s="54"/>
      <c r="AM366" s="54"/>
      <c r="AN366" s="54"/>
      <c r="AO366" s="54"/>
      <c r="AP366" s="54"/>
      <c r="AQ366" s="54"/>
      <c r="AR366" s="54">
        <f t="shared" si="84"/>
        <v>0</v>
      </c>
      <c r="AS366" s="58" t="s">
        <v>831</v>
      </c>
      <c r="AT366" s="22" t="str" cm="1">
        <f t="array" ref="AT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(EUL_basis_Mapped!$BD366=EUL_basis[BldgLoc])*(EUL_basis_Mapped!$BP366=EUL_basis[HOU_cat]),0)+1,MATCH(EUL_basis_Mapped!AT$2,'EUL_basis fr DEER'!$1:$1,0))</f>
        <v>PGE Energy Upgrade California EUL for measure LM162, vintage 1985</v>
      </c>
      <c r="AU366" s="22" t="s">
        <v>34</v>
      </c>
      <c r="AV366" s="22" t="str" cm="1">
        <f t="array" ref="AV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(EUL_basis_Mapped!$BD366=EUL_basis[BldgLoc])*(EUL_basis_Mapped!$BP366=EUL_basis[HOU_cat]),0)+1,MATCH(EUL_basis_Mapped!AV$2,'EUL_basis fr DEER'!$1:$1,0))</f>
        <v>PA workpaper</v>
      </c>
      <c r="AW366" s="24" cm="1">
        <f t="array" ref="AW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(EUL_basis_Mapped!$BD366=EUL_basis[BldgLoc])*(EUL_basis_Mapped!$BP366=EUL_basis[HOU_cat]),0)+1,MATCH(EUL_basis_Mapped!AW$2,'EUL_basis fr DEER'!$1:$1,0))</f>
        <v>44435.733823402777</v>
      </c>
      <c r="AX366" s="48" t="str" cm="1">
        <f t="array" ref="AX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(EUL_basis_Mapped!$BD366=EUL_basis[BldgLoc])*(EUL_basis_Mapped!$BP366=EUL_basis[HOU_cat]),0)+1,MATCH(EUL_basis_Mapped!AX$2,'EUL_basis fr DEER'!$1:$1,0))</f>
        <v>Res</v>
      </c>
      <c r="AY366" s="48" t="str" cm="1">
        <f t="array" ref="AY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(EUL_basis_Mapped!$BD366=EUL_basis[BldgLoc])*(EUL_basis_Mapped!$BP366=EUL_basis[HOU_cat]),0)+1,MATCH(EUL_basis_Mapped!AY$2,'EUL_basis fr DEER'!$1:$1,0))</f>
        <v>WhlBldg</v>
      </c>
      <c r="AZ366" s="48" t="str" cm="1">
        <f t="array" ref="AZ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(EUL_basis_Mapped!$BD366=EUL_basis[BldgLoc])*(EUL_basis_Mapped!$BP366=EUL_basis[HOU_cat]),0)+1,MATCH(EUL_basis_Mapped!AZ$2,'EUL_basis fr DEER'!$1:$1,0))</f>
        <v>WBUpgrade</v>
      </c>
      <c r="BA366" s="48" t="str" cm="1">
        <f t="array" ref="BA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(EUL_basis_Mapped!$BD366=EUL_basis[BldgLoc])*(EUL_basis_Mapped!$BP366=EUL_basis[HOU_cat]),0)+1,MATCH(EUL_basis_Mapped!BA$2,'EUL_basis fr DEER'!$1:$1,0))</f>
        <v>WhlBldg</v>
      </c>
      <c r="BB366" s="48" t="str" cm="1">
        <f t="array" ref="BB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(EUL_basis_Mapped!$BD366=EUL_basis[BldgLoc])*(EUL_basis_Mapped!$BP366=EUL_basis[HOU_cat]),0)+1,MATCH(EUL_basis_Mapped!BB$2,'EUL_basis fr DEER'!$1:$1,0))</f>
        <v>WBRetPkg</v>
      </c>
      <c r="BC366" s="48" t="s">
        <v>710</v>
      </c>
      <c r="BD366" s="48" t="s">
        <v>40</v>
      </c>
      <c r="BE366" s="46" t="str" cm="1">
        <f t="array" ref="BE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(EUL_basis_Mapped!$BD366=EUL_basis[BldgLoc])*(EUL_basis_Mapped!$BP366=EUL_basis[HOU_cat]),0)+1,MATCH(EUL_basis_Mapped!BE$2,'EUL_basis fr DEER'!$1:$1,0))</f>
        <v>evaluated years</v>
      </c>
      <c r="BF366" s="23" cm="1">
        <f t="array" ref="BF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(EUL_basis_Mapped!$BD366=EUL_basis[BldgLoc])*(EUL_basis_Mapped!$BP366=EUL_basis[HOU_cat]),0)+1,MATCH(EUL_basis_Mapped!BF$2,'EUL_basis fr DEER'!$1:$1,0))</f>
        <v>0</v>
      </c>
      <c r="BG366" s="23" cm="1">
        <f t="array" ref="BG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(EUL_basis_Mapped!$BD366=EUL_basis[BldgLoc])*(EUL_basis_Mapped!$BP366=EUL_basis[HOU_cat]),0)+1,MATCH(EUL_basis_Mapped!BG$2,'EUL_basis fr DEER'!$1:$1,0))</f>
        <v>0</v>
      </c>
      <c r="BH366" s="23" cm="1">
        <f t="array" ref="BH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(EUL_basis_Mapped!$BD366=EUL_basis[BldgLoc])*(EUL_basis_Mapped!$BP366=EUL_basis[HOU_cat]),0)+1,MATCH(EUL_basis_Mapped!BH$2,'EUL_basis fr DEER'!$1:$1,0))</f>
        <v>0</v>
      </c>
      <c r="BI366" s="25" cm="1">
        <f t="array" ref="BI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(EUL_basis_Mapped!$BD366=EUL_basis[BldgLoc])*(EUL_basis_Mapped!$BP366=EUL_basis[HOU_cat]),0)+1,MATCH(EUL_basis_Mapped!BI$2,'EUL_basis fr DEER'!$1:$1,0))</f>
        <v>0</v>
      </c>
      <c r="BJ366" s="25" cm="1">
        <f t="array" ref="BJ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(EUL_basis_Mapped!$BD366=EUL_basis[BldgLoc])*(EUL_basis_Mapped!$BP366=EUL_basis[HOU_cat]),0)+1,MATCH(EUL_basis_Mapped!BJ$2,'EUL_basis fr DEER'!$1:$1,0))</f>
        <v>17.899999999999999</v>
      </c>
      <c r="BK366" s="25" cm="1">
        <f t="array" ref="BK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(EUL_basis_Mapped!$BD366=EUL_basis[BldgLoc])*(EUL_basis_Mapped!$BP366=EUL_basis[HOU_cat]),0)+1,MATCH(EUL_basis_Mapped!BK$2,'EUL_basis fr DEER'!$1:$1,0))</f>
        <v>5.97</v>
      </c>
      <c r="BL366" s="46" t="str" cm="1">
        <f t="array" ref="BL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(EUL_basis_Mapped!$BD366=EUL_basis[BldgLoc])*(EUL_basis_Mapped!$BP366=EUL_basis[HOU_cat]),0)+1,MATCH(EUL_basis_Mapped!BL$2,'EUL_basis fr DEER'!$1:$1,0))</f>
        <v>Expired--no longer used</v>
      </c>
      <c r="BM366" s="48" t="str" cm="1">
        <f t="array" ref="BM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(EUL_basis_Mapped!$BD366=EUL_basis[BldgLoc])*(EUL_basis_Mapped!$BP366=EUL_basis[HOU_cat]),0)+1,MATCH(EUL_basis_Mapped!BM$2,'EUL_basis fr DEER'!$1:$1,0))</f>
        <v>Available</v>
      </c>
      <c r="BN366" s="24">
        <v>41638</v>
      </c>
      <c r="BO366" s="24" cm="1">
        <f t="array" ref="BO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(EUL_basis_Mapped!$BD366=EUL_basis[BldgLoc])*(EUL_basis_Mapped!$BP366=EUL_basis[HOU_cat]),0)+1,MATCH(EUL_basis_Mapped!BO$2,'EUL_basis fr DEER'!$1:$1,0))</f>
        <v>44926</v>
      </c>
      <c r="BP366" s="48" t="s">
        <v>44</v>
      </c>
      <c r="BQ366" s="52" t="str" cm="1">
        <f t="array" ref="BQ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(EUL_basis_Mapped!$BD366=EUL_basis[BldgLoc])*(EUL_basis_Mapped!$BP366=EUL_basis[HOU_cat]),0)+1,MATCH(EUL_basis_Mapped!BQ$2,'EUL_basis fr DEER'!$1:$1,0))</f>
        <v>1</v>
      </c>
      <c r="BR366" s="52" t="str" cm="1">
        <f t="array" ref="BR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(EUL_basis_Mapped!$BD366=EUL_basis[BldgLoc])*(EUL_basis_Mapped!$BP366=EUL_basis[HOU_cat]),0)+1,MATCH(EUL_basis_Mapped!BR$2,'EUL_basis fr DEER'!$1:$1,0))</f>
        <v>1</v>
      </c>
      <c r="BS366" s="52" t="str" cm="1">
        <f t="array" ref="BS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(EUL_basis_Mapped!$BD366=EUL_basis[BldgLoc])*(EUL_basis_Mapped!$BP366=EUL_basis[HOU_cat]),0)+1,MATCH(EUL_basis_Mapped!BS$2,'EUL_basis fr DEER'!$1:$1,0))</f>
        <v>0</v>
      </c>
      <c r="BT366" s="48" t="str" cm="1">
        <f t="array" ref="BT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(EUL_basis_Mapped!$BD366=EUL_basis[BldgLoc])*(EUL_basis_Mapped!$BP366=EUL_basis[HOU_cat]),0)+1,MATCH(EUL_basis_Mapped!BT$2,'EUL_basis fr DEER'!$1:$1,0))</f>
        <v>Deemed Ex Ante Team</v>
      </c>
      <c r="BU366" s="24" cm="1">
        <f t="array" ref="BU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(EUL_basis_Mapped!$BD366=EUL_basis[BldgLoc])*(EUL_basis_Mapped!$BP366=EUL_basis[HOU_cat]),0)+1,MATCH(EUL_basis_Mapped!BU$2,'EUL_basis fr DEER'!$1:$1,0))</f>
        <v>0</v>
      </c>
      <c r="BV366" s="46" cm="1">
        <f t="array" ref="BV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(EUL_basis_Mapped!$BD366=EUL_basis[BldgLoc])*(EUL_basis_Mapped!$BP366=EUL_basis[HOU_cat]),0)+1,MATCH(EUL_basis_Mapped!BV$2,'EUL_basis fr DEER'!$1:$1,0))</f>
        <v>0</v>
      </c>
      <c r="BW366" s="48" cm="1">
        <f t="array" ref="BW366">INDEX(EUL_basis[#All],MATCH(1,(EUL_basis_Mapped!$AS366=EUL_basis[EUL_ID])*(EUL_basis_Mapped!$AU366=EUL_basis[Version])*(EUL_basis_Mapped!$BC366=EUL_basis[BldgType])*
(EUL_basis_Mapped!$BD366=EUL_basis[BldgLoc])*(EUL_basis_Mapped!$BP366=EUL_basis[HOU_cat]),0)+1,MATCH(EUL_basis_Mapped!BW$2,'EUL_basis fr DEER'!$1:$1,0))</f>
        <v>0</v>
      </c>
    </row>
    <row r="367" spans="1:75" ht="21" x14ac:dyDescent="0.15">
      <c r="A367" s="11"/>
      <c r="B367" s="12">
        <v>1</v>
      </c>
      <c r="C367" s="12"/>
      <c r="D367" s="12"/>
      <c r="E367" s="12"/>
      <c r="F367" s="12"/>
      <c r="G367" s="12">
        <v>1</v>
      </c>
      <c r="H367" s="13">
        <v>1</v>
      </c>
      <c r="I367" s="11">
        <f t="shared" si="86"/>
        <v>0</v>
      </c>
      <c r="J367" s="12">
        <f t="shared" si="86"/>
        <v>0</v>
      </c>
      <c r="K367" s="12">
        <f t="shared" si="86"/>
        <v>0</v>
      </c>
      <c r="L367" s="12">
        <f t="shared" si="86"/>
        <v>0</v>
      </c>
      <c r="M367" s="12">
        <f t="shared" si="86"/>
        <v>0</v>
      </c>
      <c r="N367" s="54">
        <f t="shared" si="86"/>
        <v>0</v>
      </c>
      <c r="O367" s="54">
        <f t="shared" si="86"/>
        <v>1</v>
      </c>
      <c r="P367" s="11">
        <f t="shared" si="81"/>
        <v>0</v>
      </c>
      <c r="Q367" s="16"/>
      <c r="R367" s="12">
        <f t="shared" si="87"/>
        <v>1</v>
      </c>
      <c r="S367" s="12">
        <f t="shared" si="87"/>
        <v>0</v>
      </c>
      <c r="T367" s="12">
        <f t="shared" si="87"/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>
        <f t="shared" si="82"/>
        <v>0</v>
      </c>
      <c r="AE367" s="54"/>
      <c r="AF367" s="54"/>
      <c r="AG367" s="54">
        <f t="shared" si="83"/>
        <v>0</v>
      </c>
      <c r="AH367" s="54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>
        <f t="shared" si="84"/>
        <v>0</v>
      </c>
      <c r="AS367" s="58" t="s">
        <v>833</v>
      </c>
      <c r="AT367" s="22" t="str" cm="1">
        <f t="array" ref="AT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(EUL_basis_Mapped!$BD367=EUL_basis[BldgLoc])*(EUL_basis_Mapped!$BP367=EUL_basis[HOU_cat]),0)+1,MATCH(EUL_basis_Mapped!AT$2,'EUL_basis fr DEER'!$1:$1,0))</f>
        <v>PGE Energy Upgrade California EUL for measure LM162, vintage 1996</v>
      </c>
      <c r="AU367" s="22" t="s">
        <v>34</v>
      </c>
      <c r="AV367" s="22" t="str" cm="1">
        <f t="array" ref="AV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(EUL_basis_Mapped!$BD367=EUL_basis[BldgLoc])*(EUL_basis_Mapped!$BP367=EUL_basis[HOU_cat]),0)+1,MATCH(EUL_basis_Mapped!AV$2,'EUL_basis fr DEER'!$1:$1,0))</f>
        <v>PA workpaper</v>
      </c>
      <c r="AW367" s="24" cm="1">
        <f t="array" ref="AW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(EUL_basis_Mapped!$BD367=EUL_basis[BldgLoc])*(EUL_basis_Mapped!$BP367=EUL_basis[HOU_cat]),0)+1,MATCH(EUL_basis_Mapped!AW$2,'EUL_basis fr DEER'!$1:$1,0))</f>
        <v>44435.733823402777</v>
      </c>
      <c r="AX367" s="48" t="str" cm="1">
        <f t="array" ref="AX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(EUL_basis_Mapped!$BD367=EUL_basis[BldgLoc])*(EUL_basis_Mapped!$BP367=EUL_basis[HOU_cat]),0)+1,MATCH(EUL_basis_Mapped!AX$2,'EUL_basis fr DEER'!$1:$1,0))</f>
        <v>Res</v>
      </c>
      <c r="AY367" s="48" t="str" cm="1">
        <f t="array" ref="AY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(EUL_basis_Mapped!$BD367=EUL_basis[BldgLoc])*(EUL_basis_Mapped!$BP367=EUL_basis[HOU_cat]),0)+1,MATCH(EUL_basis_Mapped!AY$2,'EUL_basis fr DEER'!$1:$1,0))</f>
        <v>WhlBldg</v>
      </c>
      <c r="AZ367" s="48" t="str" cm="1">
        <f t="array" ref="AZ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(EUL_basis_Mapped!$BD367=EUL_basis[BldgLoc])*(EUL_basis_Mapped!$BP367=EUL_basis[HOU_cat]),0)+1,MATCH(EUL_basis_Mapped!AZ$2,'EUL_basis fr DEER'!$1:$1,0))</f>
        <v>WBUpgrade</v>
      </c>
      <c r="BA367" s="48" t="str" cm="1">
        <f t="array" ref="BA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(EUL_basis_Mapped!$BD367=EUL_basis[BldgLoc])*(EUL_basis_Mapped!$BP367=EUL_basis[HOU_cat]),0)+1,MATCH(EUL_basis_Mapped!BA$2,'EUL_basis fr DEER'!$1:$1,0))</f>
        <v>WhlBldg</v>
      </c>
      <c r="BB367" s="48" t="str" cm="1">
        <f t="array" ref="BB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(EUL_basis_Mapped!$BD367=EUL_basis[BldgLoc])*(EUL_basis_Mapped!$BP367=EUL_basis[HOU_cat]),0)+1,MATCH(EUL_basis_Mapped!BB$2,'EUL_basis fr DEER'!$1:$1,0))</f>
        <v>WBRetPkg</v>
      </c>
      <c r="BC367" s="48" t="s">
        <v>710</v>
      </c>
      <c r="BD367" s="48" t="s">
        <v>40</v>
      </c>
      <c r="BE367" s="46" t="str" cm="1">
        <f t="array" ref="BE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(EUL_basis_Mapped!$BD367=EUL_basis[BldgLoc])*(EUL_basis_Mapped!$BP367=EUL_basis[HOU_cat]),0)+1,MATCH(EUL_basis_Mapped!BE$2,'EUL_basis fr DEER'!$1:$1,0))</f>
        <v>evaluated years</v>
      </c>
      <c r="BF367" s="23" cm="1">
        <f t="array" ref="BF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(EUL_basis_Mapped!$BD367=EUL_basis[BldgLoc])*(EUL_basis_Mapped!$BP367=EUL_basis[HOU_cat]),0)+1,MATCH(EUL_basis_Mapped!BF$2,'EUL_basis fr DEER'!$1:$1,0))</f>
        <v>0</v>
      </c>
      <c r="BG367" s="23" cm="1">
        <f t="array" ref="BG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(EUL_basis_Mapped!$BD367=EUL_basis[BldgLoc])*(EUL_basis_Mapped!$BP367=EUL_basis[HOU_cat]),0)+1,MATCH(EUL_basis_Mapped!BG$2,'EUL_basis fr DEER'!$1:$1,0))</f>
        <v>0</v>
      </c>
      <c r="BH367" s="23" cm="1">
        <f t="array" ref="BH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(EUL_basis_Mapped!$BD367=EUL_basis[BldgLoc])*(EUL_basis_Mapped!$BP367=EUL_basis[HOU_cat]),0)+1,MATCH(EUL_basis_Mapped!BH$2,'EUL_basis fr DEER'!$1:$1,0))</f>
        <v>0</v>
      </c>
      <c r="BI367" s="25" cm="1">
        <f t="array" ref="BI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(EUL_basis_Mapped!$BD367=EUL_basis[BldgLoc])*(EUL_basis_Mapped!$BP367=EUL_basis[HOU_cat]),0)+1,MATCH(EUL_basis_Mapped!BI$2,'EUL_basis fr DEER'!$1:$1,0))</f>
        <v>0</v>
      </c>
      <c r="BJ367" s="25" cm="1">
        <f t="array" ref="BJ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(EUL_basis_Mapped!$BD367=EUL_basis[BldgLoc])*(EUL_basis_Mapped!$BP367=EUL_basis[HOU_cat]),0)+1,MATCH(EUL_basis_Mapped!BJ$2,'EUL_basis fr DEER'!$1:$1,0))</f>
        <v>17.600000000000001</v>
      </c>
      <c r="BK367" s="25" cm="1">
        <f t="array" ref="BK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(EUL_basis_Mapped!$BD367=EUL_basis[BldgLoc])*(EUL_basis_Mapped!$BP367=EUL_basis[HOU_cat]),0)+1,MATCH(EUL_basis_Mapped!BK$2,'EUL_basis fr DEER'!$1:$1,0))</f>
        <v>5.87</v>
      </c>
      <c r="BL367" s="46" t="str" cm="1">
        <f t="array" ref="BL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(EUL_basis_Mapped!$BD367=EUL_basis[BldgLoc])*(EUL_basis_Mapped!$BP367=EUL_basis[HOU_cat]),0)+1,MATCH(EUL_basis_Mapped!BL$2,'EUL_basis fr DEER'!$1:$1,0))</f>
        <v>Expired--no longer used</v>
      </c>
      <c r="BM367" s="48" t="str" cm="1">
        <f t="array" ref="BM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(EUL_basis_Mapped!$BD367=EUL_basis[BldgLoc])*(EUL_basis_Mapped!$BP367=EUL_basis[HOU_cat]),0)+1,MATCH(EUL_basis_Mapped!BM$2,'EUL_basis fr DEER'!$1:$1,0))</f>
        <v>Available</v>
      </c>
      <c r="BN367" s="24">
        <v>41639</v>
      </c>
      <c r="BO367" s="24" cm="1">
        <f t="array" ref="BO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(EUL_basis_Mapped!$BD367=EUL_basis[BldgLoc])*(EUL_basis_Mapped!$BP367=EUL_basis[HOU_cat]),0)+1,MATCH(EUL_basis_Mapped!BO$2,'EUL_basis fr DEER'!$1:$1,0))</f>
        <v>44926</v>
      </c>
      <c r="BP367" s="48" t="s">
        <v>44</v>
      </c>
      <c r="BQ367" s="52" t="str" cm="1">
        <f t="array" ref="BQ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(EUL_basis_Mapped!$BD367=EUL_basis[BldgLoc])*(EUL_basis_Mapped!$BP367=EUL_basis[HOU_cat]),0)+1,MATCH(EUL_basis_Mapped!BQ$2,'EUL_basis fr DEER'!$1:$1,0))</f>
        <v>1</v>
      </c>
      <c r="BR367" s="52" t="str" cm="1">
        <f t="array" ref="BR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(EUL_basis_Mapped!$BD367=EUL_basis[BldgLoc])*(EUL_basis_Mapped!$BP367=EUL_basis[HOU_cat]),0)+1,MATCH(EUL_basis_Mapped!BR$2,'EUL_basis fr DEER'!$1:$1,0))</f>
        <v>1</v>
      </c>
      <c r="BS367" s="52" t="str" cm="1">
        <f t="array" ref="BS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(EUL_basis_Mapped!$BD367=EUL_basis[BldgLoc])*(EUL_basis_Mapped!$BP367=EUL_basis[HOU_cat]),0)+1,MATCH(EUL_basis_Mapped!BS$2,'EUL_basis fr DEER'!$1:$1,0))</f>
        <v>0</v>
      </c>
      <c r="BT367" s="48" t="str" cm="1">
        <f t="array" ref="BT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(EUL_basis_Mapped!$BD367=EUL_basis[BldgLoc])*(EUL_basis_Mapped!$BP367=EUL_basis[HOU_cat]),0)+1,MATCH(EUL_basis_Mapped!BT$2,'EUL_basis fr DEER'!$1:$1,0))</f>
        <v>Deemed Ex Ante Team</v>
      </c>
      <c r="BU367" s="24" cm="1">
        <f t="array" ref="BU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(EUL_basis_Mapped!$BD367=EUL_basis[BldgLoc])*(EUL_basis_Mapped!$BP367=EUL_basis[HOU_cat]),0)+1,MATCH(EUL_basis_Mapped!BU$2,'EUL_basis fr DEER'!$1:$1,0))</f>
        <v>0</v>
      </c>
      <c r="BV367" s="46" cm="1">
        <f t="array" ref="BV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(EUL_basis_Mapped!$BD367=EUL_basis[BldgLoc])*(EUL_basis_Mapped!$BP367=EUL_basis[HOU_cat]),0)+1,MATCH(EUL_basis_Mapped!BV$2,'EUL_basis fr DEER'!$1:$1,0))</f>
        <v>0</v>
      </c>
      <c r="BW367" s="48" cm="1">
        <f t="array" ref="BW367">INDEX(EUL_basis[#All],MATCH(1,(EUL_basis_Mapped!$AS367=EUL_basis[EUL_ID])*(EUL_basis_Mapped!$AU367=EUL_basis[Version])*(EUL_basis_Mapped!$BC367=EUL_basis[BldgType])*
(EUL_basis_Mapped!$BD367=EUL_basis[BldgLoc])*(EUL_basis_Mapped!$BP367=EUL_basis[HOU_cat]),0)+1,MATCH(EUL_basis_Mapped!BW$2,'EUL_basis fr DEER'!$1:$1,0))</f>
        <v>0</v>
      </c>
    </row>
    <row r="368" spans="1:75" ht="21" x14ac:dyDescent="0.15">
      <c r="A368" s="11"/>
      <c r="B368" s="12">
        <v>1</v>
      </c>
      <c r="C368" s="12"/>
      <c r="D368" s="12"/>
      <c r="E368" s="12"/>
      <c r="F368" s="12"/>
      <c r="G368" s="12">
        <v>1</v>
      </c>
      <c r="H368" s="13">
        <v>1</v>
      </c>
      <c r="I368" s="11">
        <f t="shared" si="86"/>
        <v>0</v>
      </c>
      <c r="J368" s="12">
        <f t="shared" si="86"/>
        <v>0</v>
      </c>
      <c r="K368" s="12">
        <f t="shared" si="86"/>
        <v>0</v>
      </c>
      <c r="L368" s="12">
        <f t="shared" si="86"/>
        <v>0</v>
      </c>
      <c r="M368" s="12">
        <f t="shared" si="86"/>
        <v>0</v>
      </c>
      <c r="N368" s="54">
        <f t="shared" si="86"/>
        <v>0</v>
      </c>
      <c r="O368" s="54">
        <f t="shared" si="86"/>
        <v>1</v>
      </c>
      <c r="P368" s="11">
        <f t="shared" si="81"/>
        <v>0</v>
      </c>
      <c r="Q368" s="16"/>
      <c r="R368" s="12">
        <f t="shared" si="87"/>
        <v>1</v>
      </c>
      <c r="S368" s="12">
        <f t="shared" si="87"/>
        <v>0</v>
      </c>
      <c r="T368" s="12">
        <f t="shared" si="87"/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>
        <f t="shared" si="82"/>
        <v>0</v>
      </c>
      <c r="AE368" s="54"/>
      <c r="AF368" s="54"/>
      <c r="AG368" s="54">
        <f t="shared" si="83"/>
        <v>0</v>
      </c>
      <c r="AH368" s="54"/>
      <c r="AI368" s="54"/>
      <c r="AJ368" s="54"/>
      <c r="AK368" s="54"/>
      <c r="AL368" s="54"/>
      <c r="AM368" s="54"/>
      <c r="AN368" s="54"/>
      <c r="AO368" s="54"/>
      <c r="AP368" s="54"/>
      <c r="AQ368" s="54"/>
      <c r="AR368" s="54">
        <f t="shared" si="84"/>
        <v>0</v>
      </c>
      <c r="AS368" s="58" t="s">
        <v>835</v>
      </c>
      <c r="AT368" s="22" t="str" cm="1">
        <f t="array" ref="AT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(EUL_basis_Mapped!$BD368=EUL_basis[BldgLoc])*(EUL_basis_Mapped!$BP368=EUL_basis[HOU_cat]),0)+1,MATCH(EUL_basis_Mapped!AT$2,'EUL_basis fr DEER'!$1:$1,0))</f>
        <v>PGE Energy Upgrade California EUL for measure LM165, vintage 1975</v>
      </c>
      <c r="AU368" s="22" t="s">
        <v>34</v>
      </c>
      <c r="AV368" s="22" t="str" cm="1">
        <f t="array" ref="AV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(EUL_basis_Mapped!$BD368=EUL_basis[BldgLoc])*(EUL_basis_Mapped!$BP368=EUL_basis[HOU_cat]),0)+1,MATCH(EUL_basis_Mapped!AV$2,'EUL_basis fr DEER'!$1:$1,0))</f>
        <v>PA workpaper</v>
      </c>
      <c r="AW368" s="24" cm="1">
        <f t="array" ref="AW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(EUL_basis_Mapped!$BD368=EUL_basis[BldgLoc])*(EUL_basis_Mapped!$BP368=EUL_basis[HOU_cat]),0)+1,MATCH(EUL_basis_Mapped!AW$2,'EUL_basis fr DEER'!$1:$1,0))</f>
        <v>44435.733823402777</v>
      </c>
      <c r="AX368" s="48" t="str" cm="1">
        <f t="array" ref="AX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(EUL_basis_Mapped!$BD368=EUL_basis[BldgLoc])*(EUL_basis_Mapped!$BP368=EUL_basis[HOU_cat]),0)+1,MATCH(EUL_basis_Mapped!AX$2,'EUL_basis fr DEER'!$1:$1,0))</f>
        <v>Res</v>
      </c>
      <c r="AY368" s="48" t="str" cm="1">
        <f t="array" ref="AY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(EUL_basis_Mapped!$BD368=EUL_basis[BldgLoc])*(EUL_basis_Mapped!$BP368=EUL_basis[HOU_cat]),0)+1,MATCH(EUL_basis_Mapped!AY$2,'EUL_basis fr DEER'!$1:$1,0))</f>
        <v>WhlBldg</v>
      </c>
      <c r="AZ368" s="48" t="str" cm="1">
        <f t="array" ref="AZ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(EUL_basis_Mapped!$BD368=EUL_basis[BldgLoc])*(EUL_basis_Mapped!$BP368=EUL_basis[HOU_cat]),0)+1,MATCH(EUL_basis_Mapped!AZ$2,'EUL_basis fr DEER'!$1:$1,0))</f>
        <v>WBUpgrade</v>
      </c>
      <c r="BA368" s="48" t="str" cm="1">
        <f t="array" ref="BA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(EUL_basis_Mapped!$BD368=EUL_basis[BldgLoc])*(EUL_basis_Mapped!$BP368=EUL_basis[HOU_cat]),0)+1,MATCH(EUL_basis_Mapped!BA$2,'EUL_basis fr DEER'!$1:$1,0))</f>
        <v>WhlBldg</v>
      </c>
      <c r="BB368" s="48" t="str" cm="1">
        <f t="array" ref="BB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(EUL_basis_Mapped!$BD368=EUL_basis[BldgLoc])*(EUL_basis_Mapped!$BP368=EUL_basis[HOU_cat]),0)+1,MATCH(EUL_basis_Mapped!BB$2,'EUL_basis fr DEER'!$1:$1,0))</f>
        <v>WBRetPkg</v>
      </c>
      <c r="BC368" s="48" t="s">
        <v>710</v>
      </c>
      <c r="BD368" s="48" t="s">
        <v>40</v>
      </c>
      <c r="BE368" s="46" t="str" cm="1">
        <f t="array" ref="BE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(EUL_basis_Mapped!$BD368=EUL_basis[BldgLoc])*(EUL_basis_Mapped!$BP368=EUL_basis[HOU_cat]),0)+1,MATCH(EUL_basis_Mapped!BE$2,'EUL_basis fr DEER'!$1:$1,0))</f>
        <v>evaluated years</v>
      </c>
      <c r="BF368" s="23" cm="1">
        <f t="array" ref="BF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(EUL_basis_Mapped!$BD368=EUL_basis[BldgLoc])*(EUL_basis_Mapped!$BP368=EUL_basis[HOU_cat]),0)+1,MATCH(EUL_basis_Mapped!BF$2,'EUL_basis fr DEER'!$1:$1,0))</f>
        <v>0</v>
      </c>
      <c r="BG368" s="23" cm="1">
        <f t="array" ref="BG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(EUL_basis_Mapped!$BD368=EUL_basis[BldgLoc])*(EUL_basis_Mapped!$BP368=EUL_basis[HOU_cat]),0)+1,MATCH(EUL_basis_Mapped!BG$2,'EUL_basis fr DEER'!$1:$1,0))</f>
        <v>0</v>
      </c>
      <c r="BH368" s="23" cm="1">
        <f t="array" ref="BH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(EUL_basis_Mapped!$BD368=EUL_basis[BldgLoc])*(EUL_basis_Mapped!$BP368=EUL_basis[HOU_cat]),0)+1,MATCH(EUL_basis_Mapped!BH$2,'EUL_basis fr DEER'!$1:$1,0))</f>
        <v>0</v>
      </c>
      <c r="BI368" s="25" cm="1">
        <f t="array" ref="BI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(EUL_basis_Mapped!$BD368=EUL_basis[BldgLoc])*(EUL_basis_Mapped!$BP368=EUL_basis[HOU_cat]),0)+1,MATCH(EUL_basis_Mapped!BI$2,'EUL_basis fr DEER'!$1:$1,0))</f>
        <v>0</v>
      </c>
      <c r="BJ368" s="25" cm="1">
        <f t="array" ref="BJ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(EUL_basis_Mapped!$BD368=EUL_basis[BldgLoc])*(EUL_basis_Mapped!$BP368=EUL_basis[HOU_cat]),0)+1,MATCH(EUL_basis_Mapped!BJ$2,'EUL_basis fr DEER'!$1:$1,0))</f>
        <v>19</v>
      </c>
      <c r="BK368" s="25" cm="1">
        <f t="array" ref="BK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(EUL_basis_Mapped!$BD368=EUL_basis[BldgLoc])*(EUL_basis_Mapped!$BP368=EUL_basis[HOU_cat]),0)+1,MATCH(EUL_basis_Mapped!BK$2,'EUL_basis fr DEER'!$1:$1,0))</f>
        <v>6.33</v>
      </c>
      <c r="BL368" s="46" t="str" cm="1">
        <f t="array" ref="BL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(EUL_basis_Mapped!$BD368=EUL_basis[BldgLoc])*(EUL_basis_Mapped!$BP368=EUL_basis[HOU_cat]),0)+1,MATCH(EUL_basis_Mapped!BL$2,'EUL_basis fr DEER'!$1:$1,0))</f>
        <v>Expired--no longer used</v>
      </c>
      <c r="BM368" s="48" t="str" cm="1">
        <f t="array" ref="BM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(EUL_basis_Mapped!$BD368=EUL_basis[BldgLoc])*(EUL_basis_Mapped!$BP368=EUL_basis[HOU_cat]),0)+1,MATCH(EUL_basis_Mapped!BM$2,'EUL_basis fr DEER'!$1:$1,0))</f>
        <v>Available</v>
      </c>
      <c r="BN368" s="24">
        <v>41640</v>
      </c>
      <c r="BO368" s="24" cm="1">
        <f t="array" ref="BO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(EUL_basis_Mapped!$BD368=EUL_basis[BldgLoc])*(EUL_basis_Mapped!$BP368=EUL_basis[HOU_cat]),0)+1,MATCH(EUL_basis_Mapped!BO$2,'EUL_basis fr DEER'!$1:$1,0))</f>
        <v>44926</v>
      </c>
      <c r="BP368" s="48" t="s">
        <v>44</v>
      </c>
      <c r="BQ368" s="52" t="str" cm="1">
        <f t="array" ref="BQ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(EUL_basis_Mapped!$BD368=EUL_basis[BldgLoc])*(EUL_basis_Mapped!$BP368=EUL_basis[HOU_cat]),0)+1,MATCH(EUL_basis_Mapped!BQ$2,'EUL_basis fr DEER'!$1:$1,0))</f>
        <v>1</v>
      </c>
      <c r="BR368" s="52" t="str" cm="1">
        <f t="array" ref="BR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(EUL_basis_Mapped!$BD368=EUL_basis[BldgLoc])*(EUL_basis_Mapped!$BP368=EUL_basis[HOU_cat]),0)+1,MATCH(EUL_basis_Mapped!BR$2,'EUL_basis fr DEER'!$1:$1,0))</f>
        <v>1</v>
      </c>
      <c r="BS368" s="52" t="str" cm="1">
        <f t="array" ref="BS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(EUL_basis_Mapped!$BD368=EUL_basis[BldgLoc])*(EUL_basis_Mapped!$BP368=EUL_basis[HOU_cat]),0)+1,MATCH(EUL_basis_Mapped!BS$2,'EUL_basis fr DEER'!$1:$1,0))</f>
        <v>0</v>
      </c>
      <c r="BT368" s="48" t="str" cm="1">
        <f t="array" ref="BT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(EUL_basis_Mapped!$BD368=EUL_basis[BldgLoc])*(EUL_basis_Mapped!$BP368=EUL_basis[HOU_cat]),0)+1,MATCH(EUL_basis_Mapped!BT$2,'EUL_basis fr DEER'!$1:$1,0))</f>
        <v>Deemed Ex Ante Team</v>
      </c>
      <c r="BU368" s="24" cm="1">
        <f t="array" ref="BU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(EUL_basis_Mapped!$BD368=EUL_basis[BldgLoc])*(EUL_basis_Mapped!$BP368=EUL_basis[HOU_cat]),0)+1,MATCH(EUL_basis_Mapped!BU$2,'EUL_basis fr DEER'!$1:$1,0))</f>
        <v>0</v>
      </c>
      <c r="BV368" s="46" cm="1">
        <f t="array" ref="BV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(EUL_basis_Mapped!$BD368=EUL_basis[BldgLoc])*(EUL_basis_Mapped!$BP368=EUL_basis[HOU_cat]),0)+1,MATCH(EUL_basis_Mapped!BV$2,'EUL_basis fr DEER'!$1:$1,0))</f>
        <v>0</v>
      </c>
      <c r="BW368" s="48" cm="1">
        <f t="array" ref="BW368">INDEX(EUL_basis[#All],MATCH(1,(EUL_basis_Mapped!$AS368=EUL_basis[EUL_ID])*(EUL_basis_Mapped!$AU368=EUL_basis[Version])*(EUL_basis_Mapped!$BC368=EUL_basis[BldgType])*
(EUL_basis_Mapped!$BD368=EUL_basis[BldgLoc])*(EUL_basis_Mapped!$BP368=EUL_basis[HOU_cat]),0)+1,MATCH(EUL_basis_Mapped!BW$2,'EUL_basis fr DEER'!$1:$1,0))</f>
        <v>0</v>
      </c>
    </row>
    <row r="369" spans="1:75" ht="21" x14ac:dyDescent="0.15">
      <c r="A369" s="11"/>
      <c r="B369" s="12">
        <v>1</v>
      </c>
      <c r="C369" s="12"/>
      <c r="D369" s="12"/>
      <c r="E369" s="12"/>
      <c r="F369" s="12"/>
      <c r="G369" s="12">
        <v>1</v>
      </c>
      <c r="H369" s="13">
        <v>1</v>
      </c>
      <c r="I369" s="11">
        <f t="shared" ref="I369:O378" si="88">IF($AX369=I$2,1,0)</f>
        <v>0</v>
      </c>
      <c r="J369" s="12">
        <f t="shared" si="88"/>
        <v>0</v>
      </c>
      <c r="K369" s="12">
        <f t="shared" si="88"/>
        <v>0</v>
      </c>
      <c r="L369" s="12">
        <f t="shared" si="88"/>
        <v>0</v>
      </c>
      <c r="M369" s="12">
        <f t="shared" si="88"/>
        <v>0</v>
      </c>
      <c r="N369" s="54">
        <f t="shared" si="88"/>
        <v>0</v>
      </c>
      <c r="O369" s="54">
        <f t="shared" si="88"/>
        <v>1</v>
      </c>
      <c r="P369" s="11">
        <f t="shared" si="81"/>
        <v>0</v>
      </c>
      <c r="Q369" s="16"/>
      <c r="R369" s="12">
        <f t="shared" si="87"/>
        <v>1</v>
      </c>
      <c r="S369" s="12">
        <f t="shared" si="87"/>
        <v>0</v>
      </c>
      <c r="T369" s="12">
        <f t="shared" si="87"/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>
        <f t="shared" si="82"/>
        <v>0</v>
      </c>
      <c r="AE369" s="54"/>
      <c r="AF369" s="54"/>
      <c r="AG369" s="54">
        <f t="shared" si="83"/>
        <v>0</v>
      </c>
      <c r="AH369" s="54"/>
      <c r="AI369" s="54"/>
      <c r="AJ369" s="54"/>
      <c r="AK369" s="54"/>
      <c r="AL369" s="54"/>
      <c r="AM369" s="54"/>
      <c r="AN369" s="54"/>
      <c r="AO369" s="54"/>
      <c r="AP369" s="54"/>
      <c r="AQ369" s="54"/>
      <c r="AR369" s="54">
        <f t="shared" si="84"/>
        <v>0</v>
      </c>
      <c r="AS369" s="58" t="s">
        <v>837</v>
      </c>
      <c r="AT369" s="22" t="str" cm="1">
        <f t="array" ref="AT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(EUL_basis_Mapped!$BD369=EUL_basis[BldgLoc])*(EUL_basis_Mapped!$BP369=EUL_basis[HOU_cat]),0)+1,MATCH(EUL_basis_Mapped!AT$2,'EUL_basis fr DEER'!$1:$1,0))</f>
        <v>PGE Energy Upgrade California EUL for measure LM165, vintage 1985</v>
      </c>
      <c r="AU369" s="22" t="s">
        <v>34</v>
      </c>
      <c r="AV369" s="22" t="str" cm="1">
        <f t="array" ref="AV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(EUL_basis_Mapped!$BD369=EUL_basis[BldgLoc])*(EUL_basis_Mapped!$BP369=EUL_basis[HOU_cat]),0)+1,MATCH(EUL_basis_Mapped!AV$2,'EUL_basis fr DEER'!$1:$1,0))</f>
        <v>PA workpaper</v>
      </c>
      <c r="AW369" s="24" cm="1">
        <f t="array" ref="AW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(EUL_basis_Mapped!$BD369=EUL_basis[BldgLoc])*(EUL_basis_Mapped!$BP369=EUL_basis[HOU_cat]),0)+1,MATCH(EUL_basis_Mapped!AW$2,'EUL_basis fr DEER'!$1:$1,0))</f>
        <v>44435.733823402777</v>
      </c>
      <c r="AX369" s="48" t="str" cm="1">
        <f t="array" ref="AX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(EUL_basis_Mapped!$BD369=EUL_basis[BldgLoc])*(EUL_basis_Mapped!$BP369=EUL_basis[HOU_cat]),0)+1,MATCH(EUL_basis_Mapped!AX$2,'EUL_basis fr DEER'!$1:$1,0))</f>
        <v>Res</v>
      </c>
      <c r="AY369" s="48" t="str" cm="1">
        <f t="array" ref="AY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(EUL_basis_Mapped!$BD369=EUL_basis[BldgLoc])*(EUL_basis_Mapped!$BP369=EUL_basis[HOU_cat]),0)+1,MATCH(EUL_basis_Mapped!AY$2,'EUL_basis fr DEER'!$1:$1,0))</f>
        <v>WhlBldg</v>
      </c>
      <c r="AZ369" s="48" t="str" cm="1">
        <f t="array" ref="AZ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(EUL_basis_Mapped!$BD369=EUL_basis[BldgLoc])*(EUL_basis_Mapped!$BP369=EUL_basis[HOU_cat]),0)+1,MATCH(EUL_basis_Mapped!AZ$2,'EUL_basis fr DEER'!$1:$1,0))</f>
        <v>WBUpgrade</v>
      </c>
      <c r="BA369" s="48" t="str" cm="1">
        <f t="array" ref="BA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(EUL_basis_Mapped!$BD369=EUL_basis[BldgLoc])*(EUL_basis_Mapped!$BP369=EUL_basis[HOU_cat]),0)+1,MATCH(EUL_basis_Mapped!BA$2,'EUL_basis fr DEER'!$1:$1,0))</f>
        <v>WhlBldg</v>
      </c>
      <c r="BB369" s="48" t="str" cm="1">
        <f t="array" ref="BB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(EUL_basis_Mapped!$BD369=EUL_basis[BldgLoc])*(EUL_basis_Mapped!$BP369=EUL_basis[HOU_cat]),0)+1,MATCH(EUL_basis_Mapped!BB$2,'EUL_basis fr DEER'!$1:$1,0))</f>
        <v>WBRetPkg</v>
      </c>
      <c r="BC369" s="48" t="s">
        <v>710</v>
      </c>
      <c r="BD369" s="48" t="s">
        <v>40</v>
      </c>
      <c r="BE369" s="46" t="str" cm="1">
        <f t="array" ref="BE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(EUL_basis_Mapped!$BD369=EUL_basis[BldgLoc])*(EUL_basis_Mapped!$BP369=EUL_basis[HOU_cat]),0)+1,MATCH(EUL_basis_Mapped!BE$2,'EUL_basis fr DEER'!$1:$1,0))</f>
        <v>evaluated years</v>
      </c>
      <c r="BF369" s="23" cm="1">
        <f t="array" ref="BF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(EUL_basis_Mapped!$BD369=EUL_basis[BldgLoc])*(EUL_basis_Mapped!$BP369=EUL_basis[HOU_cat]),0)+1,MATCH(EUL_basis_Mapped!BF$2,'EUL_basis fr DEER'!$1:$1,0))</f>
        <v>0</v>
      </c>
      <c r="BG369" s="23" cm="1">
        <f t="array" ref="BG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(EUL_basis_Mapped!$BD369=EUL_basis[BldgLoc])*(EUL_basis_Mapped!$BP369=EUL_basis[HOU_cat]),0)+1,MATCH(EUL_basis_Mapped!BG$2,'EUL_basis fr DEER'!$1:$1,0))</f>
        <v>0</v>
      </c>
      <c r="BH369" s="23" cm="1">
        <f t="array" ref="BH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(EUL_basis_Mapped!$BD369=EUL_basis[BldgLoc])*(EUL_basis_Mapped!$BP369=EUL_basis[HOU_cat]),0)+1,MATCH(EUL_basis_Mapped!BH$2,'EUL_basis fr DEER'!$1:$1,0))</f>
        <v>0</v>
      </c>
      <c r="BI369" s="25" cm="1">
        <f t="array" ref="BI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(EUL_basis_Mapped!$BD369=EUL_basis[BldgLoc])*(EUL_basis_Mapped!$BP369=EUL_basis[HOU_cat]),0)+1,MATCH(EUL_basis_Mapped!BI$2,'EUL_basis fr DEER'!$1:$1,0))</f>
        <v>0</v>
      </c>
      <c r="BJ369" s="25" cm="1">
        <f t="array" ref="BJ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(EUL_basis_Mapped!$BD369=EUL_basis[BldgLoc])*(EUL_basis_Mapped!$BP369=EUL_basis[HOU_cat]),0)+1,MATCH(EUL_basis_Mapped!BJ$2,'EUL_basis fr DEER'!$1:$1,0))</f>
        <v>18.8</v>
      </c>
      <c r="BK369" s="25" cm="1">
        <f t="array" ref="BK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(EUL_basis_Mapped!$BD369=EUL_basis[BldgLoc])*(EUL_basis_Mapped!$BP369=EUL_basis[HOU_cat]),0)+1,MATCH(EUL_basis_Mapped!BK$2,'EUL_basis fr DEER'!$1:$1,0))</f>
        <v>6.27</v>
      </c>
      <c r="BL369" s="46" t="str" cm="1">
        <f t="array" ref="BL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(EUL_basis_Mapped!$BD369=EUL_basis[BldgLoc])*(EUL_basis_Mapped!$BP369=EUL_basis[HOU_cat]),0)+1,MATCH(EUL_basis_Mapped!BL$2,'EUL_basis fr DEER'!$1:$1,0))</f>
        <v>Expired--no longer used</v>
      </c>
      <c r="BM369" s="48" t="str" cm="1">
        <f t="array" ref="BM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(EUL_basis_Mapped!$BD369=EUL_basis[BldgLoc])*(EUL_basis_Mapped!$BP369=EUL_basis[HOU_cat]),0)+1,MATCH(EUL_basis_Mapped!BM$2,'EUL_basis fr DEER'!$1:$1,0))</f>
        <v>Available</v>
      </c>
      <c r="BN369" s="24">
        <v>41641</v>
      </c>
      <c r="BO369" s="24" cm="1">
        <f t="array" ref="BO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(EUL_basis_Mapped!$BD369=EUL_basis[BldgLoc])*(EUL_basis_Mapped!$BP369=EUL_basis[HOU_cat]),0)+1,MATCH(EUL_basis_Mapped!BO$2,'EUL_basis fr DEER'!$1:$1,0))</f>
        <v>44926</v>
      </c>
      <c r="BP369" s="48" t="s">
        <v>44</v>
      </c>
      <c r="BQ369" s="52" t="str" cm="1">
        <f t="array" ref="BQ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(EUL_basis_Mapped!$BD369=EUL_basis[BldgLoc])*(EUL_basis_Mapped!$BP369=EUL_basis[HOU_cat]),0)+1,MATCH(EUL_basis_Mapped!BQ$2,'EUL_basis fr DEER'!$1:$1,0))</f>
        <v>1</v>
      </c>
      <c r="BR369" s="52" t="str" cm="1">
        <f t="array" ref="BR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(EUL_basis_Mapped!$BD369=EUL_basis[BldgLoc])*(EUL_basis_Mapped!$BP369=EUL_basis[HOU_cat]),0)+1,MATCH(EUL_basis_Mapped!BR$2,'EUL_basis fr DEER'!$1:$1,0))</f>
        <v>1</v>
      </c>
      <c r="BS369" s="52" t="str" cm="1">
        <f t="array" ref="BS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(EUL_basis_Mapped!$BD369=EUL_basis[BldgLoc])*(EUL_basis_Mapped!$BP369=EUL_basis[HOU_cat]),0)+1,MATCH(EUL_basis_Mapped!BS$2,'EUL_basis fr DEER'!$1:$1,0))</f>
        <v>0</v>
      </c>
      <c r="BT369" s="48" t="str" cm="1">
        <f t="array" ref="BT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(EUL_basis_Mapped!$BD369=EUL_basis[BldgLoc])*(EUL_basis_Mapped!$BP369=EUL_basis[HOU_cat]),0)+1,MATCH(EUL_basis_Mapped!BT$2,'EUL_basis fr DEER'!$1:$1,0))</f>
        <v>Deemed Ex Ante Team</v>
      </c>
      <c r="BU369" s="24" cm="1">
        <f t="array" ref="BU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(EUL_basis_Mapped!$BD369=EUL_basis[BldgLoc])*(EUL_basis_Mapped!$BP369=EUL_basis[HOU_cat]),0)+1,MATCH(EUL_basis_Mapped!BU$2,'EUL_basis fr DEER'!$1:$1,0))</f>
        <v>0</v>
      </c>
      <c r="BV369" s="46" cm="1">
        <f t="array" ref="BV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(EUL_basis_Mapped!$BD369=EUL_basis[BldgLoc])*(EUL_basis_Mapped!$BP369=EUL_basis[HOU_cat]),0)+1,MATCH(EUL_basis_Mapped!BV$2,'EUL_basis fr DEER'!$1:$1,0))</f>
        <v>0</v>
      </c>
      <c r="BW369" s="48" cm="1">
        <f t="array" ref="BW369">INDEX(EUL_basis[#All],MATCH(1,(EUL_basis_Mapped!$AS369=EUL_basis[EUL_ID])*(EUL_basis_Mapped!$AU369=EUL_basis[Version])*(EUL_basis_Mapped!$BC369=EUL_basis[BldgType])*
(EUL_basis_Mapped!$BD369=EUL_basis[BldgLoc])*(EUL_basis_Mapped!$BP369=EUL_basis[HOU_cat]),0)+1,MATCH(EUL_basis_Mapped!BW$2,'EUL_basis fr DEER'!$1:$1,0))</f>
        <v>0</v>
      </c>
    </row>
    <row r="370" spans="1:75" ht="21" x14ac:dyDescent="0.15">
      <c r="A370" s="11"/>
      <c r="B370" s="12">
        <v>1</v>
      </c>
      <c r="C370" s="12"/>
      <c r="D370" s="12"/>
      <c r="E370" s="12"/>
      <c r="F370" s="12"/>
      <c r="G370" s="12">
        <v>1</v>
      </c>
      <c r="H370" s="13">
        <v>1</v>
      </c>
      <c r="I370" s="11">
        <f t="shared" si="88"/>
        <v>0</v>
      </c>
      <c r="J370" s="12">
        <f t="shared" si="88"/>
        <v>0</v>
      </c>
      <c r="K370" s="12">
        <f t="shared" si="88"/>
        <v>0</v>
      </c>
      <c r="L370" s="12">
        <f t="shared" si="88"/>
        <v>0</v>
      </c>
      <c r="M370" s="12">
        <f t="shared" si="88"/>
        <v>0</v>
      </c>
      <c r="N370" s="54">
        <f t="shared" si="88"/>
        <v>0</v>
      </c>
      <c r="O370" s="54">
        <f t="shared" si="88"/>
        <v>1</v>
      </c>
      <c r="P370" s="11">
        <f t="shared" si="81"/>
        <v>0</v>
      </c>
      <c r="Q370" s="16"/>
      <c r="R370" s="12">
        <f t="shared" si="87"/>
        <v>1</v>
      </c>
      <c r="S370" s="12">
        <f t="shared" si="87"/>
        <v>0</v>
      </c>
      <c r="T370" s="12">
        <f t="shared" si="87"/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>
        <f t="shared" si="82"/>
        <v>0</v>
      </c>
      <c r="AE370" s="54"/>
      <c r="AF370" s="54"/>
      <c r="AG370" s="54">
        <f t="shared" si="83"/>
        <v>0</v>
      </c>
      <c r="AH370" s="54"/>
      <c r="AI370" s="54"/>
      <c r="AJ370" s="54"/>
      <c r="AK370" s="54"/>
      <c r="AL370" s="54"/>
      <c r="AM370" s="54"/>
      <c r="AN370" s="54"/>
      <c r="AO370" s="54"/>
      <c r="AP370" s="54"/>
      <c r="AQ370" s="54"/>
      <c r="AR370" s="54">
        <f t="shared" si="84"/>
        <v>0</v>
      </c>
      <c r="AS370" s="58" t="s">
        <v>839</v>
      </c>
      <c r="AT370" s="22" t="str" cm="1">
        <f t="array" ref="AT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(EUL_basis_Mapped!$BD370=EUL_basis[BldgLoc])*(EUL_basis_Mapped!$BP370=EUL_basis[HOU_cat]),0)+1,MATCH(EUL_basis_Mapped!AT$2,'EUL_basis fr DEER'!$1:$1,0))</f>
        <v>PGE Energy Upgrade California EUL for measure LM165, vintage 1996</v>
      </c>
      <c r="AU370" s="22" t="s">
        <v>34</v>
      </c>
      <c r="AV370" s="22" t="str" cm="1">
        <f t="array" ref="AV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(EUL_basis_Mapped!$BD370=EUL_basis[BldgLoc])*(EUL_basis_Mapped!$BP370=EUL_basis[HOU_cat]),0)+1,MATCH(EUL_basis_Mapped!AV$2,'EUL_basis fr DEER'!$1:$1,0))</f>
        <v>PA workpaper</v>
      </c>
      <c r="AW370" s="24" cm="1">
        <f t="array" ref="AW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(EUL_basis_Mapped!$BD370=EUL_basis[BldgLoc])*(EUL_basis_Mapped!$BP370=EUL_basis[HOU_cat]),0)+1,MATCH(EUL_basis_Mapped!AW$2,'EUL_basis fr DEER'!$1:$1,0))</f>
        <v>44435.733823402777</v>
      </c>
      <c r="AX370" s="48" t="str" cm="1">
        <f t="array" ref="AX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(EUL_basis_Mapped!$BD370=EUL_basis[BldgLoc])*(EUL_basis_Mapped!$BP370=EUL_basis[HOU_cat]),0)+1,MATCH(EUL_basis_Mapped!AX$2,'EUL_basis fr DEER'!$1:$1,0))</f>
        <v>Res</v>
      </c>
      <c r="AY370" s="48" t="str" cm="1">
        <f t="array" ref="AY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(EUL_basis_Mapped!$BD370=EUL_basis[BldgLoc])*(EUL_basis_Mapped!$BP370=EUL_basis[HOU_cat]),0)+1,MATCH(EUL_basis_Mapped!AY$2,'EUL_basis fr DEER'!$1:$1,0))</f>
        <v>WhlBldg</v>
      </c>
      <c r="AZ370" s="48" t="str" cm="1">
        <f t="array" ref="AZ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(EUL_basis_Mapped!$BD370=EUL_basis[BldgLoc])*(EUL_basis_Mapped!$BP370=EUL_basis[HOU_cat]),0)+1,MATCH(EUL_basis_Mapped!AZ$2,'EUL_basis fr DEER'!$1:$1,0))</f>
        <v>WBUpgrade</v>
      </c>
      <c r="BA370" s="48" t="str" cm="1">
        <f t="array" ref="BA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(EUL_basis_Mapped!$BD370=EUL_basis[BldgLoc])*(EUL_basis_Mapped!$BP370=EUL_basis[HOU_cat]),0)+1,MATCH(EUL_basis_Mapped!BA$2,'EUL_basis fr DEER'!$1:$1,0))</f>
        <v>WhlBldg</v>
      </c>
      <c r="BB370" s="48" t="str" cm="1">
        <f t="array" ref="BB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(EUL_basis_Mapped!$BD370=EUL_basis[BldgLoc])*(EUL_basis_Mapped!$BP370=EUL_basis[HOU_cat]),0)+1,MATCH(EUL_basis_Mapped!BB$2,'EUL_basis fr DEER'!$1:$1,0))</f>
        <v>WBRetPkg</v>
      </c>
      <c r="BC370" s="48" t="s">
        <v>710</v>
      </c>
      <c r="BD370" s="48" t="s">
        <v>40</v>
      </c>
      <c r="BE370" s="46" t="str" cm="1">
        <f t="array" ref="BE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(EUL_basis_Mapped!$BD370=EUL_basis[BldgLoc])*(EUL_basis_Mapped!$BP370=EUL_basis[HOU_cat]),0)+1,MATCH(EUL_basis_Mapped!BE$2,'EUL_basis fr DEER'!$1:$1,0))</f>
        <v>evaluated years</v>
      </c>
      <c r="BF370" s="23" cm="1">
        <f t="array" ref="BF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(EUL_basis_Mapped!$BD370=EUL_basis[BldgLoc])*(EUL_basis_Mapped!$BP370=EUL_basis[HOU_cat]),0)+1,MATCH(EUL_basis_Mapped!BF$2,'EUL_basis fr DEER'!$1:$1,0))</f>
        <v>0</v>
      </c>
      <c r="BG370" s="23" cm="1">
        <f t="array" ref="BG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(EUL_basis_Mapped!$BD370=EUL_basis[BldgLoc])*(EUL_basis_Mapped!$BP370=EUL_basis[HOU_cat]),0)+1,MATCH(EUL_basis_Mapped!BG$2,'EUL_basis fr DEER'!$1:$1,0))</f>
        <v>0</v>
      </c>
      <c r="BH370" s="23" cm="1">
        <f t="array" ref="BH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(EUL_basis_Mapped!$BD370=EUL_basis[BldgLoc])*(EUL_basis_Mapped!$BP370=EUL_basis[HOU_cat]),0)+1,MATCH(EUL_basis_Mapped!BH$2,'EUL_basis fr DEER'!$1:$1,0))</f>
        <v>0</v>
      </c>
      <c r="BI370" s="25" cm="1">
        <f t="array" ref="BI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(EUL_basis_Mapped!$BD370=EUL_basis[BldgLoc])*(EUL_basis_Mapped!$BP370=EUL_basis[HOU_cat]),0)+1,MATCH(EUL_basis_Mapped!BI$2,'EUL_basis fr DEER'!$1:$1,0))</f>
        <v>0</v>
      </c>
      <c r="BJ370" s="25" cm="1">
        <f t="array" ref="BJ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(EUL_basis_Mapped!$BD370=EUL_basis[BldgLoc])*(EUL_basis_Mapped!$BP370=EUL_basis[HOU_cat]),0)+1,MATCH(EUL_basis_Mapped!BJ$2,'EUL_basis fr DEER'!$1:$1,0))</f>
        <v>19.100000000000001</v>
      </c>
      <c r="BK370" s="25" cm="1">
        <f t="array" ref="BK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(EUL_basis_Mapped!$BD370=EUL_basis[BldgLoc])*(EUL_basis_Mapped!$BP370=EUL_basis[HOU_cat]),0)+1,MATCH(EUL_basis_Mapped!BK$2,'EUL_basis fr DEER'!$1:$1,0))</f>
        <v>6.37</v>
      </c>
      <c r="BL370" s="46" t="str" cm="1">
        <f t="array" ref="BL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(EUL_basis_Mapped!$BD370=EUL_basis[BldgLoc])*(EUL_basis_Mapped!$BP370=EUL_basis[HOU_cat]),0)+1,MATCH(EUL_basis_Mapped!BL$2,'EUL_basis fr DEER'!$1:$1,0))</f>
        <v>Expired--no longer used</v>
      </c>
      <c r="BM370" s="48" t="str" cm="1">
        <f t="array" ref="BM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(EUL_basis_Mapped!$BD370=EUL_basis[BldgLoc])*(EUL_basis_Mapped!$BP370=EUL_basis[HOU_cat]),0)+1,MATCH(EUL_basis_Mapped!BM$2,'EUL_basis fr DEER'!$1:$1,0))</f>
        <v>Available</v>
      </c>
      <c r="BN370" s="24">
        <v>41642</v>
      </c>
      <c r="BO370" s="24" cm="1">
        <f t="array" ref="BO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(EUL_basis_Mapped!$BD370=EUL_basis[BldgLoc])*(EUL_basis_Mapped!$BP370=EUL_basis[HOU_cat]),0)+1,MATCH(EUL_basis_Mapped!BO$2,'EUL_basis fr DEER'!$1:$1,0))</f>
        <v>44926</v>
      </c>
      <c r="BP370" s="48" t="s">
        <v>44</v>
      </c>
      <c r="BQ370" s="52" t="str" cm="1">
        <f t="array" ref="BQ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(EUL_basis_Mapped!$BD370=EUL_basis[BldgLoc])*(EUL_basis_Mapped!$BP370=EUL_basis[HOU_cat]),0)+1,MATCH(EUL_basis_Mapped!BQ$2,'EUL_basis fr DEER'!$1:$1,0))</f>
        <v>1</v>
      </c>
      <c r="BR370" s="52" t="str" cm="1">
        <f t="array" ref="BR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(EUL_basis_Mapped!$BD370=EUL_basis[BldgLoc])*(EUL_basis_Mapped!$BP370=EUL_basis[HOU_cat]),0)+1,MATCH(EUL_basis_Mapped!BR$2,'EUL_basis fr DEER'!$1:$1,0))</f>
        <v>1</v>
      </c>
      <c r="BS370" s="52" t="str" cm="1">
        <f t="array" ref="BS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(EUL_basis_Mapped!$BD370=EUL_basis[BldgLoc])*(EUL_basis_Mapped!$BP370=EUL_basis[HOU_cat]),0)+1,MATCH(EUL_basis_Mapped!BS$2,'EUL_basis fr DEER'!$1:$1,0))</f>
        <v>0</v>
      </c>
      <c r="BT370" s="48" t="str" cm="1">
        <f t="array" ref="BT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(EUL_basis_Mapped!$BD370=EUL_basis[BldgLoc])*(EUL_basis_Mapped!$BP370=EUL_basis[HOU_cat]),0)+1,MATCH(EUL_basis_Mapped!BT$2,'EUL_basis fr DEER'!$1:$1,0))</f>
        <v>Deemed Ex Ante Team</v>
      </c>
      <c r="BU370" s="24" cm="1">
        <f t="array" ref="BU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(EUL_basis_Mapped!$BD370=EUL_basis[BldgLoc])*(EUL_basis_Mapped!$BP370=EUL_basis[HOU_cat]),0)+1,MATCH(EUL_basis_Mapped!BU$2,'EUL_basis fr DEER'!$1:$1,0))</f>
        <v>0</v>
      </c>
      <c r="BV370" s="46" cm="1">
        <f t="array" ref="BV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(EUL_basis_Mapped!$BD370=EUL_basis[BldgLoc])*(EUL_basis_Mapped!$BP370=EUL_basis[HOU_cat]),0)+1,MATCH(EUL_basis_Mapped!BV$2,'EUL_basis fr DEER'!$1:$1,0))</f>
        <v>0</v>
      </c>
      <c r="BW370" s="48" cm="1">
        <f t="array" ref="BW370">INDEX(EUL_basis[#All],MATCH(1,(EUL_basis_Mapped!$AS370=EUL_basis[EUL_ID])*(EUL_basis_Mapped!$AU370=EUL_basis[Version])*(EUL_basis_Mapped!$BC370=EUL_basis[BldgType])*
(EUL_basis_Mapped!$BD370=EUL_basis[BldgLoc])*(EUL_basis_Mapped!$BP370=EUL_basis[HOU_cat]),0)+1,MATCH(EUL_basis_Mapped!BW$2,'EUL_basis fr DEER'!$1:$1,0))</f>
        <v>0</v>
      </c>
    </row>
    <row r="371" spans="1:75" x14ac:dyDescent="0.15">
      <c r="A371" s="11"/>
      <c r="B371" s="12">
        <v>1</v>
      </c>
      <c r="C371" s="12"/>
      <c r="D371" s="12"/>
      <c r="E371" s="12"/>
      <c r="F371" s="12"/>
      <c r="G371" s="12">
        <v>1</v>
      </c>
      <c r="H371" s="13">
        <v>1</v>
      </c>
      <c r="I371" s="11">
        <f t="shared" si="88"/>
        <v>0</v>
      </c>
      <c r="J371" s="12">
        <f t="shared" si="88"/>
        <v>0</v>
      </c>
      <c r="K371" s="12">
        <f t="shared" si="88"/>
        <v>0</v>
      </c>
      <c r="L371" s="12">
        <f t="shared" si="88"/>
        <v>1</v>
      </c>
      <c r="M371" s="12">
        <f t="shared" si="88"/>
        <v>0</v>
      </c>
      <c r="N371" s="54">
        <f t="shared" si="88"/>
        <v>0</v>
      </c>
      <c r="O371" s="54">
        <f t="shared" si="88"/>
        <v>0</v>
      </c>
      <c r="P371" s="11">
        <f t="shared" si="81"/>
        <v>1</v>
      </c>
      <c r="Q371" s="16"/>
      <c r="R371" s="12">
        <f t="shared" si="87"/>
        <v>0</v>
      </c>
      <c r="S371" s="12">
        <f t="shared" si="87"/>
        <v>0</v>
      </c>
      <c r="T371" s="12">
        <f t="shared" si="87"/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>
        <f t="shared" si="82"/>
        <v>0</v>
      </c>
      <c r="AE371" s="54"/>
      <c r="AF371" s="54"/>
      <c r="AG371" s="54">
        <f t="shared" si="83"/>
        <v>0</v>
      </c>
      <c r="AH371" s="54"/>
      <c r="AI371" s="54"/>
      <c r="AJ371" s="54"/>
      <c r="AK371" s="54"/>
      <c r="AL371" s="54"/>
      <c r="AM371" s="54"/>
      <c r="AN371" s="54"/>
      <c r="AO371" s="54"/>
      <c r="AP371" s="54"/>
      <c r="AQ371" s="54"/>
      <c r="AR371" s="54">
        <f t="shared" si="84"/>
        <v>0</v>
      </c>
      <c r="AS371" s="58" t="s">
        <v>841</v>
      </c>
      <c r="AT371" s="22" t="str" cm="1">
        <f t="array" ref="AT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(EUL_basis_Mapped!$BD371=EUL_basis[BldgLoc])*(EUL_basis_Mapped!$BP371=EUL_basis[HOU_cat]),0)+1,MATCH(EUL_basis_Mapped!AT$2,'EUL_basis fr DEER'!$1:$1,0))</f>
        <v>80 PLUS Power Supply</v>
      </c>
      <c r="AU371" s="22" t="s">
        <v>34</v>
      </c>
      <c r="AV371" s="22" t="str" cm="1">
        <f t="array" ref="AV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(EUL_basis_Mapped!$BD371=EUL_basis[BldgLoc])*(EUL_basis_Mapped!$BP371=EUL_basis[HOU_cat]),0)+1,MATCH(EUL_basis_Mapped!AV$2,'EUL_basis fr DEER'!$1:$1,0))</f>
        <v>D08 v2.05</v>
      </c>
      <c r="AW371" s="24" cm="1">
        <f t="array" ref="AW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(EUL_basis_Mapped!$BD371=EUL_basis[BldgLoc])*(EUL_basis_Mapped!$BP371=EUL_basis[HOU_cat]),0)+1,MATCH(EUL_basis_Mapped!AW$2,'EUL_basis fr DEER'!$1:$1,0))</f>
        <v>44159.686687395835</v>
      </c>
      <c r="AX371" s="48" t="str" cm="1">
        <f t="array" ref="AX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(EUL_basis_Mapped!$BD371=EUL_basis[BldgLoc])*(EUL_basis_Mapped!$BP371=EUL_basis[HOU_cat]),0)+1,MATCH(EUL_basis_Mapped!AX$2,'EUL_basis fr DEER'!$1:$1,0))</f>
        <v>Com</v>
      </c>
      <c r="AY371" s="48" t="str" cm="1">
        <f t="array" ref="AY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(EUL_basis_Mapped!$BD371=EUL_basis[BldgLoc])*(EUL_basis_Mapped!$BP371=EUL_basis[HOU_cat]),0)+1,MATCH(EUL_basis_Mapped!AY$2,'EUL_basis fr DEER'!$1:$1,0))</f>
        <v>AppPlug</v>
      </c>
      <c r="AZ371" s="48" t="str" cm="1">
        <f t="array" ref="AZ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(EUL_basis_Mapped!$BD371=EUL_basis[BldgLoc])*(EUL_basis_Mapped!$BP371=EUL_basis[HOU_cat]),0)+1,MATCH(EUL_basis_Mapped!AZ$2,'EUL_basis fr DEER'!$1:$1,0))</f>
        <v>Office_eq</v>
      </c>
      <c r="BA371" s="48" t="str" cm="1">
        <f t="array" ref="BA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(EUL_basis_Mapped!$BD371=EUL_basis[BldgLoc])*(EUL_basis_Mapped!$BP371=EUL_basis[HOU_cat]),0)+1,MATCH(EUL_basis_Mapped!BA$2,'EUL_basis fr DEER'!$1:$1,0))</f>
        <v>Electronics</v>
      </c>
      <c r="BB371" s="48" t="str" cm="1">
        <f t="array" ref="BB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(EUL_basis_Mapped!$BD371=EUL_basis[BldgLoc])*(EUL_basis_Mapped!$BP371=EUL_basis[HOU_cat]),0)+1,MATCH(EUL_basis_Mapped!BB$2,'EUL_basis fr DEER'!$1:$1,0))</f>
        <v/>
      </c>
      <c r="BC371" s="48" t="s">
        <v>40</v>
      </c>
      <c r="BD371" s="48" t="s">
        <v>40</v>
      </c>
      <c r="BE371" s="46" t="str" cm="1">
        <f t="array" ref="BE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(EUL_basis_Mapped!$BD371=EUL_basis[BldgLoc])*(EUL_basis_Mapped!$BP371=EUL_basis[HOU_cat]),0)+1,MATCH(EUL_basis_Mapped!BE$2,'EUL_basis fr DEER'!$1:$1,0))</f>
        <v>rated years</v>
      </c>
      <c r="BF371" s="23" cm="1">
        <f t="array" ref="BF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(EUL_basis_Mapped!$BD371=EUL_basis[BldgLoc])*(EUL_basis_Mapped!$BP371=EUL_basis[HOU_cat]),0)+1,MATCH(EUL_basis_Mapped!BF$2,'EUL_basis fr DEER'!$1:$1,0))</f>
        <v>0</v>
      </c>
      <c r="BG371" s="23" cm="1">
        <f t="array" ref="BG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(EUL_basis_Mapped!$BD371=EUL_basis[BldgLoc])*(EUL_basis_Mapped!$BP371=EUL_basis[HOU_cat]),0)+1,MATCH(EUL_basis_Mapped!BG$2,'EUL_basis fr DEER'!$1:$1,0))</f>
        <v>0</v>
      </c>
      <c r="BH371" s="23" cm="1">
        <f t="array" ref="BH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(EUL_basis_Mapped!$BD371=EUL_basis[BldgLoc])*(EUL_basis_Mapped!$BP371=EUL_basis[HOU_cat]),0)+1,MATCH(EUL_basis_Mapped!BH$2,'EUL_basis fr DEER'!$1:$1,0))</f>
        <v>0</v>
      </c>
      <c r="BI371" s="25" cm="1">
        <f t="array" ref="BI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(EUL_basis_Mapped!$BD371=EUL_basis[BldgLoc])*(EUL_basis_Mapped!$BP371=EUL_basis[HOU_cat]),0)+1,MATCH(EUL_basis_Mapped!BI$2,'EUL_basis fr DEER'!$1:$1,0))</f>
        <v>0</v>
      </c>
      <c r="BJ371" s="25" cm="1">
        <f t="array" ref="BJ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(EUL_basis_Mapped!$BD371=EUL_basis[BldgLoc])*(EUL_basis_Mapped!$BP371=EUL_basis[HOU_cat]),0)+1,MATCH(EUL_basis_Mapped!BJ$2,'EUL_basis fr DEER'!$1:$1,0))</f>
        <v>4</v>
      </c>
      <c r="BK371" s="25" cm="1">
        <f t="array" ref="BK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(EUL_basis_Mapped!$BD371=EUL_basis[BldgLoc])*(EUL_basis_Mapped!$BP371=EUL_basis[HOU_cat]),0)+1,MATCH(EUL_basis_Mapped!BK$2,'EUL_basis fr DEER'!$1:$1,0))</f>
        <v>1.3</v>
      </c>
      <c r="BL371" s="46" t="str" cm="1">
        <f t="array" ref="BL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(EUL_basis_Mapped!$BD371=EUL_basis[BldgLoc])*(EUL_basis_Mapped!$BP371=EUL_basis[HOU_cat]),0)+1,MATCH(EUL_basis_Mapped!BL$2,'EUL_basis fr DEER'!$1:$1,0))</f>
        <v>Updated to indicate claim/filing status</v>
      </c>
      <c r="BM371" s="48" t="str" cm="1">
        <f t="array" ref="BM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(EUL_basis_Mapped!$BD371=EUL_basis[BldgLoc])*(EUL_basis_Mapped!$BP371=EUL_basis[HOU_cat]),0)+1,MATCH(EUL_basis_Mapped!BM$2,'EUL_basis fr DEER'!$1:$1,0))</f>
        <v>Standard</v>
      </c>
      <c r="BN371" s="24">
        <v>41643</v>
      </c>
      <c r="BO371" s="24" cm="1">
        <f t="array" ref="BO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(EUL_basis_Mapped!$BD371=EUL_basis[BldgLoc])*(EUL_basis_Mapped!$BP371=EUL_basis[HOU_cat]),0)+1,MATCH(EUL_basis_Mapped!BO$2,'EUL_basis fr DEER'!$1:$1,0))</f>
        <v>0</v>
      </c>
      <c r="BP371" s="48" t="s">
        <v>44</v>
      </c>
      <c r="BQ371" s="52" t="str" cm="1">
        <f t="array" ref="BQ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(EUL_basis_Mapped!$BD371=EUL_basis[BldgLoc])*(EUL_basis_Mapped!$BP371=EUL_basis[HOU_cat]),0)+1,MATCH(EUL_basis_Mapped!BQ$2,'EUL_basis fr DEER'!$1:$1,0))</f>
        <v>1</v>
      </c>
      <c r="BR371" s="52" t="str" cm="1">
        <f t="array" ref="BR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(EUL_basis_Mapped!$BD371=EUL_basis[BldgLoc])*(EUL_basis_Mapped!$BP371=EUL_basis[HOU_cat]),0)+1,MATCH(EUL_basis_Mapped!BR$2,'EUL_basis fr DEER'!$1:$1,0))</f>
        <v>1</v>
      </c>
      <c r="BS371" s="52" t="str" cm="1">
        <f t="array" ref="BS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(EUL_basis_Mapped!$BD371=EUL_basis[BldgLoc])*(EUL_basis_Mapped!$BP371=EUL_basis[HOU_cat]),0)+1,MATCH(EUL_basis_Mapped!BS$2,'EUL_basis fr DEER'!$1:$1,0))</f>
        <v>0</v>
      </c>
      <c r="BT371" s="48" t="str" cm="1">
        <f t="array" ref="BT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(EUL_basis_Mapped!$BD371=EUL_basis[BldgLoc])*(EUL_basis_Mapped!$BP371=EUL_basis[HOU_cat]),0)+1,MATCH(EUL_basis_Mapped!BT$2,'EUL_basis fr DEER'!$1:$1,0))</f>
        <v>Deemed Ex Ante Team</v>
      </c>
      <c r="BU371" s="24" cm="1">
        <f t="array" ref="BU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(EUL_basis_Mapped!$BD371=EUL_basis[BldgLoc])*(EUL_basis_Mapped!$BP371=EUL_basis[HOU_cat]),0)+1,MATCH(EUL_basis_Mapped!BU$2,'EUL_basis fr DEER'!$1:$1,0))</f>
        <v>0</v>
      </c>
      <c r="BV371" s="46" cm="1">
        <f t="array" ref="BV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(EUL_basis_Mapped!$BD371=EUL_basis[BldgLoc])*(EUL_basis_Mapped!$BP371=EUL_basis[HOU_cat]),0)+1,MATCH(EUL_basis_Mapped!BV$2,'EUL_basis fr DEER'!$1:$1,0))</f>
        <v>0</v>
      </c>
      <c r="BW371" s="48" cm="1">
        <f t="array" ref="BW371">INDEX(EUL_basis[#All],MATCH(1,(EUL_basis_Mapped!$AS371=EUL_basis[EUL_ID])*(EUL_basis_Mapped!$AU371=EUL_basis[Version])*(EUL_basis_Mapped!$BC371=EUL_basis[BldgType])*
(EUL_basis_Mapped!$BD371=EUL_basis[BldgLoc])*(EUL_basis_Mapped!$BP371=EUL_basis[HOU_cat]),0)+1,MATCH(EUL_basis_Mapped!BW$2,'EUL_basis fr DEER'!$1:$1,0))</f>
        <v>0</v>
      </c>
    </row>
    <row r="372" spans="1:75" x14ac:dyDescent="0.15">
      <c r="A372" s="11"/>
      <c r="B372" s="12">
        <v>1</v>
      </c>
      <c r="C372" s="12"/>
      <c r="D372" s="12"/>
      <c r="E372" s="12"/>
      <c r="F372" s="12"/>
      <c r="G372" s="12">
        <v>1</v>
      </c>
      <c r="H372" s="13">
        <v>1</v>
      </c>
      <c r="I372" s="11">
        <f t="shared" si="88"/>
        <v>0</v>
      </c>
      <c r="J372" s="12">
        <f t="shared" si="88"/>
        <v>0</v>
      </c>
      <c r="K372" s="12">
        <f t="shared" si="88"/>
        <v>0</v>
      </c>
      <c r="L372" s="12">
        <f t="shared" si="88"/>
        <v>1</v>
      </c>
      <c r="M372" s="12">
        <f t="shared" si="88"/>
        <v>0</v>
      </c>
      <c r="N372" s="54">
        <f t="shared" si="88"/>
        <v>0</v>
      </c>
      <c r="O372" s="54">
        <f t="shared" si="88"/>
        <v>0</v>
      </c>
      <c r="P372" s="11">
        <f t="shared" si="81"/>
        <v>1</v>
      </c>
      <c r="Q372" s="16"/>
      <c r="R372" s="12">
        <f t="shared" si="87"/>
        <v>0</v>
      </c>
      <c r="S372" s="12">
        <f t="shared" si="87"/>
        <v>0</v>
      </c>
      <c r="T372" s="12">
        <f t="shared" si="87"/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>
        <f t="shared" si="82"/>
        <v>0</v>
      </c>
      <c r="AE372" s="54"/>
      <c r="AF372" s="54"/>
      <c r="AG372" s="54">
        <f t="shared" si="83"/>
        <v>0</v>
      </c>
      <c r="AH372" s="54"/>
      <c r="AI372" s="54"/>
      <c r="AJ372" s="54"/>
      <c r="AK372" s="54"/>
      <c r="AL372" s="54"/>
      <c r="AM372" s="54"/>
      <c r="AN372" s="54"/>
      <c r="AO372" s="54"/>
      <c r="AP372" s="54"/>
      <c r="AQ372" s="54"/>
      <c r="AR372" s="54">
        <f t="shared" si="84"/>
        <v>0</v>
      </c>
      <c r="AS372" s="58" t="s">
        <v>844</v>
      </c>
      <c r="AT372" s="22" t="str" cm="1">
        <f t="array" ref="AT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(EUL_basis_Mapped!$BD372=EUL_basis[BldgLoc])*(EUL_basis_Mapped!$BP372=EUL_basis[HOU_cat]),0)+1,MATCH(EUL_basis_Mapped!AT$2,'EUL_basis fr DEER'!$1:$1,0))</f>
        <v>High Efficiency Copiers</v>
      </c>
      <c r="AU372" s="22" t="s">
        <v>34</v>
      </c>
      <c r="AV372" s="22" t="str" cm="1">
        <f t="array" ref="AV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(EUL_basis_Mapped!$BD372=EUL_basis[BldgLoc])*(EUL_basis_Mapped!$BP372=EUL_basis[HOU_cat]),0)+1,MATCH(EUL_basis_Mapped!AV$2,'EUL_basis fr DEER'!$1:$1,0))</f>
        <v>D08 v2.05</v>
      </c>
      <c r="AW372" s="24" cm="1">
        <f t="array" ref="AW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(EUL_basis_Mapped!$BD372=EUL_basis[BldgLoc])*(EUL_basis_Mapped!$BP372=EUL_basis[HOU_cat]),0)+1,MATCH(EUL_basis_Mapped!AW$2,'EUL_basis fr DEER'!$1:$1,0))</f>
        <v>44435.733823402777</v>
      </c>
      <c r="AX372" s="48" t="str" cm="1">
        <f t="array" ref="AX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(EUL_basis_Mapped!$BD372=EUL_basis[BldgLoc])*(EUL_basis_Mapped!$BP372=EUL_basis[HOU_cat]),0)+1,MATCH(EUL_basis_Mapped!AX$2,'EUL_basis fr DEER'!$1:$1,0))</f>
        <v>Com</v>
      </c>
      <c r="AY372" s="48" t="str" cm="1">
        <f t="array" ref="AY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(EUL_basis_Mapped!$BD372=EUL_basis[BldgLoc])*(EUL_basis_Mapped!$BP372=EUL_basis[HOU_cat]),0)+1,MATCH(EUL_basis_Mapped!AY$2,'EUL_basis fr DEER'!$1:$1,0))</f>
        <v>AppPlug</v>
      </c>
      <c r="AZ372" s="48" t="str" cm="1">
        <f t="array" ref="AZ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(EUL_basis_Mapped!$BD372=EUL_basis[BldgLoc])*(EUL_basis_Mapped!$BP372=EUL_basis[HOU_cat]),0)+1,MATCH(EUL_basis_Mapped!AZ$2,'EUL_basis fr DEER'!$1:$1,0))</f>
        <v>Office_eq</v>
      </c>
      <c r="BA372" s="48" t="str" cm="1">
        <f t="array" ref="BA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(EUL_basis_Mapped!$BD372=EUL_basis[BldgLoc])*(EUL_basis_Mapped!$BP372=EUL_basis[HOU_cat]),0)+1,MATCH(EUL_basis_Mapped!BA$2,'EUL_basis fr DEER'!$1:$1,0))</f>
        <v>Electronics</v>
      </c>
      <c r="BB372" s="48" t="str" cm="1">
        <f t="array" ref="BB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(EUL_basis_Mapped!$BD372=EUL_basis[BldgLoc])*(EUL_basis_Mapped!$BP372=EUL_basis[HOU_cat]),0)+1,MATCH(EUL_basis_Mapped!BB$2,'EUL_basis fr DEER'!$1:$1,0))</f>
        <v>AllEquip</v>
      </c>
      <c r="BC372" s="48" t="s">
        <v>40</v>
      </c>
      <c r="BD372" s="48" t="s">
        <v>40</v>
      </c>
      <c r="BE372" s="46" t="str" cm="1">
        <f t="array" ref="BE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(EUL_basis_Mapped!$BD372=EUL_basis[BldgLoc])*(EUL_basis_Mapped!$BP372=EUL_basis[HOU_cat]),0)+1,MATCH(EUL_basis_Mapped!BE$2,'EUL_basis fr DEER'!$1:$1,0))</f>
        <v>rated years</v>
      </c>
      <c r="BF372" s="23" cm="1">
        <f t="array" ref="BF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(EUL_basis_Mapped!$BD372=EUL_basis[BldgLoc])*(EUL_basis_Mapped!$BP372=EUL_basis[HOU_cat]),0)+1,MATCH(EUL_basis_Mapped!BF$2,'EUL_basis fr DEER'!$1:$1,0))</f>
        <v>0</v>
      </c>
      <c r="BG372" s="23" cm="1">
        <f t="array" ref="BG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(EUL_basis_Mapped!$BD372=EUL_basis[BldgLoc])*(EUL_basis_Mapped!$BP372=EUL_basis[HOU_cat]),0)+1,MATCH(EUL_basis_Mapped!BG$2,'EUL_basis fr DEER'!$1:$1,0))</f>
        <v>0</v>
      </c>
      <c r="BH372" s="23" cm="1">
        <f t="array" ref="BH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(EUL_basis_Mapped!$BD372=EUL_basis[BldgLoc])*(EUL_basis_Mapped!$BP372=EUL_basis[HOU_cat]),0)+1,MATCH(EUL_basis_Mapped!BH$2,'EUL_basis fr DEER'!$1:$1,0))</f>
        <v>0</v>
      </c>
      <c r="BI372" s="25" cm="1">
        <f t="array" ref="BI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(EUL_basis_Mapped!$BD372=EUL_basis[BldgLoc])*(EUL_basis_Mapped!$BP372=EUL_basis[HOU_cat]),0)+1,MATCH(EUL_basis_Mapped!BI$2,'EUL_basis fr DEER'!$1:$1,0))</f>
        <v>0</v>
      </c>
      <c r="BJ372" s="25" cm="1">
        <f t="array" ref="BJ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(EUL_basis_Mapped!$BD372=EUL_basis[BldgLoc])*(EUL_basis_Mapped!$BP372=EUL_basis[HOU_cat]),0)+1,MATCH(EUL_basis_Mapped!BJ$2,'EUL_basis fr DEER'!$1:$1,0))</f>
        <v>6</v>
      </c>
      <c r="BK372" s="25" cm="1">
        <f t="array" ref="BK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(EUL_basis_Mapped!$BD372=EUL_basis[BldgLoc])*(EUL_basis_Mapped!$BP372=EUL_basis[HOU_cat]),0)+1,MATCH(EUL_basis_Mapped!BK$2,'EUL_basis fr DEER'!$1:$1,0))</f>
        <v>2</v>
      </c>
      <c r="BL372" s="46" t="str" cm="1">
        <f t="array" ref="BL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(EUL_basis_Mapped!$BD372=EUL_basis[BldgLoc])*(EUL_basis_Mapped!$BP372=EUL_basis[HOU_cat]),0)+1,MATCH(EUL_basis_Mapped!BL$2,'EUL_basis fr DEER'!$1:$1,0))</f>
        <v>Expired--no longer used</v>
      </c>
      <c r="BM372" s="48" t="str" cm="1">
        <f t="array" ref="BM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(EUL_basis_Mapped!$BD372=EUL_basis[BldgLoc])*(EUL_basis_Mapped!$BP372=EUL_basis[HOU_cat]),0)+1,MATCH(EUL_basis_Mapped!BM$2,'EUL_basis fr DEER'!$1:$1,0))</f>
        <v>Standard</v>
      </c>
      <c r="BN372" s="24">
        <v>41644</v>
      </c>
      <c r="BO372" s="24" cm="1">
        <f t="array" ref="BO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(EUL_basis_Mapped!$BD372=EUL_basis[BldgLoc])*(EUL_basis_Mapped!$BP372=EUL_basis[HOU_cat]),0)+1,MATCH(EUL_basis_Mapped!BO$2,'EUL_basis fr DEER'!$1:$1,0))</f>
        <v>44926</v>
      </c>
      <c r="BP372" s="48" t="s">
        <v>44</v>
      </c>
      <c r="BQ372" s="52" t="str" cm="1">
        <f t="array" ref="BQ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(EUL_basis_Mapped!$BD372=EUL_basis[BldgLoc])*(EUL_basis_Mapped!$BP372=EUL_basis[HOU_cat]),0)+1,MATCH(EUL_basis_Mapped!BQ$2,'EUL_basis fr DEER'!$1:$1,0))</f>
        <v>1</v>
      </c>
      <c r="BR372" s="52" t="str" cm="1">
        <f t="array" ref="BR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(EUL_basis_Mapped!$BD372=EUL_basis[BldgLoc])*(EUL_basis_Mapped!$BP372=EUL_basis[HOU_cat]),0)+1,MATCH(EUL_basis_Mapped!BR$2,'EUL_basis fr DEER'!$1:$1,0))</f>
        <v>1</v>
      </c>
      <c r="BS372" s="52" t="str" cm="1">
        <f t="array" ref="BS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(EUL_basis_Mapped!$BD372=EUL_basis[BldgLoc])*(EUL_basis_Mapped!$BP372=EUL_basis[HOU_cat]),0)+1,MATCH(EUL_basis_Mapped!BS$2,'EUL_basis fr DEER'!$1:$1,0))</f>
        <v>0</v>
      </c>
      <c r="BT372" s="48" t="str" cm="1">
        <f t="array" ref="BT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(EUL_basis_Mapped!$BD372=EUL_basis[BldgLoc])*(EUL_basis_Mapped!$BP372=EUL_basis[HOU_cat]),0)+1,MATCH(EUL_basis_Mapped!BT$2,'EUL_basis fr DEER'!$1:$1,0))</f>
        <v>Deemed Ex Ante Team</v>
      </c>
      <c r="BU372" s="24" cm="1">
        <f t="array" ref="BU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(EUL_basis_Mapped!$BD372=EUL_basis[BldgLoc])*(EUL_basis_Mapped!$BP372=EUL_basis[HOU_cat]),0)+1,MATCH(EUL_basis_Mapped!BU$2,'EUL_basis fr DEER'!$1:$1,0))</f>
        <v>0</v>
      </c>
      <c r="BV372" s="46" cm="1">
        <f t="array" ref="BV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(EUL_basis_Mapped!$BD372=EUL_basis[BldgLoc])*(EUL_basis_Mapped!$BP372=EUL_basis[HOU_cat]),0)+1,MATCH(EUL_basis_Mapped!BV$2,'EUL_basis fr DEER'!$1:$1,0))</f>
        <v>0</v>
      </c>
      <c r="BW372" s="48" cm="1">
        <f t="array" ref="BW372">INDEX(EUL_basis[#All],MATCH(1,(EUL_basis_Mapped!$AS372=EUL_basis[EUL_ID])*(EUL_basis_Mapped!$AU372=EUL_basis[Version])*(EUL_basis_Mapped!$BC372=EUL_basis[BldgType])*
(EUL_basis_Mapped!$BD372=EUL_basis[BldgLoc])*(EUL_basis_Mapped!$BP372=EUL_basis[HOU_cat]),0)+1,MATCH(EUL_basis_Mapped!BW$2,'EUL_basis fr DEER'!$1:$1,0))</f>
        <v>0</v>
      </c>
    </row>
    <row r="373" spans="1:75" x14ac:dyDescent="0.15">
      <c r="A373" s="11">
        <v>1</v>
      </c>
      <c r="B373" s="12"/>
      <c r="C373" s="12"/>
      <c r="D373" s="12"/>
      <c r="E373" s="12"/>
      <c r="F373" s="12"/>
      <c r="G373" s="12"/>
      <c r="H373" s="13"/>
      <c r="I373" s="11">
        <f t="shared" si="88"/>
        <v>0</v>
      </c>
      <c r="J373" s="12">
        <f t="shared" si="88"/>
        <v>0</v>
      </c>
      <c r="K373" s="12">
        <f t="shared" si="88"/>
        <v>0</v>
      </c>
      <c r="L373" s="12">
        <f t="shared" si="88"/>
        <v>1</v>
      </c>
      <c r="M373" s="12">
        <f t="shared" si="88"/>
        <v>0</v>
      </c>
      <c r="N373" s="54">
        <f t="shared" si="88"/>
        <v>0</v>
      </c>
      <c r="O373" s="54">
        <f t="shared" si="88"/>
        <v>0</v>
      </c>
      <c r="P373" s="11">
        <f t="shared" si="81"/>
        <v>1</v>
      </c>
      <c r="Q373" s="16"/>
      <c r="R373" s="12">
        <f t="shared" si="87"/>
        <v>0</v>
      </c>
      <c r="S373" s="12">
        <f t="shared" si="87"/>
        <v>0</v>
      </c>
      <c r="T373" s="12">
        <f t="shared" si="87"/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>
        <f t="shared" si="82"/>
        <v>0</v>
      </c>
      <c r="AE373" s="54"/>
      <c r="AF373" s="54"/>
      <c r="AG373" s="54">
        <f t="shared" si="83"/>
        <v>0</v>
      </c>
      <c r="AH373" s="54"/>
      <c r="AI373" s="54"/>
      <c r="AJ373" s="54"/>
      <c r="AK373" s="54"/>
      <c r="AL373" s="54"/>
      <c r="AM373" s="54"/>
      <c r="AN373" s="54"/>
      <c r="AO373" s="54"/>
      <c r="AP373" s="54"/>
      <c r="AQ373" s="54"/>
      <c r="AR373" s="54">
        <f t="shared" si="84"/>
        <v>0</v>
      </c>
      <c r="AS373" s="58" t="s">
        <v>846</v>
      </c>
      <c r="AT373" s="22" t="str" cm="1">
        <f t="array" ref="AT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(EUL_basis_Mapped!$BD373=EUL_basis[BldgLoc])*(EUL_basis_Mapped!$BP373=EUL_basis[HOU_cat]),0)+1,MATCH(EUL_basis_Mapped!AT$2,'EUL_basis fr DEER'!$1:$1,0))</f>
        <v>Occupancy sensors</v>
      </c>
      <c r="AU373" s="22" t="s">
        <v>34</v>
      </c>
      <c r="AV373" s="22" t="str" cm="1">
        <f t="array" ref="AV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(EUL_basis_Mapped!$BD373=EUL_basis[BldgLoc])*(EUL_basis_Mapped!$BP373=EUL_basis[HOU_cat]),0)+1,MATCH(EUL_basis_Mapped!AV$2,'EUL_basis fr DEER'!$1:$1,0))</f>
        <v>D08 v2.05</v>
      </c>
      <c r="AW373" s="24" cm="1">
        <f t="array" ref="AW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(EUL_basis_Mapped!$BD373=EUL_basis[BldgLoc])*(EUL_basis_Mapped!$BP373=EUL_basis[HOU_cat]),0)+1,MATCH(EUL_basis_Mapped!AW$2,'EUL_basis fr DEER'!$1:$1,0))</f>
        <v>44159.686687395835</v>
      </c>
      <c r="AX373" s="48" t="str" cm="1">
        <f t="array" ref="AX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(EUL_basis_Mapped!$BD373=EUL_basis[BldgLoc])*(EUL_basis_Mapped!$BP373=EUL_basis[HOU_cat]),0)+1,MATCH(EUL_basis_Mapped!AX$2,'EUL_basis fr DEER'!$1:$1,0))</f>
        <v>Com</v>
      </c>
      <c r="AY373" s="48" t="str" cm="1">
        <f t="array" ref="AY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(EUL_basis_Mapped!$BD373=EUL_basis[BldgLoc])*(EUL_basis_Mapped!$BP373=EUL_basis[HOU_cat]),0)+1,MATCH(EUL_basis_Mapped!AY$2,'EUL_basis fr DEER'!$1:$1,0))</f>
        <v>AppPlug</v>
      </c>
      <c r="AZ373" s="48" t="str" cm="1">
        <f t="array" ref="AZ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(EUL_basis_Mapped!$BD373=EUL_basis[BldgLoc])*(EUL_basis_Mapped!$BP373=EUL_basis[HOU_cat]),0)+1,MATCH(EUL_basis_Mapped!AZ$2,'EUL_basis fr DEER'!$1:$1,0))</f>
        <v>Office_eq</v>
      </c>
      <c r="BA373" s="48" t="str" cm="1">
        <f t="array" ref="BA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(EUL_basis_Mapped!$BD373=EUL_basis[BldgLoc])*(EUL_basis_Mapped!$BP373=EUL_basis[HOU_cat]),0)+1,MATCH(EUL_basis_Mapped!BA$2,'EUL_basis fr DEER'!$1:$1,0))</f>
        <v>Electronics</v>
      </c>
      <c r="BB373" s="48" t="str" cm="1">
        <f t="array" ref="BB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(EUL_basis_Mapped!$BD373=EUL_basis[BldgLoc])*(EUL_basis_Mapped!$BP373=EUL_basis[HOU_cat]),0)+1,MATCH(EUL_basis_Mapped!BB$2,'EUL_basis fr DEER'!$1:$1,0))</f>
        <v>MoveSensor</v>
      </c>
      <c r="BC373" s="48" t="s">
        <v>40</v>
      </c>
      <c r="BD373" s="48" t="s">
        <v>40</v>
      </c>
      <c r="BE373" s="46" t="str" cm="1">
        <f t="array" ref="BE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(EUL_basis_Mapped!$BD373=EUL_basis[BldgLoc])*(EUL_basis_Mapped!$BP373=EUL_basis[HOU_cat]),0)+1,MATCH(EUL_basis_Mapped!BE$2,'EUL_basis fr DEER'!$1:$1,0))</f>
        <v>rated years</v>
      </c>
      <c r="BF373" s="23" cm="1">
        <f t="array" ref="BF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(EUL_basis_Mapped!$BD373=EUL_basis[BldgLoc])*(EUL_basis_Mapped!$BP373=EUL_basis[HOU_cat]),0)+1,MATCH(EUL_basis_Mapped!BF$2,'EUL_basis fr DEER'!$1:$1,0))</f>
        <v>0</v>
      </c>
      <c r="BG373" s="23" cm="1">
        <f t="array" ref="BG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(EUL_basis_Mapped!$BD373=EUL_basis[BldgLoc])*(EUL_basis_Mapped!$BP373=EUL_basis[HOU_cat]),0)+1,MATCH(EUL_basis_Mapped!BG$2,'EUL_basis fr DEER'!$1:$1,0))</f>
        <v>0</v>
      </c>
      <c r="BH373" s="23" cm="1">
        <f t="array" ref="BH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(EUL_basis_Mapped!$BD373=EUL_basis[BldgLoc])*(EUL_basis_Mapped!$BP373=EUL_basis[HOU_cat]),0)+1,MATCH(EUL_basis_Mapped!BH$2,'EUL_basis fr DEER'!$1:$1,0))</f>
        <v>0</v>
      </c>
      <c r="BI373" s="25" cm="1">
        <f t="array" ref="BI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(EUL_basis_Mapped!$BD373=EUL_basis[BldgLoc])*(EUL_basis_Mapped!$BP373=EUL_basis[HOU_cat]),0)+1,MATCH(EUL_basis_Mapped!BI$2,'EUL_basis fr DEER'!$1:$1,0))</f>
        <v>0</v>
      </c>
      <c r="BJ373" s="25" cm="1">
        <f t="array" ref="BJ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(EUL_basis_Mapped!$BD373=EUL_basis[BldgLoc])*(EUL_basis_Mapped!$BP373=EUL_basis[HOU_cat]),0)+1,MATCH(EUL_basis_Mapped!BJ$2,'EUL_basis fr DEER'!$1:$1,0))</f>
        <v>8</v>
      </c>
      <c r="BK373" s="25" cm="1">
        <f t="array" ref="BK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(EUL_basis_Mapped!$BD373=EUL_basis[BldgLoc])*(EUL_basis_Mapped!$BP373=EUL_basis[HOU_cat]),0)+1,MATCH(EUL_basis_Mapped!BK$2,'EUL_basis fr DEER'!$1:$1,0))</f>
        <v>2.7</v>
      </c>
      <c r="BL373" s="46" t="str" cm="1">
        <f t="array" ref="BL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(EUL_basis_Mapped!$BD373=EUL_basis[BldgLoc])*(EUL_basis_Mapped!$BP373=EUL_basis[HOU_cat]),0)+1,MATCH(EUL_basis_Mapped!BL$2,'EUL_basis fr DEER'!$1:$1,0))</f>
        <v>Updated to indicate claim/filing status</v>
      </c>
      <c r="BM373" s="48" t="str" cm="1">
        <f t="array" ref="BM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(EUL_basis_Mapped!$BD373=EUL_basis[BldgLoc])*(EUL_basis_Mapped!$BP373=EUL_basis[HOU_cat]),0)+1,MATCH(EUL_basis_Mapped!BM$2,'EUL_basis fr DEER'!$1:$1,0))</f>
        <v>Standard</v>
      </c>
      <c r="BN373" s="24">
        <v>41645</v>
      </c>
      <c r="BO373" s="24" cm="1">
        <f t="array" ref="BO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(EUL_basis_Mapped!$BD373=EUL_basis[BldgLoc])*(EUL_basis_Mapped!$BP373=EUL_basis[HOU_cat]),0)+1,MATCH(EUL_basis_Mapped!BO$2,'EUL_basis fr DEER'!$1:$1,0))</f>
        <v>0</v>
      </c>
      <c r="BP373" s="48" t="s">
        <v>44</v>
      </c>
      <c r="BQ373" s="52" t="str" cm="1">
        <f t="array" ref="BQ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(EUL_basis_Mapped!$BD373=EUL_basis[BldgLoc])*(EUL_basis_Mapped!$BP373=EUL_basis[HOU_cat]),0)+1,MATCH(EUL_basis_Mapped!BQ$2,'EUL_basis fr DEER'!$1:$1,0))</f>
        <v>1</v>
      </c>
      <c r="BR373" s="52" t="str" cm="1">
        <f t="array" ref="BR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(EUL_basis_Mapped!$BD373=EUL_basis[BldgLoc])*(EUL_basis_Mapped!$BP373=EUL_basis[HOU_cat]),0)+1,MATCH(EUL_basis_Mapped!BR$2,'EUL_basis fr DEER'!$1:$1,0))</f>
        <v>1</v>
      </c>
      <c r="BS373" s="52" t="str" cm="1">
        <f t="array" ref="BS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(EUL_basis_Mapped!$BD373=EUL_basis[BldgLoc])*(EUL_basis_Mapped!$BP373=EUL_basis[HOU_cat]),0)+1,MATCH(EUL_basis_Mapped!BS$2,'EUL_basis fr DEER'!$1:$1,0))</f>
        <v>0</v>
      </c>
      <c r="BT373" s="48" t="str" cm="1">
        <f t="array" ref="BT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(EUL_basis_Mapped!$BD373=EUL_basis[BldgLoc])*(EUL_basis_Mapped!$BP373=EUL_basis[HOU_cat]),0)+1,MATCH(EUL_basis_Mapped!BT$2,'EUL_basis fr DEER'!$1:$1,0))</f>
        <v>Deemed Ex Ante Team</v>
      </c>
      <c r="BU373" s="24" cm="1">
        <f t="array" ref="BU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(EUL_basis_Mapped!$BD373=EUL_basis[BldgLoc])*(EUL_basis_Mapped!$BP373=EUL_basis[HOU_cat]),0)+1,MATCH(EUL_basis_Mapped!BU$2,'EUL_basis fr DEER'!$1:$1,0))</f>
        <v>0</v>
      </c>
      <c r="BV373" s="46" cm="1">
        <f t="array" ref="BV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(EUL_basis_Mapped!$BD373=EUL_basis[BldgLoc])*(EUL_basis_Mapped!$BP373=EUL_basis[HOU_cat]),0)+1,MATCH(EUL_basis_Mapped!BV$2,'EUL_basis fr DEER'!$1:$1,0))</f>
        <v>0</v>
      </c>
      <c r="BW373" s="48" cm="1">
        <f t="array" ref="BW373">INDEX(EUL_basis[#All],MATCH(1,(EUL_basis_Mapped!$AS373=EUL_basis[EUL_ID])*(EUL_basis_Mapped!$AU373=EUL_basis[Version])*(EUL_basis_Mapped!$BC373=EUL_basis[BldgType])*
(EUL_basis_Mapped!$BD373=EUL_basis[BldgLoc])*(EUL_basis_Mapped!$BP373=EUL_basis[HOU_cat]),0)+1,MATCH(EUL_basis_Mapped!BW$2,'EUL_basis fr DEER'!$1:$1,0))</f>
        <v>0</v>
      </c>
    </row>
    <row r="374" spans="1:75" ht="21" x14ac:dyDescent="0.15">
      <c r="A374" s="11">
        <v>1</v>
      </c>
      <c r="B374" s="12"/>
      <c r="C374" s="12"/>
      <c r="D374" s="12"/>
      <c r="E374" s="12"/>
      <c r="F374" s="12"/>
      <c r="G374" s="12"/>
      <c r="H374" s="13"/>
      <c r="I374" s="11">
        <f t="shared" si="88"/>
        <v>0</v>
      </c>
      <c r="J374" s="12">
        <f t="shared" si="88"/>
        <v>0</v>
      </c>
      <c r="K374" s="12">
        <f t="shared" si="88"/>
        <v>0</v>
      </c>
      <c r="L374" s="12">
        <f t="shared" si="88"/>
        <v>1</v>
      </c>
      <c r="M374" s="12">
        <f t="shared" si="88"/>
        <v>0</v>
      </c>
      <c r="N374" s="54">
        <f t="shared" si="88"/>
        <v>0</v>
      </c>
      <c r="O374" s="54">
        <f t="shared" si="88"/>
        <v>0</v>
      </c>
      <c r="P374" s="11">
        <f t="shared" si="81"/>
        <v>1</v>
      </c>
      <c r="Q374" s="16"/>
      <c r="R374" s="12">
        <f t="shared" si="87"/>
        <v>0</v>
      </c>
      <c r="S374" s="12">
        <f t="shared" si="87"/>
        <v>0</v>
      </c>
      <c r="T374" s="12">
        <f t="shared" si="87"/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>
        <f t="shared" si="82"/>
        <v>0</v>
      </c>
      <c r="AE374" s="54"/>
      <c r="AF374" s="54"/>
      <c r="AG374" s="54">
        <f t="shared" si="83"/>
        <v>0</v>
      </c>
      <c r="AH374" s="54"/>
      <c r="AI374" s="54"/>
      <c r="AJ374" s="54"/>
      <c r="AK374" s="54"/>
      <c r="AL374" s="54"/>
      <c r="AM374" s="54"/>
      <c r="AN374" s="54"/>
      <c r="AO374" s="54"/>
      <c r="AP374" s="54"/>
      <c r="AQ374" s="54"/>
      <c r="AR374" s="54">
        <f t="shared" si="84"/>
        <v>0</v>
      </c>
      <c r="AS374" s="58" t="s">
        <v>849</v>
      </c>
      <c r="AT374" s="22" t="str" cm="1">
        <f t="array" ref="AT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(EUL_basis_Mapped!$BD374=EUL_basis[BldgLoc])*(EUL_basis_Mapped!$BP374=EUL_basis[HOU_cat]),0)+1,MATCH(EUL_basis_Mapped!AT$2,'EUL_basis fr DEER'!$1:$1,0))</f>
        <v>Power Management Software</v>
      </c>
      <c r="AU374" s="22" t="s">
        <v>255</v>
      </c>
      <c r="AV374" s="22" t="str" cm="1">
        <f t="array" ref="AV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(EUL_basis_Mapped!$BD374=EUL_basis[BldgLoc])*(EUL_basis_Mapped!$BP374=EUL_basis[HOU_cat]),0)+1,MATCH(EUL_basis_Mapped!AV$2,'EUL_basis fr DEER'!$1:$1,0))</f>
        <v>IOU Workpaper</v>
      </c>
      <c r="AW374" s="24" cm="1">
        <f t="array" ref="AW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(EUL_basis_Mapped!$BD374=EUL_basis[BldgLoc])*(EUL_basis_Mapped!$BP374=EUL_basis[HOU_cat]),0)+1,MATCH(EUL_basis_Mapped!AW$2,'EUL_basis fr DEER'!$1:$1,0))</f>
        <v>44435.733823402777</v>
      </c>
      <c r="AX374" s="48" t="str" cm="1">
        <f t="array" ref="AX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(EUL_basis_Mapped!$BD374=EUL_basis[BldgLoc])*(EUL_basis_Mapped!$BP374=EUL_basis[HOU_cat]),0)+1,MATCH(EUL_basis_Mapped!AX$2,'EUL_basis fr DEER'!$1:$1,0))</f>
        <v>Com</v>
      </c>
      <c r="AY374" s="48" t="str" cm="1">
        <f t="array" ref="AY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(EUL_basis_Mapped!$BD374=EUL_basis[BldgLoc])*(EUL_basis_Mapped!$BP374=EUL_basis[HOU_cat]),0)+1,MATCH(EUL_basis_Mapped!AY$2,'EUL_basis fr DEER'!$1:$1,0))</f>
        <v/>
      </c>
      <c r="AZ374" s="48" t="str" cm="1">
        <f t="array" ref="AZ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(EUL_basis_Mapped!$BD374=EUL_basis[BldgLoc])*(EUL_basis_Mapped!$BP374=EUL_basis[HOU_cat]),0)+1,MATCH(EUL_basis_Mapped!AZ$2,'EUL_basis fr DEER'!$1:$1,0))</f>
        <v/>
      </c>
      <c r="BA374" s="48" t="str" cm="1">
        <f t="array" ref="BA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(EUL_basis_Mapped!$BD374=EUL_basis[BldgLoc])*(EUL_basis_Mapped!$BP374=EUL_basis[HOU_cat]),0)+1,MATCH(EUL_basis_Mapped!BA$2,'EUL_basis fr DEER'!$1:$1,0))</f>
        <v>Electronics</v>
      </c>
      <c r="BB374" s="48" t="str" cm="1">
        <f t="array" ref="BB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(EUL_basis_Mapped!$BD374=EUL_basis[BldgLoc])*(EUL_basis_Mapped!$BP374=EUL_basis[HOU_cat]),0)+1,MATCH(EUL_basis_Mapped!BB$2,'EUL_basis fr DEER'!$1:$1,0))</f>
        <v/>
      </c>
      <c r="BC374" s="48" t="s">
        <v>40</v>
      </c>
      <c r="BD374" s="48" t="s">
        <v>40</v>
      </c>
      <c r="BE374" s="46" t="str" cm="1">
        <f t="array" ref="BE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(EUL_basis_Mapped!$BD374=EUL_basis[BldgLoc])*(EUL_basis_Mapped!$BP374=EUL_basis[HOU_cat]),0)+1,MATCH(EUL_basis_Mapped!BE$2,'EUL_basis fr DEER'!$1:$1,0))</f>
        <v>rated years</v>
      </c>
      <c r="BF374" s="23" cm="1">
        <f t="array" ref="BF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(EUL_basis_Mapped!$BD374=EUL_basis[BldgLoc])*(EUL_basis_Mapped!$BP374=EUL_basis[HOU_cat]),0)+1,MATCH(EUL_basis_Mapped!BF$2,'EUL_basis fr DEER'!$1:$1,0))</f>
        <v>0</v>
      </c>
      <c r="BG374" s="23" cm="1">
        <f t="array" ref="BG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(EUL_basis_Mapped!$BD374=EUL_basis[BldgLoc])*(EUL_basis_Mapped!$BP374=EUL_basis[HOU_cat]),0)+1,MATCH(EUL_basis_Mapped!BG$2,'EUL_basis fr DEER'!$1:$1,0))</f>
        <v>0</v>
      </c>
      <c r="BH374" s="23" cm="1">
        <f t="array" ref="BH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(EUL_basis_Mapped!$BD374=EUL_basis[BldgLoc])*(EUL_basis_Mapped!$BP374=EUL_basis[HOU_cat]),0)+1,MATCH(EUL_basis_Mapped!BH$2,'EUL_basis fr DEER'!$1:$1,0))</f>
        <v>0</v>
      </c>
      <c r="BI374" s="25" cm="1">
        <f t="array" ref="BI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(EUL_basis_Mapped!$BD374=EUL_basis[BldgLoc])*(EUL_basis_Mapped!$BP374=EUL_basis[HOU_cat]),0)+1,MATCH(EUL_basis_Mapped!BI$2,'EUL_basis fr DEER'!$1:$1,0))</f>
        <v>0</v>
      </c>
      <c r="BJ374" s="25" cm="1">
        <f t="array" ref="BJ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(EUL_basis_Mapped!$BD374=EUL_basis[BldgLoc])*(EUL_basis_Mapped!$BP374=EUL_basis[HOU_cat]),0)+1,MATCH(EUL_basis_Mapped!BJ$2,'EUL_basis fr DEER'!$1:$1,0))</f>
        <v>5</v>
      </c>
      <c r="BK374" s="25" cm="1">
        <f t="array" ref="BK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(EUL_basis_Mapped!$BD374=EUL_basis[BldgLoc])*(EUL_basis_Mapped!$BP374=EUL_basis[HOU_cat]),0)+1,MATCH(EUL_basis_Mapped!BK$2,'EUL_basis fr DEER'!$1:$1,0))</f>
        <v>1.7</v>
      </c>
      <c r="BL374" s="46" t="str" cm="1">
        <f t="array" ref="BL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(EUL_basis_Mapped!$BD374=EUL_basis[BldgLoc])*(EUL_basis_Mapped!$BP374=EUL_basis[HOU_cat]),0)+1,MATCH(EUL_basis_Mapped!BL$2,'EUL_basis fr DEER'!$1:$1,0))</f>
        <v>Expired--no longer used</v>
      </c>
      <c r="BM374" s="48" t="str" cm="1">
        <f t="array" ref="BM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(EUL_basis_Mapped!$BD374=EUL_basis[BldgLoc])*(EUL_basis_Mapped!$BP374=EUL_basis[HOU_cat]),0)+1,MATCH(EUL_basis_Mapped!BM$2,'EUL_basis fr DEER'!$1:$1,0))</f>
        <v>Standard</v>
      </c>
      <c r="BN374" s="24">
        <v>41646</v>
      </c>
      <c r="BO374" s="24" cm="1">
        <f t="array" ref="BO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(EUL_basis_Mapped!$BD374=EUL_basis[BldgLoc])*(EUL_basis_Mapped!$BP374=EUL_basis[HOU_cat]),0)+1,MATCH(EUL_basis_Mapped!BO$2,'EUL_basis fr DEER'!$1:$1,0))</f>
        <v>44926</v>
      </c>
      <c r="BP374" s="48" t="s">
        <v>44</v>
      </c>
      <c r="BQ374" s="52" t="str" cm="1">
        <f t="array" ref="BQ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(EUL_basis_Mapped!$BD374=EUL_basis[BldgLoc])*(EUL_basis_Mapped!$BP374=EUL_basis[HOU_cat]),0)+1,MATCH(EUL_basis_Mapped!BQ$2,'EUL_basis fr DEER'!$1:$1,0))</f>
        <v>1</v>
      </c>
      <c r="BR374" s="52" t="str" cm="1">
        <f t="array" ref="BR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(EUL_basis_Mapped!$BD374=EUL_basis[BldgLoc])*(EUL_basis_Mapped!$BP374=EUL_basis[HOU_cat]),0)+1,MATCH(EUL_basis_Mapped!BR$2,'EUL_basis fr DEER'!$1:$1,0))</f>
        <v>1</v>
      </c>
      <c r="BS374" s="52" t="str" cm="1">
        <f t="array" ref="BS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(EUL_basis_Mapped!$BD374=EUL_basis[BldgLoc])*(EUL_basis_Mapped!$BP374=EUL_basis[HOU_cat]),0)+1,MATCH(EUL_basis_Mapped!BS$2,'EUL_basis fr DEER'!$1:$1,0))</f>
        <v>0</v>
      </c>
      <c r="BT374" s="48" t="str" cm="1">
        <f t="array" ref="BT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(EUL_basis_Mapped!$BD374=EUL_basis[BldgLoc])*(EUL_basis_Mapped!$BP374=EUL_basis[HOU_cat]),0)+1,MATCH(EUL_basis_Mapped!BT$2,'EUL_basis fr DEER'!$1:$1,0))</f>
        <v>Deemed Ex Ante Team</v>
      </c>
      <c r="BU374" s="24" cm="1">
        <f t="array" ref="BU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(EUL_basis_Mapped!$BD374=EUL_basis[BldgLoc])*(EUL_basis_Mapped!$BP374=EUL_basis[HOU_cat]),0)+1,MATCH(EUL_basis_Mapped!BU$2,'EUL_basis fr DEER'!$1:$1,0))</f>
        <v>0</v>
      </c>
      <c r="BV374" s="46" cm="1">
        <f t="array" ref="BV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(EUL_basis_Mapped!$BD374=EUL_basis[BldgLoc])*(EUL_basis_Mapped!$BP374=EUL_basis[HOU_cat]),0)+1,MATCH(EUL_basis_Mapped!BV$2,'EUL_basis fr DEER'!$1:$1,0))</f>
        <v>0</v>
      </c>
      <c r="BW374" s="48" cm="1">
        <f t="array" ref="BW374">INDEX(EUL_basis[#All],MATCH(1,(EUL_basis_Mapped!$AS374=EUL_basis[EUL_ID])*(EUL_basis_Mapped!$AU374=EUL_basis[Version])*(EUL_basis_Mapped!$BC374=EUL_basis[BldgType])*
(EUL_basis_Mapped!$BD374=EUL_basis[BldgLoc])*(EUL_basis_Mapped!$BP374=EUL_basis[HOU_cat]),0)+1,MATCH(EUL_basis_Mapped!BW$2,'EUL_basis fr DEER'!$1:$1,0))</f>
        <v>0</v>
      </c>
    </row>
    <row r="375" spans="1:75" x14ac:dyDescent="0.15">
      <c r="A375" s="11">
        <v>1</v>
      </c>
      <c r="B375" s="12"/>
      <c r="C375" s="12"/>
      <c r="D375" s="12"/>
      <c r="E375" s="12"/>
      <c r="F375" s="12"/>
      <c r="G375" s="12"/>
      <c r="H375" s="13"/>
      <c r="I375" s="11">
        <f t="shared" si="88"/>
        <v>0</v>
      </c>
      <c r="J375" s="12">
        <f t="shared" si="88"/>
        <v>0</v>
      </c>
      <c r="K375" s="12">
        <f t="shared" si="88"/>
        <v>0</v>
      </c>
      <c r="L375" s="12">
        <f t="shared" si="88"/>
        <v>1</v>
      </c>
      <c r="M375" s="12">
        <f t="shared" si="88"/>
        <v>0</v>
      </c>
      <c r="N375" s="54">
        <f t="shared" si="88"/>
        <v>0</v>
      </c>
      <c r="O375" s="54">
        <f t="shared" si="88"/>
        <v>0</v>
      </c>
      <c r="P375" s="11">
        <f t="shared" si="81"/>
        <v>1</v>
      </c>
      <c r="Q375" s="16"/>
      <c r="R375" s="12">
        <f t="shared" si="87"/>
        <v>0</v>
      </c>
      <c r="S375" s="12">
        <f t="shared" si="87"/>
        <v>0</v>
      </c>
      <c r="T375" s="12">
        <f t="shared" si="87"/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>
        <f t="shared" si="82"/>
        <v>0</v>
      </c>
      <c r="AE375" s="54"/>
      <c r="AF375" s="54"/>
      <c r="AG375" s="54">
        <f t="shared" si="83"/>
        <v>0</v>
      </c>
      <c r="AH375" s="54"/>
      <c r="AI375" s="54"/>
      <c r="AJ375" s="54"/>
      <c r="AK375" s="54"/>
      <c r="AL375" s="54"/>
      <c r="AM375" s="54"/>
      <c r="AN375" s="54"/>
      <c r="AO375" s="54"/>
      <c r="AP375" s="54"/>
      <c r="AQ375" s="54"/>
      <c r="AR375" s="54">
        <f t="shared" si="84"/>
        <v>0</v>
      </c>
      <c r="AS375" s="58" t="s">
        <v>851</v>
      </c>
      <c r="AT375" s="22" t="str" cm="1">
        <f t="array" ref="AT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(EUL_basis_Mapped!$BD375=EUL_basis[BldgLoc])*(EUL_basis_Mapped!$BP375=EUL_basis[HOU_cat]),0)+1,MATCH(EUL_basis_Mapped!AT$2,'EUL_basis fr DEER'!$1:$1,0))</f>
        <v>Vending Machine Controller</v>
      </c>
      <c r="AU375" s="22" t="s">
        <v>34</v>
      </c>
      <c r="AV375" s="22" t="str" cm="1">
        <f t="array" ref="AV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(EUL_basis_Mapped!$BD375=EUL_basis[BldgLoc])*(EUL_basis_Mapped!$BP375=EUL_basis[HOU_cat]),0)+1,MATCH(EUL_basis_Mapped!AV$2,'EUL_basis fr DEER'!$1:$1,0))</f>
        <v>D08 v2.05</v>
      </c>
      <c r="AW375" s="24" cm="1">
        <f t="array" ref="AW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(EUL_basis_Mapped!$BD375=EUL_basis[BldgLoc])*(EUL_basis_Mapped!$BP375=EUL_basis[HOU_cat]),0)+1,MATCH(EUL_basis_Mapped!AW$2,'EUL_basis fr DEER'!$1:$1,0))</f>
        <v>44159.686687395835</v>
      </c>
      <c r="AX375" s="48" t="str" cm="1">
        <f t="array" ref="AX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(EUL_basis_Mapped!$BD375=EUL_basis[BldgLoc])*(EUL_basis_Mapped!$BP375=EUL_basis[HOU_cat]),0)+1,MATCH(EUL_basis_Mapped!AX$2,'EUL_basis fr DEER'!$1:$1,0))</f>
        <v>Com</v>
      </c>
      <c r="AY375" s="48" t="str" cm="1">
        <f t="array" ref="AY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(EUL_basis_Mapped!$BD375=EUL_basis[BldgLoc])*(EUL_basis_Mapped!$BP375=EUL_basis[HOU_cat]),0)+1,MATCH(EUL_basis_Mapped!AY$2,'EUL_basis fr DEER'!$1:$1,0))</f>
        <v>AppPlug</v>
      </c>
      <c r="AZ375" s="48" t="str" cm="1">
        <f t="array" ref="AZ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(EUL_basis_Mapped!$BD375=EUL_basis[BldgLoc])*(EUL_basis_Mapped!$BP375=EUL_basis[HOU_cat]),0)+1,MATCH(EUL_basis_Mapped!AZ$2,'EUL_basis fr DEER'!$1:$1,0))</f>
        <v>Vending</v>
      </c>
      <c r="BA375" s="48" t="str" cm="1">
        <f t="array" ref="BA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(EUL_basis_Mapped!$BD375=EUL_basis[BldgLoc])*(EUL_basis_Mapped!$BP375=EUL_basis[HOU_cat]),0)+1,MATCH(EUL_basis_Mapped!BA$2,'EUL_basis fr DEER'!$1:$1,0))</f>
        <v>Electronics</v>
      </c>
      <c r="BB375" s="48" t="str" cm="1">
        <f t="array" ref="BB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(EUL_basis_Mapped!$BD375=EUL_basis[BldgLoc])*(EUL_basis_Mapped!$BP375=EUL_basis[HOU_cat]),0)+1,MATCH(EUL_basis_Mapped!BB$2,'EUL_basis fr DEER'!$1:$1,0))</f>
        <v>MoveSensor</v>
      </c>
      <c r="BC375" s="48" t="s">
        <v>40</v>
      </c>
      <c r="BD375" s="48" t="s">
        <v>40</v>
      </c>
      <c r="BE375" s="46" t="str" cm="1">
        <f t="array" ref="BE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(EUL_basis_Mapped!$BD375=EUL_basis[BldgLoc])*(EUL_basis_Mapped!$BP375=EUL_basis[HOU_cat]),0)+1,MATCH(EUL_basis_Mapped!BE$2,'EUL_basis fr DEER'!$1:$1,0))</f>
        <v>rated years</v>
      </c>
      <c r="BF375" s="23" cm="1">
        <f t="array" ref="BF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(EUL_basis_Mapped!$BD375=EUL_basis[BldgLoc])*(EUL_basis_Mapped!$BP375=EUL_basis[HOU_cat]),0)+1,MATCH(EUL_basis_Mapped!BF$2,'EUL_basis fr DEER'!$1:$1,0))</f>
        <v>0</v>
      </c>
      <c r="BG375" s="23" cm="1">
        <f t="array" ref="BG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(EUL_basis_Mapped!$BD375=EUL_basis[BldgLoc])*(EUL_basis_Mapped!$BP375=EUL_basis[HOU_cat]),0)+1,MATCH(EUL_basis_Mapped!BG$2,'EUL_basis fr DEER'!$1:$1,0))</f>
        <v>0</v>
      </c>
      <c r="BH375" s="23" cm="1">
        <f t="array" ref="BH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(EUL_basis_Mapped!$BD375=EUL_basis[BldgLoc])*(EUL_basis_Mapped!$BP375=EUL_basis[HOU_cat]),0)+1,MATCH(EUL_basis_Mapped!BH$2,'EUL_basis fr DEER'!$1:$1,0))</f>
        <v>0</v>
      </c>
      <c r="BI375" s="25" cm="1">
        <f t="array" ref="BI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(EUL_basis_Mapped!$BD375=EUL_basis[BldgLoc])*(EUL_basis_Mapped!$BP375=EUL_basis[HOU_cat]),0)+1,MATCH(EUL_basis_Mapped!BI$2,'EUL_basis fr DEER'!$1:$1,0))</f>
        <v>0</v>
      </c>
      <c r="BJ375" s="25" cm="1">
        <f t="array" ref="BJ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(EUL_basis_Mapped!$BD375=EUL_basis[BldgLoc])*(EUL_basis_Mapped!$BP375=EUL_basis[HOU_cat]),0)+1,MATCH(EUL_basis_Mapped!BJ$2,'EUL_basis fr DEER'!$1:$1,0))</f>
        <v>5</v>
      </c>
      <c r="BK375" s="25" cm="1">
        <f t="array" ref="BK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(EUL_basis_Mapped!$BD375=EUL_basis[BldgLoc])*(EUL_basis_Mapped!$BP375=EUL_basis[HOU_cat]),0)+1,MATCH(EUL_basis_Mapped!BK$2,'EUL_basis fr DEER'!$1:$1,0))</f>
        <v>1.7</v>
      </c>
      <c r="BL375" s="46" t="str" cm="1">
        <f t="array" ref="BL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(EUL_basis_Mapped!$BD375=EUL_basis[BldgLoc])*(EUL_basis_Mapped!$BP375=EUL_basis[HOU_cat]),0)+1,MATCH(EUL_basis_Mapped!BL$2,'EUL_basis fr DEER'!$1:$1,0))</f>
        <v>Updated to indicate claim/filing status</v>
      </c>
      <c r="BM375" s="48" t="str" cm="1">
        <f t="array" ref="BM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(EUL_basis_Mapped!$BD375=EUL_basis[BldgLoc])*(EUL_basis_Mapped!$BP375=EUL_basis[HOU_cat]),0)+1,MATCH(EUL_basis_Mapped!BM$2,'EUL_basis fr DEER'!$1:$1,0))</f>
        <v>Standard</v>
      </c>
      <c r="BN375" s="24">
        <v>41647</v>
      </c>
      <c r="BO375" s="24" cm="1">
        <f t="array" ref="BO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(EUL_basis_Mapped!$BD375=EUL_basis[BldgLoc])*(EUL_basis_Mapped!$BP375=EUL_basis[HOU_cat]),0)+1,MATCH(EUL_basis_Mapped!BO$2,'EUL_basis fr DEER'!$1:$1,0))</f>
        <v>0</v>
      </c>
      <c r="BP375" s="48" t="s">
        <v>44</v>
      </c>
      <c r="BQ375" s="52" t="str" cm="1">
        <f t="array" ref="BQ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(EUL_basis_Mapped!$BD375=EUL_basis[BldgLoc])*(EUL_basis_Mapped!$BP375=EUL_basis[HOU_cat]),0)+1,MATCH(EUL_basis_Mapped!BQ$2,'EUL_basis fr DEER'!$1:$1,0))</f>
        <v>1</v>
      </c>
      <c r="BR375" s="52" t="str" cm="1">
        <f t="array" ref="BR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(EUL_basis_Mapped!$BD375=EUL_basis[BldgLoc])*(EUL_basis_Mapped!$BP375=EUL_basis[HOU_cat]),0)+1,MATCH(EUL_basis_Mapped!BR$2,'EUL_basis fr DEER'!$1:$1,0))</f>
        <v>1</v>
      </c>
      <c r="BS375" s="52" t="str" cm="1">
        <f t="array" ref="BS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(EUL_basis_Mapped!$BD375=EUL_basis[BldgLoc])*(EUL_basis_Mapped!$BP375=EUL_basis[HOU_cat]),0)+1,MATCH(EUL_basis_Mapped!BS$2,'EUL_basis fr DEER'!$1:$1,0))</f>
        <v>0</v>
      </c>
      <c r="BT375" s="48" t="str" cm="1">
        <f t="array" ref="BT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(EUL_basis_Mapped!$BD375=EUL_basis[BldgLoc])*(EUL_basis_Mapped!$BP375=EUL_basis[HOU_cat]),0)+1,MATCH(EUL_basis_Mapped!BT$2,'EUL_basis fr DEER'!$1:$1,0))</f>
        <v>Deemed Ex Ante Team</v>
      </c>
      <c r="BU375" s="24" cm="1">
        <f t="array" ref="BU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(EUL_basis_Mapped!$BD375=EUL_basis[BldgLoc])*(EUL_basis_Mapped!$BP375=EUL_basis[HOU_cat]),0)+1,MATCH(EUL_basis_Mapped!BU$2,'EUL_basis fr DEER'!$1:$1,0))</f>
        <v>0</v>
      </c>
      <c r="BV375" s="46" cm="1">
        <f t="array" ref="BV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(EUL_basis_Mapped!$BD375=EUL_basis[BldgLoc])*(EUL_basis_Mapped!$BP375=EUL_basis[HOU_cat]),0)+1,MATCH(EUL_basis_Mapped!BV$2,'EUL_basis fr DEER'!$1:$1,0))</f>
        <v>0</v>
      </c>
      <c r="BW375" s="48" cm="1">
        <f t="array" ref="BW375">INDEX(EUL_basis[#All],MATCH(1,(EUL_basis_Mapped!$AS375=EUL_basis[EUL_ID])*(EUL_basis_Mapped!$AU375=EUL_basis[Version])*(EUL_basis_Mapped!$BC375=EUL_basis[BldgType])*
(EUL_basis_Mapped!$BD375=EUL_basis[BldgLoc])*(EUL_basis_Mapped!$BP375=EUL_basis[HOU_cat]),0)+1,MATCH(EUL_basis_Mapped!BW$2,'EUL_basis fr DEER'!$1:$1,0))</f>
        <v>0</v>
      </c>
    </row>
    <row r="376" spans="1:75" x14ac:dyDescent="0.15">
      <c r="A376" s="11"/>
      <c r="B376" s="12">
        <v>1</v>
      </c>
      <c r="C376" s="12"/>
      <c r="D376" s="12"/>
      <c r="E376" s="12"/>
      <c r="F376" s="12"/>
      <c r="G376" s="12">
        <v>1</v>
      </c>
      <c r="H376" s="13">
        <v>1</v>
      </c>
      <c r="I376" s="11">
        <f t="shared" si="88"/>
        <v>0</v>
      </c>
      <c r="J376" s="12">
        <f t="shared" si="88"/>
        <v>0</v>
      </c>
      <c r="K376" s="12">
        <f t="shared" si="88"/>
        <v>0</v>
      </c>
      <c r="L376" s="12">
        <f t="shared" si="88"/>
        <v>1</v>
      </c>
      <c r="M376" s="12">
        <f t="shared" si="88"/>
        <v>0</v>
      </c>
      <c r="N376" s="54">
        <f t="shared" si="88"/>
        <v>0</v>
      </c>
      <c r="O376" s="54">
        <f t="shared" si="88"/>
        <v>0</v>
      </c>
      <c r="P376" s="11">
        <f t="shared" si="81"/>
        <v>1</v>
      </c>
      <c r="Q376" s="16"/>
      <c r="R376" s="12">
        <f t="shared" si="87"/>
        <v>0</v>
      </c>
      <c r="S376" s="12">
        <f t="shared" si="87"/>
        <v>0</v>
      </c>
      <c r="T376" s="12">
        <f t="shared" si="87"/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>
        <f t="shared" si="82"/>
        <v>0</v>
      </c>
      <c r="AE376" s="54"/>
      <c r="AF376" s="54"/>
      <c r="AG376" s="54">
        <f t="shared" si="83"/>
        <v>0</v>
      </c>
      <c r="AH376" s="54"/>
      <c r="AI376" s="54"/>
      <c r="AJ376" s="54"/>
      <c r="AK376" s="54"/>
      <c r="AL376" s="54"/>
      <c r="AM376" s="54"/>
      <c r="AN376" s="54"/>
      <c r="AO376" s="54"/>
      <c r="AP376" s="54"/>
      <c r="AQ376" s="54"/>
      <c r="AR376" s="54">
        <f t="shared" si="84"/>
        <v>0</v>
      </c>
      <c r="AS376" s="58" t="s">
        <v>854</v>
      </c>
      <c r="AT376" s="22" t="str" cm="1">
        <f t="array" ref="AT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(EUL_basis_Mapped!$BD376=EUL_basis[BldgLoc])*(EUL_basis_Mapped!$BP376=EUL_basis[HOU_cat]),0)+1,MATCH(EUL_basis_Mapped!AT$2,'EUL_basis fr DEER'!$1:$1,0))</f>
        <v xml:space="preserve">High Efficiency Boiler </v>
      </c>
      <c r="AU376" s="22" t="s">
        <v>34</v>
      </c>
      <c r="AV376" s="22" t="str" cm="1">
        <f t="array" ref="AV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(EUL_basis_Mapped!$BD376=EUL_basis[BldgLoc])*(EUL_basis_Mapped!$BP376=EUL_basis[HOU_cat]),0)+1,MATCH(EUL_basis_Mapped!AV$2,'EUL_basis fr DEER'!$1:$1,0))</f>
        <v>D08 v2.05</v>
      </c>
      <c r="AW376" s="24" cm="1">
        <f t="array" ref="AW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(EUL_basis_Mapped!$BD376=EUL_basis[BldgLoc])*(EUL_basis_Mapped!$BP376=EUL_basis[HOU_cat]),0)+1,MATCH(EUL_basis_Mapped!AW$2,'EUL_basis fr DEER'!$1:$1,0))</f>
        <v>44159.686687395835</v>
      </c>
      <c r="AX376" s="48" t="str" cm="1">
        <f t="array" ref="AX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(EUL_basis_Mapped!$BD376=EUL_basis[BldgLoc])*(EUL_basis_Mapped!$BP376=EUL_basis[HOU_cat]),0)+1,MATCH(EUL_basis_Mapped!AX$2,'EUL_basis fr DEER'!$1:$1,0))</f>
        <v>Com</v>
      </c>
      <c r="AY376" s="48" t="str" cm="1">
        <f t="array" ref="AY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(EUL_basis_Mapped!$BD376=EUL_basis[BldgLoc])*(EUL_basis_Mapped!$BP376=EUL_basis[HOU_cat]),0)+1,MATCH(EUL_basis_Mapped!AY$2,'EUL_basis fr DEER'!$1:$1,0))</f>
        <v>ProcHeat</v>
      </c>
      <c r="AZ376" s="48" t="str" cm="1">
        <f t="array" ref="AZ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(EUL_basis_Mapped!$BD376=EUL_basis[BldgLoc])*(EUL_basis_Mapped!$BP376=EUL_basis[HOU_cat]),0)+1,MATCH(EUL_basis_Mapped!AZ$2,'EUL_basis fr DEER'!$1:$1,0))</f>
        <v/>
      </c>
      <c r="BA376" s="48" t="str" cm="1">
        <f t="array" ref="BA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(EUL_basis_Mapped!$BD376=EUL_basis[BldgLoc])*(EUL_basis_Mapped!$BP376=EUL_basis[HOU_cat]),0)+1,MATCH(EUL_basis_Mapped!BA$2,'EUL_basis fr DEER'!$1:$1,0))</f>
        <v>WaterHtg_eq</v>
      </c>
      <c r="BB376" s="48" t="str" cm="1">
        <f t="array" ref="BB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(EUL_basis_Mapped!$BD376=EUL_basis[BldgLoc])*(EUL_basis_Mapped!$BP376=EUL_basis[HOU_cat]),0)+1,MATCH(EUL_basis_Mapped!BB$2,'EUL_basis fr DEER'!$1:$1,0))</f>
        <v>Boiler_Et</v>
      </c>
      <c r="BC376" s="48" t="s">
        <v>40</v>
      </c>
      <c r="BD376" s="48" t="s">
        <v>40</v>
      </c>
      <c r="BE376" s="46" t="str" cm="1">
        <f t="array" ref="BE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(EUL_basis_Mapped!$BD376=EUL_basis[BldgLoc])*(EUL_basis_Mapped!$BP376=EUL_basis[HOU_cat]),0)+1,MATCH(EUL_basis_Mapped!BE$2,'EUL_basis fr DEER'!$1:$1,0))</f>
        <v>rated years</v>
      </c>
      <c r="BF376" s="23" cm="1">
        <f t="array" ref="BF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(EUL_basis_Mapped!$BD376=EUL_basis[BldgLoc])*(EUL_basis_Mapped!$BP376=EUL_basis[HOU_cat]),0)+1,MATCH(EUL_basis_Mapped!BF$2,'EUL_basis fr DEER'!$1:$1,0))</f>
        <v>0</v>
      </c>
      <c r="BG376" s="23" cm="1">
        <f t="array" ref="BG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(EUL_basis_Mapped!$BD376=EUL_basis[BldgLoc])*(EUL_basis_Mapped!$BP376=EUL_basis[HOU_cat]),0)+1,MATCH(EUL_basis_Mapped!BG$2,'EUL_basis fr DEER'!$1:$1,0))</f>
        <v>0</v>
      </c>
      <c r="BH376" s="23" cm="1">
        <f t="array" ref="BH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(EUL_basis_Mapped!$BD376=EUL_basis[BldgLoc])*(EUL_basis_Mapped!$BP376=EUL_basis[HOU_cat]),0)+1,MATCH(EUL_basis_Mapped!BH$2,'EUL_basis fr DEER'!$1:$1,0))</f>
        <v>0</v>
      </c>
      <c r="BI376" s="25" cm="1">
        <f t="array" ref="BI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(EUL_basis_Mapped!$BD376=EUL_basis[BldgLoc])*(EUL_basis_Mapped!$BP376=EUL_basis[HOU_cat]),0)+1,MATCH(EUL_basis_Mapped!BI$2,'EUL_basis fr DEER'!$1:$1,0))</f>
        <v>0</v>
      </c>
      <c r="BJ376" s="25" cm="1">
        <f t="array" ref="BJ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(EUL_basis_Mapped!$BD376=EUL_basis[BldgLoc])*(EUL_basis_Mapped!$BP376=EUL_basis[HOU_cat]),0)+1,MATCH(EUL_basis_Mapped!BJ$2,'EUL_basis fr DEER'!$1:$1,0))</f>
        <v>20</v>
      </c>
      <c r="BK376" s="25" cm="1">
        <f t="array" ref="BK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(EUL_basis_Mapped!$BD376=EUL_basis[BldgLoc])*(EUL_basis_Mapped!$BP376=EUL_basis[HOU_cat]),0)+1,MATCH(EUL_basis_Mapped!BK$2,'EUL_basis fr DEER'!$1:$1,0))</f>
        <v>6.7</v>
      </c>
      <c r="BL376" s="46" t="str" cm="1">
        <f t="array" ref="BL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(EUL_basis_Mapped!$BD376=EUL_basis[BldgLoc])*(EUL_basis_Mapped!$BP376=EUL_basis[HOU_cat]),0)+1,MATCH(EUL_basis_Mapped!BL$2,'EUL_basis fr DEER'!$1:$1,0))</f>
        <v>Updated to indicate claim/filing status</v>
      </c>
      <c r="BM376" s="48" t="str" cm="1">
        <f t="array" ref="BM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(EUL_basis_Mapped!$BD376=EUL_basis[BldgLoc])*(EUL_basis_Mapped!$BP376=EUL_basis[HOU_cat]),0)+1,MATCH(EUL_basis_Mapped!BM$2,'EUL_basis fr DEER'!$1:$1,0))</f>
        <v>Standard</v>
      </c>
      <c r="BN376" s="24">
        <v>41648</v>
      </c>
      <c r="BO376" s="24" cm="1">
        <f t="array" ref="BO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(EUL_basis_Mapped!$BD376=EUL_basis[BldgLoc])*(EUL_basis_Mapped!$BP376=EUL_basis[HOU_cat]),0)+1,MATCH(EUL_basis_Mapped!BO$2,'EUL_basis fr DEER'!$1:$1,0))</f>
        <v>0</v>
      </c>
      <c r="BP376" s="48" t="s">
        <v>44</v>
      </c>
      <c r="BQ376" s="52" t="str" cm="1">
        <f t="array" ref="BQ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(EUL_basis_Mapped!$BD376=EUL_basis[BldgLoc])*(EUL_basis_Mapped!$BP376=EUL_basis[HOU_cat]),0)+1,MATCH(EUL_basis_Mapped!BQ$2,'EUL_basis fr DEER'!$1:$1,0))</f>
        <v>1</v>
      </c>
      <c r="BR376" s="52" t="str" cm="1">
        <f t="array" ref="BR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(EUL_basis_Mapped!$BD376=EUL_basis[BldgLoc])*(EUL_basis_Mapped!$BP376=EUL_basis[HOU_cat]),0)+1,MATCH(EUL_basis_Mapped!BR$2,'EUL_basis fr DEER'!$1:$1,0))</f>
        <v>1</v>
      </c>
      <c r="BS376" s="52" t="str" cm="1">
        <f t="array" ref="BS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(EUL_basis_Mapped!$BD376=EUL_basis[BldgLoc])*(EUL_basis_Mapped!$BP376=EUL_basis[HOU_cat]),0)+1,MATCH(EUL_basis_Mapped!BS$2,'EUL_basis fr DEER'!$1:$1,0))</f>
        <v>0</v>
      </c>
      <c r="BT376" s="48" t="str" cm="1">
        <f t="array" ref="BT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(EUL_basis_Mapped!$BD376=EUL_basis[BldgLoc])*(EUL_basis_Mapped!$BP376=EUL_basis[HOU_cat]),0)+1,MATCH(EUL_basis_Mapped!BT$2,'EUL_basis fr DEER'!$1:$1,0))</f>
        <v>Deemed Ex Ante Team</v>
      </c>
      <c r="BU376" s="24" cm="1">
        <f t="array" ref="BU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(EUL_basis_Mapped!$BD376=EUL_basis[BldgLoc])*(EUL_basis_Mapped!$BP376=EUL_basis[HOU_cat]),0)+1,MATCH(EUL_basis_Mapped!BU$2,'EUL_basis fr DEER'!$1:$1,0))</f>
        <v>0</v>
      </c>
      <c r="BV376" s="46" cm="1">
        <f t="array" ref="BV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(EUL_basis_Mapped!$BD376=EUL_basis[BldgLoc])*(EUL_basis_Mapped!$BP376=EUL_basis[HOU_cat]),0)+1,MATCH(EUL_basis_Mapped!BV$2,'EUL_basis fr DEER'!$1:$1,0))</f>
        <v>0</v>
      </c>
      <c r="BW376" s="48" cm="1">
        <f t="array" ref="BW376">INDEX(EUL_basis[#All],MATCH(1,(EUL_basis_Mapped!$AS376=EUL_basis[EUL_ID])*(EUL_basis_Mapped!$AU376=EUL_basis[Version])*(EUL_basis_Mapped!$BC376=EUL_basis[BldgType])*
(EUL_basis_Mapped!$BD376=EUL_basis[BldgLoc])*(EUL_basis_Mapped!$BP376=EUL_basis[HOU_cat]),0)+1,MATCH(EUL_basis_Mapped!BW$2,'EUL_basis fr DEER'!$1:$1,0))</f>
        <v>0</v>
      </c>
    </row>
    <row r="377" spans="1:75" ht="21" x14ac:dyDescent="0.15">
      <c r="A377" s="11"/>
      <c r="B377" s="12">
        <v>1</v>
      </c>
      <c r="C377" s="12"/>
      <c r="D377" s="12"/>
      <c r="E377" s="12"/>
      <c r="F377" s="12"/>
      <c r="G377" s="12">
        <v>1</v>
      </c>
      <c r="H377" s="13">
        <v>1</v>
      </c>
      <c r="I377" s="11">
        <f t="shared" si="88"/>
        <v>0</v>
      </c>
      <c r="J377" s="12">
        <f t="shared" si="88"/>
        <v>0</v>
      </c>
      <c r="K377" s="12">
        <f t="shared" si="88"/>
        <v>0</v>
      </c>
      <c r="L377" s="12">
        <f t="shared" si="88"/>
        <v>1</v>
      </c>
      <c r="M377" s="12">
        <f t="shared" si="88"/>
        <v>0</v>
      </c>
      <c r="N377" s="54">
        <f t="shared" si="88"/>
        <v>0</v>
      </c>
      <c r="O377" s="54">
        <f t="shared" si="88"/>
        <v>0</v>
      </c>
      <c r="P377" s="11">
        <f t="shared" si="81"/>
        <v>1</v>
      </c>
      <c r="Q377" s="16"/>
      <c r="R377" s="12">
        <f t="shared" si="87"/>
        <v>0</v>
      </c>
      <c r="S377" s="12">
        <f t="shared" si="87"/>
        <v>0</v>
      </c>
      <c r="T377" s="12">
        <f t="shared" si="87"/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>
        <f t="shared" si="82"/>
        <v>0</v>
      </c>
      <c r="AE377" s="54"/>
      <c r="AF377" s="54"/>
      <c r="AG377" s="54">
        <f t="shared" si="83"/>
        <v>0</v>
      </c>
      <c r="AH377" s="54"/>
      <c r="AI377" s="54"/>
      <c r="AJ377" s="54"/>
      <c r="AK377" s="54"/>
      <c r="AL377" s="54"/>
      <c r="AM377" s="54"/>
      <c r="AN377" s="54"/>
      <c r="AO377" s="54"/>
      <c r="AP377" s="54"/>
      <c r="AQ377" s="54"/>
      <c r="AR377" s="54">
        <f t="shared" si="84"/>
        <v>0</v>
      </c>
      <c r="AS377" s="58" t="s">
        <v>856</v>
      </c>
      <c r="AT377" s="22" t="str" cm="1">
        <f t="array" ref="AT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(EUL_basis_Mapped!$BD377=EUL_basis[BldgLoc])*(EUL_basis_Mapped!$BP377=EUL_basis[HOU_cat]),0)+1,MATCH(EUL_basis_Mapped!AT$2,'EUL_basis fr DEER'!$1:$1,0))</f>
        <v xml:space="preserve">High Efficiency Boiler </v>
      </c>
      <c r="AU377" s="22" t="s">
        <v>255</v>
      </c>
      <c r="AV377" s="22" t="str" cm="1">
        <f t="array" ref="AV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(EUL_basis_Mapped!$BD377=EUL_basis[BldgLoc])*(EUL_basis_Mapped!$BP377=EUL_basis[HOU_cat]),0)+1,MATCH(EUL_basis_Mapped!AV$2,'EUL_basis fr DEER'!$1:$1,0))</f>
        <v>IOU Workpaper</v>
      </c>
      <c r="AW377" s="24" cm="1">
        <f t="array" ref="AW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(EUL_basis_Mapped!$BD377=EUL_basis[BldgLoc])*(EUL_basis_Mapped!$BP377=EUL_basis[HOU_cat]),0)+1,MATCH(EUL_basis_Mapped!AW$2,'EUL_basis fr DEER'!$1:$1,0))</f>
        <v>44159.686687395835</v>
      </c>
      <c r="AX377" s="48" t="str" cm="1">
        <f t="array" ref="AX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(EUL_basis_Mapped!$BD377=EUL_basis[BldgLoc])*(EUL_basis_Mapped!$BP377=EUL_basis[HOU_cat]),0)+1,MATCH(EUL_basis_Mapped!AX$2,'EUL_basis fr DEER'!$1:$1,0))</f>
        <v>Com</v>
      </c>
      <c r="AY377" s="48" t="str" cm="1">
        <f t="array" ref="AY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(EUL_basis_Mapped!$BD377=EUL_basis[BldgLoc])*(EUL_basis_Mapped!$BP377=EUL_basis[HOU_cat]),0)+1,MATCH(EUL_basis_Mapped!AY$2,'EUL_basis fr DEER'!$1:$1,0))</f>
        <v>ProcHeat</v>
      </c>
      <c r="AZ377" s="48" t="str" cm="1">
        <f t="array" ref="AZ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(EUL_basis_Mapped!$BD377=EUL_basis[BldgLoc])*(EUL_basis_Mapped!$BP377=EUL_basis[HOU_cat]),0)+1,MATCH(EUL_basis_Mapped!AZ$2,'EUL_basis fr DEER'!$1:$1,0))</f>
        <v/>
      </c>
      <c r="BA377" s="48" t="str" cm="1">
        <f t="array" ref="BA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(EUL_basis_Mapped!$BD377=EUL_basis[BldgLoc])*(EUL_basis_Mapped!$BP377=EUL_basis[HOU_cat]),0)+1,MATCH(EUL_basis_Mapped!BA$2,'EUL_basis fr DEER'!$1:$1,0))</f>
        <v>SteamHtg_eq</v>
      </c>
      <c r="BB377" s="48" t="str" cm="1">
        <f t="array" ref="BB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(EUL_basis_Mapped!$BD377=EUL_basis[BldgLoc])*(EUL_basis_Mapped!$BP377=EUL_basis[HOU_cat]),0)+1,MATCH(EUL_basis_Mapped!BB$2,'EUL_basis fr DEER'!$1:$1,0))</f>
        <v>Boiler_Et</v>
      </c>
      <c r="BC377" s="48" t="s">
        <v>40</v>
      </c>
      <c r="BD377" s="48" t="s">
        <v>40</v>
      </c>
      <c r="BE377" s="46" t="str" cm="1">
        <f t="array" ref="BE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(EUL_basis_Mapped!$BD377=EUL_basis[BldgLoc])*(EUL_basis_Mapped!$BP377=EUL_basis[HOU_cat]),0)+1,MATCH(EUL_basis_Mapped!BE$2,'EUL_basis fr DEER'!$1:$1,0))</f>
        <v>rated years</v>
      </c>
      <c r="BF377" s="23" cm="1">
        <f t="array" ref="BF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(EUL_basis_Mapped!$BD377=EUL_basis[BldgLoc])*(EUL_basis_Mapped!$BP377=EUL_basis[HOU_cat]),0)+1,MATCH(EUL_basis_Mapped!BF$2,'EUL_basis fr DEER'!$1:$1,0))</f>
        <v>0</v>
      </c>
      <c r="BG377" s="23" cm="1">
        <f t="array" ref="BG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(EUL_basis_Mapped!$BD377=EUL_basis[BldgLoc])*(EUL_basis_Mapped!$BP377=EUL_basis[HOU_cat]),0)+1,MATCH(EUL_basis_Mapped!BG$2,'EUL_basis fr DEER'!$1:$1,0))</f>
        <v>0</v>
      </c>
      <c r="BH377" s="23" cm="1">
        <f t="array" ref="BH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(EUL_basis_Mapped!$BD377=EUL_basis[BldgLoc])*(EUL_basis_Mapped!$BP377=EUL_basis[HOU_cat]),0)+1,MATCH(EUL_basis_Mapped!BH$2,'EUL_basis fr DEER'!$1:$1,0))</f>
        <v>0</v>
      </c>
      <c r="BI377" s="25" cm="1">
        <f t="array" ref="BI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(EUL_basis_Mapped!$BD377=EUL_basis[BldgLoc])*(EUL_basis_Mapped!$BP377=EUL_basis[HOU_cat]),0)+1,MATCH(EUL_basis_Mapped!BI$2,'EUL_basis fr DEER'!$1:$1,0))</f>
        <v>0</v>
      </c>
      <c r="BJ377" s="25" cm="1">
        <f t="array" ref="BJ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(EUL_basis_Mapped!$BD377=EUL_basis[BldgLoc])*(EUL_basis_Mapped!$BP377=EUL_basis[HOU_cat]),0)+1,MATCH(EUL_basis_Mapped!BJ$2,'EUL_basis fr DEER'!$1:$1,0))</f>
        <v>20</v>
      </c>
      <c r="BK377" s="25" cm="1">
        <f t="array" ref="BK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(EUL_basis_Mapped!$BD377=EUL_basis[BldgLoc])*(EUL_basis_Mapped!$BP377=EUL_basis[HOU_cat]),0)+1,MATCH(EUL_basis_Mapped!BK$2,'EUL_basis fr DEER'!$1:$1,0))</f>
        <v>6.7</v>
      </c>
      <c r="BL377" s="46" t="str" cm="1">
        <f t="array" ref="BL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(EUL_basis_Mapped!$BD377=EUL_basis[BldgLoc])*(EUL_basis_Mapped!$BP377=EUL_basis[HOU_cat]),0)+1,MATCH(EUL_basis_Mapped!BL$2,'EUL_basis fr DEER'!$1:$1,0))</f>
        <v>Updated to indicate claim/filing status</v>
      </c>
      <c r="BM377" s="48" t="str" cm="1">
        <f t="array" ref="BM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(EUL_basis_Mapped!$BD377=EUL_basis[BldgLoc])*(EUL_basis_Mapped!$BP377=EUL_basis[HOU_cat]),0)+1,MATCH(EUL_basis_Mapped!BM$2,'EUL_basis fr DEER'!$1:$1,0))</f>
        <v>Standard</v>
      </c>
      <c r="BN377" s="24">
        <v>41649</v>
      </c>
      <c r="BO377" s="24" cm="1">
        <f t="array" ref="BO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(EUL_basis_Mapped!$BD377=EUL_basis[BldgLoc])*(EUL_basis_Mapped!$BP377=EUL_basis[HOU_cat]),0)+1,MATCH(EUL_basis_Mapped!BO$2,'EUL_basis fr DEER'!$1:$1,0))</f>
        <v>0</v>
      </c>
      <c r="BP377" s="48" t="s">
        <v>44</v>
      </c>
      <c r="BQ377" s="52" t="str" cm="1">
        <f t="array" ref="BQ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(EUL_basis_Mapped!$BD377=EUL_basis[BldgLoc])*(EUL_basis_Mapped!$BP377=EUL_basis[HOU_cat]),0)+1,MATCH(EUL_basis_Mapped!BQ$2,'EUL_basis fr DEER'!$1:$1,0))</f>
        <v>1</v>
      </c>
      <c r="BR377" s="52" t="str" cm="1">
        <f t="array" ref="BR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(EUL_basis_Mapped!$BD377=EUL_basis[BldgLoc])*(EUL_basis_Mapped!$BP377=EUL_basis[HOU_cat]),0)+1,MATCH(EUL_basis_Mapped!BR$2,'EUL_basis fr DEER'!$1:$1,0))</f>
        <v>1</v>
      </c>
      <c r="BS377" s="52" t="str" cm="1">
        <f t="array" ref="BS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(EUL_basis_Mapped!$BD377=EUL_basis[BldgLoc])*(EUL_basis_Mapped!$BP377=EUL_basis[HOU_cat]),0)+1,MATCH(EUL_basis_Mapped!BS$2,'EUL_basis fr DEER'!$1:$1,0))</f>
        <v>0</v>
      </c>
      <c r="BT377" s="48" t="str" cm="1">
        <f t="array" ref="BT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(EUL_basis_Mapped!$BD377=EUL_basis[BldgLoc])*(EUL_basis_Mapped!$BP377=EUL_basis[HOU_cat]),0)+1,MATCH(EUL_basis_Mapped!BT$2,'EUL_basis fr DEER'!$1:$1,0))</f>
        <v>Deemed Ex Ante Team</v>
      </c>
      <c r="BU377" s="24" cm="1">
        <f t="array" ref="BU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(EUL_basis_Mapped!$BD377=EUL_basis[BldgLoc])*(EUL_basis_Mapped!$BP377=EUL_basis[HOU_cat]),0)+1,MATCH(EUL_basis_Mapped!BU$2,'EUL_basis fr DEER'!$1:$1,0))</f>
        <v>0</v>
      </c>
      <c r="BV377" s="46" cm="1">
        <f t="array" ref="BV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(EUL_basis_Mapped!$BD377=EUL_basis[BldgLoc])*(EUL_basis_Mapped!$BP377=EUL_basis[HOU_cat]),0)+1,MATCH(EUL_basis_Mapped!BV$2,'EUL_basis fr DEER'!$1:$1,0))</f>
        <v>0</v>
      </c>
      <c r="BW377" s="48" cm="1">
        <f t="array" ref="BW377">INDEX(EUL_basis[#All],MATCH(1,(EUL_basis_Mapped!$AS377=EUL_basis[EUL_ID])*(EUL_basis_Mapped!$AU377=EUL_basis[Version])*(EUL_basis_Mapped!$BC377=EUL_basis[BldgType])*
(EUL_basis_Mapped!$BD377=EUL_basis[BldgLoc])*(EUL_basis_Mapped!$BP377=EUL_basis[HOU_cat]),0)+1,MATCH(EUL_basis_Mapped!BW$2,'EUL_basis fr DEER'!$1:$1,0))</f>
        <v>0</v>
      </c>
    </row>
    <row r="378" spans="1:75" x14ac:dyDescent="0.15">
      <c r="A378" s="11">
        <v>1</v>
      </c>
      <c r="B378" s="12"/>
      <c r="C378" s="12"/>
      <c r="D378" s="12"/>
      <c r="E378" s="12"/>
      <c r="F378" s="12"/>
      <c r="G378" s="12"/>
      <c r="H378" s="13"/>
      <c r="I378" s="11">
        <f t="shared" si="88"/>
        <v>0</v>
      </c>
      <c r="J378" s="12">
        <f t="shared" si="88"/>
        <v>0</v>
      </c>
      <c r="K378" s="12">
        <f t="shared" si="88"/>
        <v>0</v>
      </c>
      <c r="L378" s="12">
        <f t="shared" si="88"/>
        <v>1</v>
      </c>
      <c r="M378" s="12">
        <f t="shared" si="88"/>
        <v>0</v>
      </c>
      <c r="N378" s="54">
        <f t="shared" si="88"/>
        <v>0</v>
      </c>
      <c r="O378" s="54">
        <f t="shared" si="88"/>
        <v>0</v>
      </c>
      <c r="P378" s="11">
        <f t="shared" si="81"/>
        <v>1</v>
      </c>
      <c r="Q378" s="16"/>
      <c r="R378" s="12">
        <f t="shared" si="87"/>
        <v>0</v>
      </c>
      <c r="S378" s="12">
        <f t="shared" si="87"/>
        <v>0</v>
      </c>
      <c r="T378" s="12">
        <f t="shared" si="87"/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>
        <f t="shared" si="82"/>
        <v>0</v>
      </c>
      <c r="AE378" s="54"/>
      <c r="AF378" s="54"/>
      <c r="AG378" s="54">
        <f t="shared" si="83"/>
        <v>0</v>
      </c>
      <c r="AH378" s="54"/>
      <c r="AI378" s="54"/>
      <c r="AJ378" s="54"/>
      <c r="AK378" s="54"/>
      <c r="AL378" s="54"/>
      <c r="AM378" s="54"/>
      <c r="AN378" s="54"/>
      <c r="AO378" s="54"/>
      <c r="AP378" s="54"/>
      <c r="AQ378" s="54"/>
      <c r="AR378" s="54">
        <f t="shared" si="84"/>
        <v>0</v>
      </c>
      <c r="AS378" s="58" t="s">
        <v>858</v>
      </c>
      <c r="AT378" s="22" t="str" cm="1">
        <f t="array" ref="AT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(EUL_basis_Mapped!$BD378=EUL_basis[BldgLoc])*(EUL_basis_Mapped!$BP378=EUL_basis[HOU_cat]),0)+1,MATCH(EUL_basis_Mapped!AT$2,'EUL_basis fr DEER'!$1:$1,0))</f>
        <v>Steam Traps - Process Heat</v>
      </c>
      <c r="AU378" s="22" t="s">
        <v>106</v>
      </c>
      <c r="AV378" s="22" t="str" cm="1">
        <f t="array" ref="AV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(EUL_basis_Mapped!$BD378=EUL_basis[BldgLoc])*(EUL_basis_Mapped!$BP378=EUL_basis[HOU_cat]),0)+1,MATCH(EUL_basis_Mapped!AV$2,'EUL_basis fr DEER'!$1:$1,0))</f>
        <v>D20 v1</v>
      </c>
      <c r="AW378" s="24" cm="1">
        <f t="array" ref="AW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(EUL_basis_Mapped!$BD378=EUL_basis[BldgLoc])*(EUL_basis_Mapped!$BP378=EUL_basis[HOU_cat]),0)+1,MATCH(EUL_basis_Mapped!AW$2,'EUL_basis fr DEER'!$1:$1,0))</f>
        <v>44159.686687395835</v>
      </c>
      <c r="AX378" s="48" t="str" cm="1">
        <f t="array" ref="AX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(EUL_basis_Mapped!$BD378=EUL_basis[BldgLoc])*(EUL_basis_Mapped!$BP378=EUL_basis[HOU_cat]),0)+1,MATCH(EUL_basis_Mapped!AX$2,'EUL_basis fr DEER'!$1:$1,0))</f>
        <v>Com</v>
      </c>
      <c r="AY378" s="48" t="str" cm="1">
        <f t="array" ref="AY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(EUL_basis_Mapped!$BD378=EUL_basis[BldgLoc])*(EUL_basis_Mapped!$BP378=EUL_basis[HOU_cat]),0)+1,MATCH(EUL_basis_Mapped!AY$2,'EUL_basis fr DEER'!$1:$1,0))</f>
        <v>ProcHeat</v>
      </c>
      <c r="AZ378" s="48" t="str" cm="1">
        <f t="array" ref="AZ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(EUL_basis_Mapped!$BD378=EUL_basis[BldgLoc])*(EUL_basis_Mapped!$BP378=EUL_basis[HOU_cat]),0)+1,MATCH(EUL_basis_Mapped!AZ$2,'EUL_basis fr DEER'!$1:$1,0))</f>
        <v>SteamDist</v>
      </c>
      <c r="BA378" s="48" t="str" cm="1">
        <f t="array" ref="BA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(EUL_basis_Mapped!$BD378=EUL_basis[BldgLoc])*(EUL_basis_Mapped!$BP378=EUL_basis[HOU_cat]),0)+1,MATCH(EUL_basis_Mapped!BA$2,'EUL_basis fr DEER'!$1:$1,0))</f>
        <v>SteamCirc</v>
      </c>
      <c r="BB378" s="48" t="str" cm="1">
        <f t="array" ref="BB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(EUL_basis_Mapped!$BD378=EUL_basis[BldgLoc])*(EUL_basis_Mapped!$BP378=EUL_basis[HOU_cat]),0)+1,MATCH(EUL_basis_Mapped!BB$2,'EUL_basis fr DEER'!$1:$1,0))</f>
        <v>SteamTrap</v>
      </c>
      <c r="BC378" s="48" t="s">
        <v>40</v>
      </c>
      <c r="BD378" s="48" t="s">
        <v>40</v>
      </c>
      <c r="BE378" s="46" t="str" cm="1">
        <f t="array" ref="BE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(EUL_basis_Mapped!$BD378=EUL_basis[BldgLoc])*(EUL_basis_Mapped!$BP378=EUL_basis[HOU_cat]),0)+1,MATCH(EUL_basis_Mapped!BE$2,'EUL_basis fr DEER'!$1:$1,0))</f>
        <v>rated years</v>
      </c>
      <c r="BF378" s="23" cm="1">
        <f t="array" ref="BF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(EUL_basis_Mapped!$BD378=EUL_basis[BldgLoc])*(EUL_basis_Mapped!$BP378=EUL_basis[HOU_cat]),0)+1,MATCH(EUL_basis_Mapped!BF$2,'EUL_basis fr DEER'!$1:$1,0))</f>
        <v>0</v>
      </c>
      <c r="BG378" s="23" cm="1">
        <f t="array" ref="BG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(EUL_basis_Mapped!$BD378=EUL_basis[BldgLoc])*(EUL_basis_Mapped!$BP378=EUL_basis[HOU_cat]),0)+1,MATCH(EUL_basis_Mapped!BG$2,'EUL_basis fr DEER'!$1:$1,0))</f>
        <v>0</v>
      </c>
      <c r="BH378" s="23" cm="1">
        <f t="array" ref="BH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(EUL_basis_Mapped!$BD378=EUL_basis[BldgLoc])*(EUL_basis_Mapped!$BP378=EUL_basis[HOU_cat]),0)+1,MATCH(EUL_basis_Mapped!BH$2,'EUL_basis fr DEER'!$1:$1,0))</f>
        <v>0</v>
      </c>
      <c r="BI378" s="25" cm="1">
        <f t="array" ref="BI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(EUL_basis_Mapped!$BD378=EUL_basis[BldgLoc])*(EUL_basis_Mapped!$BP378=EUL_basis[HOU_cat]),0)+1,MATCH(EUL_basis_Mapped!BI$2,'EUL_basis fr DEER'!$1:$1,0))</f>
        <v>0</v>
      </c>
      <c r="BJ378" s="25" cm="1">
        <f t="array" ref="BJ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(EUL_basis_Mapped!$BD378=EUL_basis[BldgLoc])*(EUL_basis_Mapped!$BP378=EUL_basis[HOU_cat]),0)+1,MATCH(EUL_basis_Mapped!BJ$2,'EUL_basis fr DEER'!$1:$1,0))</f>
        <v>3</v>
      </c>
      <c r="BK378" s="25" cm="1">
        <f t="array" ref="BK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(EUL_basis_Mapped!$BD378=EUL_basis[BldgLoc])*(EUL_basis_Mapped!$BP378=EUL_basis[HOU_cat]),0)+1,MATCH(EUL_basis_Mapped!BK$2,'EUL_basis fr DEER'!$1:$1,0))</f>
        <v>1</v>
      </c>
      <c r="BL378" s="46" t="str" cm="1">
        <f t="array" ref="BL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(EUL_basis_Mapped!$BD378=EUL_basis[BldgLoc])*(EUL_basis_Mapped!$BP378=EUL_basis[HOU_cat]),0)+1,MATCH(EUL_basis_Mapped!BL$2,'EUL_basis fr DEER'!$1:$1,0))</f>
        <v>Updated to indicate claim/filing status</v>
      </c>
      <c r="BM378" s="48" t="str" cm="1">
        <f t="array" ref="BM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(EUL_basis_Mapped!$BD378=EUL_basis[BldgLoc])*(EUL_basis_Mapped!$BP378=EUL_basis[HOU_cat]),0)+1,MATCH(EUL_basis_Mapped!BM$2,'EUL_basis fr DEER'!$1:$1,0))</f>
        <v>Standard</v>
      </c>
      <c r="BN378" s="24">
        <v>41650</v>
      </c>
      <c r="BO378" s="24" cm="1">
        <f t="array" ref="BO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(EUL_basis_Mapped!$BD378=EUL_basis[BldgLoc])*(EUL_basis_Mapped!$BP378=EUL_basis[HOU_cat]),0)+1,MATCH(EUL_basis_Mapped!BO$2,'EUL_basis fr DEER'!$1:$1,0))</f>
        <v>0</v>
      </c>
      <c r="BP378" s="48" t="s">
        <v>44</v>
      </c>
      <c r="BQ378" s="52" t="str" cm="1">
        <f t="array" ref="BQ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(EUL_basis_Mapped!$BD378=EUL_basis[BldgLoc])*(EUL_basis_Mapped!$BP378=EUL_basis[HOU_cat]),0)+1,MATCH(EUL_basis_Mapped!BQ$2,'EUL_basis fr DEER'!$1:$1,0))</f>
        <v>1</v>
      </c>
      <c r="BR378" s="52" t="str" cm="1">
        <f t="array" ref="BR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(EUL_basis_Mapped!$BD378=EUL_basis[BldgLoc])*(EUL_basis_Mapped!$BP378=EUL_basis[HOU_cat]),0)+1,MATCH(EUL_basis_Mapped!BR$2,'EUL_basis fr DEER'!$1:$1,0))</f>
        <v>1</v>
      </c>
      <c r="BS378" s="52" t="str" cm="1">
        <f t="array" ref="BS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(EUL_basis_Mapped!$BD378=EUL_basis[BldgLoc])*(EUL_basis_Mapped!$BP378=EUL_basis[HOU_cat]),0)+1,MATCH(EUL_basis_Mapped!BS$2,'EUL_basis fr DEER'!$1:$1,0))</f>
        <v>0</v>
      </c>
      <c r="BT378" s="48" t="str" cm="1">
        <f t="array" ref="BT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(EUL_basis_Mapped!$BD378=EUL_basis[BldgLoc])*(EUL_basis_Mapped!$BP378=EUL_basis[HOU_cat]),0)+1,MATCH(EUL_basis_Mapped!BT$2,'EUL_basis fr DEER'!$1:$1,0))</f>
        <v>Deemed Ex Ante Team</v>
      </c>
      <c r="BU378" s="24" cm="1">
        <f t="array" ref="BU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(EUL_basis_Mapped!$BD378=EUL_basis[BldgLoc])*(EUL_basis_Mapped!$BP378=EUL_basis[HOU_cat]),0)+1,MATCH(EUL_basis_Mapped!BU$2,'EUL_basis fr DEER'!$1:$1,0))</f>
        <v>0</v>
      </c>
      <c r="BV378" s="46" cm="1">
        <f t="array" ref="BV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(EUL_basis_Mapped!$BD378=EUL_basis[BldgLoc])*(EUL_basis_Mapped!$BP378=EUL_basis[HOU_cat]),0)+1,MATCH(EUL_basis_Mapped!BV$2,'EUL_basis fr DEER'!$1:$1,0))</f>
        <v>0</v>
      </c>
      <c r="BW378" s="48" cm="1">
        <f t="array" ref="BW378">INDEX(EUL_basis[#All],MATCH(1,(EUL_basis_Mapped!$AS378=EUL_basis[EUL_ID])*(EUL_basis_Mapped!$AU378=EUL_basis[Version])*(EUL_basis_Mapped!$BC378=EUL_basis[BldgType])*
(EUL_basis_Mapped!$BD378=EUL_basis[BldgLoc])*(EUL_basis_Mapped!$BP378=EUL_basis[HOU_cat]),0)+1,MATCH(EUL_basis_Mapped!BW$2,'EUL_basis fr DEER'!$1:$1,0))</f>
        <v>0</v>
      </c>
    </row>
    <row r="379" spans="1:75" x14ac:dyDescent="0.15">
      <c r="A379" s="11">
        <v>1</v>
      </c>
      <c r="B379" s="12"/>
      <c r="C379" s="12"/>
      <c r="D379" s="12"/>
      <c r="E379" s="12"/>
      <c r="F379" s="12"/>
      <c r="G379" s="12"/>
      <c r="H379" s="13"/>
      <c r="I379" s="11">
        <f t="shared" ref="I379:O388" si="89">IF($AX379=I$2,1,0)</f>
        <v>0</v>
      </c>
      <c r="J379" s="12">
        <f t="shared" si="89"/>
        <v>0</v>
      </c>
      <c r="K379" s="12">
        <f t="shared" si="89"/>
        <v>0</v>
      </c>
      <c r="L379" s="12">
        <f t="shared" si="89"/>
        <v>1</v>
      </c>
      <c r="M379" s="12">
        <f t="shared" si="89"/>
        <v>0</v>
      </c>
      <c r="N379" s="54">
        <f t="shared" si="89"/>
        <v>0</v>
      </c>
      <c r="O379" s="54">
        <f t="shared" si="89"/>
        <v>0</v>
      </c>
      <c r="P379" s="11">
        <f t="shared" si="81"/>
        <v>1</v>
      </c>
      <c r="Q379" s="16"/>
      <c r="R379" s="12">
        <f t="shared" ref="R379:T398" si="90">IF($BC379=R$2,1,0)</f>
        <v>0</v>
      </c>
      <c r="S379" s="12">
        <f t="shared" si="90"/>
        <v>0</v>
      </c>
      <c r="T379" s="12">
        <f t="shared" si="90"/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>
        <f t="shared" si="82"/>
        <v>0</v>
      </c>
      <c r="AE379" s="54"/>
      <c r="AF379" s="54"/>
      <c r="AG379" s="54">
        <f t="shared" si="83"/>
        <v>0</v>
      </c>
      <c r="AH379" s="54"/>
      <c r="AI379" s="54"/>
      <c r="AJ379" s="54"/>
      <c r="AK379" s="54"/>
      <c r="AL379" s="54"/>
      <c r="AM379" s="54"/>
      <c r="AN379" s="54"/>
      <c r="AO379" s="54"/>
      <c r="AP379" s="54"/>
      <c r="AQ379" s="54"/>
      <c r="AR379" s="54">
        <f t="shared" si="84"/>
        <v>0</v>
      </c>
      <c r="AS379" s="56" t="s">
        <v>858</v>
      </c>
      <c r="AT379" s="22" t="str" cm="1">
        <f t="array" ref="AT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(EUL_basis_Mapped!$BD379=EUL_basis[BldgLoc])*(EUL_basis_Mapped!$BP379=EUL_basis[HOU_cat]),0)+1,MATCH(EUL_basis_Mapped!AT$2,'EUL_basis fr DEER'!$1:$1,0))</f>
        <v>Steam Traps - Process Heat</v>
      </c>
      <c r="AU379" s="22" t="s">
        <v>34</v>
      </c>
      <c r="AV379" s="22" t="str" cm="1">
        <f t="array" ref="AV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(EUL_basis_Mapped!$BD379=EUL_basis[BldgLoc])*(EUL_basis_Mapped!$BP379=EUL_basis[HOU_cat]),0)+1,MATCH(EUL_basis_Mapped!AV$2,'EUL_basis fr DEER'!$1:$1,0))</f>
        <v>D08 v2.05</v>
      </c>
      <c r="AW379" s="24" cm="1">
        <f t="array" ref="AW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(EUL_basis_Mapped!$BD379=EUL_basis[BldgLoc])*(EUL_basis_Mapped!$BP379=EUL_basis[HOU_cat]),0)+1,MATCH(EUL_basis_Mapped!AW$2,'EUL_basis fr DEER'!$1:$1,0))</f>
        <v>44159.686687395835</v>
      </c>
      <c r="AX379" s="48" t="str" cm="1">
        <f t="array" ref="AX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(EUL_basis_Mapped!$BD379=EUL_basis[BldgLoc])*(EUL_basis_Mapped!$BP379=EUL_basis[HOU_cat]),0)+1,MATCH(EUL_basis_Mapped!AX$2,'EUL_basis fr DEER'!$1:$1,0))</f>
        <v>Com</v>
      </c>
      <c r="AY379" s="48" t="str" cm="1">
        <f t="array" ref="AY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(EUL_basis_Mapped!$BD379=EUL_basis[BldgLoc])*(EUL_basis_Mapped!$BP379=EUL_basis[HOU_cat]),0)+1,MATCH(EUL_basis_Mapped!AY$2,'EUL_basis fr DEER'!$1:$1,0))</f>
        <v>ProcHeat</v>
      </c>
      <c r="AZ379" s="48" t="str" cm="1">
        <f t="array" ref="AZ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(EUL_basis_Mapped!$BD379=EUL_basis[BldgLoc])*(EUL_basis_Mapped!$BP379=EUL_basis[HOU_cat]),0)+1,MATCH(EUL_basis_Mapped!AZ$2,'EUL_basis fr DEER'!$1:$1,0))</f>
        <v>SteamDist</v>
      </c>
      <c r="BA379" s="48" t="str" cm="1">
        <f t="array" ref="BA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(EUL_basis_Mapped!$BD379=EUL_basis[BldgLoc])*(EUL_basis_Mapped!$BP379=EUL_basis[HOU_cat]),0)+1,MATCH(EUL_basis_Mapped!BA$2,'EUL_basis fr DEER'!$1:$1,0))</f>
        <v>SteamCirc</v>
      </c>
      <c r="BB379" s="48" t="str" cm="1">
        <f t="array" ref="BB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(EUL_basis_Mapped!$BD379=EUL_basis[BldgLoc])*(EUL_basis_Mapped!$BP379=EUL_basis[HOU_cat]),0)+1,MATCH(EUL_basis_Mapped!BB$2,'EUL_basis fr DEER'!$1:$1,0))</f>
        <v>SteamTrap</v>
      </c>
      <c r="BC379" s="48" t="s">
        <v>40</v>
      </c>
      <c r="BD379" s="48" t="s">
        <v>40</v>
      </c>
      <c r="BE379" s="46" t="str" cm="1">
        <f t="array" ref="BE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(EUL_basis_Mapped!$BD379=EUL_basis[BldgLoc])*(EUL_basis_Mapped!$BP379=EUL_basis[HOU_cat]),0)+1,MATCH(EUL_basis_Mapped!BE$2,'EUL_basis fr DEER'!$1:$1,0))</f>
        <v>rated years</v>
      </c>
      <c r="BF379" s="23" cm="1">
        <f t="array" ref="BF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(EUL_basis_Mapped!$BD379=EUL_basis[BldgLoc])*(EUL_basis_Mapped!$BP379=EUL_basis[HOU_cat]),0)+1,MATCH(EUL_basis_Mapped!BF$2,'EUL_basis fr DEER'!$1:$1,0))</f>
        <v>0</v>
      </c>
      <c r="BG379" s="23" cm="1">
        <f t="array" ref="BG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(EUL_basis_Mapped!$BD379=EUL_basis[BldgLoc])*(EUL_basis_Mapped!$BP379=EUL_basis[HOU_cat]),0)+1,MATCH(EUL_basis_Mapped!BG$2,'EUL_basis fr DEER'!$1:$1,0))</f>
        <v>0</v>
      </c>
      <c r="BH379" s="23" cm="1">
        <f t="array" ref="BH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(EUL_basis_Mapped!$BD379=EUL_basis[BldgLoc])*(EUL_basis_Mapped!$BP379=EUL_basis[HOU_cat]),0)+1,MATCH(EUL_basis_Mapped!BH$2,'EUL_basis fr DEER'!$1:$1,0))</f>
        <v>0</v>
      </c>
      <c r="BI379" s="25" cm="1">
        <f t="array" ref="BI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(EUL_basis_Mapped!$BD379=EUL_basis[BldgLoc])*(EUL_basis_Mapped!$BP379=EUL_basis[HOU_cat]),0)+1,MATCH(EUL_basis_Mapped!BI$2,'EUL_basis fr DEER'!$1:$1,0))</f>
        <v>0</v>
      </c>
      <c r="BJ379" s="25" cm="1">
        <f t="array" ref="BJ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(EUL_basis_Mapped!$BD379=EUL_basis[BldgLoc])*(EUL_basis_Mapped!$BP379=EUL_basis[HOU_cat]),0)+1,MATCH(EUL_basis_Mapped!BJ$2,'EUL_basis fr DEER'!$1:$1,0))</f>
        <v>6</v>
      </c>
      <c r="BK379" s="25" cm="1">
        <f t="array" ref="BK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(EUL_basis_Mapped!$BD379=EUL_basis[BldgLoc])*(EUL_basis_Mapped!$BP379=EUL_basis[HOU_cat]),0)+1,MATCH(EUL_basis_Mapped!BK$2,'EUL_basis fr DEER'!$1:$1,0))</f>
        <v>2</v>
      </c>
      <c r="BL379" s="46" t="str" cm="1">
        <f t="array" ref="BL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(EUL_basis_Mapped!$BD379=EUL_basis[BldgLoc])*(EUL_basis_Mapped!$BP379=EUL_basis[HOU_cat]),0)+1,MATCH(EUL_basis_Mapped!BL$2,'EUL_basis fr DEER'!$1:$1,0))</f>
        <v>Updated to indicate claim/filing status</v>
      </c>
      <c r="BM379" s="48" t="str" cm="1">
        <f t="array" ref="BM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(EUL_basis_Mapped!$BD379=EUL_basis[BldgLoc])*(EUL_basis_Mapped!$BP379=EUL_basis[HOU_cat]),0)+1,MATCH(EUL_basis_Mapped!BM$2,'EUL_basis fr DEER'!$1:$1,0))</f>
        <v>Standard</v>
      </c>
      <c r="BN379" s="24">
        <v>41651</v>
      </c>
      <c r="BO379" s="24" cm="1">
        <f t="array" ref="BO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(EUL_basis_Mapped!$BD379=EUL_basis[BldgLoc])*(EUL_basis_Mapped!$BP379=EUL_basis[HOU_cat]),0)+1,MATCH(EUL_basis_Mapped!BO$2,'EUL_basis fr DEER'!$1:$1,0))</f>
        <v>42735</v>
      </c>
      <c r="BP379" s="48" t="s">
        <v>44</v>
      </c>
      <c r="BQ379" s="52" t="str" cm="1">
        <f t="array" ref="BQ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(EUL_basis_Mapped!$BD379=EUL_basis[BldgLoc])*(EUL_basis_Mapped!$BP379=EUL_basis[HOU_cat]),0)+1,MATCH(EUL_basis_Mapped!BQ$2,'EUL_basis fr DEER'!$1:$1,0))</f>
        <v>1</v>
      </c>
      <c r="BR379" s="52" t="str" cm="1">
        <f t="array" ref="BR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(EUL_basis_Mapped!$BD379=EUL_basis[BldgLoc])*(EUL_basis_Mapped!$BP379=EUL_basis[HOU_cat]),0)+1,MATCH(EUL_basis_Mapped!BR$2,'EUL_basis fr DEER'!$1:$1,0))</f>
        <v>1</v>
      </c>
      <c r="BS379" s="52" t="str" cm="1">
        <f t="array" ref="BS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(EUL_basis_Mapped!$BD379=EUL_basis[BldgLoc])*(EUL_basis_Mapped!$BP379=EUL_basis[HOU_cat]),0)+1,MATCH(EUL_basis_Mapped!BS$2,'EUL_basis fr DEER'!$1:$1,0))</f>
        <v>0</v>
      </c>
      <c r="BT379" s="48" t="str" cm="1">
        <f t="array" ref="BT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(EUL_basis_Mapped!$BD379=EUL_basis[BldgLoc])*(EUL_basis_Mapped!$BP379=EUL_basis[HOU_cat]),0)+1,MATCH(EUL_basis_Mapped!BT$2,'EUL_basis fr DEER'!$1:$1,0))</f>
        <v>Deemed Ex Ante Team</v>
      </c>
      <c r="BU379" s="24" cm="1">
        <f t="array" ref="BU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(EUL_basis_Mapped!$BD379=EUL_basis[BldgLoc])*(EUL_basis_Mapped!$BP379=EUL_basis[HOU_cat]),0)+1,MATCH(EUL_basis_Mapped!BU$2,'EUL_basis fr DEER'!$1:$1,0))</f>
        <v>0</v>
      </c>
      <c r="BV379" s="46" cm="1">
        <f t="array" ref="BV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(EUL_basis_Mapped!$BD379=EUL_basis[BldgLoc])*(EUL_basis_Mapped!$BP379=EUL_basis[HOU_cat]),0)+1,MATCH(EUL_basis_Mapped!BV$2,'EUL_basis fr DEER'!$1:$1,0))</f>
        <v>0</v>
      </c>
      <c r="BW379" s="48" cm="1">
        <f t="array" ref="BW379">INDEX(EUL_basis[#All],MATCH(1,(EUL_basis_Mapped!$AS379=EUL_basis[EUL_ID])*(EUL_basis_Mapped!$AU379=EUL_basis[Version])*(EUL_basis_Mapped!$BC379=EUL_basis[BldgType])*
(EUL_basis_Mapped!$BD379=EUL_basis[BldgLoc])*(EUL_basis_Mapped!$BP379=EUL_basis[HOU_cat]),0)+1,MATCH(EUL_basis_Mapped!BW$2,'EUL_basis fr DEER'!$1:$1,0))</f>
        <v>0</v>
      </c>
    </row>
    <row r="380" spans="1:75" ht="21" x14ac:dyDescent="0.15">
      <c r="A380" s="11">
        <v>1</v>
      </c>
      <c r="B380" s="12"/>
      <c r="C380" s="12"/>
      <c r="D380" s="12"/>
      <c r="E380" s="12"/>
      <c r="F380" s="12"/>
      <c r="G380" s="12"/>
      <c r="H380" s="13"/>
      <c r="I380" s="11">
        <f t="shared" si="89"/>
        <v>0</v>
      </c>
      <c r="J380" s="12">
        <f t="shared" si="89"/>
        <v>0</v>
      </c>
      <c r="K380" s="12">
        <f t="shared" si="89"/>
        <v>1</v>
      </c>
      <c r="L380" s="12">
        <f t="shared" si="89"/>
        <v>0</v>
      </c>
      <c r="M380" s="12">
        <f t="shared" si="89"/>
        <v>0</v>
      </c>
      <c r="N380" s="54">
        <f t="shared" si="89"/>
        <v>0</v>
      </c>
      <c r="O380" s="54">
        <f t="shared" si="89"/>
        <v>0</v>
      </c>
      <c r="P380" s="11">
        <f t="shared" si="81"/>
        <v>1</v>
      </c>
      <c r="Q380" s="16"/>
      <c r="R380" s="12">
        <f t="shared" si="90"/>
        <v>0</v>
      </c>
      <c r="S380" s="12">
        <f t="shared" si="90"/>
        <v>0</v>
      </c>
      <c r="T380" s="12">
        <f t="shared" si="90"/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>
        <f t="shared" si="82"/>
        <v>0</v>
      </c>
      <c r="AE380" s="54"/>
      <c r="AF380" s="54"/>
      <c r="AG380" s="54">
        <f t="shared" si="83"/>
        <v>0</v>
      </c>
      <c r="AH380" s="54"/>
      <c r="AI380" s="54"/>
      <c r="AJ380" s="54"/>
      <c r="AK380" s="54"/>
      <c r="AL380" s="54"/>
      <c r="AM380" s="54"/>
      <c r="AN380" s="54"/>
      <c r="AO380" s="54"/>
      <c r="AP380" s="54"/>
      <c r="AQ380" s="54"/>
      <c r="AR380" s="54">
        <f t="shared" si="84"/>
        <v>0</v>
      </c>
      <c r="AS380" s="58" t="s">
        <v>861</v>
      </c>
      <c r="AT380" s="22" t="str" cm="1">
        <f t="array" ref="AT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(EUL_basis_Mapped!$BD380=EUL_basis[BldgLoc])*(EUL_basis_Mapped!$BP380=EUL_basis[HOU_cat]),0)+1,MATCH(EUL_basis_Mapped!AT$2,'EUL_basis fr DEER'!$1:$1,0))</f>
        <v>Water Heater Tank Wrap</v>
      </c>
      <c r="AU380" s="22" t="s">
        <v>255</v>
      </c>
      <c r="AV380" s="22" t="str" cm="1">
        <f t="array" ref="AV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(EUL_basis_Mapped!$BD380=EUL_basis[BldgLoc])*(EUL_basis_Mapped!$BP380=EUL_basis[HOU_cat]),0)+1,MATCH(EUL_basis_Mapped!AV$2,'EUL_basis fr DEER'!$1:$1,0))</f>
        <v>IOU Workpaper</v>
      </c>
      <c r="AW380" s="24" cm="1">
        <f t="array" ref="AW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(EUL_basis_Mapped!$BD380=EUL_basis[BldgLoc])*(EUL_basis_Mapped!$BP380=EUL_basis[HOU_cat]),0)+1,MATCH(EUL_basis_Mapped!AW$2,'EUL_basis fr DEER'!$1:$1,0))</f>
        <v>44159.686687395835</v>
      </c>
      <c r="AX380" s="48" t="str" cm="1">
        <f t="array" ref="AX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(EUL_basis_Mapped!$BD380=EUL_basis[BldgLoc])*(EUL_basis_Mapped!$BP380=EUL_basis[HOU_cat]),0)+1,MATCH(EUL_basis_Mapped!AX$2,'EUL_basis fr DEER'!$1:$1,0))</f>
        <v>CC</v>
      </c>
      <c r="AY380" s="48" t="str" cm="1">
        <f t="array" ref="AY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(EUL_basis_Mapped!$BD380=EUL_basis[BldgLoc])*(EUL_basis_Mapped!$BP380=EUL_basis[HOU_cat]),0)+1,MATCH(EUL_basis_Mapped!AY$2,'EUL_basis fr DEER'!$1:$1,0))</f>
        <v>ProcHeat</v>
      </c>
      <c r="AZ380" s="48" t="str" cm="1">
        <f t="array" ref="AZ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(EUL_basis_Mapped!$BD380=EUL_basis[BldgLoc])*(EUL_basis_Mapped!$BP380=EUL_basis[HOU_cat]),0)+1,MATCH(EUL_basis_Mapped!AZ$2,'EUL_basis fr DEER'!$1:$1,0))</f>
        <v>Storage</v>
      </c>
      <c r="BA380" s="48" t="str" cm="1">
        <f t="array" ref="BA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(EUL_basis_Mapped!$BD380=EUL_basis[BldgLoc])*(EUL_basis_Mapped!$BP380=EUL_basis[HOU_cat]),0)+1,MATCH(EUL_basis_Mapped!BA$2,'EUL_basis fr DEER'!$1:$1,0))</f>
        <v/>
      </c>
      <c r="BB380" s="48" t="str" cm="1">
        <f t="array" ref="BB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(EUL_basis_Mapped!$BD380=EUL_basis[BldgLoc])*(EUL_basis_Mapped!$BP380=EUL_basis[HOU_cat]),0)+1,MATCH(EUL_basis_Mapped!BB$2,'EUL_basis fr DEER'!$1:$1,0))</f>
        <v>TankIns</v>
      </c>
      <c r="BC380" s="48" t="s">
        <v>40</v>
      </c>
      <c r="BD380" s="48" t="s">
        <v>40</v>
      </c>
      <c r="BE380" s="46" t="str" cm="1">
        <f t="array" ref="BE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(EUL_basis_Mapped!$BD380=EUL_basis[BldgLoc])*(EUL_basis_Mapped!$BP380=EUL_basis[HOU_cat]),0)+1,MATCH(EUL_basis_Mapped!BE$2,'EUL_basis fr DEER'!$1:$1,0))</f>
        <v>rated years</v>
      </c>
      <c r="BF380" s="23" cm="1">
        <f t="array" ref="BF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(EUL_basis_Mapped!$BD380=EUL_basis[BldgLoc])*(EUL_basis_Mapped!$BP380=EUL_basis[HOU_cat]),0)+1,MATCH(EUL_basis_Mapped!BF$2,'EUL_basis fr DEER'!$1:$1,0))</f>
        <v>0</v>
      </c>
      <c r="BG380" s="23" cm="1">
        <f t="array" ref="BG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(EUL_basis_Mapped!$BD380=EUL_basis[BldgLoc])*(EUL_basis_Mapped!$BP380=EUL_basis[HOU_cat]),0)+1,MATCH(EUL_basis_Mapped!BG$2,'EUL_basis fr DEER'!$1:$1,0))</f>
        <v>0</v>
      </c>
      <c r="BH380" s="23" cm="1">
        <f t="array" ref="BH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(EUL_basis_Mapped!$BD380=EUL_basis[BldgLoc])*(EUL_basis_Mapped!$BP380=EUL_basis[HOU_cat]),0)+1,MATCH(EUL_basis_Mapped!BH$2,'EUL_basis fr DEER'!$1:$1,0))</f>
        <v>0</v>
      </c>
      <c r="BI380" s="25" cm="1">
        <f t="array" ref="BI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(EUL_basis_Mapped!$BD380=EUL_basis[BldgLoc])*(EUL_basis_Mapped!$BP380=EUL_basis[HOU_cat]),0)+1,MATCH(EUL_basis_Mapped!BI$2,'EUL_basis fr DEER'!$1:$1,0))</f>
        <v>0</v>
      </c>
      <c r="BJ380" s="25" cm="1">
        <f t="array" ref="BJ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(EUL_basis_Mapped!$BD380=EUL_basis[BldgLoc])*(EUL_basis_Mapped!$BP380=EUL_basis[HOU_cat]),0)+1,MATCH(EUL_basis_Mapped!BJ$2,'EUL_basis fr DEER'!$1:$1,0))</f>
        <v>7</v>
      </c>
      <c r="BK380" s="25" cm="1">
        <f t="array" ref="BK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(EUL_basis_Mapped!$BD380=EUL_basis[BldgLoc])*(EUL_basis_Mapped!$BP380=EUL_basis[HOU_cat]),0)+1,MATCH(EUL_basis_Mapped!BK$2,'EUL_basis fr DEER'!$1:$1,0))</f>
        <v>2.2999999999999998</v>
      </c>
      <c r="BL380" s="46" t="str" cm="1">
        <f t="array" ref="BL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(EUL_basis_Mapped!$BD380=EUL_basis[BldgLoc])*(EUL_basis_Mapped!$BP380=EUL_basis[HOU_cat]),0)+1,MATCH(EUL_basis_Mapped!BL$2,'EUL_basis fr DEER'!$1:$1,0))</f>
        <v>Updated to indicate claim/filing status</v>
      </c>
      <c r="BM380" s="48" t="str" cm="1">
        <f t="array" ref="BM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(EUL_basis_Mapped!$BD380=EUL_basis[BldgLoc])*(EUL_basis_Mapped!$BP380=EUL_basis[HOU_cat]),0)+1,MATCH(EUL_basis_Mapped!BM$2,'EUL_basis fr DEER'!$1:$1,0))</f>
        <v>Standard</v>
      </c>
      <c r="BN380" s="24">
        <v>41652</v>
      </c>
      <c r="BO380" s="24" cm="1">
        <f t="array" ref="BO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(EUL_basis_Mapped!$BD380=EUL_basis[BldgLoc])*(EUL_basis_Mapped!$BP380=EUL_basis[HOU_cat]),0)+1,MATCH(EUL_basis_Mapped!BO$2,'EUL_basis fr DEER'!$1:$1,0))</f>
        <v>0</v>
      </c>
      <c r="BP380" s="48" t="s">
        <v>44</v>
      </c>
      <c r="BQ380" s="52" t="str" cm="1">
        <f t="array" ref="BQ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(EUL_basis_Mapped!$BD380=EUL_basis[BldgLoc])*(EUL_basis_Mapped!$BP380=EUL_basis[HOU_cat]),0)+1,MATCH(EUL_basis_Mapped!BQ$2,'EUL_basis fr DEER'!$1:$1,0))</f>
        <v>1</v>
      </c>
      <c r="BR380" s="52" t="str" cm="1">
        <f t="array" ref="BR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(EUL_basis_Mapped!$BD380=EUL_basis[BldgLoc])*(EUL_basis_Mapped!$BP380=EUL_basis[HOU_cat]),0)+1,MATCH(EUL_basis_Mapped!BR$2,'EUL_basis fr DEER'!$1:$1,0))</f>
        <v>1</v>
      </c>
      <c r="BS380" s="52" t="str" cm="1">
        <f t="array" ref="BS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(EUL_basis_Mapped!$BD380=EUL_basis[BldgLoc])*(EUL_basis_Mapped!$BP380=EUL_basis[HOU_cat]),0)+1,MATCH(EUL_basis_Mapped!BS$2,'EUL_basis fr DEER'!$1:$1,0))</f>
        <v>0</v>
      </c>
      <c r="BT380" s="48" t="str" cm="1">
        <f t="array" ref="BT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(EUL_basis_Mapped!$BD380=EUL_basis[BldgLoc])*(EUL_basis_Mapped!$BP380=EUL_basis[HOU_cat]),0)+1,MATCH(EUL_basis_Mapped!BT$2,'EUL_basis fr DEER'!$1:$1,0))</f>
        <v>Deemed Ex Ante Team</v>
      </c>
      <c r="BU380" s="24" cm="1">
        <f t="array" ref="BU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(EUL_basis_Mapped!$BD380=EUL_basis[BldgLoc])*(EUL_basis_Mapped!$BP380=EUL_basis[HOU_cat]),0)+1,MATCH(EUL_basis_Mapped!BU$2,'EUL_basis fr DEER'!$1:$1,0))</f>
        <v>0</v>
      </c>
      <c r="BV380" s="46" cm="1">
        <f t="array" ref="BV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(EUL_basis_Mapped!$BD380=EUL_basis[BldgLoc])*(EUL_basis_Mapped!$BP380=EUL_basis[HOU_cat]),0)+1,MATCH(EUL_basis_Mapped!BV$2,'EUL_basis fr DEER'!$1:$1,0))</f>
        <v>0</v>
      </c>
      <c r="BW380" s="48" cm="1">
        <f t="array" ref="BW380">INDEX(EUL_basis[#All],MATCH(1,(EUL_basis_Mapped!$AS380=EUL_basis[EUL_ID])*(EUL_basis_Mapped!$AU380=EUL_basis[Version])*(EUL_basis_Mapped!$BC380=EUL_basis[BldgType])*
(EUL_basis_Mapped!$BD380=EUL_basis[BldgLoc])*(EUL_basis_Mapped!$BP380=EUL_basis[HOU_cat]),0)+1,MATCH(EUL_basis_Mapped!BW$2,'EUL_basis fr DEER'!$1:$1,0))</f>
        <v>0</v>
      </c>
    </row>
    <row r="381" spans="1:75" ht="21" x14ac:dyDescent="0.15">
      <c r="A381" s="11">
        <v>1</v>
      </c>
      <c r="B381" s="12"/>
      <c r="C381" s="12"/>
      <c r="D381" s="12"/>
      <c r="E381" s="12"/>
      <c r="F381" s="12"/>
      <c r="G381" s="12"/>
      <c r="H381" s="13"/>
      <c r="I381" s="11">
        <f t="shared" si="89"/>
        <v>0</v>
      </c>
      <c r="J381" s="12">
        <f t="shared" si="89"/>
        <v>0</v>
      </c>
      <c r="K381" s="12">
        <f t="shared" si="89"/>
        <v>0</v>
      </c>
      <c r="L381" s="12">
        <f t="shared" si="89"/>
        <v>1</v>
      </c>
      <c r="M381" s="12">
        <f t="shared" si="89"/>
        <v>0</v>
      </c>
      <c r="N381" s="54">
        <f t="shared" si="89"/>
        <v>0</v>
      </c>
      <c r="O381" s="54">
        <f t="shared" si="89"/>
        <v>0</v>
      </c>
      <c r="P381" s="11">
        <f t="shared" si="81"/>
        <v>1</v>
      </c>
      <c r="Q381" s="16"/>
      <c r="R381" s="12">
        <f t="shared" si="90"/>
        <v>0</v>
      </c>
      <c r="S381" s="12">
        <f t="shared" si="90"/>
        <v>0</v>
      </c>
      <c r="T381" s="12">
        <f t="shared" si="90"/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>
        <f t="shared" si="82"/>
        <v>0</v>
      </c>
      <c r="AE381" s="54"/>
      <c r="AF381" s="54"/>
      <c r="AG381" s="54">
        <f t="shared" si="83"/>
        <v>0</v>
      </c>
      <c r="AH381" s="54"/>
      <c r="AI381" s="54"/>
      <c r="AJ381" s="54"/>
      <c r="AK381" s="54"/>
      <c r="AL381" s="54"/>
      <c r="AM381" s="54"/>
      <c r="AN381" s="54"/>
      <c r="AO381" s="54"/>
      <c r="AP381" s="54"/>
      <c r="AQ381" s="54"/>
      <c r="AR381" s="54">
        <f t="shared" si="84"/>
        <v>0</v>
      </c>
      <c r="AS381" s="58" t="s">
        <v>863</v>
      </c>
      <c r="AT381" s="22" t="str" cm="1">
        <f t="array" ref="AT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(EUL_basis_Mapped!$BD381=EUL_basis[BldgLoc])*(EUL_basis_Mapped!$BP381=EUL_basis[HOU_cat]),0)+1,MATCH(EUL_basis_Mapped!AT$2,'EUL_basis fr DEER'!$1:$1,0))</f>
        <v>Variable Speed Drive on Process Fan Control</v>
      </c>
      <c r="AU381" s="22" t="s">
        <v>34</v>
      </c>
      <c r="AV381" s="22" t="str" cm="1">
        <f t="array" ref="AV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(EUL_basis_Mapped!$BD381=EUL_basis[BldgLoc])*(EUL_basis_Mapped!$BP381=EUL_basis[HOU_cat]),0)+1,MATCH(EUL_basis_Mapped!AV$2,'EUL_basis fr DEER'!$1:$1,0))</f>
        <v>PA workpaper</v>
      </c>
      <c r="AW381" s="24" cm="1">
        <f t="array" ref="AW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(EUL_basis_Mapped!$BD381=EUL_basis[BldgLoc])*(EUL_basis_Mapped!$BP381=EUL_basis[HOU_cat]),0)+1,MATCH(EUL_basis_Mapped!AW$2,'EUL_basis fr DEER'!$1:$1,0))</f>
        <v>44159.686687395835</v>
      </c>
      <c r="AX381" s="48" t="str" cm="1">
        <f t="array" ref="AX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(EUL_basis_Mapped!$BD381=EUL_basis[BldgLoc])*(EUL_basis_Mapped!$BP381=EUL_basis[HOU_cat]),0)+1,MATCH(EUL_basis_Mapped!AX$2,'EUL_basis fr DEER'!$1:$1,0))</f>
        <v>Com</v>
      </c>
      <c r="AY381" s="48" t="str" cm="1">
        <f t="array" ref="AY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(EUL_basis_Mapped!$BD381=EUL_basis[BldgLoc])*(EUL_basis_Mapped!$BP381=EUL_basis[HOU_cat]),0)+1,MATCH(EUL_basis_Mapped!AY$2,'EUL_basis fr DEER'!$1:$1,0))</f>
        <v>Process</v>
      </c>
      <c r="AZ381" s="48" t="str" cm="1">
        <f t="array" ref="AZ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(EUL_basis_Mapped!$BD381=EUL_basis[BldgLoc])*(EUL_basis_Mapped!$BP381=EUL_basis[HOU_cat]),0)+1,MATCH(EUL_basis_Mapped!AZ$2,'EUL_basis fr DEER'!$1:$1,0))</f>
        <v/>
      </c>
      <c r="BA381" s="48" t="str" cm="1">
        <f t="array" ref="BA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(EUL_basis_Mapped!$BD381=EUL_basis[BldgLoc])*(EUL_basis_Mapped!$BP381=EUL_basis[HOU_cat]),0)+1,MATCH(EUL_basis_Mapped!BA$2,'EUL_basis fr DEER'!$1:$1,0))</f>
        <v>Motor_Spd</v>
      </c>
      <c r="BB381" s="48" t="str" cm="1">
        <f t="array" ref="BB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(EUL_basis_Mapped!$BD381=EUL_basis[BldgLoc])*(EUL_basis_Mapped!$BP381=EUL_basis[HOU_cat]),0)+1,MATCH(EUL_basis_Mapped!BB$2,'EUL_basis fr DEER'!$1:$1,0))</f>
        <v>ASD</v>
      </c>
      <c r="BC381" s="48" t="s">
        <v>40</v>
      </c>
      <c r="BD381" s="48" t="s">
        <v>40</v>
      </c>
      <c r="BE381" s="46" t="str" cm="1">
        <f t="array" ref="BE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(EUL_basis_Mapped!$BD381=EUL_basis[BldgLoc])*(EUL_basis_Mapped!$BP381=EUL_basis[HOU_cat]),0)+1,MATCH(EUL_basis_Mapped!BE$2,'EUL_basis fr DEER'!$1:$1,0))</f>
        <v>evaluated years</v>
      </c>
      <c r="BF381" s="23" cm="1">
        <f t="array" ref="BF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(EUL_basis_Mapped!$BD381=EUL_basis[BldgLoc])*(EUL_basis_Mapped!$BP381=EUL_basis[HOU_cat]),0)+1,MATCH(EUL_basis_Mapped!BF$2,'EUL_basis fr DEER'!$1:$1,0))</f>
        <v>0</v>
      </c>
      <c r="BG381" s="23" cm="1">
        <f t="array" ref="BG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(EUL_basis_Mapped!$BD381=EUL_basis[BldgLoc])*(EUL_basis_Mapped!$BP381=EUL_basis[HOU_cat]),0)+1,MATCH(EUL_basis_Mapped!BG$2,'EUL_basis fr DEER'!$1:$1,0))</f>
        <v>0</v>
      </c>
      <c r="BH381" s="23" cm="1">
        <f t="array" ref="BH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(EUL_basis_Mapped!$BD381=EUL_basis[BldgLoc])*(EUL_basis_Mapped!$BP381=EUL_basis[HOU_cat]),0)+1,MATCH(EUL_basis_Mapped!BH$2,'EUL_basis fr DEER'!$1:$1,0))</f>
        <v>0</v>
      </c>
      <c r="BI381" s="25" cm="1">
        <f t="array" ref="BI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(EUL_basis_Mapped!$BD381=EUL_basis[BldgLoc])*(EUL_basis_Mapped!$BP381=EUL_basis[HOU_cat]),0)+1,MATCH(EUL_basis_Mapped!BI$2,'EUL_basis fr DEER'!$1:$1,0))</f>
        <v>0</v>
      </c>
      <c r="BJ381" s="25" cm="1">
        <f t="array" ref="BJ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(EUL_basis_Mapped!$BD381=EUL_basis[BldgLoc])*(EUL_basis_Mapped!$BP381=EUL_basis[HOU_cat]),0)+1,MATCH(EUL_basis_Mapped!BJ$2,'EUL_basis fr DEER'!$1:$1,0))</f>
        <v>13</v>
      </c>
      <c r="BK381" s="25" cm="1">
        <f t="array" ref="BK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(EUL_basis_Mapped!$BD381=EUL_basis[BldgLoc])*(EUL_basis_Mapped!$BP381=EUL_basis[HOU_cat]),0)+1,MATCH(EUL_basis_Mapped!BK$2,'EUL_basis fr DEER'!$1:$1,0))</f>
        <v>4.33</v>
      </c>
      <c r="BL381" s="46" t="str" cm="1">
        <f t="array" ref="BL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(EUL_basis_Mapped!$BD381=EUL_basis[BldgLoc])*(EUL_basis_Mapped!$BP381=EUL_basis[HOU_cat]),0)+1,MATCH(EUL_basis_Mapped!BL$2,'EUL_basis fr DEER'!$1:$1,0))</f>
        <v>Updated to indicate claim/filing status</v>
      </c>
      <c r="BM381" s="48" t="str" cm="1">
        <f t="array" ref="BM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(EUL_basis_Mapped!$BD381=EUL_basis[BldgLoc])*(EUL_basis_Mapped!$BP381=EUL_basis[HOU_cat]),0)+1,MATCH(EUL_basis_Mapped!BM$2,'EUL_basis fr DEER'!$1:$1,0))</f>
        <v>Available</v>
      </c>
      <c r="BN381" s="24">
        <v>41653</v>
      </c>
      <c r="BO381" s="24" cm="1">
        <f t="array" ref="BO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(EUL_basis_Mapped!$BD381=EUL_basis[BldgLoc])*(EUL_basis_Mapped!$BP381=EUL_basis[HOU_cat]),0)+1,MATCH(EUL_basis_Mapped!BO$2,'EUL_basis fr DEER'!$1:$1,0))</f>
        <v>0</v>
      </c>
      <c r="BP381" s="48" t="s">
        <v>44</v>
      </c>
      <c r="BQ381" s="52" t="str" cm="1">
        <f t="array" ref="BQ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(EUL_basis_Mapped!$BD381=EUL_basis[BldgLoc])*(EUL_basis_Mapped!$BP381=EUL_basis[HOU_cat]),0)+1,MATCH(EUL_basis_Mapped!BQ$2,'EUL_basis fr DEER'!$1:$1,0))</f>
        <v>1</v>
      </c>
      <c r="BR381" s="52" t="str" cm="1">
        <f t="array" ref="BR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(EUL_basis_Mapped!$BD381=EUL_basis[BldgLoc])*(EUL_basis_Mapped!$BP381=EUL_basis[HOU_cat]),0)+1,MATCH(EUL_basis_Mapped!BR$2,'EUL_basis fr DEER'!$1:$1,0))</f>
        <v>1</v>
      </c>
      <c r="BS381" s="52" t="str" cm="1">
        <f t="array" ref="BS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(EUL_basis_Mapped!$BD381=EUL_basis[BldgLoc])*(EUL_basis_Mapped!$BP381=EUL_basis[HOU_cat]),0)+1,MATCH(EUL_basis_Mapped!BS$2,'EUL_basis fr DEER'!$1:$1,0))</f>
        <v>0</v>
      </c>
      <c r="BT381" s="48" t="str" cm="1">
        <f t="array" ref="BT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(EUL_basis_Mapped!$BD381=EUL_basis[BldgLoc])*(EUL_basis_Mapped!$BP381=EUL_basis[HOU_cat]),0)+1,MATCH(EUL_basis_Mapped!BT$2,'EUL_basis fr DEER'!$1:$1,0))</f>
        <v>Deemed Ex Ante Team</v>
      </c>
      <c r="BU381" s="24" cm="1">
        <f t="array" ref="BU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(EUL_basis_Mapped!$BD381=EUL_basis[BldgLoc])*(EUL_basis_Mapped!$BP381=EUL_basis[HOU_cat]),0)+1,MATCH(EUL_basis_Mapped!BU$2,'EUL_basis fr DEER'!$1:$1,0))</f>
        <v>0</v>
      </c>
      <c r="BV381" s="46" cm="1">
        <f t="array" ref="BV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(EUL_basis_Mapped!$BD381=EUL_basis[BldgLoc])*(EUL_basis_Mapped!$BP381=EUL_basis[HOU_cat]),0)+1,MATCH(EUL_basis_Mapped!BV$2,'EUL_basis fr DEER'!$1:$1,0))</f>
        <v>0</v>
      </c>
      <c r="BW381" s="48" cm="1">
        <f t="array" ref="BW381">INDEX(EUL_basis[#All],MATCH(1,(EUL_basis_Mapped!$AS381=EUL_basis[EUL_ID])*(EUL_basis_Mapped!$AU381=EUL_basis[Version])*(EUL_basis_Mapped!$BC381=EUL_basis[BldgType])*
(EUL_basis_Mapped!$BD381=EUL_basis[BldgLoc])*(EUL_basis_Mapped!$BP381=EUL_basis[HOU_cat]),0)+1,MATCH(EUL_basis_Mapped!BW$2,'EUL_basis fr DEER'!$1:$1,0))</f>
        <v>0</v>
      </c>
    </row>
    <row r="382" spans="1:75" ht="21" x14ac:dyDescent="0.15">
      <c r="A382" s="11"/>
      <c r="B382" s="12">
        <v>1</v>
      </c>
      <c r="C382" s="12"/>
      <c r="D382" s="12"/>
      <c r="E382" s="12"/>
      <c r="F382" s="12"/>
      <c r="G382" s="12">
        <v>1</v>
      </c>
      <c r="H382" s="13">
        <v>1</v>
      </c>
      <c r="I382" s="11">
        <f t="shared" si="89"/>
        <v>1</v>
      </c>
      <c r="J382" s="12">
        <f t="shared" si="89"/>
        <v>0</v>
      </c>
      <c r="K382" s="12">
        <f t="shared" si="89"/>
        <v>0</v>
      </c>
      <c r="L382" s="12">
        <f t="shared" si="89"/>
        <v>0</v>
      </c>
      <c r="M382" s="12">
        <f t="shared" si="89"/>
        <v>0</v>
      </c>
      <c r="N382" s="54">
        <f t="shared" si="89"/>
        <v>0</v>
      </c>
      <c r="O382" s="54">
        <f t="shared" si="89"/>
        <v>0</v>
      </c>
      <c r="P382" s="11">
        <f t="shared" si="81"/>
        <v>1</v>
      </c>
      <c r="Q382" s="16"/>
      <c r="R382" s="12">
        <f t="shared" si="90"/>
        <v>0</v>
      </c>
      <c r="S382" s="12">
        <f t="shared" si="90"/>
        <v>0</v>
      </c>
      <c r="T382" s="12">
        <f t="shared" si="90"/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>
        <f t="shared" si="82"/>
        <v>0</v>
      </c>
      <c r="AE382" s="54"/>
      <c r="AF382" s="54"/>
      <c r="AG382" s="54">
        <f t="shared" si="83"/>
        <v>0</v>
      </c>
      <c r="AH382" s="54"/>
      <c r="AI382" s="54"/>
      <c r="AJ382" s="54"/>
      <c r="AK382" s="54"/>
      <c r="AL382" s="54"/>
      <c r="AM382" s="54"/>
      <c r="AN382" s="54"/>
      <c r="AO382" s="54"/>
      <c r="AP382" s="54"/>
      <c r="AQ382" s="54"/>
      <c r="AR382" s="54">
        <f t="shared" si="84"/>
        <v>0</v>
      </c>
      <c r="AS382" s="58" t="s">
        <v>866</v>
      </c>
      <c r="AT382" s="22" t="str" cm="1">
        <f t="array" ref="AT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(EUL_basis_Mapped!$BD382=EUL_basis[BldgLoc])*(EUL_basis_Mapped!$BP382=EUL_basis[HOU_cat]),0)+1,MATCH(EUL_basis_Mapped!AT$2,'EUL_basis fr DEER'!$1:$1,0))</f>
        <v>Ag Pump - Centrifugal Booster</v>
      </c>
      <c r="AU382" s="22" t="s">
        <v>34</v>
      </c>
      <c r="AV382" s="22" t="str" cm="1">
        <f t="array" ref="AV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(EUL_basis_Mapped!$BD382=EUL_basis[BldgLoc])*(EUL_basis_Mapped!$BP382=EUL_basis[HOU_cat]),0)+1,MATCH(EUL_basis_Mapped!AV$2,'EUL_basis fr DEER'!$1:$1,0))</f>
        <v>PA workpaper</v>
      </c>
      <c r="AW382" s="24" cm="1">
        <f t="array" ref="AW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(EUL_basis_Mapped!$BD382=EUL_basis[BldgLoc])*(EUL_basis_Mapped!$BP382=EUL_basis[HOU_cat]),0)+1,MATCH(EUL_basis_Mapped!AW$2,'EUL_basis fr DEER'!$1:$1,0))</f>
        <v>44159.686687395835</v>
      </c>
      <c r="AX382" s="48" t="str" cm="1">
        <f t="array" ref="AX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(EUL_basis_Mapped!$BD382=EUL_basis[BldgLoc])*(EUL_basis_Mapped!$BP382=EUL_basis[HOU_cat]),0)+1,MATCH(EUL_basis_Mapped!AX$2,'EUL_basis fr DEER'!$1:$1,0))</f>
        <v>Ag</v>
      </c>
      <c r="AY382" s="48" t="str" cm="1">
        <f t="array" ref="AY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(EUL_basis_Mapped!$BD382=EUL_basis[BldgLoc])*(EUL_basis_Mapped!$BP382=EUL_basis[HOU_cat]),0)+1,MATCH(EUL_basis_Mapped!AY$2,'EUL_basis fr DEER'!$1:$1,0))</f>
        <v>ProcDist</v>
      </c>
      <c r="AZ382" s="48" t="str" cm="1">
        <f t="array" ref="AZ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(EUL_basis_Mapped!$BD382=EUL_basis[BldgLoc])*(EUL_basis_Mapped!$BP382=EUL_basis[HOU_cat]),0)+1,MATCH(EUL_basis_Mapped!AZ$2,'EUL_basis fr DEER'!$1:$1,0))</f>
        <v>Pumping</v>
      </c>
      <c r="BA382" s="48" t="str" cm="1">
        <f t="array" ref="BA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(EUL_basis_Mapped!$BD382=EUL_basis[BldgLoc])*(EUL_basis_Mapped!$BP382=EUL_basis[HOU_cat]),0)+1,MATCH(EUL_basis_Mapped!BA$2,'EUL_basis fr DEER'!$1:$1,0))</f>
        <v>PumpSystem</v>
      </c>
      <c r="BB382" s="48" t="str" cm="1">
        <f t="array" ref="BB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(EUL_basis_Mapped!$BD382=EUL_basis[BldgLoc])*(EUL_basis_Mapped!$BP382=EUL_basis[HOU_cat]),0)+1,MATCH(EUL_basis_Mapped!BB$2,'EUL_basis fr DEER'!$1:$1,0))</f>
        <v>CentBstr</v>
      </c>
      <c r="BC382" s="48" t="s">
        <v>40</v>
      </c>
      <c r="BD382" s="48" t="s">
        <v>40</v>
      </c>
      <c r="BE382" s="46" t="str" cm="1">
        <f t="array" ref="BE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(EUL_basis_Mapped!$BD382=EUL_basis[BldgLoc])*(EUL_basis_Mapped!$BP382=EUL_basis[HOU_cat]),0)+1,MATCH(EUL_basis_Mapped!BE$2,'EUL_basis fr DEER'!$1:$1,0))</f>
        <v>evaluated years</v>
      </c>
      <c r="BF382" s="23" cm="1">
        <f t="array" ref="BF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(EUL_basis_Mapped!$BD382=EUL_basis[BldgLoc])*(EUL_basis_Mapped!$BP382=EUL_basis[HOU_cat]),0)+1,MATCH(EUL_basis_Mapped!BF$2,'EUL_basis fr DEER'!$1:$1,0))</f>
        <v>0</v>
      </c>
      <c r="BG382" s="23" cm="1">
        <f t="array" ref="BG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(EUL_basis_Mapped!$BD382=EUL_basis[BldgLoc])*(EUL_basis_Mapped!$BP382=EUL_basis[HOU_cat]),0)+1,MATCH(EUL_basis_Mapped!BG$2,'EUL_basis fr DEER'!$1:$1,0))</f>
        <v>0</v>
      </c>
      <c r="BH382" s="23" cm="1">
        <f t="array" ref="BH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(EUL_basis_Mapped!$BD382=EUL_basis[BldgLoc])*(EUL_basis_Mapped!$BP382=EUL_basis[HOU_cat]),0)+1,MATCH(EUL_basis_Mapped!BH$2,'EUL_basis fr DEER'!$1:$1,0))</f>
        <v>0</v>
      </c>
      <c r="BI382" s="25" cm="1">
        <f t="array" ref="BI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(EUL_basis_Mapped!$BD382=EUL_basis[BldgLoc])*(EUL_basis_Mapped!$BP382=EUL_basis[HOU_cat]),0)+1,MATCH(EUL_basis_Mapped!BI$2,'EUL_basis fr DEER'!$1:$1,0))</f>
        <v>0</v>
      </c>
      <c r="BJ382" s="25" cm="1">
        <f t="array" ref="BJ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(EUL_basis_Mapped!$BD382=EUL_basis[BldgLoc])*(EUL_basis_Mapped!$BP382=EUL_basis[HOU_cat]),0)+1,MATCH(EUL_basis_Mapped!BJ$2,'EUL_basis fr DEER'!$1:$1,0))</f>
        <v>12.7</v>
      </c>
      <c r="BK382" s="25" cm="1">
        <f t="array" ref="BK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(EUL_basis_Mapped!$BD382=EUL_basis[BldgLoc])*(EUL_basis_Mapped!$BP382=EUL_basis[HOU_cat]),0)+1,MATCH(EUL_basis_Mapped!BK$2,'EUL_basis fr DEER'!$1:$1,0))</f>
        <v>4.33</v>
      </c>
      <c r="BL382" s="46" t="str" cm="1">
        <f t="array" ref="BL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(EUL_basis_Mapped!$BD382=EUL_basis[BldgLoc])*(EUL_basis_Mapped!$BP382=EUL_basis[HOU_cat]),0)+1,MATCH(EUL_basis_Mapped!BL$2,'EUL_basis fr DEER'!$1:$1,0))</f>
        <v>Updated to indicate claim/filing status</v>
      </c>
      <c r="BM382" s="48" t="str" cm="1">
        <f t="array" ref="BM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(EUL_basis_Mapped!$BD382=EUL_basis[BldgLoc])*(EUL_basis_Mapped!$BP382=EUL_basis[HOU_cat]),0)+1,MATCH(EUL_basis_Mapped!BM$2,'EUL_basis fr DEER'!$1:$1,0))</f>
        <v>Available</v>
      </c>
      <c r="BN382" s="24">
        <v>41654</v>
      </c>
      <c r="BO382" s="24" cm="1">
        <f t="array" ref="BO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(EUL_basis_Mapped!$BD382=EUL_basis[BldgLoc])*(EUL_basis_Mapped!$BP382=EUL_basis[HOU_cat]),0)+1,MATCH(EUL_basis_Mapped!BO$2,'EUL_basis fr DEER'!$1:$1,0))</f>
        <v>0</v>
      </c>
      <c r="BP382" s="48" t="s">
        <v>44</v>
      </c>
      <c r="BQ382" s="52" t="str" cm="1">
        <f t="array" ref="BQ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(EUL_basis_Mapped!$BD382=EUL_basis[BldgLoc])*(EUL_basis_Mapped!$BP382=EUL_basis[HOU_cat]),0)+1,MATCH(EUL_basis_Mapped!BQ$2,'EUL_basis fr DEER'!$1:$1,0))</f>
        <v>1</v>
      </c>
      <c r="BR382" s="52" t="str" cm="1">
        <f t="array" ref="BR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(EUL_basis_Mapped!$BD382=EUL_basis[BldgLoc])*(EUL_basis_Mapped!$BP382=EUL_basis[HOU_cat]),0)+1,MATCH(EUL_basis_Mapped!BR$2,'EUL_basis fr DEER'!$1:$1,0))</f>
        <v>1</v>
      </c>
      <c r="BS382" s="52" t="str" cm="1">
        <f t="array" ref="BS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(EUL_basis_Mapped!$BD382=EUL_basis[BldgLoc])*(EUL_basis_Mapped!$BP382=EUL_basis[HOU_cat]),0)+1,MATCH(EUL_basis_Mapped!BS$2,'EUL_basis fr DEER'!$1:$1,0))</f>
        <v>0</v>
      </c>
      <c r="BT382" s="48" t="str" cm="1">
        <f t="array" ref="BT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(EUL_basis_Mapped!$BD382=EUL_basis[BldgLoc])*(EUL_basis_Mapped!$BP382=EUL_basis[HOU_cat]),0)+1,MATCH(EUL_basis_Mapped!BT$2,'EUL_basis fr DEER'!$1:$1,0))</f>
        <v>Deemed Ex Ante Team</v>
      </c>
      <c r="BU382" s="24" cm="1">
        <f t="array" ref="BU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(EUL_basis_Mapped!$BD382=EUL_basis[BldgLoc])*(EUL_basis_Mapped!$BP382=EUL_basis[HOU_cat]),0)+1,MATCH(EUL_basis_Mapped!BU$2,'EUL_basis fr DEER'!$1:$1,0))</f>
        <v>0</v>
      </c>
      <c r="BV382" s="46" cm="1">
        <f t="array" ref="BV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(EUL_basis_Mapped!$BD382=EUL_basis[BldgLoc])*(EUL_basis_Mapped!$BP382=EUL_basis[HOU_cat]),0)+1,MATCH(EUL_basis_Mapped!BV$2,'EUL_basis fr DEER'!$1:$1,0))</f>
        <v>0</v>
      </c>
      <c r="BW382" s="48" cm="1">
        <f t="array" ref="BW382">INDEX(EUL_basis[#All],MATCH(1,(EUL_basis_Mapped!$AS382=EUL_basis[EUL_ID])*(EUL_basis_Mapped!$AU382=EUL_basis[Version])*(EUL_basis_Mapped!$BC382=EUL_basis[BldgType])*
(EUL_basis_Mapped!$BD382=EUL_basis[BldgLoc])*(EUL_basis_Mapped!$BP382=EUL_basis[HOU_cat]),0)+1,MATCH(EUL_basis_Mapped!BW$2,'EUL_basis fr DEER'!$1:$1,0))</f>
        <v>0</v>
      </c>
    </row>
    <row r="383" spans="1:75" ht="21" x14ac:dyDescent="0.15">
      <c r="A383" s="11"/>
      <c r="B383" s="12">
        <v>1</v>
      </c>
      <c r="C383" s="12"/>
      <c r="D383" s="12"/>
      <c r="E383" s="12"/>
      <c r="F383" s="12"/>
      <c r="G383" s="12">
        <v>1</v>
      </c>
      <c r="H383" s="13">
        <v>1</v>
      </c>
      <c r="I383" s="11">
        <f t="shared" si="89"/>
        <v>1</v>
      </c>
      <c r="J383" s="12">
        <f t="shared" si="89"/>
        <v>0</v>
      </c>
      <c r="K383" s="12">
        <f t="shared" si="89"/>
        <v>0</v>
      </c>
      <c r="L383" s="12">
        <f t="shared" si="89"/>
        <v>0</v>
      </c>
      <c r="M383" s="12">
        <f t="shared" si="89"/>
        <v>0</v>
      </c>
      <c r="N383" s="54">
        <f t="shared" si="89"/>
        <v>0</v>
      </c>
      <c r="O383" s="54">
        <f t="shared" si="89"/>
        <v>0</v>
      </c>
      <c r="P383" s="11">
        <f t="shared" si="81"/>
        <v>1</v>
      </c>
      <c r="Q383" s="16"/>
      <c r="R383" s="12">
        <f t="shared" si="90"/>
        <v>0</v>
      </c>
      <c r="S383" s="12">
        <f t="shared" si="90"/>
        <v>0</v>
      </c>
      <c r="T383" s="12">
        <f t="shared" si="90"/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>
        <f t="shared" si="82"/>
        <v>0</v>
      </c>
      <c r="AE383" s="54"/>
      <c r="AF383" s="54"/>
      <c r="AG383" s="54">
        <f t="shared" si="83"/>
        <v>0</v>
      </c>
      <c r="AH383" s="54"/>
      <c r="AI383" s="54"/>
      <c r="AJ383" s="54"/>
      <c r="AK383" s="54"/>
      <c r="AL383" s="54"/>
      <c r="AM383" s="54"/>
      <c r="AN383" s="54"/>
      <c r="AO383" s="54"/>
      <c r="AP383" s="54"/>
      <c r="AQ383" s="54"/>
      <c r="AR383" s="54">
        <f t="shared" si="84"/>
        <v>0</v>
      </c>
      <c r="AS383" s="58" t="s">
        <v>870</v>
      </c>
      <c r="AT383" s="22" t="str" cm="1">
        <f t="array" ref="AT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(EUL_basis_Mapped!$BD383=EUL_basis[BldgLoc])*(EUL_basis_Mapped!$BP383=EUL_basis[HOU_cat]),0)+1,MATCH(EUL_basis_Mapped!AT$2,'EUL_basis fr DEER'!$1:$1,0))</f>
        <v>Ag Pump - Submersible Booster</v>
      </c>
      <c r="AU383" s="22" t="s">
        <v>34</v>
      </c>
      <c r="AV383" s="22" t="str" cm="1">
        <f t="array" ref="AV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(EUL_basis_Mapped!$BD383=EUL_basis[BldgLoc])*(EUL_basis_Mapped!$BP383=EUL_basis[HOU_cat]),0)+1,MATCH(EUL_basis_Mapped!AV$2,'EUL_basis fr DEER'!$1:$1,0))</f>
        <v>PA workpaper</v>
      </c>
      <c r="AW383" s="24" cm="1">
        <f t="array" ref="AW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(EUL_basis_Mapped!$BD383=EUL_basis[BldgLoc])*(EUL_basis_Mapped!$BP383=EUL_basis[HOU_cat]),0)+1,MATCH(EUL_basis_Mapped!AW$2,'EUL_basis fr DEER'!$1:$1,0))</f>
        <v>44159.686687395835</v>
      </c>
      <c r="AX383" s="48" t="str" cm="1">
        <f t="array" ref="AX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(EUL_basis_Mapped!$BD383=EUL_basis[BldgLoc])*(EUL_basis_Mapped!$BP383=EUL_basis[HOU_cat]),0)+1,MATCH(EUL_basis_Mapped!AX$2,'EUL_basis fr DEER'!$1:$1,0))</f>
        <v>Ag</v>
      </c>
      <c r="AY383" s="48" t="str" cm="1">
        <f t="array" ref="AY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(EUL_basis_Mapped!$BD383=EUL_basis[BldgLoc])*(EUL_basis_Mapped!$BP383=EUL_basis[HOU_cat]),0)+1,MATCH(EUL_basis_Mapped!AY$2,'EUL_basis fr DEER'!$1:$1,0))</f>
        <v>ProcDist</v>
      </c>
      <c r="AZ383" s="48" t="str" cm="1">
        <f t="array" ref="AZ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(EUL_basis_Mapped!$BD383=EUL_basis[BldgLoc])*(EUL_basis_Mapped!$BP383=EUL_basis[HOU_cat]),0)+1,MATCH(EUL_basis_Mapped!AZ$2,'EUL_basis fr DEER'!$1:$1,0))</f>
        <v>Pumping</v>
      </c>
      <c r="BA383" s="48" t="str" cm="1">
        <f t="array" ref="BA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(EUL_basis_Mapped!$BD383=EUL_basis[BldgLoc])*(EUL_basis_Mapped!$BP383=EUL_basis[HOU_cat]),0)+1,MATCH(EUL_basis_Mapped!BA$2,'EUL_basis fr DEER'!$1:$1,0))</f>
        <v>PumpSystem</v>
      </c>
      <c r="BB383" s="48" t="str" cm="1">
        <f t="array" ref="BB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(EUL_basis_Mapped!$BD383=EUL_basis[BldgLoc])*(EUL_basis_Mapped!$BP383=EUL_basis[HOU_cat]),0)+1,MATCH(EUL_basis_Mapped!BB$2,'EUL_basis fr DEER'!$1:$1,0))</f>
        <v>SubBstr</v>
      </c>
      <c r="BC383" s="48" t="s">
        <v>40</v>
      </c>
      <c r="BD383" s="48" t="s">
        <v>40</v>
      </c>
      <c r="BE383" s="46" t="str" cm="1">
        <f t="array" ref="BE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(EUL_basis_Mapped!$BD383=EUL_basis[BldgLoc])*(EUL_basis_Mapped!$BP383=EUL_basis[HOU_cat]),0)+1,MATCH(EUL_basis_Mapped!BE$2,'EUL_basis fr DEER'!$1:$1,0))</f>
        <v>evaluated years</v>
      </c>
      <c r="BF383" s="23" cm="1">
        <f t="array" ref="BF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(EUL_basis_Mapped!$BD383=EUL_basis[BldgLoc])*(EUL_basis_Mapped!$BP383=EUL_basis[HOU_cat]),0)+1,MATCH(EUL_basis_Mapped!BF$2,'EUL_basis fr DEER'!$1:$1,0))</f>
        <v>0</v>
      </c>
      <c r="BG383" s="23" cm="1">
        <f t="array" ref="BG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(EUL_basis_Mapped!$BD383=EUL_basis[BldgLoc])*(EUL_basis_Mapped!$BP383=EUL_basis[HOU_cat]),0)+1,MATCH(EUL_basis_Mapped!BG$2,'EUL_basis fr DEER'!$1:$1,0))</f>
        <v>0</v>
      </c>
      <c r="BH383" s="23" cm="1">
        <f t="array" ref="BH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(EUL_basis_Mapped!$BD383=EUL_basis[BldgLoc])*(EUL_basis_Mapped!$BP383=EUL_basis[HOU_cat]),0)+1,MATCH(EUL_basis_Mapped!BH$2,'EUL_basis fr DEER'!$1:$1,0))</f>
        <v>0</v>
      </c>
      <c r="BI383" s="25" cm="1">
        <f t="array" ref="BI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(EUL_basis_Mapped!$BD383=EUL_basis[BldgLoc])*(EUL_basis_Mapped!$BP383=EUL_basis[HOU_cat]),0)+1,MATCH(EUL_basis_Mapped!BI$2,'EUL_basis fr DEER'!$1:$1,0))</f>
        <v>0</v>
      </c>
      <c r="BJ383" s="25" cm="1">
        <f t="array" ref="BJ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(EUL_basis_Mapped!$BD383=EUL_basis[BldgLoc])*(EUL_basis_Mapped!$BP383=EUL_basis[HOU_cat]),0)+1,MATCH(EUL_basis_Mapped!BJ$2,'EUL_basis fr DEER'!$1:$1,0))</f>
        <v>8.3000000000000007</v>
      </c>
      <c r="BK383" s="25" cm="1">
        <f t="array" ref="BK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(EUL_basis_Mapped!$BD383=EUL_basis[BldgLoc])*(EUL_basis_Mapped!$BP383=EUL_basis[HOU_cat]),0)+1,MATCH(EUL_basis_Mapped!BK$2,'EUL_basis fr DEER'!$1:$1,0))</f>
        <v>2.77</v>
      </c>
      <c r="BL383" s="46" t="str" cm="1">
        <f t="array" ref="BL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(EUL_basis_Mapped!$BD383=EUL_basis[BldgLoc])*(EUL_basis_Mapped!$BP383=EUL_basis[HOU_cat]),0)+1,MATCH(EUL_basis_Mapped!BL$2,'EUL_basis fr DEER'!$1:$1,0))</f>
        <v>Updated to indicate claim/filing status</v>
      </c>
      <c r="BM383" s="48" t="str" cm="1">
        <f t="array" ref="BM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(EUL_basis_Mapped!$BD383=EUL_basis[BldgLoc])*(EUL_basis_Mapped!$BP383=EUL_basis[HOU_cat]),0)+1,MATCH(EUL_basis_Mapped!BM$2,'EUL_basis fr DEER'!$1:$1,0))</f>
        <v>Available</v>
      </c>
      <c r="BN383" s="24">
        <v>41655</v>
      </c>
      <c r="BO383" s="24" cm="1">
        <f t="array" ref="BO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(EUL_basis_Mapped!$BD383=EUL_basis[BldgLoc])*(EUL_basis_Mapped!$BP383=EUL_basis[HOU_cat]),0)+1,MATCH(EUL_basis_Mapped!BO$2,'EUL_basis fr DEER'!$1:$1,0))</f>
        <v>0</v>
      </c>
      <c r="BP383" s="48" t="s">
        <v>44</v>
      </c>
      <c r="BQ383" s="52" t="str" cm="1">
        <f t="array" ref="BQ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(EUL_basis_Mapped!$BD383=EUL_basis[BldgLoc])*(EUL_basis_Mapped!$BP383=EUL_basis[HOU_cat]),0)+1,MATCH(EUL_basis_Mapped!BQ$2,'EUL_basis fr DEER'!$1:$1,0))</f>
        <v>1</v>
      </c>
      <c r="BR383" s="52" t="str" cm="1">
        <f t="array" ref="BR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(EUL_basis_Mapped!$BD383=EUL_basis[BldgLoc])*(EUL_basis_Mapped!$BP383=EUL_basis[HOU_cat]),0)+1,MATCH(EUL_basis_Mapped!BR$2,'EUL_basis fr DEER'!$1:$1,0))</f>
        <v>1</v>
      </c>
      <c r="BS383" s="52" t="str" cm="1">
        <f t="array" ref="BS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(EUL_basis_Mapped!$BD383=EUL_basis[BldgLoc])*(EUL_basis_Mapped!$BP383=EUL_basis[HOU_cat]),0)+1,MATCH(EUL_basis_Mapped!BS$2,'EUL_basis fr DEER'!$1:$1,0))</f>
        <v>0</v>
      </c>
      <c r="BT383" s="48" t="str" cm="1">
        <f t="array" ref="BT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(EUL_basis_Mapped!$BD383=EUL_basis[BldgLoc])*(EUL_basis_Mapped!$BP383=EUL_basis[HOU_cat]),0)+1,MATCH(EUL_basis_Mapped!BT$2,'EUL_basis fr DEER'!$1:$1,0))</f>
        <v>Deemed Ex Ante Team</v>
      </c>
      <c r="BU383" s="24" cm="1">
        <f t="array" ref="BU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(EUL_basis_Mapped!$BD383=EUL_basis[BldgLoc])*(EUL_basis_Mapped!$BP383=EUL_basis[HOU_cat]),0)+1,MATCH(EUL_basis_Mapped!BU$2,'EUL_basis fr DEER'!$1:$1,0))</f>
        <v>0</v>
      </c>
      <c r="BV383" s="46" cm="1">
        <f t="array" ref="BV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(EUL_basis_Mapped!$BD383=EUL_basis[BldgLoc])*(EUL_basis_Mapped!$BP383=EUL_basis[HOU_cat]),0)+1,MATCH(EUL_basis_Mapped!BV$2,'EUL_basis fr DEER'!$1:$1,0))</f>
        <v>0</v>
      </c>
      <c r="BW383" s="48" cm="1">
        <f t="array" ref="BW383">INDEX(EUL_basis[#All],MATCH(1,(EUL_basis_Mapped!$AS383=EUL_basis[EUL_ID])*(EUL_basis_Mapped!$AU383=EUL_basis[Version])*(EUL_basis_Mapped!$BC383=EUL_basis[BldgType])*
(EUL_basis_Mapped!$BD383=EUL_basis[BldgLoc])*(EUL_basis_Mapped!$BP383=EUL_basis[HOU_cat]),0)+1,MATCH(EUL_basis_Mapped!BW$2,'EUL_basis fr DEER'!$1:$1,0))</f>
        <v>0</v>
      </c>
    </row>
    <row r="384" spans="1:75" ht="21" x14ac:dyDescent="0.15">
      <c r="A384" s="11"/>
      <c r="B384" s="12">
        <v>1</v>
      </c>
      <c r="C384" s="12"/>
      <c r="D384" s="12"/>
      <c r="E384" s="12"/>
      <c r="F384" s="12"/>
      <c r="G384" s="12">
        <v>1</v>
      </c>
      <c r="H384" s="13">
        <v>1</v>
      </c>
      <c r="I384" s="11">
        <f t="shared" si="89"/>
        <v>1</v>
      </c>
      <c r="J384" s="12">
        <f t="shared" si="89"/>
        <v>0</v>
      </c>
      <c r="K384" s="12">
        <f t="shared" si="89"/>
        <v>0</v>
      </c>
      <c r="L384" s="12">
        <f t="shared" si="89"/>
        <v>0</v>
      </c>
      <c r="M384" s="12">
        <f t="shared" si="89"/>
        <v>0</v>
      </c>
      <c r="N384" s="54">
        <f t="shared" si="89"/>
        <v>0</v>
      </c>
      <c r="O384" s="54">
        <f t="shared" si="89"/>
        <v>0</v>
      </c>
      <c r="P384" s="11">
        <f t="shared" si="81"/>
        <v>1</v>
      </c>
      <c r="Q384" s="16"/>
      <c r="R384" s="12">
        <f t="shared" si="90"/>
        <v>0</v>
      </c>
      <c r="S384" s="12">
        <f t="shared" si="90"/>
        <v>0</v>
      </c>
      <c r="T384" s="12">
        <f t="shared" si="90"/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>
        <f t="shared" si="82"/>
        <v>0</v>
      </c>
      <c r="AE384" s="54"/>
      <c r="AF384" s="54"/>
      <c r="AG384" s="54">
        <f t="shared" si="83"/>
        <v>0</v>
      </c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>
        <f t="shared" si="84"/>
        <v>0</v>
      </c>
      <c r="AS384" s="58" t="s">
        <v>873</v>
      </c>
      <c r="AT384" s="22" t="str" cm="1">
        <f t="array" ref="AT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(EUL_basis_Mapped!$BD384=EUL_basis[BldgLoc])*(EUL_basis_Mapped!$BP384=EUL_basis[HOU_cat]),0)+1,MATCH(EUL_basis_Mapped!AT$2,'EUL_basis fr DEER'!$1:$1,0))</f>
        <v>Ag Pump - Submersible Well</v>
      </c>
      <c r="AU384" s="22" t="s">
        <v>34</v>
      </c>
      <c r="AV384" s="22" t="str" cm="1">
        <f t="array" ref="AV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(EUL_basis_Mapped!$BD384=EUL_basis[BldgLoc])*(EUL_basis_Mapped!$BP384=EUL_basis[HOU_cat]),0)+1,MATCH(EUL_basis_Mapped!AV$2,'EUL_basis fr DEER'!$1:$1,0))</f>
        <v>PA workpaper</v>
      </c>
      <c r="AW384" s="24" cm="1">
        <f t="array" ref="AW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(EUL_basis_Mapped!$BD384=EUL_basis[BldgLoc])*(EUL_basis_Mapped!$BP384=EUL_basis[HOU_cat]),0)+1,MATCH(EUL_basis_Mapped!AW$2,'EUL_basis fr DEER'!$1:$1,0))</f>
        <v>44159.686687395835</v>
      </c>
      <c r="AX384" s="48" t="str" cm="1">
        <f t="array" ref="AX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(EUL_basis_Mapped!$BD384=EUL_basis[BldgLoc])*(EUL_basis_Mapped!$BP384=EUL_basis[HOU_cat]),0)+1,MATCH(EUL_basis_Mapped!AX$2,'EUL_basis fr DEER'!$1:$1,0))</f>
        <v>Ag</v>
      </c>
      <c r="AY384" s="48" t="str" cm="1">
        <f t="array" ref="AY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(EUL_basis_Mapped!$BD384=EUL_basis[BldgLoc])*(EUL_basis_Mapped!$BP384=EUL_basis[HOU_cat]),0)+1,MATCH(EUL_basis_Mapped!AY$2,'EUL_basis fr DEER'!$1:$1,0))</f>
        <v>ProcDist</v>
      </c>
      <c r="AZ384" s="48" t="str" cm="1">
        <f t="array" ref="AZ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(EUL_basis_Mapped!$BD384=EUL_basis[BldgLoc])*(EUL_basis_Mapped!$BP384=EUL_basis[HOU_cat]),0)+1,MATCH(EUL_basis_Mapped!AZ$2,'EUL_basis fr DEER'!$1:$1,0))</f>
        <v>Pumping</v>
      </c>
      <c r="BA384" s="48" t="str" cm="1">
        <f t="array" ref="BA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(EUL_basis_Mapped!$BD384=EUL_basis[BldgLoc])*(EUL_basis_Mapped!$BP384=EUL_basis[HOU_cat]),0)+1,MATCH(EUL_basis_Mapped!BA$2,'EUL_basis fr DEER'!$1:$1,0))</f>
        <v>PumpSystem</v>
      </c>
      <c r="BB384" s="48" t="str" cm="1">
        <f t="array" ref="BB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(EUL_basis_Mapped!$BD384=EUL_basis[BldgLoc])*(EUL_basis_Mapped!$BP384=EUL_basis[HOU_cat]),0)+1,MATCH(EUL_basis_Mapped!BB$2,'EUL_basis fr DEER'!$1:$1,0))</f>
        <v>SubWell</v>
      </c>
      <c r="BC384" s="48" t="s">
        <v>40</v>
      </c>
      <c r="BD384" s="48" t="s">
        <v>40</v>
      </c>
      <c r="BE384" s="46" t="str" cm="1">
        <f t="array" ref="BE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(EUL_basis_Mapped!$BD384=EUL_basis[BldgLoc])*(EUL_basis_Mapped!$BP384=EUL_basis[HOU_cat]),0)+1,MATCH(EUL_basis_Mapped!BE$2,'EUL_basis fr DEER'!$1:$1,0))</f>
        <v>evaluated years</v>
      </c>
      <c r="BF384" s="23" cm="1">
        <f t="array" ref="BF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(EUL_basis_Mapped!$BD384=EUL_basis[BldgLoc])*(EUL_basis_Mapped!$BP384=EUL_basis[HOU_cat]),0)+1,MATCH(EUL_basis_Mapped!BF$2,'EUL_basis fr DEER'!$1:$1,0))</f>
        <v>0</v>
      </c>
      <c r="BG384" s="23" cm="1">
        <f t="array" ref="BG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(EUL_basis_Mapped!$BD384=EUL_basis[BldgLoc])*(EUL_basis_Mapped!$BP384=EUL_basis[HOU_cat]),0)+1,MATCH(EUL_basis_Mapped!BG$2,'EUL_basis fr DEER'!$1:$1,0))</f>
        <v>0</v>
      </c>
      <c r="BH384" s="23" cm="1">
        <f t="array" ref="BH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(EUL_basis_Mapped!$BD384=EUL_basis[BldgLoc])*(EUL_basis_Mapped!$BP384=EUL_basis[HOU_cat]),0)+1,MATCH(EUL_basis_Mapped!BH$2,'EUL_basis fr DEER'!$1:$1,0))</f>
        <v>0</v>
      </c>
      <c r="BI384" s="25" cm="1">
        <f t="array" ref="BI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(EUL_basis_Mapped!$BD384=EUL_basis[BldgLoc])*(EUL_basis_Mapped!$BP384=EUL_basis[HOU_cat]),0)+1,MATCH(EUL_basis_Mapped!BI$2,'EUL_basis fr DEER'!$1:$1,0))</f>
        <v>0</v>
      </c>
      <c r="BJ384" s="25" cm="1">
        <f t="array" ref="BJ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(EUL_basis_Mapped!$BD384=EUL_basis[BldgLoc])*(EUL_basis_Mapped!$BP384=EUL_basis[HOU_cat]),0)+1,MATCH(EUL_basis_Mapped!BJ$2,'EUL_basis fr DEER'!$1:$1,0))</f>
        <v>6.5</v>
      </c>
      <c r="BK384" s="25" cm="1">
        <f t="array" ref="BK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(EUL_basis_Mapped!$BD384=EUL_basis[BldgLoc])*(EUL_basis_Mapped!$BP384=EUL_basis[HOU_cat]),0)+1,MATCH(EUL_basis_Mapped!BK$2,'EUL_basis fr DEER'!$1:$1,0))</f>
        <v>2.23</v>
      </c>
      <c r="BL384" s="46" t="str" cm="1">
        <f t="array" ref="BL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(EUL_basis_Mapped!$BD384=EUL_basis[BldgLoc])*(EUL_basis_Mapped!$BP384=EUL_basis[HOU_cat]),0)+1,MATCH(EUL_basis_Mapped!BL$2,'EUL_basis fr DEER'!$1:$1,0))</f>
        <v>Updated to indicate claim/filing status</v>
      </c>
      <c r="BM384" s="48" t="str" cm="1">
        <f t="array" ref="BM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(EUL_basis_Mapped!$BD384=EUL_basis[BldgLoc])*(EUL_basis_Mapped!$BP384=EUL_basis[HOU_cat]),0)+1,MATCH(EUL_basis_Mapped!BM$2,'EUL_basis fr DEER'!$1:$1,0))</f>
        <v>Available</v>
      </c>
      <c r="BN384" s="24">
        <v>41656</v>
      </c>
      <c r="BO384" s="24" cm="1">
        <f t="array" ref="BO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(EUL_basis_Mapped!$BD384=EUL_basis[BldgLoc])*(EUL_basis_Mapped!$BP384=EUL_basis[HOU_cat]),0)+1,MATCH(EUL_basis_Mapped!BO$2,'EUL_basis fr DEER'!$1:$1,0))</f>
        <v>0</v>
      </c>
      <c r="BP384" s="48" t="s">
        <v>44</v>
      </c>
      <c r="BQ384" s="52" t="str" cm="1">
        <f t="array" ref="BQ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(EUL_basis_Mapped!$BD384=EUL_basis[BldgLoc])*(EUL_basis_Mapped!$BP384=EUL_basis[HOU_cat]),0)+1,MATCH(EUL_basis_Mapped!BQ$2,'EUL_basis fr DEER'!$1:$1,0))</f>
        <v>1</v>
      </c>
      <c r="BR384" s="52" t="str" cm="1">
        <f t="array" ref="BR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(EUL_basis_Mapped!$BD384=EUL_basis[BldgLoc])*(EUL_basis_Mapped!$BP384=EUL_basis[HOU_cat]),0)+1,MATCH(EUL_basis_Mapped!BR$2,'EUL_basis fr DEER'!$1:$1,0))</f>
        <v>1</v>
      </c>
      <c r="BS384" s="52" t="str" cm="1">
        <f t="array" ref="BS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(EUL_basis_Mapped!$BD384=EUL_basis[BldgLoc])*(EUL_basis_Mapped!$BP384=EUL_basis[HOU_cat]),0)+1,MATCH(EUL_basis_Mapped!BS$2,'EUL_basis fr DEER'!$1:$1,0))</f>
        <v>0</v>
      </c>
      <c r="BT384" s="48" t="str" cm="1">
        <f t="array" ref="BT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(EUL_basis_Mapped!$BD384=EUL_basis[BldgLoc])*(EUL_basis_Mapped!$BP384=EUL_basis[HOU_cat]),0)+1,MATCH(EUL_basis_Mapped!BT$2,'EUL_basis fr DEER'!$1:$1,0))</f>
        <v>Deemed Ex Ante Team</v>
      </c>
      <c r="BU384" s="24" cm="1">
        <f t="array" ref="BU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(EUL_basis_Mapped!$BD384=EUL_basis[BldgLoc])*(EUL_basis_Mapped!$BP384=EUL_basis[HOU_cat]),0)+1,MATCH(EUL_basis_Mapped!BU$2,'EUL_basis fr DEER'!$1:$1,0))</f>
        <v>0</v>
      </c>
      <c r="BV384" s="46" cm="1">
        <f t="array" ref="BV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(EUL_basis_Mapped!$BD384=EUL_basis[BldgLoc])*(EUL_basis_Mapped!$BP384=EUL_basis[HOU_cat]),0)+1,MATCH(EUL_basis_Mapped!BV$2,'EUL_basis fr DEER'!$1:$1,0))</f>
        <v>0</v>
      </c>
      <c r="BW384" s="48" cm="1">
        <f t="array" ref="BW384">INDEX(EUL_basis[#All],MATCH(1,(EUL_basis_Mapped!$AS384=EUL_basis[EUL_ID])*(EUL_basis_Mapped!$AU384=EUL_basis[Version])*(EUL_basis_Mapped!$BC384=EUL_basis[BldgType])*
(EUL_basis_Mapped!$BD384=EUL_basis[BldgLoc])*(EUL_basis_Mapped!$BP384=EUL_basis[HOU_cat]),0)+1,MATCH(EUL_basis_Mapped!BW$2,'EUL_basis fr DEER'!$1:$1,0))</f>
        <v>0</v>
      </c>
    </row>
    <row r="385" spans="1:75" ht="21" x14ac:dyDescent="0.15">
      <c r="A385" s="11"/>
      <c r="B385" s="12">
        <v>1</v>
      </c>
      <c r="C385" s="12"/>
      <c r="D385" s="12"/>
      <c r="E385" s="12"/>
      <c r="F385" s="12"/>
      <c r="G385" s="12">
        <v>1</v>
      </c>
      <c r="H385" s="13">
        <v>1</v>
      </c>
      <c r="I385" s="11">
        <f t="shared" si="89"/>
        <v>1</v>
      </c>
      <c r="J385" s="12">
        <f t="shared" si="89"/>
        <v>0</v>
      </c>
      <c r="K385" s="12">
        <f t="shared" si="89"/>
        <v>0</v>
      </c>
      <c r="L385" s="12">
        <f t="shared" si="89"/>
        <v>0</v>
      </c>
      <c r="M385" s="12">
        <f t="shared" si="89"/>
        <v>0</v>
      </c>
      <c r="N385" s="54">
        <f t="shared" si="89"/>
        <v>0</v>
      </c>
      <c r="O385" s="54">
        <f t="shared" si="89"/>
        <v>0</v>
      </c>
      <c r="P385" s="11">
        <f t="shared" si="81"/>
        <v>1</v>
      </c>
      <c r="Q385" s="16"/>
      <c r="R385" s="12">
        <f t="shared" si="90"/>
        <v>0</v>
      </c>
      <c r="S385" s="12">
        <f t="shared" si="90"/>
        <v>0</v>
      </c>
      <c r="T385" s="12">
        <f t="shared" si="90"/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>
        <f t="shared" si="82"/>
        <v>0</v>
      </c>
      <c r="AE385" s="54"/>
      <c r="AF385" s="54"/>
      <c r="AG385" s="54">
        <f t="shared" si="83"/>
        <v>0</v>
      </c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>
        <f t="shared" si="84"/>
        <v>0</v>
      </c>
      <c r="AS385" s="58" t="s">
        <v>876</v>
      </c>
      <c r="AT385" s="22" t="str" cm="1">
        <f t="array" ref="AT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(EUL_basis_Mapped!$BD385=EUL_basis[BldgLoc])*(EUL_basis_Mapped!$BP385=EUL_basis[HOU_cat]),0)+1,MATCH(EUL_basis_Mapped!AT$2,'EUL_basis fr DEER'!$1:$1,0))</f>
        <v>Ag Pump - Turbine Booster</v>
      </c>
      <c r="AU385" s="22" t="s">
        <v>34</v>
      </c>
      <c r="AV385" s="22" t="str" cm="1">
        <f t="array" ref="AV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(EUL_basis_Mapped!$BD385=EUL_basis[BldgLoc])*(EUL_basis_Mapped!$BP385=EUL_basis[HOU_cat]),0)+1,MATCH(EUL_basis_Mapped!AV$2,'EUL_basis fr DEER'!$1:$1,0))</f>
        <v>PA workpaper</v>
      </c>
      <c r="AW385" s="24" cm="1">
        <f t="array" ref="AW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(EUL_basis_Mapped!$BD385=EUL_basis[BldgLoc])*(EUL_basis_Mapped!$BP385=EUL_basis[HOU_cat]),0)+1,MATCH(EUL_basis_Mapped!AW$2,'EUL_basis fr DEER'!$1:$1,0))</f>
        <v>44159.686687395835</v>
      </c>
      <c r="AX385" s="48" t="str" cm="1">
        <f t="array" ref="AX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(EUL_basis_Mapped!$BD385=EUL_basis[BldgLoc])*(EUL_basis_Mapped!$BP385=EUL_basis[HOU_cat]),0)+1,MATCH(EUL_basis_Mapped!AX$2,'EUL_basis fr DEER'!$1:$1,0))</f>
        <v>Ag</v>
      </c>
      <c r="AY385" s="48" t="str" cm="1">
        <f t="array" ref="AY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(EUL_basis_Mapped!$BD385=EUL_basis[BldgLoc])*(EUL_basis_Mapped!$BP385=EUL_basis[HOU_cat]),0)+1,MATCH(EUL_basis_Mapped!AY$2,'EUL_basis fr DEER'!$1:$1,0))</f>
        <v>ProcDist</v>
      </c>
      <c r="AZ385" s="48" t="str" cm="1">
        <f t="array" ref="AZ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(EUL_basis_Mapped!$BD385=EUL_basis[BldgLoc])*(EUL_basis_Mapped!$BP385=EUL_basis[HOU_cat]),0)+1,MATCH(EUL_basis_Mapped!AZ$2,'EUL_basis fr DEER'!$1:$1,0))</f>
        <v>Pumping</v>
      </c>
      <c r="BA385" s="48" t="str" cm="1">
        <f t="array" ref="BA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(EUL_basis_Mapped!$BD385=EUL_basis[BldgLoc])*(EUL_basis_Mapped!$BP385=EUL_basis[HOU_cat]),0)+1,MATCH(EUL_basis_Mapped!BA$2,'EUL_basis fr DEER'!$1:$1,0))</f>
        <v>PumpSystem</v>
      </c>
      <c r="BB385" s="48" t="str" cm="1">
        <f t="array" ref="BB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(EUL_basis_Mapped!$BD385=EUL_basis[BldgLoc])*(EUL_basis_Mapped!$BP385=EUL_basis[HOU_cat]),0)+1,MATCH(EUL_basis_Mapped!BB$2,'EUL_basis fr DEER'!$1:$1,0))</f>
        <v>TurbBstr</v>
      </c>
      <c r="BC385" s="48" t="s">
        <v>40</v>
      </c>
      <c r="BD385" s="48" t="s">
        <v>40</v>
      </c>
      <c r="BE385" s="46" t="str" cm="1">
        <f t="array" ref="BE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(EUL_basis_Mapped!$BD385=EUL_basis[BldgLoc])*(EUL_basis_Mapped!$BP385=EUL_basis[HOU_cat]),0)+1,MATCH(EUL_basis_Mapped!BE$2,'EUL_basis fr DEER'!$1:$1,0))</f>
        <v>evaluated years</v>
      </c>
      <c r="BF385" s="23" cm="1">
        <f t="array" ref="BF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(EUL_basis_Mapped!$BD385=EUL_basis[BldgLoc])*(EUL_basis_Mapped!$BP385=EUL_basis[HOU_cat]),0)+1,MATCH(EUL_basis_Mapped!BF$2,'EUL_basis fr DEER'!$1:$1,0))</f>
        <v>0</v>
      </c>
      <c r="BG385" s="23" cm="1">
        <f t="array" ref="BG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(EUL_basis_Mapped!$BD385=EUL_basis[BldgLoc])*(EUL_basis_Mapped!$BP385=EUL_basis[HOU_cat]),0)+1,MATCH(EUL_basis_Mapped!BG$2,'EUL_basis fr DEER'!$1:$1,0))</f>
        <v>0</v>
      </c>
      <c r="BH385" s="23" cm="1">
        <f t="array" ref="BH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(EUL_basis_Mapped!$BD385=EUL_basis[BldgLoc])*(EUL_basis_Mapped!$BP385=EUL_basis[HOU_cat]),0)+1,MATCH(EUL_basis_Mapped!BH$2,'EUL_basis fr DEER'!$1:$1,0))</f>
        <v>0</v>
      </c>
      <c r="BI385" s="25" cm="1">
        <f t="array" ref="BI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(EUL_basis_Mapped!$BD385=EUL_basis[BldgLoc])*(EUL_basis_Mapped!$BP385=EUL_basis[HOU_cat]),0)+1,MATCH(EUL_basis_Mapped!BI$2,'EUL_basis fr DEER'!$1:$1,0))</f>
        <v>0</v>
      </c>
      <c r="BJ385" s="25" cm="1">
        <f t="array" ref="BJ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(EUL_basis_Mapped!$BD385=EUL_basis[BldgLoc])*(EUL_basis_Mapped!$BP385=EUL_basis[HOU_cat]),0)+1,MATCH(EUL_basis_Mapped!BJ$2,'EUL_basis fr DEER'!$1:$1,0))</f>
        <v>9.3000000000000007</v>
      </c>
      <c r="BK385" s="25" cm="1">
        <f t="array" ref="BK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(EUL_basis_Mapped!$BD385=EUL_basis[BldgLoc])*(EUL_basis_Mapped!$BP385=EUL_basis[HOU_cat]),0)+1,MATCH(EUL_basis_Mapped!BK$2,'EUL_basis fr DEER'!$1:$1,0))</f>
        <v>3.1</v>
      </c>
      <c r="BL385" s="46" t="str" cm="1">
        <f t="array" ref="BL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(EUL_basis_Mapped!$BD385=EUL_basis[BldgLoc])*(EUL_basis_Mapped!$BP385=EUL_basis[HOU_cat]),0)+1,MATCH(EUL_basis_Mapped!BL$2,'EUL_basis fr DEER'!$1:$1,0))</f>
        <v>Updated to indicate claim/filing status</v>
      </c>
      <c r="BM385" s="48" t="str" cm="1">
        <f t="array" ref="BM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(EUL_basis_Mapped!$BD385=EUL_basis[BldgLoc])*(EUL_basis_Mapped!$BP385=EUL_basis[HOU_cat]),0)+1,MATCH(EUL_basis_Mapped!BM$2,'EUL_basis fr DEER'!$1:$1,0))</f>
        <v>Available</v>
      </c>
      <c r="BN385" s="24">
        <v>41657</v>
      </c>
      <c r="BO385" s="24" cm="1">
        <f t="array" ref="BO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(EUL_basis_Mapped!$BD385=EUL_basis[BldgLoc])*(EUL_basis_Mapped!$BP385=EUL_basis[HOU_cat]),0)+1,MATCH(EUL_basis_Mapped!BO$2,'EUL_basis fr DEER'!$1:$1,0))</f>
        <v>0</v>
      </c>
      <c r="BP385" s="48" t="s">
        <v>44</v>
      </c>
      <c r="BQ385" s="52" t="str" cm="1">
        <f t="array" ref="BQ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(EUL_basis_Mapped!$BD385=EUL_basis[BldgLoc])*(EUL_basis_Mapped!$BP385=EUL_basis[HOU_cat]),0)+1,MATCH(EUL_basis_Mapped!BQ$2,'EUL_basis fr DEER'!$1:$1,0))</f>
        <v>1</v>
      </c>
      <c r="BR385" s="52" t="str" cm="1">
        <f t="array" ref="BR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(EUL_basis_Mapped!$BD385=EUL_basis[BldgLoc])*(EUL_basis_Mapped!$BP385=EUL_basis[HOU_cat]),0)+1,MATCH(EUL_basis_Mapped!BR$2,'EUL_basis fr DEER'!$1:$1,0))</f>
        <v>1</v>
      </c>
      <c r="BS385" s="52" t="str" cm="1">
        <f t="array" ref="BS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(EUL_basis_Mapped!$BD385=EUL_basis[BldgLoc])*(EUL_basis_Mapped!$BP385=EUL_basis[HOU_cat]),0)+1,MATCH(EUL_basis_Mapped!BS$2,'EUL_basis fr DEER'!$1:$1,0))</f>
        <v>0</v>
      </c>
      <c r="BT385" s="48" t="str" cm="1">
        <f t="array" ref="BT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(EUL_basis_Mapped!$BD385=EUL_basis[BldgLoc])*(EUL_basis_Mapped!$BP385=EUL_basis[HOU_cat]),0)+1,MATCH(EUL_basis_Mapped!BT$2,'EUL_basis fr DEER'!$1:$1,0))</f>
        <v>Deemed Ex Ante Team</v>
      </c>
      <c r="BU385" s="24" cm="1">
        <f t="array" ref="BU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(EUL_basis_Mapped!$BD385=EUL_basis[BldgLoc])*(EUL_basis_Mapped!$BP385=EUL_basis[HOU_cat]),0)+1,MATCH(EUL_basis_Mapped!BU$2,'EUL_basis fr DEER'!$1:$1,0))</f>
        <v>0</v>
      </c>
      <c r="BV385" s="46" cm="1">
        <f t="array" ref="BV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(EUL_basis_Mapped!$BD385=EUL_basis[BldgLoc])*(EUL_basis_Mapped!$BP385=EUL_basis[HOU_cat]),0)+1,MATCH(EUL_basis_Mapped!BV$2,'EUL_basis fr DEER'!$1:$1,0))</f>
        <v>0</v>
      </c>
      <c r="BW385" s="48" cm="1">
        <f t="array" ref="BW385">INDEX(EUL_basis[#All],MATCH(1,(EUL_basis_Mapped!$AS385=EUL_basis[EUL_ID])*(EUL_basis_Mapped!$AU385=EUL_basis[Version])*(EUL_basis_Mapped!$BC385=EUL_basis[BldgType])*
(EUL_basis_Mapped!$BD385=EUL_basis[BldgLoc])*(EUL_basis_Mapped!$BP385=EUL_basis[HOU_cat]),0)+1,MATCH(EUL_basis_Mapped!BW$2,'EUL_basis fr DEER'!$1:$1,0))</f>
        <v>0</v>
      </c>
    </row>
    <row r="386" spans="1:75" ht="21" x14ac:dyDescent="0.15">
      <c r="A386" s="11"/>
      <c r="B386" s="12">
        <v>1</v>
      </c>
      <c r="C386" s="12"/>
      <c r="D386" s="12"/>
      <c r="E386" s="12"/>
      <c r="F386" s="12"/>
      <c r="G386" s="12">
        <v>1</v>
      </c>
      <c r="H386" s="13">
        <v>1</v>
      </c>
      <c r="I386" s="11">
        <f t="shared" si="89"/>
        <v>1</v>
      </c>
      <c r="J386" s="12">
        <f t="shared" si="89"/>
        <v>0</v>
      </c>
      <c r="K386" s="12">
        <f t="shared" si="89"/>
        <v>0</v>
      </c>
      <c r="L386" s="12">
        <f t="shared" si="89"/>
        <v>0</v>
      </c>
      <c r="M386" s="12">
        <f t="shared" si="89"/>
        <v>0</v>
      </c>
      <c r="N386" s="54">
        <f t="shared" si="89"/>
        <v>0</v>
      </c>
      <c r="O386" s="54">
        <f t="shared" si="89"/>
        <v>0</v>
      </c>
      <c r="P386" s="11">
        <f t="shared" si="81"/>
        <v>1</v>
      </c>
      <c r="Q386" s="16"/>
      <c r="R386" s="12">
        <f t="shared" si="90"/>
        <v>0</v>
      </c>
      <c r="S386" s="12">
        <f t="shared" si="90"/>
        <v>0</v>
      </c>
      <c r="T386" s="12">
        <f t="shared" si="90"/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>
        <f t="shared" si="82"/>
        <v>0</v>
      </c>
      <c r="AE386" s="54"/>
      <c r="AF386" s="54"/>
      <c r="AG386" s="54">
        <f t="shared" si="83"/>
        <v>0</v>
      </c>
      <c r="AH386" s="54"/>
      <c r="AI386" s="54"/>
      <c r="AJ386" s="54"/>
      <c r="AK386" s="54"/>
      <c r="AL386" s="54"/>
      <c r="AM386" s="54"/>
      <c r="AN386" s="54"/>
      <c r="AO386" s="54"/>
      <c r="AP386" s="54"/>
      <c r="AQ386" s="54"/>
      <c r="AR386" s="54">
        <f t="shared" si="84"/>
        <v>0</v>
      </c>
      <c r="AS386" s="58" t="s">
        <v>879</v>
      </c>
      <c r="AT386" s="22" t="str" cm="1">
        <f t="array" ref="AT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(EUL_basis_Mapped!$BD386=EUL_basis[BldgLoc])*(EUL_basis_Mapped!$BP386=EUL_basis[HOU_cat]),0)+1,MATCH(EUL_basis_Mapped!AT$2,'EUL_basis fr DEER'!$1:$1,0))</f>
        <v>Ag Pump - Turbine Well</v>
      </c>
      <c r="AU386" s="22" t="s">
        <v>34</v>
      </c>
      <c r="AV386" s="22" t="str" cm="1">
        <f t="array" ref="AV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(EUL_basis_Mapped!$BD386=EUL_basis[BldgLoc])*(EUL_basis_Mapped!$BP386=EUL_basis[HOU_cat]),0)+1,MATCH(EUL_basis_Mapped!AV$2,'EUL_basis fr DEER'!$1:$1,0))</f>
        <v>PA workpaper</v>
      </c>
      <c r="AW386" s="24" cm="1">
        <f t="array" ref="AW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(EUL_basis_Mapped!$BD386=EUL_basis[BldgLoc])*(EUL_basis_Mapped!$BP386=EUL_basis[HOU_cat]),0)+1,MATCH(EUL_basis_Mapped!AW$2,'EUL_basis fr DEER'!$1:$1,0))</f>
        <v>44159.686687395835</v>
      </c>
      <c r="AX386" s="48" t="str" cm="1">
        <f t="array" ref="AX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(EUL_basis_Mapped!$BD386=EUL_basis[BldgLoc])*(EUL_basis_Mapped!$BP386=EUL_basis[HOU_cat]),0)+1,MATCH(EUL_basis_Mapped!AX$2,'EUL_basis fr DEER'!$1:$1,0))</f>
        <v>Ag</v>
      </c>
      <c r="AY386" s="48" t="str" cm="1">
        <f t="array" ref="AY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(EUL_basis_Mapped!$BD386=EUL_basis[BldgLoc])*(EUL_basis_Mapped!$BP386=EUL_basis[HOU_cat]),0)+1,MATCH(EUL_basis_Mapped!AY$2,'EUL_basis fr DEER'!$1:$1,0))</f>
        <v>ProcDist</v>
      </c>
      <c r="AZ386" s="48" t="str" cm="1">
        <f t="array" ref="AZ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(EUL_basis_Mapped!$BD386=EUL_basis[BldgLoc])*(EUL_basis_Mapped!$BP386=EUL_basis[HOU_cat]),0)+1,MATCH(EUL_basis_Mapped!AZ$2,'EUL_basis fr DEER'!$1:$1,0))</f>
        <v>Pumping</v>
      </c>
      <c r="BA386" s="48" t="str" cm="1">
        <f t="array" ref="BA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(EUL_basis_Mapped!$BD386=EUL_basis[BldgLoc])*(EUL_basis_Mapped!$BP386=EUL_basis[HOU_cat]),0)+1,MATCH(EUL_basis_Mapped!BA$2,'EUL_basis fr DEER'!$1:$1,0))</f>
        <v>PumpSystem</v>
      </c>
      <c r="BB386" s="48" t="str" cm="1">
        <f t="array" ref="BB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(EUL_basis_Mapped!$BD386=EUL_basis[BldgLoc])*(EUL_basis_Mapped!$BP386=EUL_basis[HOU_cat]),0)+1,MATCH(EUL_basis_Mapped!BB$2,'EUL_basis fr DEER'!$1:$1,0))</f>
        <v>TurbWell</v>
      </c>
      <c r="BC386" s="48" t="s">
        <v>40</v>
      </c>
      <c r="BD386" s="48" t="s">
        <v>40</v>
      </c>
      <c r="BE386" s="46" t="str" cm="1">
        <f t="array" ref="BE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(EUL_basis_Mapped!$BD386=EUL_basis[BldgLoc])*(EUL_basis_Mapped!$BP386=EUL_basis[HOU_cat]),0)+1,MATCH(EUL_basis_Mapped!BE$2,'EUL_basis fr DEER'!$1:$1,0))</f>
        <v>evaluated years</v>
      </c>
      <c r="BF386" s="23" cm="1">
        <f t="array" ref="BF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(EUL_basis_Mapped!$BD386=EUL_basis[BldgLoc])*(EUL_basis_Mapped!$BP386=EUL_basis[HOU_cat]),0)+1,MATCH(EUL_basis_Mapped!BF$2,'EUL_basis fr DEER'!$1:$1,0))</f>
        <v>0</v>
      </c>
      <c r="BG386" s="23" cm="1">
        <f t="array" ref="BG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(EUL_basis_Mapped!$BD386=EUL_basis[BldgLoc])*(EUL_basis_Mapped!$BP386=EUL_basis[HOU_cat]),0)+1,MATCH(EUL_basis_Mapped!BG$2,'EUL_basis fr DEER'!$1:$1,0))</f>
        <v>0</v>
      </c>
      <c r="BH386" s="23" cm="1">
        <f t="array" ref="BH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(EUL_basis_Mapped!$BD386=EUL_basis[BldgLoc])*(EUL_basis_Mapped!$BP386=EUL_basis[HOU_cat]),0)+1,MATCH(EUL_basis_Mapped!BH$2,'EUL_basis fr DEER'!$1:$1,0))</f>
        <v>0</v>
      </c>
      <c r="BI386" s="25" cm="1">
        <f t="array" ref="BI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(EUL_basis_Mapped!$BD386=EUL_basis[BldgLoc])*(EUL_basis_Mapped!$BP386=EUL_basis[HOU_cat]),0)+1,MATCH(EUL_basis_Mapped!BI$2,'EUL_basis fr DEER'!$1:$1,0))</f>
        <v>0</v>
      </c>
      <c r="BJ386" s="25" cm="1">
        <f t="array" ref="BJ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(EUL_basis_Mapped!$BD386=EUL_basis[BldgLoc])*(EUL_basis_Mapped!$BP386=EUL_basis[HOU_cat]),0)+1,MATCH(EUL_basis_Mapped!BJ$2,'EUL_basis fr DEER'!$1:$1,0))</f>
        <v>6.8</v>
      </c>
      <c r="BK386" s="25" cm="1">
        <f t="array" ref="BK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(EUL_basis_Mapped!$BD386=EUL_basis[BldgLoc])*(EUL_basis_Mapped!$BP386=EUL_basis[HOU_cat]),0)+1,MATCH(EUL_basis_Mapped!BK$2,'EUL_basis fr DEER'!$1:$1,0))</f>
        <v>2.27</v>
      </c>
      <c r="BL386" s="46" t="str" cm="1">
        <f t="array" ref="BL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(EUL_basis_Mapped!$BD386=EUL_basis[BldgLoc])*(EUL_basis_Mapped!$BP386=EUL_basis[HOU_cat]),0)+1,MATCH(EUL_basis_Mapped!BL$2,'EUL_basis fr DEER'!$1:$1,0))</f>
        <v>Updated to indicate claim/filing status</v>
      </c>
      <c r="BM386" s="48" t="str" cm="1">
        <f t="array" ref="BM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(EUL_basis_Mapped!$BD386=EUL_basis[BldgLoc])*(EUL_basis_Mapped!$BP386=EUL_basis[HOU_cat]),0)+1,MATCH(EUL_basis_Mapped!BM$2,'EUL_basis fr DEER'!$1:$1,0))</f>
        <v>Available</v>
      </c>
      <c r="BN386" s="24">
        <v>41658</v>
      </c>
      <c r="BO386" s="24" cm="1">
        <f t="array" ref="BO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(EUL_basis_Mapped!$BD386=EUL_basis[BldgLoc])*(EUL_basis_Mapped!$BP386=EUL_basis[HOU_cat]),0)+1,MATCH(EUL_basis_Mapped!BO$2,'EUL_basis fr DEER'!$1:$1,0))</f>
        <v>0</v>
      </c>
      <c r="BP386" s="48" t="s">
        <v>44</v>
      </c>
      <c r="BQ386" s="52" t="str" cm="1">
        <f t="array" ref="BQ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(EUL_basis_Mapped!$BD386=EUL_basis[BldgLoc])*(EUL_basis_Mapped!$BP386=EUL_basis[HOU_cat]),0)+1,MATCH(EUL_basis_Mapped!BQ$2,'EUL_basis fr DEER'!$1:$1,0))</f>
        <v>1</v>
      </c>
      <c r="BR386" s="52" t="str" cm="1">
        <f t="array" ref="BR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(EUL_basis_Mapped!$BD386=EUL_basis[BldgLoc])*(EUL_basis_Mapped!$BP386=EUL_basis[HOU_cat]),0)+1,MATCH(EUL_basis_Mapped!BR$2,'EUL_basis fr DEER'!$1:$1,0))</f>
        <v>1</v>
      </c>
      <c r="BS386" s="52" t="str" cm="1">
        <f t="array" ref="BS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(EUL_basis_Mapped!$BD386=EUL_basis[BldgLoc])*(EUL_basis_Mapped!$BP386=EUL_basis[HOU_cat]),0)+1,MATCH(EUL_basis_Mapped!BS$2,'EUL_basis fr DEER'!$1:$1,0))</f>
        <v>0</v>
      </c>
      <c r="BT386" s="48" t="str" cm="1">
        <f t="array" ref="BT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(EUL_basis_Mapped!$BD386=EUL_basis[BldgLoc])*(EUL_basis_Mapped!$BP386=EUL_basis[HOU_cat]),0)+1,MATCH(EUL_basis_Mapped!BT$2,'EUL_basis fr DEER'!$1:$1,0))</f>
        <v>Deemed Ex Ante Team</v>
      </c>
      <c r="BU386" s="24" cm="1">
        <f t="array" ref="BU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(EUL_basis_Mapped!$BD386=EUL_basis[BldgLoc])*(EUL_basis_Mapped!$BP386=EUL_basis[HOU_cat]),0)+1,MATCH(EUL_basis_Mapped!BU$2,'EUL_basis fr DEER'!$1:$1,0))</f>
        <v>0</v>
      </c>
      <c r="BV386" s="46" cm="1">
        <f t="array" ref="BV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(EUL_basis_Mapped!$BD386=EUL_basis[BldgLoc])*(EUL_basis_Mapped!$BP386=EUL_basis[HOU_cat]),0)+1,MATCH(EUL_basis_Mapped!BV$2,'EUL_basis fr DEER'!$1:$1,0))</f>
        <v>0</v>
      </c>
      <c r="BW386" s="48" cm="1">
        <f t="array" ref="BW386">INDEX(EUL_basis[#All],MATCH(1,(EUL_basis_Mapped!$AS386=EUL_basis[EUL_ID])*(EUL_basis_Mapped!$AU386=EUL_basis[Version])*(EUL_basis_Mapped!$BC386=EUL_basis[BldgType])*
(EUL_basis_Mapped!$BD386=EUL_basis[BldgLoc])*(EUL_basis_Mapped!$BP386=EUL_basis[HOU_cat]),0)+1,MATCH(EUL_basis_Mapped!BW$2,'EUL_basis fr DEER'!$1:$1,0))</f>
        <v>0</v>
      </c>
    </row>
    <row r="387" spans="1:75" ht="21" x14ac:dyDescent="0.15">
      <c r="A387" s="11"/>
      <c r="B387" s="12">
        <v>1</v>
      </c>
      <c r="C387" s="12"/>
      <c r="D387" s="12"/>
      <c r="E387" s="12"/>
      <c r="F387" s="12"/>
      <c r="G387" s="12">
        <v>1</v>
      </c>
      <c r="H387" s="13">
        <v>1</v>
      </c>
      <c r="I387" s="11">
        <f t="shared" si="89"/>
        <v>0</v>
      </c>
      <c r="J387" s="12">
        <f t="shared" si="89"/>
        <v>0</v>
      </c>
      <c r="K387" s="12">
        <f t="shared" si="89"/>
        <v>0</v>
      </c>
      <c r="L387" s="12">
        <f t="shared" si="89"/>
        <v>1</v>
      </c>
      <c r="M387" s="12">
        <f t="shared" si="89"/>
        <v>0</v>
      </c>
      <c r="N387" s="54">
        <f t="shared" si="89"/>
        <v>0</v>
      </c>
      <c r="O387" s="54">
        <f t="shared" si="89"/>
        <v>0</v>
      </c>
      <c r="P387" s="11">
        <f t="shared" si="81"/>
        <v>1</v>
      </c>
      <c r="Q387" s="16"/>
      <c r="R387" s="12">
        <f t="shared" si="90"/>
        <v>0</v>
      </c>
      <c r="S387" s="12">
        <f t="shared" si="90"/>
        <v>0</v>
      </c>
      <c r="T387" s="12">
        <f t="shared" si="90"/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>
        <f t="shared" si="82"/>
        <v>0</v>
      </c>
      <c r="AE387" s="54"/>
      <c r="AF387" s="54"/>
      <c r="AG387" s="54">
        <f t="shared" si="83"/>
        <v>0</v>
      </c>
      <c r="AH387" s="54"/>
      <c r="AI387" s="54"/>
      <c r="AJ387" s="54"/>
      <c r="AK387" s="54"/>
      <c r="AL387" s="54"/>
      <c r="AM387" s="54"/>
      <c r="AN387" s="54"/>
      <c r="AO387" s="54"/>
      <c r="AP387" s="54"/>
      <c r="AQ387" s="54"/>
      <c r="AR387" s="54">
        <f t="shared" si="84"/>
        <v>0</v>
      </c>
      <c r="AS387" s="58" t="s">
        <v>882</v>
      </c>
      <c r="AT387" s="22" t="str" cm="1">
        <f t="array" ref="AT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(EUL_basis_Mapped!$BD387=EUL_basis[BldgLoc])*(EUL_basis_Mapped!$BP387=EUL_basis[HOU_cat]),0)+1,MATCH(EUL_basis_Mapped!AT$2,'EUL_basis fr DEER'!$1:$1,0))</f>
        <v>LED Pool Lighting (Dusk to Close)</v>
      </c>
      <c r="AU387" s="22" t="s">
        <v>34</v>
      </c>
      <c r="AV387" s="22" t="str" cm="1">
        <f t="array" ref="AV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(EUL_basis_Mapped!$BD387=EUL_basis[BldgLoc])*(EUL_basis_Mapped!$BP387=EUL_basis[HOU_cat]),0)+1,MATCH(EUL_basis_Mapped!AV$2,'EUL_basis fr DEER'!$1:$1,0))</f>
        <v>PA workpaper</v>
      </c>
      <c r="AW387" s="24" cm="1">
        <f t="array" ref="AW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(EUL_basis_Mapped!$BD387=EUL_basis[BldgLoc])*(EUL_basis_Mapped!$BP387=EUL_basis[HOU_cat]),0)+1,MATCH(EUL_basis_Mapped!AW$2,'EUL_basis fr DEER'!$1:$1,0))</f>
        <v>44159.686687395835</v>
      </c>
      <c r="AX387" s="48" t="str" cm="1">
        <f t="array" ref="AX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(EUL_basis_Mapped!$BD387=EUL_basis[BldgLoc])*(EUL_basis_Mapped!$BP387=EUL_basis[HOU_cat]),0)+1,MATCH(EUL_basis_Mapped!AX$2,'EUL_basis fr DEER'!$1:$1,0))</f>
        <v>Com</v>
      </c>
      <c r="AY387" s="48" t="str" cm="1">
        <f t="array" ref="AY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(EUL_basis_Mapped!$BD387=EUL_basis[BldgLoc])*(EUL_basis_Mapped!$BP387=EUL_basis[HOU_cat]),0)+1,MATCH(EUL_basis_Mapped!AY$2,'EUL_basis fr DEER'!$1:$1,0))</f>
        <v>Lighting</v>
      </c>
      <c r="AZ387" s="48" t="str" cm="1">
        <f t="array" ref="AZ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(EUL_basis_Mapped!$BD387=EUL_basis[BldgLoc])*(EUL_basis_Mapped!$BP387=EUL_basis[HOU_cat]),0)+1,MATCH(EUL_basis_Mapped!AZ$2,'EUL_basis fr DEER'!$1:$1,0))</f>
        <v/>
      </c>
      <c r="BA387" s="48" t="str" cm="1">
        <f t="array" ref="BA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(EUL_basis_Mapped!$BD387=EUL_basis[BldgLoc])*(EUL_basis_Mapped!$BP387=EUL_basis[HOU_cat]),0)+1,MATCH(EUL_basis_Mapped!BA$2,'EUL_basis fr DEER'!$1:$1,0))</f>
        <v>Ltg_Lamp</v>
      </c>
      <c r="BB387" s="48" t="str" cm="1">
        <f t="array" ref="BB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(EUL_basis_Mapped!$BD387=EUL_basis[BldgLoc])*(EUL_basis_Mapped!$BP387=EUL_basis[HOU_cat]),0)+1,MATCH(EUL_basis_Mapped!BB$2,'EUL_basis fr DEER'!$1:$1,0))</f>
        <v>LED_lamp</v>
      </c>
      <c r="BC387" s="48" t="s">
        <v>40</v>
      </c>
      <c r="BD387" s="48" t="s">
        <v>40</v>
      </c>
      <c r="BE387" s="46" t="str" cm="1">
        <f t="array" ref="BE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(EUL_basis_Mapped!$BD387=EUL_basis[BldgLoc])*(EUL_basis_Mapped!$BP387=EUL_basis[HOU_cat]),0)+1,MATCH(EUL_basis_Mapped!BE$2,'EUL_basis fr DEER'!$1:$1,0))</f>
        <v>evaluated years</v>
      </c>
      <c r="BF387" s="23" cm="1">
        <f t="array" ref="BF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(EUL_basis_Mapped!$BD387=EUL_basis[BldgLoc])*(EUL_basis_Mapped!$BP387=EUL_basis[HOU_cat]),0)+1,MATCH(EUL_basis_Mapped!BF$2,'EUL_basis fr DEER'!$1:$1,0))</f>
        <v>0</v>
      </c>
      <c r="BG387" s="23" cm="1">
        <f t="array" ref="BG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(EUL_basis_Mapped!$BD387=EUL_basis[BldgLoc])*(EUL_basis_Mapped!$BP387=EUL_basis[HOU_cat]),0)+1,MATCH(EUL_basis_Mapped!BG$2,'EUL_basis fr DEER'!$1:$1,0))</f>
        <v>0</v>
      </c>
      <c r="BH387" s="23" cm="1">
        <f t="array" ref="BH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(EUL_basis_Mapped!$BD387=EUL_basis[BldgLoc])*(EUL_basis_Mapped!$BP387=EUL_basis[HOU_cat]),0)+1,MATCH(EUL_basis_Mapped!BH$2,'EUL_basis fr DEER'!$1:$1,0))</f>
        <v>0</v>
      </c>
      <c r="BI387" s="25" cm="1">
        <f t="array" ref="BI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(EUL_basis_Mapped!$BD387=EUL_basis[BldgLoc])*(EUL_basis_Mapped!$BP387=EUL_basis[HOU_cat]),0)+1,MATCH(EUL_basis_Mapped!BI$2,'EUL_basis fr DEER'!$1:$1,0))</f>
        <v>0</v>
      </c>
      <c r="BJ387" s="25" cm="1">
        <f t="array" ref="BJ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(EUL_basis_Mapped!$BD387=EUL_basis[BldgLoc])*(EUL_basis_Mapped!$BP387=EUL_basis[HOU_cat]),0)+1,MATCH(EUL_basis_Mapped!BJ$2,'EUL_basis fr DEER'!$1:$1,0))</f>
        <v>12</v>
      </c>
      <c r="BK387" s="25" cm="1">
        <f t="array" ref="BK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(EUL_basis_Mapped!$BD387=EUL_basis[BldgLoc])*(EUL_basis_Mapped!$BP387=EUL_basis[HOU_cat]),0)+1,MATCH(EUL_basis_Mapped!BK$2,'EUL_basis fr DEER'!$1:$1,0))</f>
        <v>4</v>
      </c>
      <c r="BL387" s="46" t="str" cm="1">
        <f t="array" ref="BL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(EUL_basis_Mapped!$BD387=EUL_basis[BldgLoc])*(EUL_basis_Mapped!$BP387=EUL_basis[HOU_cat]),0)+1,MATCH(EUL_basis_Mapped!BL$2,'EUL_basis fr DEER'!$1:$1,0))</f>
        <v>Updated to indicate claim/filing status</v>
      </c>
      <c r="BM387" s="48" t="str" cm="1">
        <f t="array" ref="BM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(EUL_basis_Mapped!$BD387=EUL_basis[BldgLoc])*(EUL_basis_Mapped!$BP387=EUL_basis[HOU_cat]),0)+1,MATCH(EUL_basis_Mapped!BM$2,'EUL_basis fr DEER'!$1:$1,0))</f>
        <v>Available</v>
      </c>
      <c r="BN387" s="24">
        <v>41659</v>
      </c>
      <c r="BO387" s="24" cm="1">
        <f t="array" ref="BO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(EUL_basis_Mapped!$BD387=EUL_basis[BldgLoc])*(EUL_basis_Mapped!$BP387=EUL_basis[HOU_cat]),0)+1,MATCH(EUL_basis_Mapped!BO$2,'EUL_basis fr DEER'!$1:$1,0))</f>
        <v>0</v>
      </c>
      <c r="BP387" s="48" t="s">
        <v>44</v>
      </c>
      <c r="BQ387" s="52" t="str" cm="1">
        <f t="array" ref="BQ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(EUL_basis_Mapped!$BD387=EUL_basis[BldgLoc])*(EUL_basis_Mapped!$BP387=EUL_basis[HOU_cat]),0)+1,MATCH(EUL_basis_Mapped!BQ$2,'EUL_basis fr DEER'!$1:$1,0))</f>
        <v>1</v>
      </c>
      <c r="BR387" s="52" t="str" cm="1">
        <f t="array" ref="BR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(EUL_basis_Mapped!$BD387=EUL_basis[BldgLoc])*(EUL_basis_Mapped!$BP387=EUL_basis[HOU_cat]),0)+1,MATCH(EUL_basis_Mapped!BR$2,'EUL_basis fr DEER'!$1:$1,0))</f>
        <v>1</v>
      </c>
      <c r="BS387" s="52" t="str" cm="1">
        <f t="array" ref="BS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(EUL_basis_Mapped!$BD387=EUL_basis[BldgLoc])*(EUL_basis_Mapped!$BP387=EUL_basis[HOU_cat]),0)+1,MATCH(EUL_basis_Mapped!BS$2,'EUL_basis fr DEER'!$1:$1,0))</f>
        <v>0</v>
      </c>
      <c r="BT387" s="48" t="str" cm="1">
        <f t="array" ref="BT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(EUL_basis_Mapped!$BD387=EUL_basis[BldgLoc])*(EUL_basis_Mapped!$BP387=EUL_basis[HOU_cat]),0)+1,MATCH(EUL_basis_Mapped!BT$2,'EUL_basis fr DEER'!$1:$1,0))</f>
        <v>Deemed Ex Ante Team</v>
      </c>
      <c r="BU387" s="24" cm="1">
        <f t="array" ref="BU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(EUL_basis_Mapped!$BD387=EUL_basis[BldgLoc])*(EUL_basis_Mapped!$BP387=EUL_basis[HOU_cat]),0)+1,MATCH(EUL_basis_Mapped!BU$2,'EUL_basis fr DEER'!$1:$1,0))</f>
        <v>0</v>
      </c>
      <c r="BV387" s="46" cm="1">
        <f t="array" ref="BV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(EUL_basis_Mapped!$BD387=EUL_basis[BldgLoc])*(EUL_basis_Mapped!$BP387=EUL_basis[HOU_cat]),0)+1,MATCH(EUL_basis_Mapped!BV$2,'EUL_basis fr DEER'!$1:$1,0))</f>
        <v>0</v>
      </c>
      <c r="BW387" s="48" cm="1">
        <f t="array" ref="BW387">INDEX(EUL_basis[#All],MATCH(1,(EUL_basis_Mapped!$AS387=EUL_basis[EUL_ID])*(EUL_basis_Mapped!$AU387=EUL_basis[Version])*(EUL_basis_Mapped!$BC387=EUL_basis[BldgType])*
(EUL_basis_Mapped!$BD387=EUL_basis[BldgLoc])*(EUL_basis_Mapped!$BP387=EUL_basis[HOU_cat]),0)+1,MATCH(EUL_basis_Mapped!BW$2,'EUL_basis fr DEER'!$1:$1,0))</f>
        <v>0</v>
      </c>
    </row>
    <row r="388" spans="1:75" ht="21" x14ac:dyDescent="0.15">
      <c r="A388" s="11"/>
      <c r="B388" s="12">
        <v>1</v>
      </c>
      <c r="C388" s="12"/>
      <c r="D388" s="12"/>
      <c r="E388" s="12"/>
      <c r="F388" s="12"/>
      <c r="G388" s="12">
        <v>1</v>
      </c>
      <c r="H388" s="13">
        <v>1</v>
      </c>
      <c r="I388" s="11">
        <f t="shared" si="89"/>
        <v>0</v>
      </c>
      <c r="J388" s="12">
        <f t="shared" si="89"/>
        <v>0</v>
      </c>
      <c r="K388" s="12">
        <f t="shared" si="89"/>
        <v>0</v>
      </c>
      <c r="L388" s="12">
        <f t="shared" si="89"/>
        <v>1</v>
      </c>
      <c r="M388" s="12">
        <f t="shared" si="89"/>
        <v>0</v>
      </c>
      <c r="N388" s="54">
        <f t="shared" si="89"/>
        <v>0</v>
      </c>
      <c r="O388" s="54">
        <f t="shared" si="89"/>
        <v>0</v>
      </c>
      <c r="P388" s="11">
        <f t="shared" si="81"/>
        <v>1</v>
      </c>
      <c r="Q388" s="16"/>
      <c r="R388" s="12">
        <f t="shared" si="90"/>
        <v>0</v>
      </c>
      <c r="S388" s="12">
        <f t="shared" si="90"/>
        <v>0</v>
      </c>
      <c r="T388" s="12">
        <f t="shared" si="90"/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>
        <f t="shared" si="82"/>
        <v>0</v>
      </c>
      <c r="AE388" s="54"/>
      <c r="AF388" s="54"/>
      <c r="AG388" s="54">
        <f t="shared" si="83"/>
        <v>0</v>
      </c>
      <c r="AH388" s="54"/>
      <c r="AI388" s="54"/>
      <c r="AJ388" s="54"/>
      <c r="AK388" s="54"/>
      <c r="AL388" s="54"/>
      <c r="AM388" s="54"/>
      <c r="AN388" s="54"/>
      <c r="AO388" s="54"/>
      <c r="AP388" s="54"/>
      <c r="AQ388" s="54"/>
      <c r="AR388" s="54">
        <f t="shared" si="84"/>
        <v>0</v>
      </c>
      <c r="AS388" s="58" t="s">
        <v>884</v>
      </c>
      <c r="AT388" s="22" t="str" cm="1">
        <f t="array" ref="AT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(EUL_basis_Mapped!$BD388=EUL_basis[BldgLoc])*(EUL_basis_Mapped!$BP388=EUL_basis[HOU_cat]),0)+1,MATCH(EUL_basis_Mapped!AT$2,'EUL_basis fr DEER'!$1:$1,0))</f>
        <v>LED Pool Lighting (Dusk to Dawn)</v>
      </c>
      <c r="AU388" s="22" t="s">
        <v>34</v>
      </c>
      <c r="AV388" s="22" t="str" cm="1">
        <f t="array" ref="AV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(EUL_basis_Mapped!$BD388=EUL_basis[BldgLoc])*(EUL_basis_Mapped!$BP388=EUL_basis[HOU_cat]),0)+1,MATCH(EUL_basis_Mapped!AV$2,'EUL_basis fr DEER'!$1:$1,0))</f>
        <v>PA workpaper</v>
      </c>
      <c r="AW388" s="24" cm="1">
        <f t="array" ref="AW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(EUL_basis_Mapped!$BD388=EUL_basis[BldgLoc])*(EUL_basis_Mapped!$BP388=EUL_basis[HOU_cat]),0)+1,MATCH(EUL_basis_Mapped!AW$2,'EUL_basis fr DEER'!$1:$1,0))</f>
        <v>44159.686687395835</v>
      </c>
      <c r="AX388" s="48" t="str" cm="1">
        <f t="array" ref="AX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(EUL_basis_Mapped!$BD388=EUL_basis[BldgLoc])*(EUL_basis_Mapped!$BP388=EUL_basis[HOU_cat]),0)+1,MATCH(EUL_basis_Mapped!AX$2,'EUL_basis fr DEER'!$1:$1,0))</f>
        <v>Com</v>
      </c>
      <c r="AY388" s="48" t="str" cm="1">
        <f t="array" ref="AY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(EUL_basis_Mapped!$BD388=EUL_basis[BldgLoc])*(EUL_basis_Mapped!$BP388=EUL_basis[HOU_cat]),0)+1,MATCH(EUL_basis_Mapped!AY$2,'EUL_basis fr DEER'!$1:$1,0))</f>
        <v>Lighting</v>
      </c>
      <c r="AZ388" s="48" t="str" cm="1">
        <f t="array" ref="AZ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(EUL_basis_Mapped!$BD388=EUL_basis[BldgLoc])*(EUL_basis_Mapped!$BP388=EUL_basis[HOU_cat]),0)+1,MATCH(EUL_basis_Mapped!AZ$2,'EUL_basis fr DEER'!$1:$1,0))</f>
        <v>OutDuskDawn</v>
      </c>
      <c r="BA388" s="48" t="str" cm="1">
        <f t="array" ref="BA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(EUL_basis_Mapped!$BD388=EUL_basis[BldgLoc])*(EUL_basis_Mapped!$BP388=EUL_basis[HOU_cat]),0)+1,MATCH(EUL_basis_Mapped!BA$2,'EUL_basis fr DEER'!$1:$1,0))</f>
        <v>Ltg_Lamp</v>
      </c>
      <c r="BB388" s="48" t="str" cm="1">
        <f t="array" ref="BB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(EUL_basis_Mapped!$BD388=EUL_basis[BldgLoc])*(EUL_basis_Mapped!$BP388=EUL_basis[HOU_cat]),0)+1,MATCH(EUL_basis_Mapped!BB$2,'EUL_basis fr DEER'!$1:$1,0))</f>
        <v>LED_lamp</v>
      </c>
      <c r="BC388" s="48" t="s">
        <v>40</v>
      </c>
      <c r="BD388" s="48" t="s">
        <v>40</v>
      </c>
      <c r="BE388" s="46" t="str" cm="1">
        <f t="array" ref="BE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(EUL_basis_Mapped!$BD388=EUL_basis[BldgLoc])*(EUL_basis_Mapped!$BP388=EUL_basis[HOU_cat]),0)+1,MATCH(EUL_basis_Mapped!BE$2,'EUL_basis fr DEER'!$1:$1,0))</f>
        <v>evaluated years</v>
      </c>
      <c r="BF388" s="23" cm="1">
        <f t="array" ref="BF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(EUL_basis_Mapped!$BD388=EUL_basis[BldgLoc])*(EUL_basis_Mapped!$BP388=EUL_basis[HOU_cat]),0)+1,MATCH(EUL_basis_Mapped!BF$2,'EUL_basis fr DEER'!$1:$1,0))</f>
        <v>0</v>
      </c>
      <c r="BG388" s="23" cm="1">
        <f t="array" ref="BG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(EUL_basis_Mapped!$BD388=EUL_basis[BldgLoc])*(EUL_basis_Mapped!$BP388=EUL_basis[HOU_cat]),0)+1,MATCH(EUL_basis_Mapped!BG$2,'EUL_basis fr DEER'!$1:$1,0))</f>
        <v>0</v>
      </c>
      <c r="BH388" s="23" cm="1">
        <f t="array" ref="BH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(EUL_basis_Mapped!$BD388=EUL_basis[BldgLoc])*(EUL_basis_Mapped!$BP388=EUL_basis[HOU_cat]),0)+1,MATCH(EUL_basis_Mapped!BH$2,'EUL_basis fr DEER'!$1:$1,0))</f>
        <v>0</v>
      </c>
      <c r="BI388" s="25" cm="1">
        <f t="array" ref="BI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(EUL_basis_Mapped!$BD388=EUL_basis[BldgLoc])*(EUL_basis_Mapped!$BP388=EUL_basis[HOU_cat]),0)+1,MATCH(EUL_basis_Mapped!BI$2,'EUL_basis fr DEER'!$1:$1,0))</f>
        <v>0</v>
      </c>
      <c r="BJ388" s="25" cm="1">
        <f t="array" ref="BJ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(EUL_basis_Mapped!$BD388=EUL_basis[BldgLoc])*(EUL_basis_Mapped!$BP388=EUL_basis[HOU_cat]),0)+1,MATCH(EUL_basis_Mapped!BJ$2,'EUL_basis fr DEER'!$1:$1,0))</f>
        <v>4.9000000000000004</v>
      </c>
      <c r="BK388" s="25" cm="1">
        <f t="array" ref="BK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(EUL_basis_Mapped!$BD388=EUL_basis[BldgLoc])*(EUL_basis_Mapped!$BP388=EUL_basis[HOU_cat]),0)+1,MATCH(EUL_basis_Mapped!BK$2,'EUL_basis fr DEER'!$1:$1,0))</f>
        <v>1.63</v>
      </c>
      <c r="BL388" s="46" t="str" cm="1">
        <f t="array" ref="BL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(EUL_basis_Mapped!$BD388=EUL_basis[BldgLoc])*(EUL_basis_Mapped!$BP388=EUL_basis[HOU_cat]),0)+1,MATCH(EUL_basis_Mapped!BL$2,'EUL_basis fr DEER'!$1:$1,0))</f>
        <v>Updated to indicate claim/filing status</v>
      </c>
      <c r="BM388" s="48" t="str" cm="1">
        <f t="array" ref="BM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(EUL_basis_Mapped!$BD388=EUL_basis[BldgLoc])*(EUL_basis_Mapped!$BP388=EUL_basis[HOU_cat]),0)+1,MATCH(EUL_basis_Mapped!BM$2,'EUL_basis fr DEER'!$1:$1,0))</f>
        <v>Available</v>
      </c>
      <c r="BN388" s="24">
        <v>41660</v>
      </c>
      <c r="BO388" s="24" cm="1">
        <f t="array" ref="BO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(EUL_basis_Mapped!$BD388=EUL_basis[BldgLoc])*(EUL_basis_Mapped!$BP388=EUL_basis[HOU_cat]),0)+1,MATCH(EUL_basis_Mapped!BO$2,'EUL_basis fr DEER'!$1:$1,0))</f>
        <v>0</v>
      </c>
      <c r="BP388" s="48" t="s">
        <v>44</v>
      </c>
      <c r="BQ388" s="52" t="str" cm="1">
        <f t="array" ref="BQ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(EUL_basis_Mapped!$BD388=EUL_basis[BldgLoc])*(EUL_basis_Mapped!$BP388=EUL_basis[HOU_cat]),0)+1,MATCH(EUL_basis_Mapped!BQ$2,'EUL_basis fr DEER'!$1:$1,0))</f>
        <v>1</v>
      </c>
      <c r="BR388" s="52" t="str" cm="1">
        <f t="array" ref="BR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(EUL_basis_Mapped!$BD388=EUL_basis[BldgLoc])*(EUL_basis_Mapped!$BP388=EUL_basis[HOU_cat]),0)+1,MATCH(EUL_basis_Mapped!BR$2,'EUL_basis fr DEER'!$1:$1,0))</f>
        <v>1</v>
      </c>
      <c r="BS388" s="52" t="str" cm="1">
        <f t="array" ref="BS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(EUL_basis_Mapped!$BD388=EUL_basis[BldgLoc])*(EUL_basis_Mapped!$BP388=EUL_basis[HOU_cat]),0)+1,MATCH(EUL_basis_Mapped!BS$2,'EUL_basis fr DEER'!$1:$1,0))</f>
        <v>0</v>
      </c>
      <c r="BT388" s="48" t="str" cm="1">
        <f t="array" ref="BT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(EUL_basis_Mapped!$BD388=EUL_basis[BldgLoc])*(EUL_basis_Mapped!$BP388=EUL_basis[HOU_cat]),0)+1,MATCH(EUL_basis_Mapped!BT$2,'EUL_basis fr DEER'!$1:$1,0))</f>
        <v>Deemed Ex Ante Team</v>
      </c>
      <c r="BU388" s="24" cm="1">
        <f t="array" ref="BU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(EUL_basis_Mapped!$BD388=EUL_basis[BldgLoc])*(EUL_basis_Mapped!$BP388=EUL_basis[HOU_cat]),0)+1,MATCH(EUL_basis_Mapped!BU$2,'EUL_basis fr DEER'!$1:$1,0))</f>
        <v>0</v>
      </c>
      <c r="BV388" s="46" cm="1">
        <f t="array" ref="BV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(EUL_basis_Mapped!$BD388=EUL_basis[BldgLoc])*(EUL_basis_Mapped!$BP388=EUL_basis[HOU_cat]),0)+1,MATCH(EUL_basis_Mapped!BV$2,'EUL_basis fr DEER'!$1:$1,0))</f>
        <v>0</v>
      </c>
      <c r="BW388" s="48" cm="1">
        <f t="array" ref="BW388">INDEX(EUL_basis[#All],MATCH(1,(EUL_basis_Mapped!$AS388=EUL_basis[EUL_ID])*(EUL_basis_Mapped!$AU388=EUL_basis[Version])*(EUL_basis_Mapped!$BC388=EUL_basis[BldgType])*
(EUL_basis_Mapped!$BD388=EUL_basis[BldgLoc])*(EUL_basis_Mapped!$BP388=EUL_basis[HOU_cat]),0)+1,MATCH(EUL_basis_Mapped!BW$2,'EUL_basis fr DEER'!$1:$1,0))</f>
        <v>0</v>
      </c>
    </row>
    <row r="389" spans="1:75" ht="21" x14ac:dyDescent="0.15">
      <c r="A389" s="11"/>
      <c r="B389" s="12">
        <v>1</v>
      </c>
      <c r="C389" s="12"/>
      <c r="D389" s="12"/>
      <c r="E389" s="12"/>
      <c r="F389" s="12"/>
      <c r="G389" s="12">
        <v>1</v>
      </c>
      <c r="H389" s="13">
        <v>1</v>
      </c>
      <c r="I389" s="11">
        <f t="shared" ref="I389:O398" si="91">IF($AX389=I$2,1,0)</f>
        <v>0</v>
      </c>
      <c r="J389" s="12">
        <f t="shared" si="91"/>
        <v>0</v>
      </c>
      <c r="K389" s="12">
        <f t="shared" si="91"/>
        <v>0</v>
      </c>
      <c r="L389" s="12">
        <f t="shared" si="91"/>
        <v>0</v>
      </c>
      <c r="M389" s="12">
        <f t="shared" si="91"/>
        <v>0</v>
      </c>
      <c r="N389" s="54">
        <f t="shared" si="91"/>
        <v>0</v>
      </c>
      <c r="O389" s="54">
        <f t="shared" si="91"/>
        <v>1</v>
      </c>
      <c r="P389" s="11">
        <f t="shared" si="81"/>
        <v>1</v>
      </c>
      <c r="Q389" s="16"/>
      <c r="R389" s="12">
        <f t="shared" si="90"/>
        <v>0</v>
      </c>
      <c r="S389" s="12">
        <f t="shared" si="90"/>
        <v>0</v>
      </c>
      <c r="T389" s="12">
        <f t="shared" si="90"/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>
        <f t="shared" si="82"/>
        <v>0</v>
      </c>
      <c r="AE389" s="54"/>
      <c r="AF389" s="54"/>
      <c r="AG389" s="54">
        <f t="shared" si="83"/>
        <v>0</v>
      </c>
      <c r="AH389" s="54"/>
      <c r="AI389" s="54"/>
      <c r="AJ389" s="54"/>
      <c r="AK389" s="54"/>
      <c r="AL389" s="54"/>
      <c r="AM389" s="54"/>
      <c r="AN389" s="54"/>
      <c r="AO389" s="54"/>
      <c r="AP389" s="54"/>
      <c r="AQ389" s="54"/>
      <c r="AR389" s="54">
        <f t="shared" si="84"/>
        <v>0</v>
      </c>
      <c r="AS389" s="58" t="s">
        <v>886</v>
      </c>
      <c r="AT389" s="22" t="str" cm="1">
        <f t="array" ref="AT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(EUL_basis_Mapped!$BD389=EUL_basis[BldgLoc])*(EUL_basis_Mapped!$BP389=EUL_basis[HOU_cat]),0)+1,MATCH(EUL_basis_Mapped!AT$2,'EUL_basis fr DEER'!$1:$1,0))</f>
        <v>LED Pool Lighting (Residential)</v>
      </c>
      <c r="AU389" s="22" t="s">
        <v>34</v>
      </c>
      <c r="AV389" s="22" t="str" cm="1">
        <f t="array" ref="AV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(EUL_basis_Mapped!$BD389=EUL_basis[BldgLoc])*(EUL_basis_Mapped!$BP389=EUL_basis[HOU_cat]),0)+1,MATCH(EUL_basis_Mapped!AV$2,'EUL_basis fr DEER'!$1:$1,0))</f>
        <v>PA workpaper</v>
      </c>
      <c r="AW389" s="24" cm="1">
        <f t="array" ref="AW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(EUL_basis_Mapped!$BD389=EUL_basis[BldgLoc])*(EUL_basis_Mapped!$BP389=EUL_basis[HOU_cat]),0)+1,MATCH(EUL_basis_Mapped!AW$2,'EUL_basis fr DEER'!$1:$1,0))</f>
        <v>44435.733823402777</v>
      </c>
      <c r="AX389" s="48" t="str" cm="1">
        <f t="array" ref="AX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(EUL_basis_Mapped!$BD389=EUL_basis[BldgLoc])*(EUL_basis_Mapped!$BP389=EUL_basis[HOU_cat]),0)+1,MATCH(EUL_basis_Mapped!AX$2,'EUL_basis fr DEER'!$1:$1,0))</f>
        <v>Res</v>
      </c>
      <c r="AY389" s="48" t="str" cm="1">
        <f t="array" ref="AY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(EUL_basis_Mapped!$BD389=EUL_basis[BldgLoc])*(EUL_basis_Mapped!$BP389=EUL_basis[HOU_cat]),0)+1,MATCH(EUL_basis_Mapped!AY$2,'EUL_basis fr DEER'!$1:$1,0))</f>
        <v>Lighting</v>
      </c>
      <c r="AZ389" s="48" t="str" cm="1">
        <f t="array" ref="AZ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(EUL_basis_Mapped!$BD389=EUL_basis[BldgLoc])*(EUL_basis_Mapped!$BP389=EUL_basis[HOU_cat]),0)+1,MATCH(EUL_basis_Mapped!AZ$2,'EUL_basis fr DEER'!$1:$1,0))</f>
        <v/>
      </c>
      <c r="BA389" s="48" t="str" cm="1">
        <f t="array" ref="BA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(EUL_basis_Mapped!$BD389=EUL_basis[BldgLoc])*(EUL_basis_Mapped!$BP389=EUL_basis[HOU_cat]),0)+1,MATCH(EUL_basis_Mapped!BA$2,'EUL_basis fr DEER'!$1:$1,0))</f>
        <v>Ltg_Lamp</v>
      </c>
      <c r="BB389" s="48" t="str" cm="1">
        <f t="array" ref="BB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(EUL_basis_Mapped!$BD389=EUL_basis[BldgLoc])*(EUL_basis_Mapped!$BP389=EUL_basis[HOU_cat]),0)+1,MATCH(EUL_basis_Mapped!BB$2,'EUL_basis fr DEER'!$1:$1,0))</f>
        <v>LED_lamp</v>
      </c>
      <c r="BC389" s="48" t="s">
        <v>40</v>
      </c>
      <c r="BD389" s="48" t="s">
        <v>40</v>
      </c>
      <c r="BE389" s="46" t="str" cm="1">
        <f t="array" ref="BE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(EUL_basis_Mapped!$BD389=EUL_basis[BldgLoc])*(EUL_basis_Mapped!$BP389=EUL_basis[HOU_cat]),0)+1,MATCH(EUL_basis_Mapped!BE$2,'EUL_basis fr DEER'!$1:$1,0))</f>
        <v>evaluated years</v>
      </c>
      <c r="BF389" s="23" cm="1">
        <f t="array" ref="BF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(EUL_basis_Mapped!$BD389=EUL_basis[BldgLoc])*(EUL_basis_Mapped!$BP389=EUL_basis[HOU_cat]),0)+1,MATCH(EUL_basis_Mapped!BF$2,'EUL_basis fr DEER'!$1:$1,0))</f>
        <v>0</v>
      </c>
      <c r="BG389" s="23" cm="1">
        <f t="array" ref="BG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(EUL_basis_Mapped!$BD389=EUL_basis[BldgLoc])*(EUL_basis_Mapped!$BP389=EUL_basis[HOU_cat]),0)+1,MATCH(EUL_basis_Mapped!BG$2,'EUL_basis fr DEER'!$1:$1,0))</f>
        <v>0</v>
      </c>
      <c r="BH389" s="23" cm="1">
        <f t="array" ref="BH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(EUL_basis_Mapped!$BD389=EUL_basis[BldgLoc])*(EUL_basis_Mapped!$BP389=EUL_basis[HOU_cat]),0)+1,MATCH(EUL_basis_Mapped!BH$2,'EUL_basis fr DEER'!$1:$1,0))</f>
        <v>0</v>
      </c>
      <c r="BI389" s="25" cm="1">
        <f t="array" ref="BI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(EUL_basis_Mapped!$BD389=EUL_basis[BldgLoc])*(EUL_basis_Mapped!$BP389=EUL_basis[HOU_cat]),0)+1,MATCH(EUL_basis_Mapped!BI$2,'EUL_basis fr DEER'!$1:$1,0))</f>
        <v>0</v>
      </c>
      <c r="BJ389" s="25" cm="1">
        <f t="array" ref="BJ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(EUL_basis_Mapped!$BD389=EUL_basis[BldgLoc])*(EUL_basis_Mapped!$BP389=EUL_basis[HOU_cat]),0)+1,MATCH(EUL_basis_Mapped!BJ$2,'EUL_basis fr DEER'!$1:$1,0))</f>
        <v>16</v>
      </c>
      <c r="BK389" s="25" cm="1">
        <f t="array" ref="BK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(EUL_basis_Mapped!$BD389=EUL_basis[BldgLoc])*(EUL_basis_Mapped!$BP389=EUL_basis[HOU_cat]),0)+1,MATCH(EUL_basis_Mapped!BK$2,'EUL_basis fr DEER'!$1:$1,0))</f>
        <v>5.33</v>
      </c>
      <c r="BL389" s="46" t="str" cm="1">
        <f t="array" ref="BL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(EUL_basis_Mapped!$BD389=EUL_basis[BldgLoc])*(EUL_basis_Mapped!$BP389=EUL_basis[HOU_cat]),0)+1,MATCH(EUL_basis_Mapped!BL$2,'EUL_basis fr DEER'!$1:$1,0))</f>
        <v>Expired--no longer used</v>
      </c>
      <c r="BM389" s="48" t="str" cm="1">
        <f t="array" ref="BM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(EUL_basis_Mapped!$BD389=EUL_basis[BldgLoc])*(EUL_basis_Mapped!$BP389=EUL_basis[HOU_cat]),0)+1,MATCH(EUL_basis_Mapped!BM$2,'EUL_basis fr DEER'!$1:$1,0))</f>
        <v>Available</v>
      </c>
      <c r="BN389" s="24">
        <v>41661</v>
      </c>
      <c r="BO389" s="24" cm="1">
        <f t="array" ref="BO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(EUL_basis_Mapped!$BD389=EUL_basis[BldgLoc])*(EUL_basis_Mapped!$BP389=EUL_basis[HOU_cat]),0)+1,MATCH(EUL_basis_Mapped!BO$2,'EUL_basis fr DEER'!$1:$1,0))</f>
        <v>44926</v>
      </c>
      <c r="BP389" s="48" t="s">
        <v>44</v>
      </c>
      <c r="BQ389" s="52" t="str" cm="1">
        <f t="array" ref="BQ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(EUL_basis_Mapped!$BD389=EUL_basis[BldgLoc])*(EUL_basis_Mapped!$BP389=EUL_basis[HOU_cat]),0)+1,MATCH(EUL_basis_Mapped!BQ$2,'EUL_basis fr DEER'!$1:$1,0))</f>
        <v>1</v>
      </c>
      <c r="BR389" s="52" t="str" cm="1">
        <f t="array" ref="BR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(EUL_basis_Mapped!$BD389=EUL_basis[BldgLoc])*(EUL_basis_Mapped!$BP389=EUL_basis[HOU_cat]),0)+1,MATCH(EUL_basis_Mapped!BR$2,'EUL_basis fr DEER'!$1:$1,0))</f>
        <v>1</v>
      </c>
      <c r="BS389" s="52" t="str" cm="1">
        <f t="array" ref="BS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(EUL_basis_Mapped!$BD389=EUL_basis[BldgLoc])*(EUL_basis_Mapped!$BP389=EUL_basis[HOU_cat]),0)+1,MATCH(EUL_basis_Mapped!BS$2,'EUL_basis fr DEER'!$1:$1,0))</f>
        <v>0</v>
      </c>
      <c r="BT389" s="48" t="str" cm="1">
        <f t="array" ref="BT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(EUL_basis_Mapped!$BD389=EUL_basis[BldgLoc])*(EUL_basis_Mapped!$BP389=EUL_basis[HOU_cat]),0)+1,MATCH(EUL_basis_Mapped!BT$2,'EUL_basis fr DEER'!$1:$1,0))</f>
        <v>Deemed Ex Ante Team</v>
      </c>
      <c r="BU389" s="24" cm="1">
        <f t="array" ref="BU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(EUL_basis_Mapped!$BD389=EUL_basis[BldgLoc])*(EUL_basis_Mapped!$BP389=EUL_basis[HOU_cat]),0)+1,MATCH(EUL_basis_Mapped!BU$2,'EUL_basis fr DEER'!$1:$1,0))</f>
        <v>0</v>
      </c>
      <c r="BV389" s="46" cm="1">
        <f t="array" ref="BV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(EUL_basis_Mapped!$BD389=EUL_basis[BldgLoc])*(EUL_basis_Mapped!$BP389=EUL_basis[HOU_cat]),0)+1,MATCH(EUL_basis_Mapped!BV$2,'EUL_basis fr DEER'!$1:$1,0))</f>
        <v>0</v>
      </c>
      <c r="BW389" s="48" cm="1">
        <f t="array" ref="BW389">INDEX(EUL_basis[#All],MATCH(1,(EUL_basis_Mapped!$AS389=EUL_basis[EUL_ID])*(EUL_basis_Mapped!$AU389=EUL_basis[Version])*(EUL_basis_Mapped!$BC389=EUL_basis[BldgType])*
(EUL_basis_Mapped!$BD389=EUL_basis[BldgLoc])*(EUL_basis_Mapped!$BP389=EUL_basis[HOU_cat]),0)+1,MATCH(EUL_basis_Mapped!BW$2,'EUL_basis fr DEER'!$1:$1,0))</f>
        <v>0</v>
      </c>
    </row>
    <row r="390" spans="1:75" ht="31.5" x14ac:dyDescent="0.15">
      <c r="A390" s="11"/>
      <c r="B390" s="12">
        <v>1</v>
      </c>
      <c r="C390" s="12"/>
      <c r="D390" s="12"/>
      <c r="E390" s="12"/>
      <c r="F390" s="12"/>
      <c r="G390" s="12">
        <v>1</v>
      </c>
      <c r="H390" s="13">
        <v>1</v>
      </c>
      <c r="I390" s="11">
        <f t="shared" si="91"/>
        <v>0</v>
      </c>
      <c r="J390" s="12">
        <f t="shared" si="91"/>
        <v>0</v>
      </c>
      <c r="K390" s="12">
        <f t="shared" si="91"/>
        <v>0</v>
      </c>
      <c r="L390" s="12">
        <f t="shared" si="91"/>
        <v>1</v>
      </c>
      <c r="M390" s="12">
        <f t="shared" si="91"/>
        <v>0</v>
      </c>
      <c r="N390" s="54">
        <f t="shared" si="91"/>
        <v>0</v>
      </c>
      <c r="O390" s="54">
        <f t="shared" si="91"/>
        <v>0</v>
      </c>
      <c r="P390" s="11">
        <f t="shared" si="81"/>
        <v>1</v>
      </c>
      <c r="Q390" s="16"/>
      <c r="R390" s="12">
        <f t="shared" si="90"/>
        <v>0</v>
      </c>
      <c r="S390" s="12">
        <f t="shared" si="90"/>
        <v>0</v>
      </c>
      <c r="T390" s="12">
        <f t="shared" si="90"/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>
        <f t="shared" si="82"/>
        <v>0</v>
      </c>
      <c r="AE390" s="54"/>
      <c r="AF390" s="54"/>
      <c r="AG390" s="54">
        <f t="shared" si="83"/>
        <v>0</v>
      </c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>
        <f t="shared" si="84"/>
        <v>0</v>
      </c>
      <c r="AS390" s="58" t="s">
        <v>888</v>
      </c>
      <c r="AT390" s="22" t="str" cm="1">
        <f t="array" ref="AT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(EUL_basis_Mapped!$BD390=EUL_basis[BldgLoc])*(EUL_basis_Mapped!$BP390=EUL_basis[HOU_cat]),0)+1,MATCH(EUL_basis_Mapped!AT$2,'EUL_basis fr DEER'!$1:$1,0))</f>
        <v xml:space="preserve">Refrigeration Upgrades (Variable Speed Compressors)_x000D_
</v>
      </c>
      <c r="AU390" s="22" t="s">
        <v>34</v>
      </c>
      <c r="AV390" s="22" t="str" cm="1">
        <f t="array" ref="AV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(EUL_basis_Mapped!$BD390=EUL_basis[BldgLoc])*(EUL_basis_Mapped!$BP390=EUL_basis[HOU_cat]),0)+1,MATCH(EUL_basis_Mapped!AV$2,'EUL_basis fr DEER'!$1:$1,0))</f>
        <v>D08 v2.05</v>
      </c>
      <c r="AW390" s="24" cm="1">
        <f t="array" ref="AW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(EUL_basis_Mapped!$BD390=EUL_basis[BldgLoc])*(EUL_basis_Mapped!$BP390=EUL_basis[HOU_cat]),0)+1,MATCH(EUL_basis_Mapped!AW$2,'EUL_basis fr DEER'!$1:$1,0))</f>
        <v>44159.686687395835</v>
      </c>
      <c r="AX390" s="48" t="str" cm="1">
        <f t="array" ref="AX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(EUL_basis_Mapped!$BD390=EUL_basis[BldgLoc])*(EUL_basis_Mapped!$BP390=EUL_basis[HOU_cat]),0)+1,MATCH(EUL_basis_Mapped!AX$2,'EUL_basis fr DEER'!$1:$1,0))</f>
        <v>Com</v>
      </c>
      <c r="AY390" s="48" t="str" cm="1">
        <f t="array" ref="AY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(EUL_basis_Mapped!$BD390=EUL_basis[BldgLoc])*(EUL_basis_Mapped!$BP390=EUL_basis[HOU_cat]),0)+1,MATCH(EUL_basis_Mapped!AY$2,'EUL_basis fr DEER'!$1:$1,0))</f>
        <v>ProcRefrig</v>
      </c>
      <c r="AZ390" s="48" t="str" cm="1">
        <f t="array" ref="AZ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(EUL_basis_Mapped!$BD390=EUL_basis[BldgLoc])*(EUL_basis_Mapped!$BP390=EUL_basis[HOU_cat]),0)+1,MATCH(EUL_basis_Mapped!AZ$2,'EUL_basis fr DEER'!$1:$1,0))</f>
        <v>ProdStore</v>
      </c>
      <c r="BA390" s="48" t="str" cm="1">
        <f t="array" ref="BA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(EUL_basis_Mapped!$BD390=EUL_basis[BldgLoc])*(EUL_basis_Mapped!$BP390=EUL_basis[HOU_cat]),0)+1,MATCH(EUL_basis_Mapped!BA$2,'EUL_basis fr DEER'!$1:$1,0))</f>
        <v>Chiller</v>
      </c>
      <c r="BB390" s="48" t="str" cm="1">
        <f t="array" ref="BB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(EUL_basis_Mapped!$BD390=EUL_basis[BldgLoc])*(EUL_basis_Mapped!$BP390=EUL_basis[HOU_cat]),0)+1,MATCH(EUL_basis_Mapped!BB$2,'EUL_basis fr DEER'!$1:$1,0))</f>
        <v>RefWareCool</v>
      </c>
      <c r="BC390" s="48" t="s">
        <v>40</v>
      </c>
      <c r="BD390" s="48" t="s">
        <v>40</v>
      </c>
      <c r="BE390" s="46" t="str" cm="1">
        <f t="array" ref="BE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(EUL_basis_Mapped!$BD390=EUL_basis[BldgLoc])*(EUL_basis_Mapped!$BP390=EUL_basis[HOU_cat]),0)+1,MATCH(EUL_basis_Mapped!BE$2,'EUL_basis fr DEER'!$1:$1,0))</f>
        <v>rated years</v>
      </c>
      <c r="BF390" s="23" cm="1">
        <f t="array" ref="BF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(EUL_basis_Mapped!$BD390=EUL_basis[BldgLoc])*(EUL_basis_Mapped!$BP390=EUL_basis[HOU_cat]),0)+1,MATCH(EUL_basis_Mapped!BF$2,'EUL_basis fr DEER'!$1:$1,0))</f>
        <v>0</v>
      </c>
      <c r="BG390" s="23" cm="1">
        <f t="array" ref="BG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(EUL_basis_Mapped!$BD390=EUL_basis[BldgLoc])*(EUL_basis_Mapped!$BP390=EUL_basis[HOU_cat]),0)+1,MATCH(EUL_basis_Mapped!BG$2,'EUL_basis fr DEER'!$1:$1,0))</f>
        <v>0</v>
      </c>
      <c r="BH390" s="23" cm="1">
        <f t="array" ref="BH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(EUL_basis_Mapped!$BD390=EUL_basis[BldgLoc])*(EUL_basis_Mapped!$BP390=EUL_basis[HOU_cat]),0)+1,MATCH(EUL_basis_Mapped!BH$2,'EUL_basis fr DEER'!$1:$1,0))</f>
        <v>0</v>
      </c>
      <c r="BI390" s="25" cm="1">
        <f t="array" ref="BI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(EUL_basis_Mapped!$BD390=EUL_basis[BldgLoc])*(EUL_basis_Mapped!$BP390=EUL_basis[HOU_cat]),0)+1,MATCH(EUL_basis_Mapped!BI$2,'EUL_basis fr DEER'!$1:$1,0))</f>
        <v>0</v>
      </c>
      <c r="BJ390" s="25" cm="1">
        <f t="array" ref="BJ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(EUL_basis_Mapped!$BD390=EUL_basis[BldgLoc])*(EUL_basis_Mapped!$BP390=EUL_basis[HOU_cat]),0)+1,MATCH(EUL_basis_Mapped!BJ$2,'EUL_basis fr DEER'!$1:$1,0))</f>
        <v>15</v>
      </c>
      <c r="BK390" s="25" cm="1">
        <f t="array" ref="BK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(EUL_basis_Mapped!$BD390=EUL_basis[BldgLoc])*(EUL_basis_Mapped!$BP390=EUL_basis[HOU_cat]),0)+1,MATCH(EUL_basis_Mapped!BK$2,'EUL_basis fr DEER'!$1:$1,0))</f>
        <v>5</v>
      </c>
      <c r="BL390" s="46" t="str" cm="1">
        <f t="array" ref="BL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(EUL_basis_Mapped!$BD390=EUL_basis[BldgLoc])*(EUL_basis_Mapped!$BP390=EUL_basis[HOU_cat]),0)+1,MATCH(EUL_basis_Mapped!BL$2,'EUL_basis fr DEER'!$1:$1,0))</f>
        <v>Updated to indicate claim/filing status</v>
      </c>
      <c r="BM390" s="48" t="str" cm="1">
        <f t="array" ref="BM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(EUL_basis_Mapped!$BD390=EUL_basis[BldgLoc])*(EUL_basis_Mapped!$BP390=EUL_basis[HOU_cat]),0)+1,MATCH(EUL_basis_Mapped!BM$2,'EUL_basis fr DEER'!$1:$1,0))</f>
        <v>Standard</v>
      </c>
      <c r="BN390" s="24">
        <v>41662</v>
      </c>
      <c r="BO390" s="24" cm="1">
        <f t="array" ref="BO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(EUL_basis_Mapped!$BD390=EUL_basis[BldgLoc])*(EUL_basis_Mapped!$BP390=EUL_basis[HOU_cat]),0)+1,MATCH(EUL_basis_Mapped!BO$2,'EUL_basis fr DEER'!$1:$1,0))</f>
        <v>0</v>
      </c>
      <c r="BP390" s="48" t="s">
        <v>44</v>
      </c>
      <c r="BQ390" s="52" t="str" cm="1">
        <f t="array" ref="BQ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(EUL_basis_Mapped!$BD390=EUL_basis[BldgLoc])*(EUL_basis_Mapped!$BP390=EUL_basis[HOU_cat]),0)+1,MATCH(EUL_basis_Mapped!BQ$2,'EUL_basis fr DEER'!$1:$1,0))</f>
        <v>1</v>
      </c>
      <c r="BR390" s="52" t="str" cm="1">
        <f t="array" ref="BR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(EUL_basis_Mapped!$BD390=EUL_basis[BldgLoc])*(EUL_basis_Mapped!$BP390=EUL_basis[HOU_cat]),0)+1,MATCH(EUL_basis_Mapped!BR$2,'EUL_basis fr DEER'!$1:$1,0))</f>
        <v>1</v>
      </c>
      <c r="BS390" s="52" t="str" cm="1">
        <f t="array" ref="BS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(EUL_basis_Mapped!$BD390=EUL_basis[BldgLoc])*(EUL_basis_Mapped!$BP390=EUL_basis[HOU_cat]),0)+1,MATCH(EUL_basis_Mapped!BS$2,'EUL_basis fr DEER'!$1:$1,0))</f>
        <v>0</v>
      </c>
      <c r="BT390" s="48" t="str" cm="1">
        <f t="array" ref="BT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(EUL_basis_Mapped!$BD390=EUL_basis[BldgLoc])*(EUL_basis_Mapped!$BP390=EUL_basis[HOU_cat]),0)+1,MATCH(EUL_basis_Mapped!BT$2,'EUL_basis fr DEER'!$1:$1,0))</f>
        <v>Deemed Ex Ante Team</v>
      </c>
      <c r="BU390" s="24" cm="1">
        <f t="array" ref="BU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(EUL_basis_Mapped!$BD390=EUL_basis[BldgLoc])*(EUL_basis_Mapped!$BP390=EUL_basis[HOU_cat]),0)+1,MATCH(EUL_basis_Mapped!BU$2,'EUL_basis fr DEER'!$1:$1,0))</f>
        <v>0</v>
      </c>
      <c r="BV390" s="46" cm="1">
        <f t="array" ref="BV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(EUL_basis_Mapped!$BD390=EUL_basis[BldgLoc])*(EUL_basis_Mapped!$BP390=EUL_basis[HOU_cat]),0)+1,MATCH(EUL_basis_Mapped!BV$2,'EUL_basis fr DEER'!$1:$1,0))</f>
        <v>0</v>
      </c>
      <c r="BW390" s="48" cm="1">
        <f t="array" ref="BW390">INDEX(EUL_basis[#All],MATCH(1,(EUL_basis_Mapped!$AS390=EUL_basis[EUL_ID])*(EUL_basis_Mapped!$AU390=EUL_basis[Version])*(EUL_basis_Mapped!$BC390=EUL_basis[BldgType])*
(EUL_basis_Mapped!$BD390=EUL_basis[BldgLoc])*(EUL_basis_Mapped!$BP390=EUL_basis[HOU_cat]),0)+1,MATCH(EUL_basis_Mapped!BW$2,'EUL_basis fr DEER'!$1:$1,0))</f>
        <v>0</v>
      </c>
    </row>
    <row r="391" spans="1:75" ht="21" x14ac:dyDescent="0.15">
      <c r="A391" s="11"/>
      <c r="B391" s="12">
        <v>1</v>
      </c>
      <c r="C391" s="12"/>
      <c r="D391" s="12"/>
      <c r="E391" s="12"/>
      <c r="F391" s="12"/>
      <c r="G391" s="12">
        <v>1</v>
      </c>
      <c r="H391" s="13">
        <v>1</v>
      </c>
      <c r="I391" s="11">
        <f t="shared" si="91"/>
        <v>0</v>
      </c>
      <c r="J391" s="12">
        <f t="shared" si="91"/>
        <v>0</v>
      </c>
      <c r="K391" s="12">
        <f t="shared" si="91"/>
        <v>0</v>
      </c>
      <c r="L391" s="12">
        <f t="shared" si="91"/>
        <v>1</v>
      </c>
      <c r="M391" s="12">
        <f t="shared" si="91"/>
        <v>0</v>
      </c>
      <c r="N391" s="54">
        <f t="shared" si="91"/>
        <v>0</v>
      </c>
      <c r="O391" s="54">
        <f t="shared" si="91"/>
        <v>0</v>
      </c>
      <c r="P391" s="11">
        <f t="shared" si="81"/>
        <v>1</v>
      </c>
      <c r="Q391" s="16"/>
      <c r="R391" s="12">
        <f t="shared" si="90"/>
        <v>0</v>
      </c>
      <c r="S391" s="12">
        <f t="shared" si="90"/>
        <v>0</v>
      </c>
      <c r="T391" s="12">
        <f t="shared" si="90"/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>
        <f t="shared" si="82"/>
        <v>0</v>
      </c>
      <c r="AE391" s="54"/>
      <c r="AF391" s="54"/>
      <c r="AG391" s="54">
        <f t="shared" si="83"/>
        <v>0</v>
      </c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>
        <f t="shared" si="84"/>
        <v>0</v>
      </c>
      <c r="AS391" s="58" t="s">
        <v>891</v>
      </c>
      <c r="AT391" s="22" t="str" cm="1">
        <f t="array" ref="AT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(EUL_basis_Mapped!$BD391=EUL_basis[BldgLoc])*(EUL_basis_Mapped!$BP391=EUL_basis[HOU_cat]),0)+1,MATCH(EUL_basis_Mapped!AT$2,'EUL_basis fr DEER'!$1:$1,0))</f>
        <v>Refrigeration Upgrades (Condenser) - Refg Warehouse</v>
      </c>
      <c r="AU391" s="22" t="s">
        <v>34</v>
      </c>
      <c r="AV391" s="22" t="str" cm="1">
        <f t="array" ref="AV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(EUL_basis_Mapped!$BD391=EUL_basis[BldgLoc])*(EUL_basis_Mapped!$BP391=EUL_basis[HOU_cat]),0)+1,MATCH(EUL_basis_Mapped!AV$2,'EUL_basis fr DEER'!$1:$1,0))</f>
        <v>D08 v2.05</v>
      </c>
      <c r="AW391" s="24" cm="1">
        <f t="array" ref="AW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(EUL_basis_Mapped!$BD391=EUL_basis[BldgLoc])*(EUL_basis_Mapped!$BP391=EUL_basis[HOU_cat]),0)+1,MATCH(EUL_basis_Mapped!AW$2,'EUL_basis fr DEER'!$1:$1,0))</f>
        <v>44159.686687395835</v>
      </c>
      <c r="AX391" s="48" t="str" cm="1">
        <f t="array" ref="AX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(EUL_basis_Mapped!$BD391=EUL_basis[BldgLoc])*(EUL_basis_Mapped!$BP391=EUL_basis[HOU_cat]),0)+1,MATCH(EUL_basis_Mapped!AX$2,'EUL_basis fr DEER'!$1:$1,0))</f>
        <v>Com</v>
      </c>
      <c r="AY391" s="48" t="str" cm="1">
        <f t="array" ref="AY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(EUL_basis_Mapped!$BD391=EUL_basis[BldgLoc])*(EUL_basis_Mapped!$BP391=EUL_basis[HOU_cat]),0)+1,MATCH(EUL_basis_Mapped!AY$2,'EUL_basis fr DEER'!$1:$1,0))</f>
        <v>ProcRefrig</v>
      </c>
      <c r="AZ391" s="48" t="str" cm="1">
        <f t="array" ref="AZ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(EUL_basis_Mapped!$BD391=EUL_basis[BldgLoc])*(EUL_basis_Mapped!$BP391=EUL_basis[HOU_cat]),0)+1,MATCH(EUL_basis_Mapped!AZ$2,'EUL_basis fr DEER'!$1:$1,0))</f>
        <v>ProdStore</v>
      </c>
      <c r="BA391" s="48" t="str" cm="1">
        <f t="array" ref="BA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(EUL_basis_Mapped!$BD391=EUL_basis[BldgLoc])*(EUL_basis_Mapped!$BP391=EUL_basis[HOU_cat]),0)+1,MATCH(EUL_basis_Mapped!BA$2,'EUL_basis fr DEER'!$1:$1,0))</f>
        <v>Chiller</v>
      </c>
      <c r="BB391" s="48" t="str" cm="1">
        <f t="array" ref="BB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(EUL_basis_Mapped!$BD391=EUL_basis[BldgLoc])*(EUL_basis_Mapped!$BP391=EUL_basis[HOU_cat]),0)+1,MATCH(EUL_basis_Mapped!BB$2,'EUL_basis fr DEER'!$1:$1,0))</f>
        <v>RefWareCool</v>
      </c>
      <c r="BC391" s="48" t="s">
        <v>40</v>
      </c>
      <c r="BD391" s="48" t="s">
        <v>40</v>
      </c>
      <c r="BE391" s="46" t="str" cm="1">
        <f t="array" ref="BE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(EUL_basis_Mapped!$BD391=EUL_basis[BldgLoc])*(EUL_basis_Mapped!$BP391=EUL_basis[HOU_cat]),0)+1,MATCH(EUL_basis_Mapped!BE$2,'EUL_basis fr DEER'!$1:$1,0))</f>
        <v>rated years</v>
      </c>
      <c r="BF391" s="23" cm="1">
        <f t="array" ref="BF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(EUL_basis_Mapped!$BD391=EUL_basis[BldgLoc])*(EUL_basis_Mapped!$BP391=EUL_basis[HOU_cat]),0)+1,MATCH(EUL_basis_Mapped!BF$2,'EUL_basis fr DEER'!$1:$1,0))</f>
        <v>0</v>
      </c>
      <c r="BG391" s="23" cm="1">
        <f t="array" ref="BG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(EUL_basis_Mapped!$BD391=EUL_basis[BldgLoc])*(EUL_basis_Mapped!$BP391=EUL_basis[HOU_cat]),0)+1,MATCH(EUL_basis_Mapped!BG$2,'EUL_basis fr DEER'!$1:$1,0))</f>
        <v>0</v>
      </c>
      <c r="BH391" s="23" cm="1">
        <f t="array" ref="BH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(EUL_basis_Mapped!$BD391=EUL_basis[BldgLoc])*(EUL_basis_Mapped!$BP391=EUL_basis[HOU_cat]),0)+1,MATCH(EUL_basis_Mapped!BH$2,'EUL_basis fr DEER'!$1:$1,0))</f>
        <v>0</v>
      </c>
      <c r="BI391" s="25" cm="1">
        <f t="array" ref="BI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(EUL_basis_Mapped!$BD391=EUL_basis[BldgLoc])*(EUL_basis_Mapped!$BP391=EUL_basis[HOU_cat]),0)+1,MATCH(EUL_basis_Mapped!BI$2,'EUL_basis fr DEER'!$1:$1,0))</f>
        <v>0</v>
      </c>
      <c r="BJ391" s="25" cm="1">
        <f t="array" ref="BJ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(EUL_basis_Mapped!$BD391=EUL_basis[BldgLoc])*(EUL_basis_Mapped!$BP391=EUL_basis[HOU_cat]),0)+1,MATCH(EUL_basis_Mapped!BJ$2,'EUL_basis fr DEER'!$1:$1,0))</f>
        <v>15</v>
      </c>
      <c r="BK391" s="25" cm="1">
        <f t="array" ref="BK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(EUL_basis_Mapped!$BD391=EUL_basis[BldgLoc])*(EUL_basis_Mapped!$BP391=EUL_basis[HOU_cat]),0)+1,MATCH(EUL_basis_Mapped!BK$2,'EUL_basis fr DEER'!$1:$1,0))</f>
        <v>5</v>
      </c>
      <c r="BL391" s="46" t="str" cm="1">
        <f t="array" ref="BL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(EUL_basis_Mapped!$BD391=EUL_basis[BldgLoc])*(EUL_basis_Mapped!$BP391=EUL_basis[HOU_cat]),0)+1,MATCH(EUL_basis_Mapped!BL$2,'EUL_basis fr DEER'!$1:$1,0))</f>
        <v>Updated to indicate claim/filing status</v>
      </c>
      <c r="BM391" s="48" t="str" cm="1">
        <f t="array" ref="BM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(EUL_basis_Mapped!$BD391=EUL_basis[BldgLoc])*(EUL_basis_Mapped!$BP391=EUL_basis[HOU_cat]),0)+1,MATCH(EUL_basis_Mapped!BM$2,'EUL_basis fr DEER'!$1:$1,0))</f>
        <v>Standard</v>
      </c>
      <c r="BN391" s="24">
        <v>41663</v>
      </c>
      <c r="BO391" s="24" cm="1">
        <f t="array" ref="BO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(EUL_basis_Mapped!$BD391=EUL_basis[BldgLoc])*(EUL_basis_Mapped!$BP391=EUL_basis[HOU_cat]),0)+1,MATCH(EUL_basis_Mapped!BO$2,'EUL_basis fr DEER'!$1:$1,0))</f>
        <v>0</v>
      </c>
      <c r="BP391" s="48" t="s">
        <v>44</v>
      </c>
      <c r="BQ391" s="52" t="str" cm="1">
        <f t="array" ref="BQ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(EUL_basis_Mapped!$BD391=EUL_basis[BldgLoc])*(EUL_basis_Mapped!$BP391=EUL_basis[HOU_cat]),0)+1,MATCH(EUL_basis_Mapped!BQ$2,'EUL_basis fr DEER'!$1:$1,0))</f>
        <v>1</v>
      </c>
      <c r="BR391" s="52" t="str" cm="1">
        <f t="array" ref="BR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(EUL_basis_Mapped!$BD391=EUL_basis[BldgLoc])*(EUL_basis_Mapped!$BP391=EUL_basis[HOU_cat]),0)+1,MATCH(EUL_basis_Mapped!BR$2,'EUL_basis fr DEER'!$1:$1,0))</f>
        <v>1</v>
      </c>
      <c r="BS391" s="52" t="str" cm="1">
        <f t="array" ref="BS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(EUL_basis_Mapped!$BD391=EUL_basis[BldgLoc])*(EUL_basis_Mapped!$BP391=EUL_basis[HOU_cat]),0)+1,MATCH(EUL_basis_Mapped!BS$2,'EUL_basis fr DEER'!$1:$1,0))</f>
        <v>0</v>
      </c>
      <c r="BT391" s="48" t="str" cm="1">
        <f t="array" ref="BT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(EUL_basis_Mapped!$BD391=EUL_basis[BldgLoc])*(EUL_basis_Mapped!$BP391=EUL_basis[HOU_cat]),0)+1,MATCH(EUL_basis_Mapped!BT$2,'EUL_basis fr DEER'!$1:$1,0))</f>
        <v>Deemed Ex Ante Team</v>
      </c>
      <c r="BU391" s="24" cm="1">
        <f t="array" ref="BU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(EUL_basis_Mapped!$BD391=EUL_basis[BldgLoc])*(EUL_basis_Mapped!$BP391=EUL_basis[HOU_cat]),0)+1,MATCH(EUL_basis_Mapped!BU$2,'EUL_basis fr DEER'!$1:$1,0))</f>
        <v>0</v>
      </c>
      <c r="BV391" s="46" cm="1">
        <f t="array" ref="BV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(EUL_basis_Mapped!$BD391=EUL_basis[BldgLoc])*(EUL_basis_Mapped!$BP391=EUL_basis[HOU_cat]),0)+1,MATCH(EUL_basis_Mapped!BV$2,'EUL_basis fr DEER'!$1:$1,0))</f>
        <v>0</v>
      </c>
      <c r="BW391" s="48" cm="1">
        <f t="array" ref="BW391">INDEX(EUL_basis[#All],MATCH(1,(EUL_basis_Mapped!$AS391=EUL_basis[EUL_ID])*(EUL_basis_Mapped!$AU391=EUL_basis[Version])*(EUL_basis_Mapped!$BC391=EUL_basis[BldgType])*
(EUL_basis_Mapped!$BD391=EUL_basis[BldgLoc])*(EUL_basis_Mapped!$BP391=EUL_basis[HOU_cat]),0)+1,MATCH(EUL_basis_Mapped!BW$2,'EUL_basis fr DEER'!$1:$1,0))</f>
        <v>0</v>
      </c>
    </row>
    <row r="392" spans="1:75" ht="21" x14ac:dyDescent="0.15">
      <c r="A392" s="11"/>
      <c r="B392" s="12">
        <v>1</v>
      </c>
      <c r="C392" s="12"/>
      <c r="D392" s="12"/>
      <c r="E392" s="12"/>
      <c r="F392" s="12"/>
      <c r="G392" s="12">
        <v>1</v>
      </c>
      <c r="H392" s="13">
        <v>1</v>
      </c>
      <c r="I392" s="11">
        <f t="shared" si="91"/>
        <v>0</v>
      </c>
      <c r="J392" s="12">
        <f t="shared" si="91"/>
        <v>0</v>
      </c>
      <c r="K392" s="12">
        <f t="shared" si="91"/>
        <v>0</v>
      </c>
      <c r="L392" s="12">
        <f t="shared" si="91"/>
        <v>1</v>
      </c>
      <c r="M392" s="12">
        <f t="shared" si="91"/>
        <v>0</v>
      </c>
      <c r="N392" s="54">
        <f t="shared" si="91"/>
        <v>0</v>
      </c>
      <c r="O392" s="54">
        <f t="shared" si="91"/>
        <v>0</v>
      </c>
      <c r="P392" s="11">
        <f t="shared" si="81"/>
        <v>1</v>
      </c>
      <c r="Q392" s="16"/>
      <c r="R392" s="12">
        <f t="shared" si="90"/>
        <v>0</v>
      </c>
      <c r="S392" s="12">
        <f t="shared" si="90"/>
        <v>0</v>
      </c>
      <c r="T392" s="12">
        <f t="shared" si="90"/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>
        <f t="shared" si="82"/>
        <v>0</v>
      </c>
      <c r="AE392" s="54"/>
      <c r="AF392" s="54"/>
      <c r="AG392" s="54">
        <f t="shared" si="83"/>
        <v>0</v>
      </c>
      <c r="AH392" s="54"/>
      <c r="AI392" s="54"/>
      <c r="AJ392" s="54"/>
      <c r="AK392" s="54"/>
      <c r="AL392" s="54"/>
      <c r="AM392" s="54"/>
      <c r="AN392" s="54"/>
      <c r="AO392" s="54"/>
      <c r="AP392" s="54"/>
      <c r="AQ392" s="54"/>
      <c r="AR392" s="54">
        <f t="shared" si="84"/>
        <v>0</v>
      </c>
      <c r="AS392" s="58" t="s">
        <v>893</v>
      </c>
      <c r="AT392" s="22" t="str" cm="1">
        <f t="array" ref="AT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(EUL_basis_Mapped!$BD392=EUL_basis[BldgLoc])*(EUL_basis_Mapped!$BP392=EUL_basis[HOU_cat]),0)+1,MATCH(EUL_basis_Mapped!AT$2,'EUL_basis fr DEER'!$1:$1,0))</f>
        <v>Refrigeration Upgrades (Suction Pressure) - Refg Warehouse</v>
      </c>
      <c r="AU392" s="22" t="s">
        <v>34</v>
      </c>
      <c r="AV392" s="22" t="str" cm="1">
        <f t="array" ref="AV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(EUL_basis_Mapped!$BD392=EUL_basis[BldgLoc])*(EUL_basis_Mapped!$BP392=EUL_basis[HOU_cat]),0)+1,MATCH(EUL_basis_Mapped!AV$2,'EUL_basis fr DEER'!$1:$1,0))</f>
        <v>D08 v2.05</v>
      </c>
      <c r="AW392" s="24" cm="1">
        <f t="array" ref="AW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(EUL_basis_Mapped!$BD392=EUL_basis[BldgLoc])*(EUL_basis_Mapped!$BP392=EUL_basis[HOU_cat]),0)+1,MATCH(EUL_basis_Mapped!AW$2,'EUL_basis fr DEER'!$1:$1,0))</f>
        <v>44159.686687395835</v>
      </c>
      <c r="AX392" s="48" t="str" cm="1">
        <f t="array" ref="AX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(EUL_basis_Mapped!$BD392=EUL_basis[BldgLoc])*(EUL_basis_Mapped!$BP392=EUL_basis[HOU_cat]),0)+1,MATCH(EUL_basis_Mapped!AX$2,'EUL_basis fr DEER'!$1:$1,0))</f>
        <v>Com</v>
      </c>
      <c r="AY392" s="48" t="str" cm="1">
        <f t="array" ref="AY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(EUL_basis_Mapped!$BD392=EUL_basis[BldgLoc])*(EUL_basis_Mapped!$BP392=EUL_basis[HOU_cat]),0)+1,MATCH(EUL_basis_Mapped!AY$2,'EUL_basis fr DEER'!$1:$1,0))</f>
        <v>ProcRefrig</v>
      </c>
      <c r="AZ392" s="48" t="str" cm="1">
        <f t="array" ref="AZ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(EUL_basis_Mapped!$BD392=EUL_basis[BldgLoc])*(EUL_basis_Mapped!$BP392=EUL_basis[HOU_cat]),0)+1,MATCH(EUL_basis_Mapped!AZ$2,'EUL_basis fr DEER'!$1:$1,0))</f>
        <v>ProdStore</v>
      </c>
      <c r="BA392" s="48" t="str" cm="1">
        <f t="array" ref="BA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(EUL_basis_Mapped!$BD392=EUL_basis[BldgLoc])*(EUL_basis_Mapped!$BP392=EUL_basis[HOU_cat]),0)+1,MATCH(EUL_basis_Mapped!BA$2,'EUL_basis fr DEER'!$1:$1,0))</f>
        <v>Chiller</v>
      </c>
      <c r="BB392" s="48" t="str" cm="1">
        <f t="array" ref="BB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(EUL_basis_Mapped!$BD392=EUL_basis[BldgLoc])*(EUL_basis_Mapped!$BP392=EUL_basis[HOU_cat]),0)+1,MATCH(EUL_basis_Mapped!BB$2,'EUL_basis fr DEER'!$1:$1,0))</f>
        <v>RefWareCool</v>
      </c>
      <c r="BC392" s="48" t="s">
        <v>40</v>
      </c>
      <c r="BD392" s="48" t="s">
        <v>40</v>
      </c>
      <c r="BE392" s="46" t="str" cm="1">
        <f t="array" ref="BE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(EUL_basis_Mapped!$BD392=EUL_basis[BldgLoc])*(EUL_basis_Mapped!$BP392=EUL_basis[HOU_cat]),0)+1,MATCH(EUL_basis_Mapped!BE$2,'EUL_basis fr DEER'!$1:$1,0))</f>
        <v>rated years</v>
      </c>
      <c r="BF392" s="23" cm="1">
        <f t="array" ref="BF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(EUL_basis_Mapped!$BD392=EUL_basis[BldgLoc])*(EUL_basis_Mapped!$BP392=EUL_basis[HOU_cat]),0)+1,MATCH(EUL_basis_Mapped!BF$2,'EUL_basis fr DEER'!$1:$1,0))</f>
        <v>0</v>
      </c>
      <c r="BG392" s="23" cm="1">
        <f t="array" ref="BG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(EUL_basis_Mapped!$BD392=EUL_basis[BldgLoc])*(EUL_basis_Mapped!$BP392=EUL_basis[HOU_cat]),0)+1,MATCH(EUL_basis_Mapped!BG$2,'EUL_basis fr DEER'!$1:$1,0))</f>
        <v>0</v>
      </c>
      <c r="BH392" s="23" cm="1">
        <f t="array" ref="BH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(EUL_basis_Mapped!$BD392=EUL_basis[BldgLoc])*(EUL_basis_Mapped!$BP392=EUL_basis[HOU_cat]),0)+1,MATCH(EUL_basis_Mapped!BH$2,'EUL_basis fr DEER'!$1:$1,0))</f>
        <v>0</v>
      </c>
      <c r="BI392" s="25" cm="1">
        <f t="array" ref="BI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(EUL_basis_Mapped!$BD392=EUL_basis[BldgLoc])*(EUL_basis_Mapped!$BP392=EUL_basis[HOU_cat]),0)+1,MATCH(EUL_basis_Mapped!BI$2,'EUL_basis fr DEER'!$1:$1,0))</f>
        <v>0</v>
      </c>
      <c r="BJ392" s="25" cm="1">
        <f t="array" ref="BJ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(EUL_basis_Mapped!$BD392=EUL_basis[BldgLoc])*(EUL_basis_Mapped!$BP392=EUL_basis[HOU_cat]),0)+1,MATCH(EUL_basis_Mapped!BJ$2,'EUL_basis fr DEER'!$1:$1,0))</f>
        <v>15</v>
      </c>
      <c r="BK392" s="25" cm="1">
        <f t="array" ref="BK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(EUL_basis_Mapped!$BD392=EUL_basis[BldgLoc])*(EUL_basis_Mapped!$BP392=EUL_basis[HOU_cat]),0)+1,MATCH(EUL_basis_Mapped!BK$2,'EUL_basis fr DEER'!$1:$1,0))</f>
        <v>5</v>
      </c>
      <c r="BL392" s="46" t="str" cm="1">
        <f t="array" ref="BL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(EUL_basis_Mapped!$BD392=EUL_basis[BldgLoc])*(EUL_basis_Mapped!$BP392=EUL_basis[HOU_cat]),0)+1,MATCH(EUL_basis_Mapped!BL$2,'EUL_basis fr DEER'!$1:$1,0))</f>
        <v>Updated to indicate claim/filing status</v>
      </c>
      <c r="BM392" s="48" t="str" cm="1">
        <f t="array" ref="BM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(EUL_basis_Mapped!$BD392=EUL_basis[BldgLoc])*(EUL_basis_Mapped!$BP392=EUL_basis[HOU_cat]),0)+1,MATCH(EUL_basis_Mapped!BM$2,'EUL_basis fr DEER'!$1:$1,0))</f>
        <v>Standard</v>
      </c>
      <c r="BN392" s="24">
        <v>41664</v>
      </c>
      <c r="BO392" s="24" cm="1">
        <f t="array" ref="BO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(EUL_basis_Mapped!$BD392=EUL_basis[BldgLoc])*(EUL_basis_Mapped!$BP392=EUL_basis[HOU_cat]),0)+1,MATCH(EUL_basis_Mapped!BO$2,'EUL_basis fr DEER'!$1:$1,0))</f>
        <v>0</v>
      </c>
      <c r="BP392" s="48" t="s">
        <v>44</v>
      </c>
      <c r="BQ392" s="52" t="str" cm="1">
        <f t="array" ref="BQ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(EUL_basis_Mapped!$BD392=EUL_basis[BldgLoc])*(EUL_basis_Mapped!$BP392=EUL_basis[HOU_cat]),0)+1,MATCH(EUL_basis_Mapped!BQ$2,'EUL_basis fr DEER'!$1:$1,0))</f>
        <v>1</v>
      </c>
      <c r="BR392" s="52" t="str" cm="1">
        <f t="array" ref="BR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(EUL_basis_Mapped!$BD392=EUL_basis[BldgLoc])*(EUL_basis_Mapped!$BP392=EUL_basis[HOU_cat]),0)+1,MATCH(EUL_basis_Mapped!BR$2,'EUL_basis fr DEER'!$1:$1,0))</f>
        <v>1</v>
      </c>
      <c r="BS392" s="52" t="str" cm="1">
        <f t="array" ref="BS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(EUL_basis_Mapped!$BD392=EUL_basis[BldgLoc])*(EUL_basis_Mapped!$BP392=EUL_basis[HOU_cat]),0)+1,MATCH(EUL_basis_Mapped!BS$2,'EUL_basis fr DEER'!$1:$1,0))</f>
        <v>0</v>
      </c>
      <c r="BT392" s="48" t="str" cm="1">
        <f t="array" ref="BT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(EUL_basis_Mapped!$BD392=EUL_basis[BldgLoc])*(EUL_basis_Mapped!$BP392=EUL_basis[HOU_cat]),0)+1,MATCH(EUL_basis_Mapped!BT$2,'EUL_basis fr DEER'!$1:$1,0))</f>
        <v>Deemed Ex Ante Team</v>
      </c>
      <c r="BU392" s="24" cm="1">
        <f t="array" ref="BU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(EUL_basis_Mapped!$BD392=EUL_basis[BldgLoc])*(EUL_basis_Mapped!$BP392=EUL_basis[HOU_cat]),0)+1,MATCH(EUL_basis_Mapped!BU$2,'EUL_basis fr DEER'!$1:$1,0))</f>
        <v>0</v>
      </c>
      <c r="BV392" s="46" cm="1">
        <f t="array" ref="BV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(EUL_basis_Mapped!$BD392=EUL_basis[BldgLoc])*(EUL_basis_Mapped!$BP392=EUL_basis[HOU_cat]),0)+1,MATCH(EUL_basis_Mapped!BV$2,'EUL_basis fr DEER'!$1:$1,0))</f>
        <v>0</v>
      </c>
      <c r="BW392" s="48" cm="1">
        <f t="array" ref="BW392">INDEX(EUL_basis[#All],MATCH(1,(EUL_basis_Mapped!$AS392=EUL_basis[EUL_ID])*(EUL_basis_Mapped!$AU392=EUL_basis[Version])*(EUL_basis_Mapped!$BC392=EUL_basis[BldgType])*
(EUL_basis_Mapped!$BD392=EUL_basis[BldgLoc])*(EUL_basis_Mapped!$BP392=EUL_basis[HOU_cat]),0)+1,MATCH(EUL_basis_Mapped!BW$2,'EUL_basis fr DEER'!$1:$1,0))</f>
        <v>0</v>
      </c>
    </row>
    <row r="393" spans="1:75" ht="21" x14ac:dyDescent="0.15">
      <c r="A393" s="11"/>
      <c r="B393" s="12">
        <v>1</v>
      </c>
      <c r="C393" s="12"/>
      <c r="D393" s="12"/>
      <c r="E393" s="12"/>
      <c r="F393" s="12"/>
      <c r="G393" s="12">
        <v>1</v>
      </c>
      <c r="H393" s="13">
        <v>1</v>
      </c>
      <c r="I393" s="11">
        <f t="shared" si="91"/>
        <v>0</v>
      </c>
      <c r="J393" s="12">
        <f t="shared" si="91"/>
        <v>0</v>
      </c>
      <c r="K393" s="12">
        <f t="shared" si="91"/>
        <v>0</v>
      </c>
      <c r="L393" s="12">
        <f t="shared" si="91"/>
        <v>1</v>
      </c>
      <c r="M393" s="12">
        <f t="shared" si="91"/>
        <v>0</v>
      </c>
      <c r="N393" s="54">
        <f t="shared" si="91"/>
        <v>0</v>
      </c>
      <c r="O393" s="54">
        <f t="shared" si="91"/>
        <v>0</v>
      </c>
      <c r="P393" s="11">
        <f t="shared" si="81"/>
        <v>1</v>
      </c>
      <c r="Q393" s="16"/>
      <c r="R393" s="12">
        <f t="shared" si="90"/>
        <v>0</v>
      </c>
      <c r="S393" s="12">
        <f t="shared" si="90"/>
        <v>0</v>
      </c>
      <c r="T393" s="12">
        <f t="shared" si="90"/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>
        <f t="shared" si="82"/>
        <v>0</v>
      </c>
      <c r="AE393" s="54"/>
      <c r="AF393" s="54"/>
      <c r="AG393" s="54">
        <f t="shared" si="83"/>
        <v>0</v>
      </c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>
        <f t="shared" si="84"/>
        <v>0</v>
      </c>
      <c r="AS393" s="58" t="s">
        <v>895</v>
      </c>
      <c r="AT393" s="22" t="str" cm="1">
        <f t="array" ref="AT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(EUL_basis_Mapped!$BD393=EUL_basis[BldgLoc])*(EUL_basis_Mapped!$BP393=EUL_basis[HOU_cat]),0)+1,MATCH(EUL_basis_Mapped!AT$2,'EUL_basis fr DEER'!$1:$1,0))</f>
        <v>Refrigeration Upgrades (Head Pressure) - Refg Warehouse</v>
      </c>
      <c r="AU393" s="22" t="s">
        <v>34</v>
      </c>
      <c r="AV393" s="22" t="str" cm="1">
        <f t="array" ref="AV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(EUL_basis_Mapped!$BD393=EUL_basis[BldgLoc])*(EUL_basis_Mapped!$BP393=EUL_basis[HOU_cat]),0)+1,MATCH(EUL_basis_Mapped!AV$2,'EUL_basis fr DEER'!$1:$1,0))</f>
        <v>D08 v2.05</v>
      </c>
      <c r="AW393" s="24" cm="1">
        <f t="array" ref="AW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(EUL_basis_Mapped!$BD393=EUL_basis[BldgLoc])*(EUL_basis_Mapped!$BP393=EUL_basis[HOU_cat]),0)+1,MATCH(EUL_basis_Mapped!AW$2,'EUL_basis fr DEER'!$1:$1,0))</f>
        <v>44159.686687395835</v>
      </c>
      <c r="AX393" s="48" t="str" cm="1">
        <f t="array" ref="AX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(EUL_basis_Mapped!$BD393=EUL_basis[BldgLoc])*(EUL_basis_Mapped!$BP393=EUL_basis[HOU_cat]),0)+1,MATCH(EUL_basis_Mapped!AX$2,'EUL_basis fr DEER'!$1:$1,0))</f>
        <v>Com</v>
      </c>
      <c r="AY393" s="48" t="str" cm="1">
        <f t="array" ref="AY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(EUL_basis_Mapped!$BD393=EUL_basis[BldgLoc])*(EUL_basis_Mapped!$BP393=EUL_basis[HOU_cat]),0)+1,MATCH(EUL_basis_Mapped!AY$2,'EUL_basis fr DEER'!$1:$1,0))</f>
        <v>ProcRefrig</v>
      </c>
      <c r="AZ393" s="48" t="str" cm="1">
        <f t="array" ref="AZ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(EUL_basis_Mapped!$BD393=EUL_basis[BldgLoc])*(EUL_basis_Mapped!$BP393=EUL_basis[HOU_cat]),0)+1,MATCH(EUL_basis_Mapped!AZ$2,'EUL_basis fr DEER'!$1:$1,0))</f>
        <v>ProdStore</v>
      </c>
      <c r="BA393" s="48" t="str" cm="1">
        <f t="array" ref="BA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(EUL_basis_Mapped!$BD393=EUL_basis[BldgLoc])*(EUL_basis_Mapped!$BP393=EUL_basis[HOU_cat]),0)+1,MATCH(EUL_basis_Mapped!BA$2,'EUL_basis fr DEER'!$1:$1,0))</f>
        <v>Chiller</v>
      </c>
      <c r="BB393" s="48" t="str" cm="1">
        <f t="array" ref="BB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(EUL_basis_Mapped!$BD393=EUL_basis[BldgLoc])*(EUL_basis_Mapped!$BP393=EUL_basis[HOU_cat]),0)+1,MATCH(EUL_basis_Mapped!BB$2,'EUL_basis fr DEER'!$1:$1,0))</f>
        <v>RefWareCool</v>
      </c>
      <c r="BC393" s="48" t="s">
        <v>40</v>
      </c>
      <c r="BD393" s="48" t="s">
        <v>40</v>
      </c>
      <c r="BE393" s="46" t="str" cm="1">
        <f t="array" ref="BE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(EUL_basis_Mapped!$BD393=EUL_basis[BldgLoc])*(EUL_basis_Mapped!$BP393=EUL_basis[HOU_cat]),0)+1,MATCH(EUL_basis_Mapped!BE$2,'EUL_basis fr DEER'!$1:$1,0))</f>
        <v>rated years</v>
      </c>
      <c r="BF393" s="23" cm="1">
        <f t="array" ref="BF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(EUL_basis_Mapped!$BD393=EUL_basis[BldgLoc])*(EUL_basis_Mapped!$BP393=EUL_basis[HOU_cat]),0)+1,MATCH(EUL_basis_Mapped!BF$2,'EUL_basis fr DEER'!$1:$1,0))</f>
        <v>0</v>
      </c>
      <c r="BG393" s="23" cm="1">
        <f t="array" ref="BG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(EUL_basis_Mapped!$BD393=EUL_basis[BldgLoc])*(EUL_basis_Mapped!$BP393=EUL_basis[HOU_cat]),0)+1,MATCH(EUL_basis_Mapped!BG$2,'EUL_basis fr DEER'!$1:$1,0))</f>
        <v>0</v>
      </c>
      <c r="BH393" s="23" cm="1">
        <f t="array" ref="BH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(EUL_basis_Mapped!$BD393=EUL_basis[BldgLoc])*(EUL_basis_Mapped!$BP393=EUL_basis[HOU_cat]),0)+1,MATCH(EUL_basis_Mapped!BH$2,'EUL_basis fr DEER'!$1:$1,0))</f>
        <v>0</v>
      </c>
      <c r="BI393" s="25" cm="1">
        <f t="array" ref="BI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(EUL_basis_Mapped!$BD393=EUL_basis[BldgLoc])*(EUL_basis_Mapped!$BP393=EUL_basis[HOU_cat]),0)+1,MATCH(EUL_basis_Mapped!BI$2,'EUL_basis fr DEER'!$1:$1,0))</f>
        <v>0</v>
      </c>
      <c r="BJ393" s="25" cm="1">
        <f t="array" ref="BJ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(EUL_basis_Mapped!$BD393=EUL_basis[BldgLoc])*(EUL_basis_Mapped!$BP393=EUL_basis[HOU_cat]),0)+1,MATCH(EUL_basis_Mapped!BJ$2,'EUL_basis fr DEER'!$1:$1,0))</f>
        <v>15</v>
      </c>
      <c r="BK393" s="25" cm="1">
        <f t="array" ref="BK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(EUL_basis_Mapped!$BD393=EUL_basis[BldgLoc])*(EUL_basis_Mapped!$BP393=EUL_basis[HOU_cat]),0)+1,MATCH(EUL_basis_Mapped!BK$2,'EUL_basis fr DEER'!$1:$1,0))</f>
        <v>5</v>
      </c>
      <c r="BL393" s="46" t="str" cm="1">
        <f t="array" ref="BL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(EUL_basis_Mapped!$BD393=EUL_basis[BldgLoc])*(EUL_basis_Mapped!$BP393=EUL_basis[HOU_cat]),0)+1,MATCH(EUL_basis_Mapped!BL$2,'EUL_basis fr DEER'!$1:$1,0))</f>
        <v>Updated to indicate claim/filing status</v>
      </c>
      <c r="BM393" s="48" t="str" cm="1">
        <f t="array" ref="BM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(EUL_basis_Mapped!$BD393=EUL_basis[BldgLoc])*(EUL_basis_Mapped!$BP393=EUL_basis[HOU_cat]),0)+1,MATCH(EUL_basis_Mapped!BM$2,'EUL_basis fr DEER'!$1:$1,0))</f>
        <v>Standard</v>
      </c>
      <c r="BN393" s="24">
        <v>41665</v>
      </c>
      <c r="BO393" s="24" cm="1">
        <f t="array" ref="BO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(EUL_basis_Mapped!$BD393=EUL_basis[BldgLoc])*(EUL_basis_Mapped!$BP393=EUL_basis[HOU_cat]),0)+1,MATCH(EUL_basis_Mapped!BO$2,'EUL_basis fr DEER'!$1:$1,0))</f>
        <v>0</v>
      </c>
      <c r="BP393" s="48" t="s">
        <v>44</v>
      </c>
      <c r="BQ393" s="52" t="str" cm="1">
        <f t="array" ref="BQ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(EUL_basis_Mapped!$BD393=EUL_basis[BldgLoc])*(EUL_basis_Mapped!$BP393=EUL_basis[HOU_cat]),0)+1,MATCH(EUL_basis_Mapped!BQ$2,'EUL_basis fr DEER'!$1:$1,0))</f>
        <v>1</v>
      </c>
      <c r="BR393" s="52" t="str" cm="1">
        <f t="array" ref="BR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(EUL_basis_Mapped!$BD393=EUL_basis[BldgLoc])*(EUL_basis_Mapped!$BP393=EUL_basis[HOU_cat]),0)+1,MATCH(EUL_basis_Mapped!BR$2,'EUL_basis fr DEER'!$1:$1,0))</f>
        <v>1</v>
      </c>
      <c r="BS393" s="52" t="str" cm="1">
        <f t="array" ref="BS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(EUL_basis_Mapped!$BD393=EUL_basis[BldgLoc])*(EUL_basis_Mapped!$BP393=EUL_basis[HOU_cat]),0)+1,MATCH(EUL_basis_Mapped!BS$2,'EUL_basis fr DEER'!$1:$1,0))</f>
        <v>0</v>
      </c>
      <c r="BT393" s="48" t="str" cm="1">
        <f t="array" ref="BT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(EUL_basis_Mapped!$BD393=EUL_basis[BldgLoc])*(EUL_basis_Mapped!$BP393=EUL_basis[HOU_cat]),0)+1,MATCH(EUL_basis_Mapped!BT$2,'EUL_basis fr DEER'!$1:$1,0))</f>
        <v>Deemed Ex Ante Team</v>
      </c>
      <c r="BU393" s="24" cm="1">
        <f t="array" ref="BU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(EUL_basis_Mapped!$BD393=EUL_basis[BldgLoc])*(EUL_basis_Mapped!$BP393=EUL_basis[HOU_cat]),0)+1,MATCH(EUL_basis_Mapped!BU$2,'EUL_basis fr DEER'!$1:$1,0))</f>
        <v>0</v>
      </c>
      <c r="BV393" s="46" cm="1">
        <f t="array" ref="BV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(EUL_basis_Mapped!$BD393=EUL_basis[BldgLoc])*(EUL_basis_Mapped!$BP393=EUL_basis[HOU_cat]),0)+1,MATCH(EUL_basis_Mapped!BV$2,'EUL_basis fr DEER'!$1:$1,0))</f>
        <v>0</v>
      </c>
      <c r="BW393" s="48" cm="1">
        <f t="array" ref="BW393">INDEX(EUL_basis[#All],MATCH(1,(EUL_basis_Mapped!$AS393=EUL_basis[EUL_ID])*(EUL_basis_Mapped!$AU393=EUL_basis[Version])*(EUL_basis_Mapped!$BC393=EUL_basis[BldgType])*
(EUL_basis_Mapped!$BD393=EUL_basis[BldgLoc])*(EUL_basis_Mapped!$BP393=EUL_basis[HOU_cat]),0)+1,MATCH(EUL_basis_Mapped!BW$2,'EUL_basis fr DEER'!$1:$1,0))</f>
        <v>0</v>
      </c>
    </row>
    <row r="394" spans="1:75" ht="21" x14ac:dyDescent="0.15">
      <c r="A394" s="11"/>
      <c r="B394" s="12"/>
      <c r="C394" s="12"/>
      <c r="D394" s="12"/>
      <c r="E394" s="12">
        <v>1</v>
      </c>
      <c r="F394" s="12"/>
      <c r="G394" s="12"/>
      <c r="H394" s="13"/>
      <c r="I394" s="11">
        <f t="shared" si="91"/>
        <v>0</v>
      </c>
      <c r="J394" s="12">
        <f t="shared" si="91"/>
        <v>0</v>
      </c>
      <c r="K394" s="12">
        <f t="shared" si="91"/>
        <v>0</v>
      </c>
      <c r="L394" s="12">
        <f t="shared" si="91"/>
        <v>1</v>
      </c>
      <c r="M394" s="12">
        <f t="shared" si="91"/>
        <v>0</v>
      </c>
      <c r="N394" s="54">
        <f t="shared" si="91"/>
        <v>0</v>
      </c>
      <c r="O394" s="54">
        <f t="shared" si="91"/>
        <v>0</v>
      </c>
      <c r="P394" s="11">
        <f t="shared" si="81"/>
        <v>1</v>
      </c>
      <c r="Q394" s="16"/>
      <c r="R394" s="12">
        <f t="shared" si="90"/>
        <v>0</v>
      </c>
      <c r="S394" s="12">
        <f t="shared" si="90"/>
        <v>0</v>
      </c>
      <c r="T394" s="12">
        <f t="shared" si="90"/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>
        <f t="shared" si="82"/>
        <v>0</v>
      </c>
      <c r="AE394" s="54"/>
      <c r="AF394" s="54"/>
      <c r="AG394" s="54">
        <f t="shared" si="83"/>
        <v>0</v>
      </c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>
        <f t="shared" si="84"/>
        <v>0</v>
      </c>
      <c r="AS394" s="58" t="s">
        <v>897</v>
      </c>
      <c r="AT394" s="22" t="str" cm="1">
        <f t="array" ref="AT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(EUL_basis_Mapped!$BD394=EUL_basis[BldgLoc])*(EUL_basis_Mapped!$BP394=EUL_basis[HOU_cat]),0)+1,MATCH(EUL_basis_Mapped!AT$2,'EUL_basis fr DEER'!$1:$1,0))</f>
        <v>Refrigeration Retrocommissioning - Refg Warehouse</v>
      </c>
      <c r="AU394" s="22" t="s">
        <v>106</v>
      </c>
      <c r="AV394" s="22" t="str" cm="1">
        <f t="array" ref="AV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(EUL_basis_Mapped!$BD394=EUL_basis[BldgLoc])*(EUL_basis_Mapped!$BP394=EUL_basis[HOU_cat]),0)+1,MATCH(EUL_basis_Mapped!AV$2,'EUL_basis fr DEER'!$1:$1,0))</f>
        <v>D20 v1</v>
      </c>
      <c r="AW394" s="24" cm="1">
        <f t="array" ref="AW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(EUL_basis_Mapped!$BD394=EUL_basis[BldgLoc])*(EUL_basis_Mapped!$BP394=EUL_basis[HOU_cat]),0)+1,MATCH(EUL_basis_Mapped!AW$2,'EUL_basis fr DEER'!$1:$1,0))</f>
        <v>44159.686687395835</v>
      </c>
      <c r="AX394" s="48" t="str" cm="1">
        <f t="array" ref="AX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(EUL_basis_Mapped!$BD394=EUL_basis[BldgLoc])*(EUL_basis_Mapped!$BP394=EUL_basis[HOU_cat]),0)+1,MATCH(EUL_basis_Mapped!AX$2,'EUL_basis fr DEER'!$1:$1,0))</f>
        <v>Com</v>
      </c>
      <c r="AY394" s="48" t="str" cm="1">
        <f t="array" ref="AY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(EUL_basis_Mapped!$BD394=EUL_basis[BldgLoc])*(EUL_basis_Mapped!$BP394=EUL_basis[HOU_cat]),0)+1,MATCH(EUL_basis_Mapped!AY$2,'EUL_basis fr DEER'!$1:$1,0))</f>
        <v>Service</v>
      </c>
      <c r="AZ394" s="48" t="str" cm="1">
        <f t="array" ref="AZ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(EUL_basis_Mapped!$BD394=EUL_basis[BldgLoc])*(EUL_basis_Mapped!$BP394=EUL_basis[HOU_cat]),0)+1,MATCH(EUL_basis_Mapped!AZ$2,'EUL_basis fr DEER'!$1:$1,0))</f>
        <v>RetroComm</v>
      </c>
      <c r="BA394" s="48" t="str" cm="1">
        <f t="array" ref="BA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(EUL_basis_Mapped!$BD394=EUL_basis[BldgLoc])*(EUL_basis_Mapped!$BP394=EUL_basis[HOU_cat]),0)+1,MATCH(EUL_basis_Mapped!BA$2,'EUL_basis fr DEER'!$1:$1,0))</f>
        <v/>
      </c>
      <c r="BB394" s="48" t="str" cm="1">
        <f t="array" ref="BB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(EUL_basis_Mapped!$BD394=EUL_basis[BldgLoc])*(EUL_basis_Mapped!$BP394=EUL_basis[HOU_cat]),0)+1,MATCH(EUL_basis_Mapped!BB$2,'EUL_basis fr DEER'!$1:$1,0))</f>
        <v/>
      </c>
      <c r="BC394" s="48" t="s">
        <v>40</v>
      </c>
      <c r="BD394" s="48" t="s">
        <v>40</v>
      </c>
      <c r="BE394" s="46" t="str" cm="1">
        <f t="array" ref="BE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(EUL_basis_Mapped!$BD394=EUL_basis[BldgLoc])*(EUL_basis_Mapped!$BP394=EUL_basis[HOU_cat]),0)+1,MATCH(EUL_basis_Mapped!BE$2,'EUL_basis fr DEER'!$1:$1,0))</f>
        <v>rated years</v>
      </c>
      <c r="BF394" s="23" cm="1">
        <f t="array" ref="BF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(EUL_basis_Mapped!$BD394=EUL_basis[BldgLoc])*(EUL_basis_Mapped!$BP394=EUL_basis[HOU_cat]),0)+1,MATCH(EUL_basis_Mapped!BF$2,'EUL_basis fr DEER'!$1:$1,0))</f>
        <v>0</v>
      </c>
      <c r="BG394" s="23" cm="1">
        <f t="array" ref="BG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(EUL_basis_Mapped!$BD394=EUL_basis[BldgLoc])*(EUL_basis_Mapped!$BP394=EUL_basis[HOU_cat]),0)+1,MATCH(EUL_basis_Mapped!BG$2,'EUL_basis fr DEER'!$1:$1,0))</f>
        <v>0</v>
      </c>
      <c r="BH394" s="23" cm="1">
        <f t="array" ref="BH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(EUL_basis_Mapped!$BD394=EUL_basis[BldgLoc])*(EUL_basis_Mapped!$BP394=EUL_basis[HOU_cat]),0)+1,MATCH(EUL_basis_Mapped!BH$2,'EUL_basis fr DEER'!$1:$1,0))</f>
        <v>0</v>
      </c>
      <c r="BI394" s="25" cm="1">
        <f t="array" ref="BI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(EUL_basis_Mapped!$BD394=EUL_basis[BldgLoc])*(EUL_basis_Mapped!$BP394=EUL_basis[HOU_cat]),0)+1,MATCH(EUL_basis_Mapped!BI$2,'EUL_basis fr DEER'!$1:$1,0))</f>
        <v>0</v>
      </c>
      <c r="BJ394" s="25" cm="1">
        <f t="array" ref="BJ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(EUL_basis_Mapped!$BD394=EUL_basis[BldgLoc])*(EUL_basis_Mapped!$BP394=EUL_basis[HOU_cat]),0)+1,MATCH(EUL_basis_Mapped!BJ$2,'EUL_basis fr DEER'!$1:$1,0))</f>
        <v>3</v>
      </c>
      <c r="BK394" s="25" cm="1">
        <f t="array" ref="BK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(EUL_basis_Mapped!$BD394=EUL_basis[BldgLoc])*(EUL_basis_Mapped!$BP394=EUL_basis[HOU_cat]),0)+1,MATCH(EUL_basis_Mapped!BK$2,'EUL_basis fr DEER'!$1:$1,0))</f>
        <v>0</v>
      </c>
      <c r="BL394" s="46" t="str" cm="1">
        <f t="array" ref="BL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(EUL_basis_Mapped!$BD394=EUL_basis[BldgLoc])*(EUL_basis_Mapped!$BP394=EUL_basis[HOU_cat]),0)+1,MATCH(EUL_basis_Mapped!BL$2,'EUL_basis fr DEER'!$1:$1,0))</f>
        <v>Updated to indicate claim/filing status</v>
      </c>
      <c r="BM394" s="48" t="str" cm="1">
        <f t="array" ref="BM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(EUL_basis_Mapped!$BD394=EUL_basis[BldgLoc])*(EUL_basis_Mapped!$BP394=EUL_basis[HOU_cat]),0)+1,MATCH(EUL_basis_Mapped!BM$2,'EUL_basis fr DEER'!$1:$1,0))</f>
        <v>Standard</v>
      </c>
      <c r="BN394" s="24">
        <v>41666</v>
      </c>
      <c r="BO394" s="24" cm="1">
        <f t="array" ref="BO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(EUL_basis_Mapped!$BD394=EUL_basis[BldgLoc])*(EUL_basis_Mapped!$BP394=EUL_basis[HOU_cat]),0)+1,MATCH(EUL_basis_Mapped!BO$2,'EUL_basis fr DEER'!$1:$1,0))</f>
        <v>0</v>
      </c>
      <c r="BP394" s="48" t="s">
        <v>44</v>
      </c>
      <c r="BQ394" s="52" t="str" cm="1">
        <f t="array" ref="BQ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(EUL_basis_Mapped!$BD394=EUL_basis[BldgLoc])*(EUL_basis_Mapped!$BP394=EUL_basis[HOU_cat]),0)+1,MATCH(EUL_basis_Mapped!BQ$2,'EUL_basis fr DEER'!$1:$1,0))</f>
        <v>1</v>
      </c>
      <c r="BR394" s="52" t="str" cm="1">
        <f t="array" ref="BR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(EUL_basis_Mapped!$BD394=EUL_basis[BldgLoc])*(EUL_basis_Mapped!$BP394=EUL_basis[HOU_cat]),0)+1,MATCH(EUL_basis_Mapped!BR$2,'EUL_basis fr DEER'!$1:$1,0))</f>
        <v>1</v>
      </c>
      <c r="BS394" s="52" t="str" cm="1">
        <f t="array" ref="BS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(EUL_basis_Mapped!$BD394=EUL_basis[BldgLoc])*(EUL_basis_Mapped!$BP394=EUL_basis[HOU_cat]),0)+1,MATCH(EUL_basis_Mapped!BS$2,'EUL_basis fr DEER'!$1:$1,0))</f>
        <v>0</v>
      </c>
      <c r="BT394" s="48" t="str" cm="1">
        <f t="array" ref="BT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(EUL_basis_Mapped!$BD394=EUL_basis[BldgLoc])*(EUL_basis_Mapped!$BP394=EUL_basis[HOU_cat]),0)+1,MATCH(EUL_basis_Mapped!BT$2,'EUL_basis fr DEER'!$1:$1,0))</f>
        <v>Deemed Ex Ante Team</v>
      </c>
      <c r="BU394" s="24" cm="1">
        <f t="array" ref="BU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(EUL_basis_Mapped!$BD394=EUL_basis[BldgLoc])*(EUL_basis_Mapped!$BP394=EUL_basis[HOU_cat]),0)+1,MATCH(EUL_basis_Mapped!BU$2,'EUL_basis fr DEER'!$1:$1,0))</f>
        <v>0</v>
      </c>
      <c r="BV394" s="46" cm="1">
        <f t="array" ref="BV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(EUL_basis_Mapped!$BD394=EUL_basis[BldgLoc])*(EUL_basis_Mapped!$BP394=EUL_basis[HOU_cat]),0)+1,MATCH(EUL_basis_Mapped!BV$2,'EUL_basis fr DEER'!$1:$1,0))</f>
        <v>0</v>
      </c>
      <c r="BW394" s="48" cm="1">
        <f t="array" ref="BW394">INDEX(EUL_basis[#All],MATCH(1,(EUL_basis_Mapped!$AS394=EUL_basis[EUL_ID])*(EUL_basis_Mapped!$AU394=EUL_basis[Version])*(EUL_basis_Mapped!$BC394=EUL_basis[BldgType])*
(EUL_basis_Mapped!$BD394=EUL_basis[BldgLoc])*(EUL_basis_Mapped!$BP394=EUL_basis[HOU_cat]),0)+1,MATCH(EUL_basis_Mapped!BW$2,'EUL_basis fr DEER'!$1:$1,0))</f>
        <v>0</v>
      </c>
    </row>
    <row r="395" spans="1:75" ht="21" x14ac:dyDescent="0.15">
      <c r="A395" s="11"/>
      <c r="B395" s="12"/>
      <c r="C395" s="12"/>
      <c r="D395" s="12"/>
      <c r="E395" s="12">
        <v>1</v>
      </c>
      <c r="F395" s="12"/>
      <c r="G395" s="12"/>
      <c r="H395" s="13"/>
      <c r="I395" s="11">
        <f t="shared" si="91"/>
        <v>0</v>
      </c>
      <c r="J395" s="12">
        <f t="shared" si="91"/>
        <v>0</v>
      </c>
      <c r="K395" s="12">
        <f t="shared" si="91"/>
        <v>0</v>
      </c>
      <c r="L395" s="12">
        <f t="shared" si="91"/>
        <v>1</v>
      </c>
      <c r="M395" s="12">
        <f t="shared" si="91"/>
        <v>0</v>
      </c>
      <c r="N395" s="54">
        <f t="shared" si="91"/>
        <v>0</v>
      </c>
      <c r="O395" s="54">
        <f t="shared" si="91"/>
        <v>0</v>
      </c>
      <c r="P395" s="11">
        <f t="shared" si="81"/>
        <v>1</v>
      </c>
      <c r="Q395" s="16"/>
      <c r="R395" s="12">
        <f t="shared" si="90"/>
        <v>0</v>
      </c>
      <c r="S395" s="12">
        <f t="shared" si="90"/>
        <v>0</v>
      </c>
      <c r="T395" s="12">
        <f t="shared" si="90"/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>
        <f t="shared" si="82"/>
        <v>0</v>
      </c>
      <c r="AE395" s="54"/>
      <c r="AF395" s="54"/>
      <c r="AG395" s="54">
        <f t="shared" si="83"/>
        <v>0</v>
      </c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>
        <f t="shared" si="84"/>
        <v>0</v>
      </c>
      <c r="AS395" s="56" t="s">
        <v>897</v>
      </c>
      <c r="AT395" s="22" t="str" cm="1">
        <f t="array" ref="AT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(EUL_basis_Mapped!$BD395=EUL_basis[BldgLoc])*(EUL_basis_Mapped!$BP395=EUL_basis[HOU_cat]),0)+1,MATCH(EUL_basis_Mapped!AT$2,'EUL_basis fr DEER'!$1:$1,0))</f>
        <v>Refrigeration Retrocommissioning - Refg Warehouse</v>
      </c>
      <c r="AU395" s="22" t="s">
        <v>34</v>
      </c>
      <c r="AV395" s="22" t="str" cm="1">
        <f t="array" ref="AV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(EUL_basis_Mapped!$BD395=EUL_basis[BldgLoc])*(EUL_basis_Mapped!$BP395=EUL_basis[HOU_cat]),0)+1,MATCH(EUL_basis_Mapped!AV$2,'EUL_basis fr DEER'!$1:$1,0))</f>
        <v>D08 v2.05</v>
      </c>
      <c r="AW395" s="24" cm="1">
        <f t="array" ref="AW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(EUL_basis_Mapped!$BD395=EUL_basis[BldgLoc])*(EUL_basis_Mapped!$BP395=EUL_basis[HOU_cat]),0)+1,MATCH(EUL_basis_Mapped!AW$2,'EUL_basis fr DEER'!$1:$1,0))</f>
        <v>44159.686687395835</v>
      </c>
      <c r="AX395" s="48" t="str" cm="1">
        <f t="array" ref="AX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(EUL_basis_Mapped!$BD395=EUL_basis[BldgLoc])*(EUL_basis_Mapped!$BP395=EUL_basis[HOU_cat]),0)+1,MATCH(EUL_basis_Mapped!AX$2,'EUL_basis fr DEER'!$1:$1,0))</f>
        <v>Com</v>
      </c>
      <c r="AY395" s="48" t="str" cm="1">
        <f t="array" ref="AY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(EUL_basis_Mapped!$BD395=EUL_basis[BldgLoc])*(EUL_basis_Mapped!$BP395=EUL_basis[HOU_cat]),0)+1,MATCH(EUL_basis_Mapped!AY$2,'EUL_basis fr DEER'!$1:$1,0))</f>
        <v>Service</v>
      </c>
      <c r="AZ395" s="48" t="str" cm="1">
        <f t="array" ref="AZ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(EUL_basis_Mapped!$BD395=EUL_basis[BldgLoc])*(EUL_basis_Mapped!$BP395=EUL_basis[HOU_cat]),0)+1,MATCH(EUL_basis_Mapped!AZ$2,'EUL_basis fr DEER'!$1:$1,0))</f>
        <v>RetroComm</v>
      </c>
      <c r="BA395" s="48" t="str" cm="1">
        <f t="array" ref="BA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(EUL_basis_Mapped!$BD395=EUL_basis[BldgLoc])*(EUL_basis_Mapped!$BP395=EUL_basis[HOU_cat]),0)+1,MATCH(EUL_basis_Mapped!BA$2,'EUL_basis fr DEER'!$1:$1,0))</f>
        <v/>
      </c>
      <c r="BB395" s="48" t="str" cm="1">
        <f t="array" ref="BB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(EUL_basis_Mapped!$BD395=EUL_basis[BldgLoc])*(EUL_basis_Mapped!$BP395=EUL_basis[HOU_cat]),0)+1,MATCH(EUL_basis_Mapped!BB$2,'EUL_basis fr DEER'!$1:$1,0))</f>
        <v/>
      </c>
      <c r="BC395" s="48" t="s">
        <v>40</v>
      </c>
      <c r="BD395" s="48" t="s">
        <v>40</v>
      </c>
      <c r="BE395" s="46" t="str" cm="1">
        <f t="array" ref="BE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(EUL_basis_Mapped!$BD395=EUL_basis[BldgLoc])*(EUL_basis_Mapped!$BP395=EUL_basis[HOU_cat]),0)+1,MATCH(EUL_basis_Mapped!BE$2,'EUL_basis fr DEER'!$1:$1,0))</f>
        <v>rated years</v>
      </c>
      <c r="BF395" s="23" cm="1">
        <f t="array" ref="BF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(EUL_basis_Mapped!$BD395=EUL_basis[BldgLoc])*(EUL_basis_Mapped!$BP395=EUL_basis[HOU_cat]),0)+1,MATCH(EUL_basis_Mapped!BF$2,'EUL_basis fr DEER'!$1:$1,0))</f>
        <v>0</v>
      </c>
      <c r="BG395" s="23" cm="1">
        <f t="array" ref="BG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(EUL_basis_Mapped!$BD395=EUL_basis[BldgLoc])*(EUL_basis_Mapped!$BP395=EUL_basis[HOU_cat]),0)+1,MATCH(EUL_basis_Mapped!BG$2,'EUL_basis fr DEER'!$1:$1,0))</f>
        <v>0</v>
      </c>
      <c r="BH395" s="23" cm="1">
        <f t="array" ref="BH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(EUL_basis_Mapped!$BD395=EUL_basis[BldgLoc])*(EUL_basis_Mapped!$BP395=EUL_basis[HOU_cat]),0)+1,MATCH(EUL_basis_Mapped!BH$2,'EUL_basis fr DEER'!$1:$1,0))</f>
        <v>0</v>
      </c>
      <c r="BI395" s="25" cm="1">
        <f t="array" ref="BI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(EUL_basis_Mapped!$BD395=EUL_basis[BldgLoc])*(EUL_basis_Mapped!$BP395=EUL_basis[HOU_cat]),0)+1,MATCH(EUL_basis_Mapped!BI$2,'EUL_basis fr DEER'!$1:$1,0))</f>
        <v>0</v>
      </c>
      <c r="BJ395" s="25" cm="1">
        <f t="array" ref="BJ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(EUL_basis_Mapped!$BD395=EUL_basis[BldgLoc])*(EUL_basis_Mapped!$BP395=EUL_basis[HOU_cat]),0)+1,MATCH(EUL_basis_Mapped!BJ$2,'EUL_basis fr DEER'!$1:$1,0))</f>
        <v>10</v>
      </c>
      <c r="BK395" s="25" cm="1">
        <f t="array" ref="BK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(EUL_basis_Mapped!$BD395=EUL_basis[BldgLoc])*(EUL_basis_Mapped!$BP395=EUL_basis[HOU_cat]),0)+1,MATCH(EUL_basis_Mapped!BK$2,'EUL_basis fr DEER'!$1:$1,0))</f>
        <v>0</v>
      </c>
      <c r="BL395" s="46" t="str" cm="1">
        <f t="array" ref="BL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(EUL_basis_Mapped!$BD395=EUL_basis[BldgLoc])*(EUL_basis_Mapped!$BP395=EUL_basis[HOU_cat]),0)+1,MATCH(EUL_basis_Mapped!BL$2,'EUL_basis fr DEER'!$1:$1,0))</f>
        <v>Updated to indicate claim/filing status</v>
      </c>
      <c r="BM395" s="48" t="str" cm="1">
        <f t="array" ref="BM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(EUL_basis_Mapped!$BD395=EUL_basis[BldgLoc])*(EUL_basis_Mapped!$BP395=EUL_basis[HOU_cat]),0)+1,MATCH(EUL_basis_Mapped!BM$2,'EUL_basis fr DEER'!$1:$1,0))</f>
        <v>Standard</v>
      </c>
      <c r="BN395" s="24">
        <v>41667</v>
      </c>
      <c r="BO395" s="24" cm="1">
        <f t="array" ref="BO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(EUL_basis_Mapped!$BD395=EUL_basis[BldgLoc])*(EUL_basis_Mapped!$BP395=EUL_basis[HOU_cat]),0)+1,MATCH(EUL_basis_Mapped!BO$2,'EUL_basis fr DEER'!$1:$1,0))</f>
        <v>42735</v>
      </c>
      <c r="BP395" s="48" t="s">
        <v>44</v>
      </c>
      <c r="BQ395" s="52" t="str" cm="1">
        <f t="array" ref="BQ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(EUL_basis_Mapped!$BD395=EUL_basis[BldgLoc])*(EUL_basis_Mapped!$BP395=EUL_basis[HOU_cat]),0)+1,MATCH(EUL_basis_Mapped!BQ$2,'EUL_basis fr DEER'!$1:$1,0))</f>
        <v>1</v>
      </c>
      <c r="BR395" s="52" t="str" cm="1">
        <f t="array" ref="BR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(EUL_basis_Mapped!$BD395=EUL_basis[BldgLoc])*(EUL_basis_Mapped!$BP395=EUL_basis[HOU_cat]),0)+1,MATCH(EUL_basis_Mapped!BR$2,'EUL_basis fr DEER'!$1:$1,0))</f>
        <v>1</v>
      </c>
      <c r="BS395" s="52" t="str" cm="1">
        <f t="array" ref="BS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(EUL_basis_Mapped!$BD395=EUL_basis[BldgLoc])*(EUL_basis_Mapped!$BP395=EUL_basis[HOU_cat]),0)+1,MATCH(EUL_basis_Mapped!BS$2,'EUL_basis fr DEER'!$1:$1,0))</f>
        <v>0</v>
      </c>
      <c r="BT395" s="48" t="str" cm="1">
        <f t="array" ref="BT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(EUL_basis_Mapped!$BD395=EUL_basis[BldgLoc])*(EUL_basis_Mapped!$BP395=EUL_basis[HOU_cat]),0)+1,MATCH(EUL_basis_Mapped!BT$2,'EUL_basis fr DEER'!$1:$1,0))</f>
        <v>Deemed Ex Ante Team</v>
      </c>
      <c r="BU395" s="24" cm="1">
        <f t="array" ref="BU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(EUL_basis_Mapped!$BD395=EUL_basis[BldgLoc])*(EUL_basis_Mapped!$BP395=EUL_basis[HOU_cat]),0)+1,MATCH(EUL_basis_Mapped!BU$2,'EUL_basis fr DEER'!$1:$1,0))</f>
        <v>0</v>
      </c>
      <c r="BV395" s="46" cm="1">
        <f t="array" ref="BV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(EUL_basis_Mapped!$BD395=EUL_basis[BldgLoc])*(EUL_basis_Mapped!$BP395=EUL_basis[HOU_cat]),0)+1,MATCH(EUL_basis_Mapped!BV$2,'EUL_basis fr DEER'!$1:$1,0))</f>
        <v>0</v>
      </c>
      <c r="BW395" s="48" cm="1">
        <f t="array" ref="BW395">INDEX(EUL_basis[#All],MATCH(1,(EUL_basis_Mapped!$AS395=EUL_basis[EUL_ID])*(EUL_basis_Mapped!$AU395=EUL_basis[Version])*(EUL_basis_Mapped!$BC395=EUL_basis[BldgType])*
(EUL_basis_Mapped!$BD395=EUL_basis[BldgLoc])*(EUL_basis_Mapped!$BP395=EUL_basis[HOU_cat]),0)+1,MATCH(EUL_basis_Mapped!BW$2,'EUL_basis fr DEER'!$1:$1,0))</f>
        <v>0</v>
      </c>
    </row>
    <row r="396" spans="1:75" ht="21" x14ac:dyDescent="0.15">
      <c r="A396" s="11"/>
      <c r="B396" s="12">
        <v>1</v>
      </c>
      <c r="C396" s="12"/>
      <c r="D396" s="12"/>
      <c r="E396" s="12"/>
      <c r="F396" s="12"/>
      <c r="G396" s="12">
        <v>1</v>
      </c>
      <c r="H396" s="13">
        <v>1</v>
      </c>
      <c r="I396" s="11">
        <f t="shared" si="91"/>
        <v>0</v>
      </c>
      <c r="J396" s="12">
        <f t="shared" si="91"/>
        <v>0</v>
      </c>
      <c r="K396" s="12">
        <f t="shared" si="91"/>
        <v>0</v>
      </c>
      <c r="L396" s="12">
        <f t="shared" si="91"/>
        <v>1</v>
      </c>
      <c r="M396" s="12">
        <f t="shared" si="91"/>
        <v>0</v>
      </c>
      <c r="N396" s="54">
        <f t="shared" si="91"/>
        <v>0</v>
      </c>
      <c r="O396" s="54">
        <f t="shared" si="91"/>
        <v>0</v>
      </c>
      <c r="P396" s="11">
        <f t="shared" si="81"/>
        <v>1</v>
      </c>
      <c r="Q396" s="16"/>
      <c r="R396" s="12">
        <f t="shared" si="90"/>
        <v>0</v>
      </c>
      <c r="S396" s="12">
        <f t="shared" si="90"/>
        <v>0</v>
      </c>
      <c r="T396" s="12">
        <f t="shared" si="90"/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>
        <f t="shared" si="82"/>
        <v>0</v>
      </c>
      <c r="AE396" s="54"/>
      <c r="AF396" s="54"/>
      <c r="AG396" s="54">
        <f t="shared" si="83"/>
        <v>0</v>
      </c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>
        <f t="shared" si="84"/>
        <v>0</v>
      </c>
      <c r="AS396" s="58" t="s">
        <v>900</v>
      </c>
      <c r="AT396" s="22" t="str" cm="1">
        <f t="array" ref="AT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(EUL_basis_Mapped!$BD396=EUL_basis[BldgLoc])*(EUL_basis_Mapped!$BP396=EUL_basis[HOU_cat]),0)+1,MATCH(EUL_basis_Mapped!AT$2,'EUL_basis fr DEER'!$1:$1,0))</f>
        <v>Refrigeration Scroll Compressors for Bulk Tanks</v>
      </c>
      <c r="AU396" s="22" t="s">
        <v>34</v>
      </c>
      <c r="AV396" s="22" t="str" cm="1">
        <f t="array" ref="AV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(EUL_basis_Mapped!$BD396=EUL_basis[BldgLoc])*(EUL_basis_Mapped!$BP396=EUL_basis[HOU_cat]),0)+1,MATCH(EUL_basis_Mapped!AV$2,'EUL_basis fr DEER'!$1:$1,0))</f>
        <v>D08 v2.05</v>
      </c>
      <c r="AW396" s="24" cm="1">
        <f t="array" ref="AW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(EUL_basis_Mapped!$BD396=EUL_basis[BldgLoc])*(EUL_basis_Mapped!$BP396=EUL_basis[HOU_cat]),0)+1,MATCH(EUL_basis_Mapped!AW$2,'EUL_basis fr DEER'!$1:$1,0))</f>
        <v>44159.686687395835</v>
      </c>
      <c r="AX396" s="48" t="str" cm="1">
        <f t="array" ref="AX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(EUL_basis_Mapped!$BD396=EUL_basis[BldgLoc])*(EUL_basis_Mapped!$BP396=EUL_basis[HOU_cat]),0)+1,MATCH(EUL_basis_Mapped!AX$2,'EUL_basis fr DEER'!$1:$1,0))</f>
        <v>Com</v>
      </c>
      <c r="AY396" s="48" t="str" cm="1">
        <f t="array" ref="AY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(EUL_basis_Mapped!$BD396=EUL_basis[BldgLoc])*(EUL_basis_Mapped!$BP396=EUL_basis[HOU_cat]),0)+1,MATCH(EUL_basis_Mapped!AY$2,'EUL_basis fr DEER'!$1:$1,0))</f>
        <v>ProcRefrig</v>
      </c>
      <c r="AZ396" s="48" t="str" cm="1">
        <f t="array" ref="AZ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(EUL_basis_Mapped!$BD396=EUL_basis[BldgLoc])*(EUL_basis_Mapped!$BP396=EUL_basis[HOU_cat]),0)+1,MATCH(EUL_basis_Mapped!AZ$2,'EUL_basis fr DEER'!$1:$1,0))</f>
        <v>ProdStore</v>
      </c>
      <c r="BA396" s="48" t="str" cm="1">
        <f t="array" ref="BA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(EUL_basis_Mapped!$BD396=EUL_basis[BldgLoc])*(EUL_basis_Mapped!$BP396=EUL_basis[HOU_cat]),0)+1,MATCH(EUL_basis_Mapped!BA$2,'EUL_basis fr DEER'!$1:$1,0))</f>
        <v>Chiller</v>
      </c>
      <c r="BB396" s="48" t="str" cm="1">
        <f t="array" ref="BB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(EUL_basis_Mapped!$BD396=EUL_basis[BldgLoc])*(EUL_basis_Mapped!$BP396=EUL_basis[HOU_cat]),0)+1,MATCH(EUL_basis_Mapped!BB$2,'EUL_basis fr DEER'!$1:$1,0))</f>
        <v>RefWareCool</v>
      </c>
      <c r="BC396" s="48" t="s">
        <v>40</v>
      </c>
      <c r="BD396" s="48" t="s">
        <v>40</v>
      </c>
      <c r="BE396" s="46" t="str" cm="1">
        <f t="array" ref="BE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(EUL_basis_Mapped!$BD396=EUL_basis[BldgLoc])*(EUL_basis_Mapped!$BP396=EUL_basis[HOU_cat]),0)+1,MATCH(EUL_basis_Mapped!BE$2,'EUL_basis fr DEER'!$1:$1,0))</f>
        <v>rated years</v>
      </c>
      <c r="BF396" s="23" cm="1">
        <f t="array" ref="BF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(EUL_basis_Mapped!$BD396=EUL_basis[BldgLoc])*(EUL_basis_Mapped!$BP396=EUL_basis[HOU_cat]),0)+1,MATCH(EUL_basis_Mapped!BF$2,'EUL_basis fr DEER'!$1:$1,0))</f>
        <v>0</v>
      </c>
      <c r="BG396" s="23" cm="1">
        <f t="array" ref="BG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(EUL_basis_Mapped!$BD396=EUL_basis[BldgLoc])*(EUL_basis_Mapped!$BP396=EUL_basis[HOU_cat]),0)+1,MATCH(EUL_basis_Mapped!BG$2,'EUL_basis fr DEER'!$1:$1,0))</f>
        <v>0</v>
      </c>
      <c r="BH396" s="23" cm="1">
        <f t="array" ref="BH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(EUL_basis_Mapped!$BD396=EUL_basis[BldgLoc])*(EUL_basis_Mapped!$BP396=EUL_basis[HOU_cat]),0)+1,MATCH(EUL_basis_Mapped!BH$2,'EUL_basis fr DEER'!$1:$1,0))</f>
        <v>0</v>
      </c>
      <c r="BI396" s="25" cm="1">
        <f t="array" ref="BI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(EUL_basis_Mapped!$BD396=EUL_basis[BldgLoc])*(EUL_basis_Mapped!$BP396=EUL_basis[HOU_cat]),0)+1,MATCH(EUL_basis_Mapped!BI$2,'EUL_basis fr DEER'!$1:$1,0))</f>
        <v>0</v>
      </c>
      <c r="BJ396" s="25" cm="1">
        <f t="array" ref="BJ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(EUL_basis_Mapped!$BD396=EUL_basis[BldgLoc])*(EUL_basis_Mapped!$BP396=EUL_basis[HOU_cat]),0)+1,MATCH(EUL_basis_Mapped!BJ$2,'EUL_basis fr DEER'!$1:$1,0))</f>
        <v>12</v>
      </c>
      <c r="BK396" s="25" cm="1">
        <f t="array" ref="BK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(EUL_basis_Mapped!$BD396=EUL_basis[BldgLoc])*(EUL_basis_Mapped!$BP396=EUL_basis[HOU_cat]),0)+1,MATCH(EUL_basis_Mapped!BK$2,'EUL_basis fr DEER'!$1:$1,0))</f>
        <v>4</v>
      </c>
      <c r="BL396" s="46" t="str" cm="1">
        <f t="array" ref="BL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(EUL_basis_Mapped!$BD396=EUL_basis[BldgLoc])*(EUL_basis_Mapped!$BP396=EUL_basis[HOU_cat]),0)+1,MATCH(EUL_basis_Mapped!BL$2,'EUL_basis fr DEER'!$1:$1,0))</f>
        <v>Updated to indicate claim/filing status</v>
      </c>
      <c r="BM396" s="48" t="str" cm="1">
        <f t="array" ref="BM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(EUL_basis_Mapped!$BD396=EUL_basis[BldgLoc])*(EUL_basis_Mapped!$BP396=EUL_basis[HOU_cat]),0)+1,MATCH(EUL_basis_Mapped!BM$2,'EUL_basis fr DEER'!$1:$1,0))</f>
        <v>Standard</v>
      </c>
      <c r="BN396" s="24">
        <v>41668</v>
      </c>
      <c r="BO396" s="24" cm="1">
        <f t="array" ref="BO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(EUL_basis_Mapped!$BD396=EUL_basis[BldgLoc])*(EUL_basis_Mapped!$BP396=EUL_basis[HOU_cat]),0)+1,MATCH(EUL_basis_Mapped!BO$2,'EUL_basis fr DEER'!$1:$1,0))</f>
        <v>0</v>
      </c>
      <c r="BP396" s="48" t="s">
        <v>44</v>
      </c>
      <c r="BQ396" s="52" t="str" cm="1">
        <f t="array" ref="BQ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(EUL_basis_Mapped!$BD396=EUL_basis[BldgLoc])*(EUL_basis_Mapped!$BP396=EUL_basis[HOU_cat]),0)+1,MATCH(EUL_basis_Mapped!BQ$2,'EUL_basis fr DEER'!$1:$1,0))</f>
        <v>1</v>
      </c>
      <c r="BR396" s="52" t="str" cm="1">
        <f t="array" ref="BR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(EUL_basis_Mapped!$BD396=EUL_basis[BldgLoc])*(EUL_basis_Mapped!$BP396=EUL_basis[HOU_cat]),0)+1,MATCH(EUL_basis_Mapped!BR$2,'EUL_basis fr DEER'!$1:$1,0))</f>
        <v>1</v>
      </c>
      <c r="BS396" s="52" t="str" cm="1">
        <f t="array" ref="BS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(EUL_basis_Mapped!$BD396=EUL_basis[BldgLoc])*(EUL_basis_Mapped!$BP396=EUL_basis[HOU_cat]),0)+1,MATCH(EUL_basis_Mapped!BS$2,'EUL_basis fr DEER'!$1:$1,0))</f>
        <v>0</v>
      </c>
      <c r="BT396" s="48" t="str" cm="1">
        <f t="array" ref="BT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(EUL_basis_Mapped!$BD396=EUL_basis[BldgLoc])*(EUL_basis_Mapped!$BP396=EUL_basis[HOU_cat]),0)+1,MATCH(EUL_basis_Mapped!BT$2,'EUL_basis fr DEER'!$1:$1,0))</f>
        <v>Deemed Ex Ante Team</v>
      </c>
      <c r="BU396" s="24" cm="1">
        <f t="array" ref="BU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(EUL_basis_Mapped!$BD396=EUL_basis[BldgLoc])*(EUL_basis_Mapped!$BP396=EUL_basis[HOU_cat]),0)+1,MATCH(EUL_basis_Mapped!BU$2,'EUL_basis fr DEER'!$1:$1,0))</f>
        <v>0</v>
      </c>
      <c r="BV396" s="46" cm="1">
        <f t="array" ref="BV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(EUL_basis_Mapped!$BD396=EUL_basis[BldgLoc])*(EUL_basis_Mapped!$BP396=EUL_basis[HOU_cat]),0)+1,MATCH(EUL_basis_Mapped!BV$2,'EUL_basis fr DEER'!$1:$1,0))</f>
        <v>0</v>
      </c>
      <c r="BW396" s="48" cm="1">
        <f t="array" ref="BW396">INDEX(EUL_basis[#All],MATCH(1,(EUL_basis_Mapped!$AS396=EUL_basis[EUL_ID])*(EUL_basis_Mapped!$AU396=EUL_basis[Version])*(EUL_basis_Mapped!$BC396=EUL_basis[BldgType])*
(EUL_basis_Mapped!$BD396=EUL_basis[BldgLoc])*(EUL_basis_Mapped!$BP396=EUL_basis[HOU_cat]),0)+1,MATCH(EUL_basis_Mapped!BW$2,'EUL_basis fr DEER'!$1:$1,0))</f>
        <v>0</v>
      </c>
    </row>
    <row r="397" spans="1:75" ht="21" x14ac:dyDescent="0.15">
      <c r="A397" s="11">
        <v>1</v>
      </c>
      <c r="B397" s="12"/>
      <c r="C397" s="12"/>
      <c r="D397" s="12"/>
      <c r="E397" s="12"/>
      <c r="F397" s="12"/>
      <c r="G397" s="12"/>
      <c r="H397" s="13"/>
      <c r="I397" s="11">
        <f t="shared" si="91"/>
        <v>0</v>
      </c>
      <c r="J397" s="12">
        <f t="shared" si="91"/>
        <v>0</v>
      </c>
      <c r="K397" s="12">
        <f t="shared" si="91"/>
        <v>0</v>
      </c>
      <c r="L397" s="12">
        <f t="shared" si="91"/>
        <v>1</v>
      </c>
      <c r="M397" s="12">
        <f t="shared" si="91"/>
        <v>0</v>
      </c>
      <c r="N397" s="54">
        <f t="shared" si="91"/>
        <v>0</v>
      </c>
      <c r="O397" s="54">
        <f t="shared" si="91"/>
        <v>0</v>
      </c>
      <c r="P397" s="11">
        <f t="shared" si="81"/>
        <v>1</v>
      </c>
      <c r="Q397" s="16"/>
      <c r="R397" s="12">
        <f t="shared" si="90"/>
        <v>0</v>
      </c>
      <c r="S397" s="12">
        <f t="shared" si="90"/>
        <v>0</v>
      </c>
      <c r="T397" s="12">
        <f t="shared" si="90"/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>
        <f t="shared" si="82"/>
        <v>0</v>
      </c>
      <c r="AE397" s="54"/>
      <c r="AF397" s="54"/>
      <c r="AG397" s="54">
        <f t="shared" si="83"/>
        <v>0</v>
      </c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>
        <f t="shared" si="84"/>
        <v>0</v>
      </c>
      <c r="AS397" s="58" t="s">
        <v>902</v>
      </c>
      <c r="AT397" s="22" t="str" cm="1">
        <f t="array" ref="AT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(EUL_basis_Mapped!$BD397=EUL_basis[BldgLoc])*(EUL_basis_Mapped!$BP397=EUL_basis[HOU_cat]),0)+1,MATCH(EUL_basis_Mapped!AT$2,'EUL_basis fr DEER'!$1:$1,0))</f>
        <v>Refrigeration Insulation for Bare Suction Lines</v>
      </c>
      <c r="AU397" s="22" t="s">
        <v>34</v>
      </c>
      <c r="AV397" s="22" t="str" cm="1">
        <f t="array" ref="AV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(EUL_basis_Mapped!$BD397=EUL_basis[BldgLoc])*(EUL_basis_Mapped!$BP397=EUL_basis[HOU_cat]),0)+1,MATCH(EUL_basis_Mapped!AV$2,'EUL_basis fr DEER'!$1:$1,0))</f>
        <v>D08 v2.05</v>
      </c>
      <c r="AW397" s="24" cm="1">
        <f t="array" ref="AW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(EUL_basis_Mapped!$BD397=EUL_basis[BldgLoc])*(EUL_basis_Mapped!$BP397=EUL_basis[HOU_cat]),0)+1,MATCH(EUL_basis_Mapped!AW$2,'EUL_basis fr DEER'!$1:$1,0))</f>
        <v>44159.686687395835</v>
      </c>
      <c r="AX397" s="48" t="str" cm="1">
        <f t="array" ref="AX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(EUL_basis_Mapped!$BD397=EUL_basis[BldgLoc])*(EUL_basis_Mapped!$BP397=EUL_basis[HOU_cat]),0)+1,MATCH(EUL_basis_Mapped!AX$2,'EUL_basis fr DEER'!$1:$1,0))</f>
        <v>Com</v>
      </c>
      <c r="AY397" s="48" t="str" cm="1">
        <f t="array" ref="AY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(EUL_basis_Mapped!$BD397=EUL_basis[BldgLoc])*(EUL_basis_Mapped!$BP397=EUL_basis[HOU_cat]),0)+1,MATCH(EUL_basis_Mapped!AY$2,'EUL_basis fr DEER'!$1:$1,0))</f>
        <v>ProcRefrig</v>
      </c>
      <c r="AZ397" s="48" t="str" cm="1">
        <f t="array" ref="AZ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(EUL_basis_Mapped!$BD397=EUL_basis[BldgLoc])*(EUL_basis_Mapped!$BP397=EUL_basis[HOU_cat]),0)+1,MATCH(EUL_basis_Mapped!AZ$2,'EUL_basis fr DEER'!$1:$1,0))</f>
        <v>ProdStore</v>
      </c>
      <c r="BA397" s="48" t="str" cm="1">
        <f t="array" ref="BA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(EUL_basis_Mapped!$BD397=EUL_basis[BldgLoc])*(EUL_basis_Mapped!$BP397=EUL_basis[HOU_cat]),0)+1,MATCH(EUL_basis_Mapped!BA$2,'EUL_basis fr DEER'!$1:$1,0))</f>
        <v>Chiller</v>
      </c>
      <c r="BB397" s="48" t="str" cm="1">
        <f t="array" ref="BB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(EUL_basis_Mapped!$BD397=EUL_basis[BldgLoc])*(EUL_basis_Mapped!$BP397=EUL_basis[HOU_cat]),0)+1,MATCH(EUL_basis_Mapped!BB$2,'EUL_basis fr DEER'!$1:$1,0))</f>
        <v>RefWareCool</v>
      </c>
      <c r="BC397" s="48" t="s">
        <v>40</v>
      </c>
      <c r="BD397" s="48" t="s">
        <v>40</v>
      </c>
      <c r="BE397" s="46" t="str" cm="1">
        <f t="array" ref="BE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(EUL_basis_Mapped!$BD397=EUL_basis[BldgLoc])*(EUL_basis_Mapped!$BP397=EUL_basis[HOU_cat]),0)+1,MATCH(EUL_basis_Mapped!BE$2,'EUL_basis fr DEER'!$1:$1,0))</f>
        <v>rated years</v>
      </c>
      <c r="BF397" s="23" cm="1">
        <f t="array" ref="BF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(EUL_basis_Mapped!$BD397=EUL_basis[BldgLoc])*(EUL_basis_Mapped!$BP397=EUL_basis[HOU_cat]),0)+1,MATCH(EUL_basis_Mapped!BF$2,'EUL_basis fr DEER'!$1:$1,0))</f>
        <v>0</v>
      </c>
      <c r="BG397" s="23" cm="1">
        <f t="array" ref="BG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(EUL_basis_Mapped!$BD397=EUL_basis[BldgLoc])*(EUL_basis_Mapped!$BP397=EUL_basis[HOU_cat]),0)+1,MATCH(EUL_basis_Mapped!BG$2,'EUL_basis fr DEER'!$1:$1,0))</f>
        <v>0</v>
      </c>
      <c r="BH397" s="23" cm="1">
        <f t="array" ref="BH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(EUL_basis_Mapped!$BD397=EUL_basis[BldgLoc])*(EUL_basis_Mapped!$BP397=EUL_basis[HOU_cat]),0)+1,MATCH(EUL_basis_Mapped!BH$2,'EUL_basis fr DEER'!$1:$1,0))</f>
        <v>0</v>
      </c>
      <c r="BI397" s="25" cm="1">
        <f t="array" ref="BI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(EUL_basis_Mapped!$BD397=EUL_basis[BldgLoc])*(EUL_basis_Mapped!$BP397=EUL_basis[HOU_cat]),0)+1,MATCH(EUL_basis_Mapped!BI$2,'EUL_basis fr DEER'!$1:$1,0))</f>
        <v>0</v>
      </c>
      <c r="BJ397" s="25" cm="1">
        <f t="array" ref="BJ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(EUL_basis_Mapped!$BD397=EUL_basis[BldgLoc])*(EUL_basis_Mapped!$BP397=EUL_basis[HOU_cat]),0)+1,MATCH(EUL_basis_Mapped!BJ$2,'EUL_basis fr DEER'!$1:$1,0))</f>
        <v>11</v>
      </c>
      <c r="BK397" s="25" cm="1">
        <f t="array" ref="BK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(EUL_basis_Mapped!$BD397=EUL_basis[BldgLoc])*(EUL_basis_Mapped!$BP397=EUL_basis[HOU_cat]),0)+1,MATCH(EUL_basis_Mapped!BK$2,'EUL_basis fr DEER'!$1:$1,0))</f>
        <v>3.7</v>
      </c>
      <c r="BL397" s="46" t="str" cm="1">
        <f t="array" ref="BL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(EUL_basis_Mapped!$BD397=EUL_basis[BldgLoc])*(EUL_basis_Mapped!$BP397=EUL_basis[HOU_cat]),0)+1,MATCH(EUL_basis_Mapped!BL$2,'EUL_basis fr DEER'!$1:$1,0))</f>
        <v>Updated to indicate claim/filing status</v>
      </c>
      <c r="BM397" s="48" t="str" cm="1">
        <f t="array" ref="BM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(EUL_basis_Mapped!$BD397=EUL_basis[BldgLoc])*(EUL_basis_Mapped!$BP397=EUL_basis[HOU_cat]),0)+1,MATCH(EUL_basis_Mapped!BM$2,'EUL_basis fr DEER'!$1:$1,0))</f>
        <v>Standard</v>
      </c>
      <c r="BN397" s="24">
        <v>41669</v>
      </c>
      <c r="BO397" s="24" cm="1">
        <f t="array" ref="BO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(EUL_basis_Mapped!$BD397=EUL_basis[BldgLoc])*(EUL_basis_Mapped!$BP397=EUL_basis[HOU_cat]),0)+1,MATCH(EUL_basis_Mapped!BO$2,'EUL_basis fr DEER'!$1:$1,0))</f>
        <v>0</v>
      </c>
      <c r="BP397" s="48" t="s">
        <v>44</v>
      </c>
      <c r="BQ397" s="52" t="str" cm="1">
        <f t="array" ref="BQ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(EUL_basis_Mapped!$BD397=EUL_basis[BldgLoc])*(EUL_basis_Mapped!$BP397=EUL_basis[HOU_cat]),0)+1,MATCH(EUL_basis_Mapped!BQ$2,'EUL_basis fr DEER'!$1:$1,0))</f>
        <v>1</v>
      </c>
      <c r="BR397" s="52" t="str" cm="1">
        <f t="array" ref="BR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(EUL_basis_Mapped!$BD397=EUL_basis[BldgLoc])*(EUL_basis_Mapped!$BP397=EUL_basis[HOU_cat]),0)+1,MATCH(EUL_basis_Mapped!BR$2,'EUL_basis fr DEER'!$1:$1,0))</f>
        <v>1</v>
      </c>
      <c r="BS397" s="52" t="str" cm="1">
        <f t="array" ref="BS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(EUL_basis_Mapped!$BD397=EUL_basis[BldgLoc])*(EUL_basis_Mapped!$BP397=EUL_basis[HOU_cat]),0)+1,MATCH(EUL_basis_Mapped!BS$2,'EUL_basis fr DEER'!$1:$1,0))</f>
        <v>0</v>
      </c>
      <c r="BT397" s="48" t="str" cm="1">
        <f t="array" ref="BT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(EUL_basis_Mapped!$BD397=EUL_basis[BldgLoc])*(EUL_basis_Mapped!$BP397=EUL_basis[HOU_cat]),0)+1,MATCH(EUL_basis_Mapped!BT$2,'EUL_basis fr DEER'!$1:$1,0))</f>
        <v>Deemed Ex Ante Team</v>
      </c>
      <c r="BU397" s="24" cm="1">
        <f t="array" ref="BU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(EUL_basis_Mapped!$BD397=EUL_basis[BldgLoc])*(EUL_basis_Mapped!$BP397=EUL_basis[HOU_cat]),0)+1,MATCH(EUL_basis_Mapped!BU$2,'EUL_basis fr DEER'!$1:$1,0))</f>
        <v>0</v>
      </c>
      <c r="BV397" s="46" cm="1">
        <f t="array" ref="BV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(EUL_basis_Mapped!$BD397=EUL_basis[BldgLoc])*(EUL_basis_Mapped!$BP397=EUL_basis[HOU_cat]),0)+1,MATCH(EUL_basis_Mapped!BV$2,'EUL_basis fr DEER'!$1:$1,0))</f>
        <v>0</v>
      </c>
      <c r="BW397" s="48" cm="1">
        <f t="array" ref="BW397">INDEX(EUL_basis[#All],MATCH(1,(EUL_basis_Mapped!$AS397=EUL_basis[EUL_ID])*(EUL_basis_Mapped!$AU397=EUL_basis[Version])*(EUL_basis_Mapped!$BC397=EUL_basis[BldgType])*
(EUL_basis_Mapped!$BD397=EUL_basis[BldgLoc])*(EUL_basis_Mapped!$BP397=EUL_basis[HOU_cat]),0)+1,MATCH(EUL_basis_Mapped!BW$2,'EUL_basis fr DEER'!$1:$1,0))</f>
        <v>0</v>
      </c>
    </row>
    <row r="398" spans="1:75" ht="21" x14ac:dyDescent="0.15">
      <c r="A398" s="11"/>
      <c r="B398" s="12">
        <v>1</v>
      </c>
      <c r="C398" s="12"/>
      <c r="D398" s="12"/>
      <c r="E398" s="12"/>
      <c r="F398" s="12"/>
      <c r="G398" s="12">
        <v>1</v>
      </c>
      <c r="H398" s="13">
        <v>1</v>
      </c>
      <c r="I398" s="11">
        <f t="shared" si="91"/>
        <v>0</v>
      </c>
      <c r="J398" s="12">
        <f t="shared" si="91"/>
        <v>0</v>
      </c>
      <c r="K398" s="12">
        <f t="shared" si="91"/>
        <v>0</v>
      </c>
      <c r="L398" s="12">
        <f t="shared" si="91"/>
        <v>1</v>
      </c>
      <c r="M398" s="12">
        <f t="shared" si="91"/>
        <v>0</v>
      </c>
      <c r="N398" s="54">
        <f t="shared" si="91"/>
        <v>0</v>
      </c>
      <c r="O398" s="54">
        <f t="shared" si="91"/>
        <v>0</v>
      </c>
      <c r="P398" s="11">
        <f t="shared" si="81"/>
        <v>1</v>
      </c>
      <c r="Q398" s="16"/>
      <c r="R398" s="12">
        <f t="shared" si="90"/>
        <v>0</v>
      </c>
      <c r="S398" s="12">
        <f t="shared" si="90"/>
        <v>0</v>
      </c>
      <c r="T398" s="12">
        <f t="shared" si="90"/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>
        <f t="shared" si="82"/>
        <v>0</v>
      </c>
      <c r="AE398" s="54"/>
      <c r="AF398" s="54"/>
      <c r="AG398" s="54">
        <f t="shared" si="83"/>
        <v>0</v>
      </c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>
        <f t="shared" si="84"/>
        <v>0</v>
      </c>
      <c r="AS398" s="58" t="s">
        <v>904</v>
      </c>
      <c r="AT398" s="22" t="str" cm="1">
        <f t="array" ref="AT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(EUL_basis_Mapped!$BD398=EUL_basis[BldgLoc])*(EUL_basis_Mapped!$BP398=EUL_basis[HOU_cat]),0)+1,MATCH(EUL_basis_Mapped!AT$2,'EUL_basis fr DEER'!$1:$1,0))</f>
        <v>Refrigeration  Upgrades (Subcooling) - Refg Warehouse</v>
      </c>
      <c r="AU398" s="22" t="s">
        <v>34</v>
      </c>
      <c r="AV398" s="22" t="str" cm="1">
        <f t="array" ref="AV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(EUL_basis_Mapped!$BD398=EUL_basis[BldgLoc])*(EUL_basis_Mapped!$BP398=EUL_basis[HOU_cat]),0)+1,MATCH(EUL_basis_Mapped!AV$2,'EUL_basis fr DEER'!$1:$1,0))</f>
        <v>D08 v2.05</v>
      </c>
      <c r="AW398" s="24" cm="1">
        <f t="array" ref="AW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(EUL_basis_Mapped!$BD398=EUL_basis[BldgLoc])*(EUL_basis_Mapped!$BP398=EUL_basis[HOU_cat]),0)+1,MATCH(EUL_basis_Mapped!AW$2,'EUL_basis fr DEER'!$1:$1,0))</f>
        <v>44159.686687395835</v>
      </c>
      <c r="AX398" s="48" t="str" cm="1">
        <f t="array" ref="AX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(EUL_basis_Mapped!$BD398=EUL_basis[BldgLoc])*(EUL_basis_Mapped!$BP398=EUL_basis[HOU_cat]),0)+1,MATCH(EUL_basis_Mapped!AX$2,'EUL_basis fr DEER'!$1:$1,0))</f>
        <v>Com</v>
      </c>
      <c r="AY398" s="48" t="str" cm="1">
        <f t="array" ref="AY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(EUL_basis_Mapped!$BD398=EUL_basis[BldgLoc])*(EUL_basis_Mapped!$BP398=EUL_basis[HOU_cat]),0)+1,MATCH(EUL_basis_Mapped!AY$2,'EUL_basis fr DEER'!$1:$1,0))</f>
        <v>ProcRefrig</v>
      </c>
      <c r="AZ398" s="48" t="str" cm="1">
        <f t="array" ref="AZ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(EUL_basis_Mapped!$BD398=EUL_basis[BldgLoc])*(EUL_basis_Mapped!$BP398=EUL_basis[HOU_cat]),0)+1,MATCH(EUL_basis_Mapped!AZ$2,'EUL_basis fr DEER'!$1:$1,0))</f>
        <v>ProdStore</v>
      </c>
      <c r="BA398" s="48" t="str" cm="1">
        <f t="array" ref="BA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(EUL_basis_Mapped!$BD398=EUL_basis[BldgLoc])*(EUL_basis_Mapped!$BP398=EUL_basis[HOU_cat]),0)+1,MATCH(EUL_basis_Mapped!BA$2,'EUL_basis fr DEER'!$1:$1,0))</f>
        <v>Chiller</v>
      </c>
      <c r="BB398" s="48" t="str" cm="1">
        <f t="array" ref="BB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(EUL_basis_Mapped!$BD398=EUL_basis[BldgLoc])*(EUL_basis_Mapped!$BP398=EUL_basis[HOU_cat]),0)+1,MATCH(EUL_basis_Mapped!BB$2,'EUL_basis fr DEER'!$1:$1,0))</f>
        <v>RefWareCool</v>
      </c>
      <c r="BC398" s="48" t="s">
        <v>40</v>
      </c>
      <c r="BD398" s="48" t="s">
        <v>40</v>
      </c>
      <c r="BE398" s="46" t="str" cm="1">
        <f t="array" ref="BE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(EUL_basis_Mapped!$BD398=EUL_basis[BldgLoc])*(EUL_basis_Mapped!$BP398=EUL_basis[HOU_cat]),0)+1,MATCH(EUL_basis_Mapped!BE$2,'EUL_basis fr DEER'!$1:$1,0))</f>
        <v>rated years</v>
      </c>
      <c r="BF398" s="23" cm="1">
        <f t="array" ref="BF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(EUL_basis_Mapped!$BD398=EUL_basis[BldgLoc])*(EUL_basis_Mapped!$BP398=EUL_basis[HOU_cat]),0)+1,MATCH(EUL_basis_Mapped!BF$2,'EUL_basis fr DEER'!$1:$1,0))</f>
        <v>0</v>
      </c>
      <c r="BG398" s="23" cm="1">
        <f t="array" ref="BG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(EUL_basis_Mapped!$BD398=EUL_basis[BldgLoc])*(EUL_basis_Mapped!$BP398=EUL_basis[HOU_cat]),0)+1,MATCH(EUL_basis_Mapped!BG$2,'EUL_basis fr DEER'!$1:$1,0))</f>
        <v>0</v>
      </c>
      <c r="BH398" s="23" cm="1">
        <f t="array" ref="BH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(EUL_basis_Mapped!$BD398=EUL_basis[BldgLoc])*(EUL_basis_Mapped!$BP398=EUL_basis[HOU_cat]),0)+1,MATCH(EUL_basis_Mapped!BH$2,'EUL_basis fr DEER'!$1:$1,0))</f>
        <v>0</v>
      </c>
      <c r="BI398" s="25" cm="1">
        <f t="array" ref="BI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(EUL_basis_Mapped!$BD398=EUL_basis[BldgLoc])*(EUL_basis_Mapped!$BP398=EUL_basis[HOU_cat]),0)+1,MATCH(EUL_basis_Mapped!BI$2,'EUL_basis fr DEER'!$1:$1,0))</f>
        <v>0</v>
      </c>
      <c r="BJ398" s="25" cm="1">
        <f t="array" ref="BJ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(EUL_basis_Mapped!$BD398=EUL_basis[BldgLoc])*(EUL_basis_Mapped!$BP398=EUL_basis[HOU_cat]),0)+1,MATCH(EUL_basis_Mapped!BJ$2,'EUL_basis fr DEER'!$1:$1,0))</f>
        <v>15</v>
      </c>
      <c r="BK398" s="25" cm="1">
        <f t="array" ref="BK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(EUL_basis_Mapped!$BD398=EUL_basis[BldgLoc])*(EUL_basis_Mapped!$BP398=EUL_basis[HOU_cat]),0)+1,MATCH(EUL_basis_Mapped!BK$2,'EUL_basis fr DEER'!$1:$1,0))</f>
        <v>5</v>
      </c>
      <c r="BL398" s="46" t="str" cm="1">
        <f t="array" ref="BL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(EUL_basis_Mapped!$BD398=EUL_basis[BldgLoc])*(EUL_basis_Mapped!$BP398=EUL_basis[HOU_cat]),0)+1,MATCH(EUL_basis_Mapped!BL$2,'EUL_basis fr DEER'!$1:$1,0))</f>
        <v>Updated to indicate claim/filing status</v>
      </c>
      <c r="BM398" s="48" t="str" cm="1">
        <f t="array" ref="BM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(EUL_basis_Mapped!$BD398=EUL_basis[BldgLoc])*(EUL_basis_Mapped!$BP398=EUL_basis[HOU_cat]),0)+1,MATCH(EUL_basis_Mapped!BM$2,'EUL_basis fr DEER'!$1:$1,0))</f>
        <v>Standard</v>
      </c>
      <c r="BN398" s="24">
        <v>41670</v>
      </c>
      <c r="BO398" s="24" cm="1">
        <f t="array" ref="BO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(EUL_basis_Mapped!$BD398=EUL_basis[BldgLoc])*(EUL_basis_Mapped!$BP398=EUL_basis[HOU_cat]),0)+1,MATCH(EUL_basis_Mapped!BO$2,'EUL_basis fr DEER'!$1:$1,0))</f>
        <v>0</v>
      </c>
      <c r="BP398" s="48" t="s">
        <v>44</v>
      </c>
      <c r="BQ398" s="52" t="str" cm="1">
        <f t="array" ref="BQ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(EUL_basis_Mapped!$BD398=EUL_basis[BldgLoc])*(EUL_basis_Mapped!$BP398=EUL_basis[HOU_cat]),0)+1,MATCH(EUL_basis_Mapped!BQ$2,'EUL_basis fr DEER'!$1:$1,0))</f>
        <v>1</v>
      </c>
      <c r="BR398" s="52" t="str" cm="1">
        <f t="array" ref="BR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(EUL_basis_Mapped!$BD398=EUL_basis[BldgLoc])*(EUL_basis_Mapped!$BP398=EUL_basis[HOU_cat]),0)+1,MATCH(EUL_basis_Mapped!BR$2,'EUL_basis fr DEER'!$1:$1,0))</f>
        <v>1</v>
      </c>
      <c r="BS398" s="52" t="str" cm="1">
        <f t="array" ref="BS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(EUL_basis_Mapped!$BD398=EUL_basis[BldgLoc])*(EUL_basis_Mapped!$BP398=EUL_basis[HOU_cat]),0)+1,MATCH(EUL_basis_Mapped!BS$2,'EUL_basis fr DEER'!$1:$1,0))</f>
        <v>0</v>
      </c>
      <c r="BT398" s="48" t="str" cm="1">
        <f t="array" ref="BT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(EUL_basis_Mapped!$BD398=EUL_basis[BldgLoc])*(EUL_basis_Mapped!$BP398=EUL_basis[HOU_cat]),0)+1,MATCH(EUL_basis_Mapped!BT$2,'EUL_basis fr DEER'!$1:$1,0))</f>
        <v>Deemed Ex Ante Team</v>
      </c>
      <c r="BU398" s="24" cm="1">
        <f t="array" ref="BU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(EUL_basis_Mapped!$BD398=EUL_basis[BldgLoc])*(EUL_basis_Mapped!$BP398=EUL_basis[HOU_cat]),0)+1,MATCH(EUL_basis_Mapped!BU$2,'EUL_basis fr DEER'!$1:$1,0))</f>
        <v>0</v>
      </c>
      <c r="BV398" s="46" cm="1">
        <f t="array" ref="BV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(EUL_basis_Mapped!$BD398=EUL_basis[BldgLoc])*(EUL_basis_Mapped!$BP398=EUL_basis[HOU_cat]),0)+1,MATCH(EUL_basis_Mapped!BV$2,'EUL_basis fr DEER'!$1:$1,0))</f>
        <v>0</v>
      </c>
      <c r="BW398" s="48" cm="1">
        <f t="array" ref="BW398">INDEX(EUL_basis[#All],MATCH(1,(EUL_basis_Mapped!$AS398=EUL_basis[EUL_ID])*(EUL_basis_Mapped!$AU398=EUL_basis[Version])*(EUL_basis_Mapped!$BC398=EUL_basis[BldgType])*
(EUL_basis_Mapped!$BD398=EUL_basis[BldgLoc])*(EUL_basis_Mapped!$BP398=EUL_basis[HOU_cat]),0)+1,MATCH(EUL_basis_Mapped!BW$2,'EUL_basis fr DEER'!$1:$1,0))</f>
        <v>0</v>
      </c>
    </row>
    <row r="399" spans="1:75" ht="21" x14ac:dyDescent="0.15">
      <c r="A399" s="11"/>
      <c r="B399" s="12"/>
      <c r="C399" s="12"/>
      <c r="D399" s="12"/>
      <c r="E399" s="12">
        <v>1</v>
      </c>
      <c r="F399" s="12"/>
      <c r="G399" s="12"/>
      <c r="H399" s="13"/>
      <c r="I399" s="11">
        <f t="shared" ref="I399:O408" si="92">IF($AX399=I$2,1,0)</f>
        <v>0</v>
      </c>
      <c r="J399" s="12">
        <f t="shared" si="92"/>
        <v>0</v>
      </c>
      <c r="K399" s="12">
        <f t="shared" si="92"/>
        <v>1</v>
      </c>
      <c r="L399" s="12">
        <f t="shared" si="92"/>
        <v>0</v>
      </c>
      <c r="M399" s="12">
        <f t="shared" si="92"/>
        <v>0</v>
      </c>
      <c r="N399" s="54">
        <f t="shared" si="92"/>
        <v>0</v>
      </c>
      <c r="O399" s="54">
        <f t="shared" si="92"/>
        <v>0</v>
      </c>
      <c r="P399" s="11">
        <f t="shared" si="81"/>
        <v>1</v>
      </c>
      <c r="Q399" s="16"/>
      <c r="R399" s="12">
        <f t="shared" ref="R399:T418" si="93">IF($BC399=R$2,1,0)</f>
        <v>0</v>
      </c>
      <c r="S399" s="12">
        <f t="shared" si="93"/>
        <v>0</v>
      </c>
      <c r="T399" s="12">
        <f t="shared" si="93"/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>
        <f t="shared" si="82"/>
        <v>0</v>
      </c>
      <c r="AE399" s="54"/>
      <c r="AF399" s="54"/>
      <c r="AG399" s="54">
        <f t="shared" si="83"/>
        <v>0</v>
      </c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>
        <f t="shared" si="84"/>
        <v>0</v>
      </c>
      <c r="AS399" s="56" t="s">
        <v>906</v>
      </c>
      <c r="AT399" s="22" t="str" cm="1">
        <f t="array" ref="AT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(EUL_basis_Mapped!$BD399=EUL_basis[BldgLoc])*(EUL_basis_Mapped!$BP399=EUL_basis[HOU_cat]),0)+1,MATCH(EUL_basis_Mapped!AT$2,'EUL_basis fr DEER'!$1:$1,0))</f>
        <v>Reprogram thermostat</v>
      </c>
      <c r="AU399" s="22" t="s">
        <v>255</v>
      </c>
      <c r="AV399" s="22" t="str" cm="1">
        <f t="array" ref="AV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(EUL_basis_Mapped!$BD399=EUL_basis[BldgLoc])*(EUL_basis_Mapped!$BP399=EUL_basis[HOU_cat]),0)+1,MATCH(EUL_basis_Mapped!AV$2,'EUL_basis fr DEER'!$1:$1,0))</f>
        <v>IOU Workpaper</v>
      </c>
      <c r="AW399" s="24" cm="1">
        <f t="array" ref="AW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(EUL_basis_Mapped!$BD399=EUL_basis[BldgLoc])*(EUL_basis_Mapped!$BP399=EUL_basis[HOU_cat]),0)+1,MATCH(EUL_basis_Mapped!AW$2,'EUL_basis fr DEER'!$1:$1,0))</f>
        <v>44159.686687395835</v>
      </c>
      <c r="AX399" s="48" t="str" cm="1">
        <f t="array" ref="AX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(EUL_basis_Mapped!$BD399=EUL_basis[BldgLoc])*(EUL_basis_Mapped!$BP399=EUL_basis[HOU_cat]),0)+1,MATCH(EUL_basis_Mapped!AX$2,'EUL_basis fr DEER'!$1:$1,0))</f>
        <v>CC</v>
      </c>
      <c r="AY399" s="48" t="str" cm="1">
        <f t="array" ref="AY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(EUL_basis_Mapped!$BD399=EUL_basis[BldgLoc])*(EUL_basis_Mapped!$BP399=EUL_basis[HOU_cat]),0)+1,MATCH(EUL_basis_Mapped!AY$2,'EUL_basis fr DEER'!$1:$1,0))</f>
        <v>Service</v>
      </c>
      <c r="AZ399" s="48" t="str" cm="1">
        <f t="array" ref="AZ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(EUL_basis_Mapped!$BD399=EUL_basis[BldgLoc])*(EUL_basis_Mapped!$BP399=EUL_basis[HOU_cat]),0)+1,MATCH(EUL_basis_Mapped!AZ$2,'EUL_basis fr DEER'!$1:$1,0))</f>
        <v>RetroComm</v>
      </c>
      <c r="BA399" s="48" t="str" cm="1">
        <f t="array" ref="BA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(EUL_basis_Mapped!$BD399=EUL_basis[BldgLoc])*(EUL_basis_Mapped!$BP399=EUL_basis[HOU_cat]),0)+1,MATCH(EUL_basis_Mapped!BA$2,'EUL_basis fr DEER'!$1:$1,0))</f>
        <v>HV_Tech</v>
      </c>
      <c r="BB399" s="48" t="str" cm="1">
        <f t="array" ref="BB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(EUL_basis_Mapped!$BD399=EUL_basis[BldgLoc])*(EUL_basis_Mapped!$BP399=EUL_basis[HOU_cat]),0)+1,MATCH(EUL_basis_Mapped!BB$2,'EUL_basis fr DEER'!$1:$1,0))</f>
        <v>TStat</v>
      </c>
      <c r="BC399" s="48" t="s">
        <v>40</v>
      </c>
      <c r="BD399" s="48" t="s">
        <v>40</v>
      </c>
      <c r="BE399" s="46" t="str" cm="1">
        <f t="array" ref="BE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(EUL_basis_Mapped!$BD399=EUL_basis[BldgLoc])*(EUL_basis_Mapped!$BP399=EUL_basis[HOU_cat]),0)+1,MATCH(EUL_basis_Mapped!BE$2,'EUL_basis fr DEER'!$1:$1,0))</f>
        <v>rated years</v>
      </c>
      <c r="BF399" s="23" cm="1">
        <f t="array" ref="BF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(EUL_basis_Mapped!$BD399=EUL_basis[BldgLoc])*(EUL_basis_Mapped!$BP399=EUL_basis[HOU_cat]),0)+1,MATCH(EUL_basis_Mapped!BF$2,'EUL_basis fr DEER'!$1:$1,0))</f>
        <v>0</v>
      </c>
      <c r="BG399" s="23" cm="1">
        <f t="array" ref="BG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(EUL_basis_Mapped!$BD399=EUL_basis[BldgLoc])*(EUL_basis_Mapped!$BP399=EUL_basis[HOU_cat]),0)+1,MATCH(EUL_basis_Mapped!BG$2,'EUL_basis fr DEER'!$1:$1,0))</f>
        <v>0</v>
      </c>
      <c r="BH399" s="23" cm="1">
        <f t="array" ref="BH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(EUL_basis_Mapped!$BD399=EUL_basis[BldgLoc])*(EUL_basis_Mapped!$BP399=EUL_basis[HOU_cat]),0)+1,MATCH(EUL_basis_Mapped!BH$2,'EUL_basis fr DEER'!$1:$1,0))</f>
        <v>0</v>
      </c>
      <c r="BI399" s="25" cm="1">
        <f t="array" ref="BI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(EUL_basis_Mapped!$BD399=EUL_basis[BldgLoc])*(EUL_basis_Mapped!$BP399=EUL_basis[HOU_cat]),0)+1,MATCH(EUL_basis_Mapped!BI$2,'EUL_basis fr DEER'!$1:$1,0))</f>
        <v>0</v>
      </c>
      <c r="BJ399" s="25" cm="1">
        <f t="array" ref="BJ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(EUL_basis_Mapped!$BD399=EUL_basis[BldgLoc])*(EUL_basis_Mapped!$BP399=EUL_basis[HOU_cat]),0)+1,MATCH(EUL_basis_Mapped!BJ$2,'EUL_basis fr DEER'!$1:$1,0))</f>
        <v>11</v>
      </c>
      <c r="BK399" s="25" cm="1">
        <f t="array" ref="BK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(EUL_basis_Mapped!$BD399=EUL_basis[BldgLoc])*(EUL_basis_Mapped!$BP399=EUL_basis[HOU_cat]),0)+1,MATCH(EUL_basis_Mapped!BK$2,'EUL_basis fr DEER'!$1:$1,0))</f>
        <v>3.7</v>
      </c>
      <c r="BL399" s="46" t="str" cm="1">
        <f t="array" ref="BL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(EUL_basis_Mapped!$BD399=EUL_basis[BldgLoc])*(EUL_basis_Mapped!$BP399=EUL_basis[HOU_cat]),0)+1,MATCH(EUL_basis_Mapped!BL$2,'EUL_basis fr DEER'!$1:$1,0))</f>
        <v>Updated to indicate claim/filing status</v>
      </c>
      <c r="BM399" s="48" t="str" cm="1">
        <f t="array" ref="BM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(EUL_basis_Mapped!$BD399=EUL_basis[BldgLoc])*(EUL_basis_Mapped!$BP399=EUL_basis[HOU_cat]),0)+1,MATCH(EUL_basis_Mapped!BM$2,'EUL_basis fr DEER'!$1:$1,0))</f>
        <v>Standard</v>
      </c>
      <c r="BN399" s="24">
        <v>41671</v>
      </c>
      <c r="BO399" s="24" cm="1">
        <f t="array" ref="BO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(EUL_basis_Mapped!$BD399=EUL_basis[BldgLoc])*(EUL_basis_Mapped!$BP399=EUL_basis[HOU_cat]),0)+1,MATCH(EUL_basis_Mapped!BO$2,'EUL_basis fr DEER'!$1:$1,0))</f>
        <v>42735</v>
      </c>
      <c r="BP399" s="48" t="s">
        <v>44</v>
      </c>
      <c r="BQ399" s="52" t="str" cm="1">
        <f t="array" ref="BQ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(EUL_basis_Mapped!$BD399=EUL_basis[BldgLoc])*(EUL_basis_Mapped!$BP399=EUL_basis[HOU_cat]),0)+1,MATCH(EUL_basis_Mapped!BQ$2,'EUL_basis fr DEER'!$1:$1,0))</f>
        <v>1</v>
      </c>
      <c r="BR399" s="52" t="str" cm="1">
        <f t="array" ref="BR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(EUL_basis_Mapped!$BD399=EUL_basis[BldgLoc])*(EUL_basis_Mapped!$BP399=EUL_basis[HOU_cat]),0)+1,MATCH(EUL_basis_Mapped!BR$2,'EUL_basis fr DEER'!$1:$1,0))</f>
        <v>1</v>
      </c>
      <c r="BS399" s="52" t="str" cm="1">
        <f t="array" ref="BS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(EUL_basis_Mapped!$BD399=EUL_basis[BldgLoc])*(EUL_basis_Mapped!$BP399=EUL_basis[HOU_cat]),0)+1,MATCH(EUL_basis_Mapped!BS$2,'EUL_basis fr DEER'!$1:$1,0))</f>
        <v>0</v>
      </c>
      <c r="BT399" s="48" t="str" cm="1">
        <f t="array" ref="BT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(EUL_basis_Mapped!$BD399=EUL_basis[BldgLoc])*(EUL_basis_Mapped!$BP399=EUL_basis[HOU_cat]),0)+1,MATCH(EUL_basis_Mapped!BT$2,'EUL_basis fr DEER'!$1:$1,0))</f>
        <v>Deemed Ex Ante Team</v>
      </c>
      <c r="BU399" s="24" cm="1">
        <f t="array" ref="BU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(EUL_basis_Mapped!$BD399=EUL_basis[BldgLoc])*(EUL_basis_Mapped!$BP399=EUL_basis[HOU_cat]),0)+1,MATCH(EUL_basis_Mapped!BU$2,'EUL_basis fr DEER'!$1:$1,0))</f>
        <v>0</v>
      </c>
      <c r="BV399" s="46" cm="1">
        <f t="array" ref="BV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(EUL_basis_Mapped!$BD399=EUL_basis[BldgLoc])*(EUL_basis_Mapped!$BP399=EUL_basis[HOU_cat]),0)+1,MATCH(EUL_basis_Mapped!BV$2,'EUL_basis fr DEER'!$1:$1,0))</f>
        <v>0</v>
      </c>
      <c r="BW399" s="48" cm="1">
        <f t="array" ref="BW399">INDEX(EUL_basis[#All],MATCH(1,(EUL_basis_Mapped!$AS399=EUL_basis[EUL_ID])*(EUL_basis_Mapped!$AU399=EUL_basis[Version])*(EUL_basis_Mapped!$BC399=EUL_basis[BldgType])*
(EUL_basis_Mapped!$BD399=EUL_basis[BldgLoc])*(EUL_basis_Mapped!$BP399=EUL_basis[HOU_cat]),0)+1,MATCH(EUL_basis_Mapped!BW$2,'EUL_basis fr DEER'!$1:$1,0))</f>
        <v>0</v>
      </c>
    </row>
    <row r="400" spans="1:75" x14ac:dyDescent="0.15">
      <c r="A400" s="11"/>
      <c r="B400" s="12"/>
      <c r="C400" s="12"/>
      <c r="D400" s="12"/>
      <c r="E400" s="12">
        <v>1</v>
      </c>
      <c r="F400" s="12"/>
      <c r="G400" s="12"/>
      <c r="H400" s="13"/>
      <c r="I400" s="11">
        <f t="shared" si="92"/>
        <v>0</v>
      </c>
      <c r="J400" s="12">
        <f t="shared" si="92"/>
        <v>1</v>
      </c>
      <c r="K400" s="12">
        <f t="shared" si="92"/>
        <v>0</v>
      </c>
      <c r="L400" s="12">
        <f t="shared" si="92"/>
        <v>0</v>
      </c>
      <c r="M400" s="12">
        <f t="shared" si="92"/>
        <v>0</v>
      </c>
      <c r="N400" s="54">
        <f t="shared" si="92"/>
        <v>0</v>
      </c>
      <c r="O400" s="54">
        <f t="shared" si="92"/>
        <v>0</v>
      </c>
      <c r="P400" s="11">
        <f t="shared" si="81"/>
        <v>1</v>
      </c>
      <c r="Q400" s="16"/>
      <c r="R400" s="12">
        <f t="shared" si="93"/>
        <v>0</v>
      </c>
      <c r="S400" s="12">
        <f t="shared" si="93"/>
        <v>0</v>
      </c>
      <c r="T400" s="12">
        <f t="shared" si="93"/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>
        <f t="shared" si="82"/>
        <v>0</v>
      </c>
      <c r="AE400" s="54"/>
      <c r="AF400" s="54"/>
      <c r="AG400" s="54">
        <f t="shared" si="83"/>
        <v>0</v>
      </c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>
        <f t="shared" si="84"/>
        <v>0</v>
      </c>
      <c r="AS400" s="58" t="s">
        <v>906</v>
      </c>
      <c r="AT400" s="22" t="str" cm="1">
        <f t="array" ref="AT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(EUL_basis_Mapped!$BD400=EUL_basis[BldgLoc])*(EUL_basis_Mapped!$BP400=EUL_basis[HOU_cat]),0)+1,MATCH(EUL_basis_Mapped!AT$2,'EUL_basis fr DEER'!$1:$1,0))</f>
        <v>Reprogram thermostat</v>
      </c>
      <c r="AU400" s="22" t="s">
        <v>106</v>
      </c>
      <c r="AV400" s="22" t="str" cm="1">
        <f t="array" ref="AV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(EUL_basis_Mapped!$BD400=EUL_basis[BldgLoc])*(EUL_basis_Mapped!$BP400=EUL_basis[HOU_cat]),0)+1,MATCH(EUL_basis_Mapped!AV$2,'EUL_basis fr DEER'!$1:$1,0))</f>
        <v>D20 v1</v>
      </c>
      <c r="AW400" s="24" cm="1">
        <f t="array" ref="AW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(EUL_basis_Mapped!$BD400=EUL_basis[BldgLoc])*(EUL_basis_Mapped!$BP400=EUL_basis[HOU_cat]),0)+1,MATCH(EUL_basis_Mapped!AW$2,'EUL_basis fr DEER'!$1:$1,0))</f>
        <v>44364.524290648151</v>
      </c>
      <c r="AX400" s="48" t="str" cm="1">
        <f t="array" ref="AX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(EUL_basis_Mapped!$BD400=EUL_basis[BldgLoc])*(EUL_basis_Mapped!$BP400=EUL_basis[HOU_cat]),0)+1,MATCH(EUL_basis_Mapped!AX$2,'EUL_basis fr DEER'!$1:$1,0))</f>
        <v>Any</v>
      </c>
      <c r="AY400" s="48" t="str" cm="1">
        <f t="array" ref="AY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(EUL_basis_Mapped!$BD400=EUL_basis[BldgLoc])*(EUL_basis_Mapped!$BP400=EUL_basis[HOU_cat]),0)+1,MATCH(EUL_basis_Mapped!AY$2,'EUL_basis fr DEER'!$1:$1,0))</f>
        <v>Service</v>
      </c>
      <c r="AZ400" s="48" t="str" cm="1">
        <f t="array" ref="AZ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(EUL_basis_Mapped!$BD400=EUL_basis[BldgLoc])*(EUL_basis_Mapped!$BP400=EUL_basis[HOU_cat]),0)+1,MATCH(EUL_basis_Mapped!AZ$2,'EUL_basis fr DEER'!$1:$1,0))</f>
        <v>RetroComm</v>
      </c>
      <c r="BA400" s="48" t="str" cm="1">
        <f t="array" ref="BA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(EUL_basis_Mapped!$BD400=EUL_basis[BldgLoc])*(EUL_basis_Mapped!$BP400=EUL_basis[HOU_cat]),0)+1,MATCH(EUL_basis_Mapped!BA$2,'EUL_basis fr DEER'!$1:$1,0))</f>
        <v>HV_Tech</v>
      </c>
      <c r="BB400" s="48" t="str" cm="1">
        <f t="array" ref="BB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(EUL_basis_Mapped!$BD400=EUL_basis[BldgLoc])*(EUL_basis_Mapped!$BP400=EUL_basis[HOU_cat]),0)+1,MATCH(EUL_basis_Mapped!BB$2,'EUL_basis fr DEER'!$1:$1,0))</f>
        <v>TStat</v>
      </c>
      <c r="BC400" s="48" t="s">
        <v>40</v>
      </c>
      <c r="BD400" s="48" t="s">
        <v>40</v>
      </c>
      <c r="BE400" s="46" t="str" cm="1">
        <f t="array" ref="BE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(EUL_basis_Mapped!$BD400=EUL_basis[BldgLoc])*(EUL_basis_Mapped!$BP400=EUL_basis[HOU_cat]),0)+1,MATCH(EUL_basis_Mapped!BE$2,'EUL_basis fr DEER'!$1:$1,0))</f>
        <v>rated years</v>
      </c>
      <c r="BF400" s="23" cm="1">
        <f t="array" ref="BF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(EUL_basis_Mapped!$BD400=EUL_basis[BldgLoc])*(EUL_basis_Mapped!$BP400=EUL_basis[HOU_cat]),0)+1,MATCH(EUL_basis_Mapped!BF$2,'EUL_basis fr DEER'!$1:$1,0))</f>
        <v>0</v>
      </c>
      <c r="BG400" s="23" cm="1">
        <f t="array" ref="BG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(EUL_basis_Mapped!$BD400=EUL_basis[BldgLoc])*(EUL_basis_Mapped!$BP400=EUL_basis[HOU_cat]),0)+1,MATCH(EUL_basis_Mapped!BG$2,'EUL_basis fr DEER'!$1:$1,0))</f>
        <v>0</v>
      </c>
      <c r="BH400" s="23" cm="1">
        <f t="array" ref="BH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(EUL_basis_Mapped!$BD400=EUL_basis[BldgLoc])*(EUL_basis_Mapped!$BP400=EUL_basis[HOU_cat]),0)+1,MATCH(EUL_basis_Mapped!BH$2,'EUL_basis fr DEER'!$1:$1,0))</f>
        <v>0</v>
      </c>
      <c r="BI400" s="25" cm="1">
        <f t="array" ref="BI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(EUL_basis_Mapped!$BD400=EUL_basis[BldgLoc])*(EUL_basis_Mapped!$BP400=EUL_basis[HOU_cat]),0)+1,MATCH(EUL_basis_Mapped!BI$2,'EUL_basis fr DEER'!$1:$1,0))</f>
        <v>0</v>
      </c>
      <c r="BJ400" s="25" cm="1">
        <f t="array" ref="BJ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(EUL_basis_Mapped!$BD400=EUL_basis[BldgLoc])*(EUL_basis_Mapped!$BP400=EUL_basis[HOU_cat]),0)+1,MATCH(EUL_basis_Mapped!BJ$2,'EUL_basis fr DEER'!$1:$1,0))</f>
        <v>3</v>
      </c>
      <c r="BK400" s="25" cm="1">
        <f t="array" ref="BK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(EUL_basis_Mapped!$BD400=EUL_basis[BldgLoc])*(EUL_basis_Mapped!$BP400=EUL_basis[HOU_cat]),0)+1,MATCH(EUL_basis_Mapped!BK$2,'EUL_basis fr DEER'!$1:$1,0))</f>
        <v>0</v>
      </c>
      <c r="BL400" s="46" t="str" cm="1">
        <f t="array" ref="BL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(EUL_basis_Mapped!$BD400=EUL_basis[BldgLoc])*(EUL_basis_Mapped!$BP400=EUL_basis[HOU_cat]),0)+1,MATCH(EUL_basis_Mapped!BL$2,'EUL_basis fr DEER'!$1:$1,0))</f>
        <v>Updated Sector from All to Any</v>
      </c>
      <c r="BM400" s="48" t="str" cm="1">
        <f t="array" ref="BM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(EUL_basis_Mapped!$BD400=EUL_basis[BldgLoc])*(EUL_basis_Mapped!$BP400=EUL_basis[HOU_cat]),0)+1,MATCH(EUL_basis_Mapped!BM$2,'EUL_basis fr DEER'!$1:$1,0))</f>
        <v>Standard</v>
      </c>
      <c r="BN400" s="24">
        <v>41672</v>
      </c>
      <c r="BO400" s="24" cm="1">
        <f t="array" ref="BO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(EUL_basis_Mapped!$BD400=EUL_basis[BldgLoc])*(EUL_basis_Mapped!$BP400=EUL_basis[HOU_cat]),0)+1,MATCH(EUL_basis_Mapped!BO$2,'EUL_basis fr DEER'!$1:$1,0))</f>
        <v>0</v>
      </c>
      <c r="BP400" s="48" t="s">
        <v>44</v>
      </c>
      <c r="BQ400" s="52" t="str" cm="1">
        <f t="array" ref="BQ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(EUL_basis_Mapped!$BD400=EUL_basis[BldgLoc])*(EUL_basis_Mapped!$BP400=EUL_basis[HOU_cat]),0)+1,MATCH(EUL_basis_Mapped!BQ$2,'EUL_basis fr DEER'!$1:$1,0))</f>
        <v>1</v>
      </c>
      <c r="BR400" s="52" t="str" cm="1">
        <f t="array" ref="BR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(EUL_basis_Mapped!$BD400=EUL_basis[BldgLoc])*(EUL_basis_Mapped!$BP400=EUL_basis[HOU_cat]),0)+1,MATCH(EUL_basis_Mapped!BR$2,'EUL_basis fr DEER'!$1:$1,0))</f>
        <v>1</v>
      </c>
      <c r="BS400" s="52" t="str" cm="1">
        <f t="array" ref="BS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(EUL_basis_Mapped!$BD400=EUL_basis[BldgLoc])*(EUL_basis_Mapped!$BP400=EUL_basis[HOU_cat]),0)+1,MATCH(EUL_basis_Mapped!BS$2,'EUL_basis fr DEER'!$1:$1,0))</f>
        <v>0</v>
      </c>
      <c r="BT400" s="48" t="str" cm="1">
        <f t="array" ref="BT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(EUL_basis_Mapped!$BD400=EUL_basis[BldgLoc])*(EUL_basis_Mapped!$BP400=EUL_basis[HOU_cat]),0)+1,MATCH(EUL_basis_Mapped!BT$2,'EUL_basis fr DEER'!$1:$1,0))</f>
        <v>Deemed Ex Ante Team</v>
      </c>
      <c r="BU400" s="24" cm="1">
        <f t="array" ref="BU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(EUL_basis_Mapped!$BD400=EUL_basis[BldgLoc])*(EUL_basis_Mapped!$BP400=EUL_basis[HOU_cat]),0)+1,MATCH(EUL_basis_Mapped!BU$2,'EUL_basis fr DEER'!$1:$1,0))</f>
        <v>0</v>
      </c>
      <c r="BV400" s="46" cm="1">
        <f t="array" ref="BV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(EUL_basis_Mapped!$BD400=EUL_basis[BldgLoc])*(EUL_basis_Mapped!$BP400=EUL_basis[HOU_cat]),0)+1,MATCH(EUL_basis_Mapped!BV$2,'EUL_basis fr DEER'!$1:$1,0))</f>
        <v>0</v>
      </c>
      <c r="BW400" s="48" cm="1">
        <f t="array" ref="BW400">INDEX(EUL_basis[#All],MATCH(1,(EUL_basis_Mapped!$AS400=EUL_basis[EUL_ID])*(EUL_basis_Mapped!$AU400=EUL_basis[Version])*(EUL_basis_Mapped!$BC400=EUL_basis[BldgType])*
(EUL_basis_Mapped!$BD400=EUL_basis[BldgLoc])*(EUL_basis_Mapped!$BP400=EUL_basis[HOU_cat]),0)+1,MATCH(EUL_basis_Mapped!BW$2,'EUL_basis fr DEER'!$1:$1,0))</f>
        <v>0</v>
      </c>
    </row>
    <row r="401" spans="1:75" ht="21" x14ac:dyDescent="0.15">
      <c r="A401" s="11"/>
      <c r="B401" s="12">
        <v>1</v>
      </c>
      <c r="C401" s="12"/>
      <c r="D401" s="12"/>
      <c r="E401" s="12"/>
      <c r="F401" s="12"/>
      <c r="G401" s="12">
        <v>1</v>
      </c>
      <c r="H401" s="13">
        <v>1</v>
      </c>
      <c r="I401" s="11">
        <f t="shared" si="92"/>
        <v>0</v>
      </c>
      <c r="J401" s="12">
        <f t="shared" si="92"/>
        <v>0</v>
      </c>
      <c r="K401" s="12">
        <f t="shared" si="92"/>
        <v>0</v>
      </c>
      <c r="L401" s="12">
        <f t="shared" si="92"/>
        <v>0</v>
      </c>
      <c r="M401" s="12">
        <f t="shared" si="92"/>
        <v>0</v>
      </c>
      <c r="N401" s="54">
        <f t="shared" si="92"/>
        <v>0</v>
      </c>
      <c r="O401" s="54">
        <f t="shared" si="92"/>
        <v>1</v>
      </c>
      <c r="P401" s="11">
        <f t="shared" si="81"/>
        <v>1</v>
      </c>
      <c r="Q401" s="16"/>
      <c r="R401" s="12">
        <f t="shared" si="93"/>
        <v>0</v>
      </c>
      <c r="S401" s="12">
        <f t="shared" si="93"/>
        <v>0</v>
      </c>
      <c r="T401" s="12">
        <f t="shared" si="93"/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>
        <f t="shared" si="82"/>
        <v>0</v>
      </c>
      <c r="AE401" s="54"/>
      <c r="AF401" s="54"/>
      <c r="AG401" s="54">
        <f t="shared" si="83"/>
        <v>0</v>
      </c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>
        <f t="shared" si="84"/>
        <v>0</v>
      </c>
      <c r="AS401" s="58" t="s">
        <v>908</v>
      </c>
      <c r="AT401" s="22" t="str" cm="1">
        <f t="array" ref="AT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(EUL_basis_Mapped!$BD401=EUL_basis[BldgLoc])*(EUL_basis_Mapped!$BP401=EUL_basis[HOU_cat]),0)+1,MATCH(EUL_basis_Mapped!AT$2,'EUL_basis fr DEER'!$1:$1,0))</f>
        <v>Room Air Cleaner</v>
      </c>
      <c r="AU401" s="22" t="s">
        <v>95</v>
      </c>
      <c r="AV401" s="22" t="str" cm="1">
        <f t="array" ref="AV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(EUL_basis_Mapped!$BD401=EUL_basis[BldgLoc])*(EUL_basis_Mapped!$BP401=EUL_basis[HOU_cat]),0)+1,MATCH(EUL_basis_Mapped!AV$2,'EUL_basis fr DEER'!$1:$1,0))</f>
        <v>PA workpaper</v>
      </c>
      <c r="AW401" s="24" cm="1">
        <f t="array" ref="AW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(EUL_basis_Mapped!$BD401=EUL_basis[BldgLoc])*(EUL_basis_Mapped!$BP401=EUL_basis[HOU_cat]),0)+1,MATCH(EUL_basis_Mapped!AW$2,'EUL_basis fr DEER'!$1:$1,0))</f>
        <v>44159.686687395835</v>
      </c>
      <c r="AX401" s="48" t="str" cm="1">
        <f t="array" ref="AX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(EUL_basis_Mapped!$BD401=EUL_basis[BldgLoc])*(EUL_basis_Mapped!$BP401=EUL_basis[HOU_cat]),0)+1,MATCH(EUL_basis_Mapped!AX$2,'EUL_basis fr DEER'!$1:$1,0))</f>
        <v>Res</v>
      </c>
      <c r="AY401" s="48" t="str" cm="1">
        <f t="array" ref="AY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(EUL_basis_Mapped!$BD401=EUL_basis[BldgLoc])*(EUL_basis_Mapped!$BP401=EUL_basis[HOU_cat]),0)+1,MATCH(EUL_basis_Mapped!AY$2,'EUL_basis fr DEER'!$1:$1,0))</f>
        <v>HVAC</v>
      </c>
      <c r="AZ401" s="48" t="str" cm="1">
        <f t="array" ref="AZ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(EUL_basis_Mapped!$BD401=EUL_basis[BldgLoc])*(EUL_basis_Mapped!$BP401=EUL_basis[HOU_cat]),0)+1,MATCH(EUL_basis_Mapped!AZ$2,'EUL_basis fr DEER'!$1:$1,0))</f>
        <v>VentAIrDist</v>
      </c>
      <c r="BA401" s="48" t="str" cm="1">
        <f t="array" ref="BA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(EUL_basis_Mapped!$BD401=EUL_basis[BldgLoc])*(EUL_basis_Mapped!$BP401=EUL_basis[HOU_cat]),0)+1,MATCH(EUL_basis_Mapped!BA$2,'EUL_basis fr DEER'!$1:$1,0))</f>
        <v>Electronics</v>
      </c>
      <c r="BB401" s="48" t="str" cm="1">
        <f t="array" ref="BB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(EUL_basis_Mapped!$BD401=EUL_basis[BldgLoc])*(EUL_basis_Mapped!$BP401=EUL_basis[HOU_cat]),0)+1,MATCH(EUL_basis_Mapped!BB$2,'EUL_basis fr DEER'!$1:$1,0))</f>
        <v>AllEquip</v>
      </c>
      <c r="BC401" s="48" t="s">
        <v>40</v>
      </c>
      <c r="BD401" s="48" t="s">
        <v>40</v>
      </c>
      <c r="BE401" s="46" t="str" cm="1">
        <f t="array" ref="BE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(EUL_basis_Mapped!$BD401=EUL_basis[BldgLoc])*(EUL_basis_Mapped!$BP401=EUL_basis[HOU_cat]),0)+1,MATCH(EUL_basis_Mapped!BE$2,'EUL_basis fr DEER'!$1:$1,0))</f>
        <v>rated years</v>
      </c>
      <c r="BF401" s="23" cm="1">
        <f t="array" ref="BF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(EUL_basis_Mapped!$BD401=EUL_basis[BldgLoc])*(EUL_basis_Mapped!$BP401=EUL_basis[HOU_cat]),0)+1,MATCH(EUL_basis_Mapped!BF$2,'EUL_basis fr DEER'!$1:$1,0))</f>
        <v>0</v>
      </c>
      <c r="BG401" s="23" cm="1">
        <f t="array" ref="BG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(EUL_basis_Mapped!$BD401=EUL_basis[BldgLoc])*(EUL_basis_Mapped!$BP401=EUL_basis[HOU_cat]),0)+1,MATCH(EUL_basis_Mapped!BG$2,'EUL_basis fr DEER'!$1:$1,0))</f>
        <v>0</v>
      </c>
      <c r="BH401" s="23" cm="1">
        <f t="array" ref="BH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(EUL_basis_Mapped!$BD401=EUL_basis[BldgLoc])*(EUL_basis_Mapped!$BP401=EUL_basis[HOU_cat]),0)+1,MATCH(EUL_basis_Mapped!BH$2,'EUL_basis fr DEER'!$1:$1,0))</f>
        <v>0</v>
      </c>
      <c r="BI401" s="25" cm="1">
        <f t="array" ref="BI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(EUL_basis_Mapped!$BD401=EUL_basis[BldgLoc])*(EUL_basis_Mapped!$BP401=EUL_basis[HOU_cat]),0)+1,MATCH(EUL_basis_Mapped!BI$2,'EUL_basis fr DEER'!$1:$1,0))</f>
        <v>0</v>
      </c>
      <c r="BJ401" s="25" cm="1">
        <f t="array" ref="BJ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(EUL_basis_Mapped!$BD401=EUL_basis[BldgLoc])*(EUL_basis_Mapped!$BP401=EUL_basis[HOU_cat]),0)+1,MATCH(EUL_basis_Mapped!BJ$2,'EUL_basis fr DEER'!$1:$1,0))</f>
        <v>9</v>
      </c>
      <c r="BK401" s="25" cm="1">
        <f t="array" ref="BK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(EUL_basis_Mapped!$BD401=EUL_basis[BldgLoc])*(EUL_basis_Mapped!$BP401=EUL_basis[HOU_cat]),0)+1,MATCH(EUL_basis_Mapped!BK$2,'EUL_basis fr DEER'!$1:$1,0))</f>
        <v>3</v>
      </c>
      <c r="BL401" s="46" t="str" cm="1">
        <f t="array" ref="BL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(EUL_basis_Mapped!$BD401=EUL_basis[BldgLoc])*(EUL_basis_Mapped!$BP401=EUL_basis[HOU_cat]),0)+1,MATCH(EUL_basis_Mapped!BL$2,'EUL_basis fr DEER'!$1:$1,0))</f>
        <v>Updated to indicate claim/filing status</v>
      </c>
      <c r="BM401" s="48" t="str" cm="1">
        <f t="array" ref="BM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(EUL_basis_Mapped!$BD401=EUL_basis[BldgLoc])*(EUL_basis_Mapped!$BP401=EUL_basis[HOU_cat]),0)+1,MATCH(EUL_basis_Mapped!BM$2,'EUL_basis fr DEER'!$1:$1,0))</f>
        <v>Available</v>
      </c>
      <c r="BN401" s="24">
        <v>41673</v>
      </c>
      <c r="BO401" s="24" cm="1">
        <f t="array" ref="BO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(EUL_basis_Mapped!$BD401=EUL_basis[BldgLoc])*(EUL_basis_Mapped!$BP401=EUL_basis[HOU_cat]),0)+1,MATCH(EUL_basis_Mapped!BO$2,'EUL_basis fr DEER'!$1:$1,0))</f>
        <v>0</v>
      </c>
      <c r="BP401" s="48" t="s">
        <v>44</v>
      </c>
      <c r="BQ401" s="52" t="str" cm="1">
        <f t="array" ref="BQ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(EUL_basis_Mapped!$BD401=EUL_basis[BldgLoc])*(EUL_basis_Mapped!$BP401=EUL_basis[HOU_cat]),0)+1,MATCH(EUL_basis_Mapped!BQ$2,'EUL_basis fr DEER'!$1:$1,0))</f>
        <v>1</v>
      </c>
      <c r="BR401" s="52" t="str" cm="1">
        <f t="array" ref="BR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(EUL_basis_Mapped!$BD401=EUL_basis[BldgLoc])*(EUL_basis_Mapped!$BP401=EUL_basis[HOU_cat]),0)+1,MATCH(EUL_basis_Mapped!BR$2,'EUL_basis fr DEER'!$1:$1,0))</f>
        <v>1</v>
      </c>
      <c r="BS401" s="52" t="str" cm="1">
        <f t="array" ref="BS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(EUL_basis_Mapped!$BD401=EUL_basis[BldgLoc])*(EUL_basis_Mapped!$BP401=EUL_basis[HOU_cat]),0)+1,MATCH(EUL_basis_Mapped!BS$2,'EUL_basis fr DEER'!$1:$1,0))</f>
        <v>0</v>
      </c>
      <c r="BT401" s="48" t="str" cm="1">
        <f t="array" ref="BT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(EUL_basis_Mapped!$BD401=EUL_basis[BldgLoc])*(EUL_basis_Mapped!$BP401=EUL_basis[HOU_cat]),0)+1,MATCH(EUL_basis_Mapped!BT$2,'EUL_basis fr DEER'!$1:$1,0))</f>
        <v>Deemed Ex Ante Team</v>
      </c>
      <c r="BU401" s="24" cm="1">
        <f t="array" ref="BU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(EUL_basis_Mapped!$BD401=EUL_basis[BldgLoc])*(EUL_basis_Mapped!$BP401=EUL_basis[HOU_cat]),0)+1,MATCH(EUL_basis_Mapped!BU$2,'EUL_basis fr DEER'!$1:$1,0))</f>
        <v>0</v>
      </c>
      <c r="BV401" s="46" cm="1">
        <f t="array" ref="BV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(EUL_basis_Mapped!$BD401=EUL_basis[BldgLoc])*(EUL_basis_Mapped!$BP401=EUL_basis[HOU_cat]),0)+1,MATCH(EUL_basis_Mapped!BV$2,'EUL_basis fr DEER'!$1:$1,0))</f>
        <v>0</v>
      </c>
      <c r="BW401" s="48" cm="1">
        <f t="array" ref="BW401">INDEX(EUL_basis[#All],MATCH(1,(EUL_basis_Mapped!$AS401=EUL_basis[EUL_ID])*(EUL_basis_Mapped!$AU401=EUL_basis[Version])*(EUL_basis_Mapped!$BC401=EUL_basis[BldgType])*
(EUL_basis_Mapped!$BD401=EUL_basis[BldgLoc])*(EUL_basis_Mapped!$BP401=EUL_basis[HOU_cat]),0)+1,MATCH(EUL_basis_Mapped!BW$2,'EUL_basis fr DEER'!$1:$1,0))</f>
        <v>0</v>
      </c>
    </row>
    <row r="402" spans="1:75" ht="42" x14ac:dyDescent="0.15">
      <c r="A402" s="11"/>
      <c r="B402" s="12"/>
      <c r="C402" s="12">
        <v>1</v>
      </c>
      <c r="D402" s="12"/>
      <c r="E402" s="12"/>
      <c r="F402" s="12"/>
      <c r="G402" s="12"/>
      <c r="H402" s="13"/>
      <c r="I402" s="11">
        <f t="shared" si="92"/>
        <v>0</v>
      </c>
      <c r="J402" s="12">
        <f t="shared" si="92"/>
        <v>0</v>
      </c>
      <c r="K402" s="12">
        <f t="shared" si="92"/>
        <v>0</v>
      </c>
      <c r="L402" s="12">
        <f t="shared" si="92"/>
        <v>0</v>
      </c>
      <c r="M402" s="12">
        <f t="shared" si="92"/>
        <v>0</v>
      </c>
      <c r="N402" s="54">
        <f t="shared" si="92"/>
        <v>0</v>
      </c>
      <c r="O402" s="54">
        <f t="shared" si="92"/>
        <v>1</v>
      </c>
      <c r="P402" s="11">
        <f t="shared" si="81"/>
        <v>1</v>
      </c>
      <c r="Q402" s="16"/>
      <c r="R402" s="12">
        <f t="shared" si="93"/>
        <v>0</v>
      </c>
      <c r="S402" s="12">
        <f t="shared" si="93"/>
        <v>0</v>
      </c>
      <c r="T402" s="12">
        <f t="shared" si="93"/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>
        <f t="shared" si="82"/>
        <v>0</v>
      </c>
      <c r="AE402" s="54"/>
      <c r="AF402" s="54"/>
      <c r="AG402" s="54">
        <f t="shared" si="83"/>
        <v>0</v>
      </c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>
        <f t="shared" si="84"/>
        <v>0</v>
      </c>
      <c r="AS402" s="58" t="s">
        <v>911</v>
      </c>
      <c r="AT402" s="22" t="str" cm="1">
        <f t="array" ref="AT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(EUL_basis_Mapped!$BD402=EUL_basis[BldgLoc])*(EUL_basis_Mapped!$BP402=EUL_basis[HOU_cat]),0)+1,MATCH(EUL_basis_Mapped!AT$2,'EUL_basis fr DEER'!$1:$1,0))</f>
        <v>Behavioral programs in residential settings</v>
      </c>
      <c r="AU402" s="22" t="s">
        <v>686</v>
      </c>
      <c r="AV402" s="22" t="str" cm="1">
        <f t="array" ref="AV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(EUL_basis_Mapped!$BD402=EUL_basis[BldgLoc])*(EUL_basis_Mapped!$BP402=EUL_basis[HOU_cat]),0)+1,MATCH(EUL_basis_Mapped!AV$2,'EUL_basis fr DEER'!$1:$1,0))</f>
        <v>D.16-08-019, section 3.11</v>
      </c>
      <c r="AW402" s="24" cm="1">
        <f t="array" ref="AW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(EUL_basis_Mapped!$BD402=EUL_basis[BldgLoc])*(EUL_basis_Mapped!$BP402=EUL_basis[HOU_cat]),0)+1,MATCH(EUL_basis_Mapped!AW$2,'EUL_basis fr DEER'!$1:$1,0))</f>
        <v>44159.686687395835</v>
      </c>
      <c r="AX402" s="48" t="str" cm="1">
        <f t="array" ref="AX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(EUL_basis_Mapped!$BD402=EUL_basis[BldgLoc])*(EUL_basis_Mapped!$BP402=EUL_basis[HOU_cat]),0)+1,MATCH(EUL_basis_Mapped!AX$2,'EUL_basis fr DEER'!$1:$1,0))</f>
        <v>Res</v>
      </c>
      <c r="AY402" s="48" cm="1">
        <f t="array" ref="AY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(EUL_basis_Mapped!$BD402=EUL_basis[BldgLoc])*(EUL_basis_Mapped!$BP402=EUL_basis[HOU_cat]),0)+1,MATCH(EUL_basis_Mapped!AY$2,'EUL_basis fr DEER'!$1:$1,0))</f>
        <v>0</v>
      </c>
      <c r="AZ402" s="48" cm="1">
        <f t="array" ref="AZ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(EUL_basis_Mapped!$BD402=EUL_basis[BldgLoc])*(EUL_basis_Mapped!$BP402=EUL_basis[HOU_cat]),0)+1,MATCH(EUL_basis_Mapped!AZ$2,'EUL_basis fr DEER'!$1:$1,0))</f>
        <v>0</v>
      </c>
      <c r="BA402" s="48" cm="1">
        <f t="array" ref="BA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(EUL_basis_Mapped!$BD402=EUL_basis[BldgLoc])*(EUL_basis_Mapped!$BP402=EUL_basis[HOU_cat]),0)+1,MATCH(EUL_basis_Mapped!BA$2,'EUL_basis fr DEER'!$1:$1,0))</f>
        <v>0</v>
      </c>
      <c r="BB402" s="48" cm="1">
        <f t="array" ref="BB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(EUL_basis_Mapped!$BD402=EUL_basis[BldgLoc])*(EUL_basis_Mapped!$BP402=EUL_basis[HOU_cat]),0)+1,MATCH(EUL_basis_Mapped!BB$2,'EUL_basis fr DEER'!$1:$1,0))</f>
        <v>0</v>
      </c>
      <c r="BC402" s="48" t="s">
        <v>40</v>
      </c>
      <c r="BD402" s="48" t="s">
        <v>40</v>
      </c>
      <c r="BE402" s="46" t="str" cm="1">
        <f t="array" ref="BE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(EUL_basis_Mapped!$BD402=EUL_basis[BldgLoc])*(EUL_basis_Mapped!$BP402=EUL_basis[HOU_cat]),0)+1,MATCH(EUL_basis_Mapped!BE$2,'EUL_basis fr DEER'!$1:$1,0))</f>
        <v>rated years</v>
      </c>
      <c r="BF402" s="23" cm="1">
        <f t="array" ref="BF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(EUL_basis_Mapped!$BD402=EUL_basis[BldgLoc])*(EUL_basis_Mapped!$BP402=EUL_basis[HOU_cat]),0)+1,MATCH(EUL_basis_Mapped!BF$2,'EUL_basis fr DEER'!$1:$1,0))</f>
        <v>0</v>
      </c>
      <c r="BG402" s="23" cm="1">
        <f t="array" ref="BG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(EUL_basis_Mapped!$BD402=EUL_basis[BldgLoc])*(EUL_basis_Mapped!$BP402=EUL_basis[HOU_cat]),0)+1,MATCH(EUL_basis_Mapped!BG$2,'EUL_basis fr DEER'!$1:$1,0))</f>
        <v>0</v>
      </c>
      <c r="BH402" s="23" cm="1">
        <f t="array" ref="BH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(EUL_basis_Mapped!$BD402=EUL_basis[BldgLoc])*(EUL_basis_Mapped!$BP402=EUL_basis[HOU_cat]),0)+1,MATCH(EUL_basis_Mapped!BH$2,'EUL_basis fr DEER'!$1:$1,0))</f>
        <v>0</v>
      </c>
      <c r="BI402" s="25" cm="1">
        <f t="array" ref="BI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(EUL_basis_Mapped!$BD402=EUL_basis[BldgLoc])*(EUL_basis_Mapped!$BP402=EUL_basis[HOU_cat]),0)+1,MATCH(EUL_basis_Mapped!BI$2,'EUL_basis fr DEER'!$1:$1,0))</f>
        <v>1</v>
      </c>
      <c r="BJ402" s="25" cm="1">
        <f t="array" ref="BJ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(EUL_basis_Mapped!$BD402=EUL_basis[BldgLoc])*(EUL_basis_Mapped!$BP402=EUL_basis[HOU_cat]),0)+1,MATCH(EUL_basis_Mapped!BJ$2,'EUL_basis fr DEER'!$1:$1,0))</f>
        <v>1</v>
      </c>
      <c r="BK402" s="25" cm="1">
        <f t="array" ref="BK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(EUL_basis_Mapped!$BD402=EUL_basis[BldgLoc])*(EUL_basis_Mapped!$BP402=EUL_basis[HOU_cat]),0)+1,MATCH(EUL_basis_Mapped!BK$2,'EUL_basis fr DEER'!$1:$1,0))</f>
        <v>0</v>
      </c>
      <c r="BL402" s="46" t="str" cm="1">
        <f t="array" ref="BL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(EUL_basis_Mapped!$BD402=EUL_basis[BldgLoc])*(EUL_basis_Mapped!$BP402=EUL_basis[HOU_cat]),0)+1,MATCH(EUL_basis_Mapped!BL$2,'EUL_basis fr DEER'!$1:$1,0))</f>
        <v>Updated to indicate claim/filing status</v>
      </c>
      <c r="BM402" s="48" t="str" cm="1">
        <f t="array" ref="BM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(EUL_basis_Mapped!$BD402=EUL_basis[BldgLoc])*(EUL_basis_Mapped!$BP402=EUL_basis[HOU_cat]),0)+1,MATCH(EUL_basis_Mapped!BM$2,'EUL_basis fr DEER'!$1:$1,0))</f>
        <v>Standard</v>
      </c>
      <c r="BN402" s="24">
        <v>41674</v>
      </c>
      <c r="BO402" s="24" cm="1">
        <f t="array" ref="BO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(EUL_basis_Mapped!$BD402=EUL_basis[BldgLoc])*(EUL_basis_Mapped!$BP402=EUL_basis[HOU_cat]),0)+1,MATCH(EUL_basis_Mapped!BO$2,'EUL_basis fr DEER'!$1:$1,0))</f>
        <v>0</v>
      </c>
      <c r="BP402" s="48" t="s">
        <v>44</v>
      </c>
      <c r="BQ402" s="52" t="str" cm="1">
        <f t="array" ref="BQ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(EUL_basis_Mapped!$BD402=EUL_basis[BldgLoc])*(EUL_basis_Mapped!$BP402=EUL_basis[HOU_cat]),0)+1,MATCH(EUL_basis_Mapped!BQ$2,'EUL_basis fr DEER'!$1:$1,0))</f>
        <v>1</v>
      </c>
      <c r="BR402" s="52" t="str" cm="1">
        <f t="array" ref="BR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(EUL_basis_Mapped!$BD402=EUL_basis[BldgLoc])*(EUL_basis_Mapped!$BP402=EUL_basis[HOU_cat]),0)+1,MATCH(EUL_basis_Mapped!BR$2,'EUL_basis fr DEER'!$1:$1,0))</f>
        <v>1</v>
      </c>
      <c r="BS402" s="52" t="str" cm="1">
        <f t="array" ref="BS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(EUL_basis_Mapped!$BD402=EUL_basis[BldgLoc])*(EUL_basis_Mapped!$BP402=EUL_basis[HOU_cat]),0)+1,MATCH(EUL_basis_Mapped!BS$2,'EUL_basis fr DEER'!$1:$1,0))</f>
        <v>0</v>
      </c>
      <c r="BT402" s="48" t="str" cm="1">
        <f t="array" ref="BT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(EUL_basis_Mapped!$BD402=EUL_basis[BldgLoc])*(EUL_basis_Mapped!$BP402=EUL_basis[HOU_cat]),0)+1,MATCH(EUL_basis_Mapped!BT$2,'EUL_basis fr DEER'!$1:$1,0))</f>
        <v>Deemed Ex Ante Team</v>
      </c>
      <c r="BU402" s="24" cm="1">
        <f t="array" ref="BU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(EUL_basis_Mapped!$BD402=EUL_basis[BldgLoc])*(EUL_basis_Mapped!$BP402=EUL_basis[HOU_cat]),0)+1,MATCH(EUL_basis_Mapped!BU$2,'EUL_basis fr DEER'!$1:$1,0))</f>
        <v>0</v>
      </c>
      <c r="BV402" s="46" cm="1">
        <f t="array" ref="BV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(EUL_basis_Mapped!$BD402=EUL_basis[BldgLoc])*(EUL_basis_Mapped!$BP402=EUL_basis[HOU_cat]),0)+1,MATCH(EUL_basis_Mapped!BV$2,'EUL_basis fr DEER'!$1:$1,0))</f>
        <v>0</v>
      </c>
      <c r="BW402" s="48" cm="1">
        <f t="array" ref="BW402">INDEX(EUL_basis[#All],MATCH(1,(EUL_basis_Mapped!$AS402=EUL_basis[EUL_ID])*(EUL_basis_Mapped!$AU402=EUL_basis[Version])*(EUL_basis_Mapped!$BC402=EUL_basis[BldgType])*
(EUL_basis_Mapped!$BD402=EUL_basis[BldgLoc])*(EUL_basis_Mapped!$BP402=EUL_basis[HOU_cat]),0)+1,MATCH(EUL_basis_Mapped!BW$2,'EUL_basis fr DEER'!$1:$1,0))</f>
        <v>0</v>
      </c>
    </row>
    <row r="403" spans="1:75" ht="21" x14ac:dyDescent="0.15">
      <c r="A403" s="11">
        <v>1</v>
      </c>
      <c r="B403" s="12"/>
      <c r="C403" s="12"/>
      <c r="D403" s="12"/>
      <c r="E403" s="12"/>
      <c r="F403" s="12"/>
      <c r="G403" s="12"/>
      <c r="H403" s="13"/>
      <c r="I403" s="11">
        <f t="shared" si="92"/>
        <v>0</v>
      </c>
      <c r="J403" s="12">
        <f t="shared" si="92"/>
        <v>0</v>
      </c>
      <c r="K403" s="12">
        <f t="shared" si="92"/>
        <v>0</v>
      </c>
      <c r="L403" s="12">
        <f t="shared" si="92"/>
        <v>0</v>
      </c>
      <c r="M403" s="12">
        <f t="shared" si="92"/>
        <v>0</v>
      </c>
      <c r="N403" s="54">
        <f t="shared" si="92"/>
        <v>0</v>
      </c>
      <c r="O403" s="54">
        <f t="shared" si="92"/>
        <v>1</v>
      </c>
      <c r="P403" s="11">
        <f t="shared" si="81"/>
        <v>1</v>
      </c>
      <c r="Q403" s="16"/>
      <c r="R403" s="12">
        <f t="shared" si="93"/>
        <v>0</v>
      </c>
      <c r="S403" s="12">
        <f t="shared" si="93"/>
        <v>0</v>
      </c>
      <c r="T403" s="12">
        <f t="shared" si="93"/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>
        <f t="shared" si="82"/>
        <v>0</v>
      </c>
      <c r="AE403" s="54"/>
      <c r="AF403" s="54"/>
      <c r="AG403" s="54">
        <f t="shared" si="83"/>
        <v>0</v>
      </c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>
        <f t="shared" si="84"/>
        <v>0</v>
      </c>
      <c r="AS403" s="58" t="s">
        <v>913</v>
      </c>
      <c r="AT403" s="22" t="str" cm="1">
        <f t="array" ref="AT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(EUL_basis_Mapped!$BD403=EUL_basis[BldgLoc])*(EUL_basis_Mapped!$BP403=EUL_basis[HOU_cat]),0)+1,MATCH(EUL_basis_Mapped!AT$2,'EUL_basis fr DEER'!$1:$1,0))</f>
        <v>Tier 2 Advanced Power Strip</v>
      </c>
      <c r="AU403" s="22" t="s">
        <v>81</v>
      </c>
      <c r="AV403" s="22" t="str" cm="1">
        <f t="array" ref="AV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(EUL_basis_Mapped!$BD403=EUL_basis[BldgLoc])*(EUL_basis_Mapped!$BP403=EUL_basis[HOU_cat]),0)+1,MATCH(EUL_basis_Mapped!AV$2,'EUL_basis fr DEER'!$1:$1,0))</f>
        <v>PA workpaper</v>
      </c>
      <c r="AW403" s="24" cm="1">
        <f t="array" ref="AW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(EUL_basis_Mapped!$BD403=EUL_basis[BldgLoc])*(EUL_basis_Mapped!$BP403=EUL_basis[HOU_cat]),0)+1,MATCH(EUL_basis_Mapped!AW$2,'EUL_basis fr DEER'!$1:$1,0))</f>
        <v>44159.686687395835</v>
      </c>
      <c r="AX403" s="48" t="str" cm="1">
        <f t="array" ref="AX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(EUL_basis_Mapped!$BD403=EUL_basis[BldgLoc])*(EUL_basis_Mapped!$BP403=EUL_basis[HOU_cat]),0)+1,MATCH(EUL_basis_Mapped!AX$2,'EUL_basis fr DEER'!$1:$1,0))</f>
        <v>Res</v>
      </c>
      <c r="AY403" s="48" t="str" cm="1">
        <f t="array" ref="AY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(EUL_basis_Mapped!$BD403=EUL_basis[BldgLoc])*(EUL_basis_Mapped!$BP403=EUL_basis[HOU_cat]),0)+1,MATCH(EUL_basis_Mapped!AY$2,'EUL_basis fr DEER'!$1:$1,0))</f>
        <v>AppPlug</v>
      </c>
      <c r="AZ403" s="48" t="str" cm="1">
        <f t="array" ref="AZ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(EUL_basis_Mapped!$BD403=EUL_basis[BldgLoc])*(EUL_basis_Mapped!$BP403=EUL_basis[HOU_cat]),0)+1,MATCH(EUL_basis_Mapped!AZ$2,'EUL_basis fr DEER'!$1:$1,0))</f>
        <v>Electronics</v>
      </c>
      <c r="BA403" s="48" t="str" cm="1">
        <f t="array" ref="BA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(EUL_basis_Mapped!$BD403=EUL_basis[BldgLoc])*(EUL_basis_Mapped!$BP403=EUL_basis[HOU_cat]),0)+1,MATCH(EUL_basis_Mapped!BA$2,'EUL_basis fr DEER'!$1:$1,0))</f>
        <v>Electronics</v>
      </c>
      <c r="BB403" s="48" t="str" cm="1">
        <f t="array" ref="BB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(EUL_basis_Mapped!$BD403=EUL_basis[BldgLoc])*(EUL_basis_Mapped!$BP403=EUL_basis[HOU_cat]),0)+1,MATCH(EUL_basis_Mapped!BB$2,'EUL_basis fr DEER'!$1:$1,0))</f>
        <v>OccSensPlug</v>
      </c>
      <c r="BC403" s="48" t="s">
        <v>40</v>
      </c>
      <c r="BD403" s="48" t="s">
        <v>40</v>
      </c>
      <c r="BE403" s="46" t="str" cm="1">
        <f t="array" ref="BE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(EUL_basis_Mapped!$BD403=EUL_basis[BldgLoc])*(EUL_basis_Mapped!$BP403=EUL_basis[HOU_cat]),0)+1,MATCH(EUL_basis_Mapped!BE$2,'EUL_basis fr DEER'!$1:$1,0))</f>
        <v>rated years</v>
      </c>
      <c r="BF403" s="23" cm="1">
        <f t="array" ref="BF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(EUL_basis_Mapped!$BD403=EUL_basis[BldgLoc])*(EUL_basis_Mapped!$BP403=EUL_basis[HOU_cat]),0)+1,MATCH(EUL_basis_Mapped!BF$2,'EUL_basis fr DEER'!$1:$1,0))</f>
        <v>0</v>
      </c>
      <c r="BG403" s="23" cm="1">
        <f t="array" ref="BG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(EUL_basis_Mapped!$BD403=EUL_basis[BldgLoc])*(EUL_basis_Mapped!$BP403=EUL_basis[HOU_cat]),0)+1,MATCH(EUL_basis_Mapped!BG$2,'EUL_basis fr DEER'!$1:$1,0))</f>
        <v>0</v>
      </c>
      <c r="BH403" s="23" cm="1">
        <f t="array" ref="BH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(EUL_basis_Mapped!$BD403=EUL_basis[BldgLoc])*(EUL_basis_Mapped!$BP403=EUL_basis[HOU_cat]),0)+1,MATCH(EUL_basis_Mapped!BH$2,'EUL_basis fr DEER'!$1:$1,0))</f>
        <v>0</v>
      </c>
      <c r="BI403" s="25" cm="1">
        <f t="array" ref="BI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(EUL_basis_Mapped!$BD403=EUL_basis[BldgLoc])*(EUL_basis_Mapped!$BP403=EUL_basis[HOU_cat]),0)+1,MATCH(EUL_basis_Mapped!BI$2,'EUL_basis fr DEER'!$1:$1,0))</f>
        <v>0</v>
      </c>
      <c r="BJ403" s="25" cm="1">
        <f t="array" ref="BJ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(EUL_basis_Mapped!$BD403=EUL_basis[BldgLoc])*(EUL_basis_Mapped!$BP403=EUL_basis[HOU_cat]),0)+1,MATCH(EUL_basis_Mapped!BJ$2,'EUL_basis fr DEER'!$1:$1,0))</f>
        <v>5</v>
      </c>
      <c r="BK403" s="25" cm="1">
        <f t="array" ref="BK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(EUL_basis_Mapped!$BD403=EUL_basis[BldgLoc])*(EUL_basis_Mapped!$BP403=EUL_basis[HOU_cat]),0)+1,MATCH(EUL_basis_Mapped!BK$2,'EUL_basis fr DEER'!$1:$1,0))</f>
        <v>1.67</v>
      </c>
      <c r="BL403" s="46" t="str" cm="1">
        <f t="array" ref="BL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(EUL_basis_Mapped!$BD403=EUL_basis[BldgLoc])*(EUL_basis_Mapped!$BP403=EUL_basis[HOU_cat]),0)+1,MATCH(EUL_basis_Mapped!BL$2,'EUL_basis fr DEER'!$1:$1,0))</f>
        <v>Updated to indicate claim/filing status</v>
      </c>
      <c r="BM403" s="48" t="str" cm="1">
        <f t="array" ref="BM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(EUL_basis_Mapped!$BD403=EUL_basis[BldgLoc])*(EUL_basis_Mapped!$BP403=EUL_basis[HOU_cat]),0)+1,MATCH(EUL_basis_Mapped!BM$2,'EUL_basis fr DEER'!$1:$1,0))</f>
        <v>Standard</v>
      </c>
      <c r="BN403" s="24">
        <v>41675</v>
      </c>
      <c r="BO403" s="24" cm="1">
        <f t="array" ref="BO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(EUL_basis_Mapped!$BD403=EUL_basis[BldgLoc])*(EUL_basis_Mapped!$BP403=EUL_basis[HOU_cat]),0)+1,MATCH(EUL_basis_Mapped!BO$2,'EUL_basis fr DEER'!$1:$1,0))</f>
        <v>0</v>
      </c>
      <c r="BP403" s="48" t="s">
        <v>44</v>
      </c>
      <c r="BQ403" s="52" t="str" cm="1">
        <f t="array" ref="BQ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(EUL_basis_Mapped!$BD403=EUL_basis[BldgLoc])*(EUL_basis_Mapped!$BP403=EUL_basis[HOU_cat]),0)+1,MATCH(EUL_basis_Mapped!BQ$2,'EUL_basis fr DEER'!$1:$1,0))</f>
        <v>1</v>
      </c>
      <c r="BR403" s="52" t="str" cm="1">
        <f t="array" ref="BR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(EUL_basis_Mapped!$BD403=EUL_basis[BldgLoc])*(EUL_basis_Mapped!$BP403=EUL_basis[HOU_cat]),0)+1,MATCH(EUL_basis_Mapped!BR$2,'EUL_basis fr DEER'!$1:$1,0))</f>
        <v>1</v>
      </c>
      <c r="BS403" s="52" t="str" cm="1">
        <f t="array" ref="BS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(EUL_basis_Mapped!$BD403=EUL_basis[BldgLoc])*(EUL_basis_Mapped!$BP403=EUL_basis[HOU_cat]),0)+1,MATCH(EUL_basis_Mapped!BS$2,'EUL_basis fr DEER'!$1:$1,0))</f>
        <v>0</v>
      </c>
      <c r="BT403" s="48" t="str" cm="1">
        <f t="array" ref="BT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(EUL_basis_Mapped!$BD403=EUL_basis[BldgLoc])*(EUL_basis_Mapped!$BP403=EUL_basis[HOU_cat]),0)+1,MATCH(EUL_basis_Mapped!BT$2,'EUL_basis fr DEER'!$1:$1,0))</f>
        <v>Deemed Ex Ante Team</v>
      </c>
      <c r="BU403" s="24" cm="1">
        <f t="array" ref="BU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(EUL_basis_Mapped!$BD403=EUL_basis[BldgLoc])*(EUL_basis_Mapped!$BP403=EUL_basis[HOU_cat]),0)+1,MATCH(EUL_basis_Mapped!BU$2,'EUL_basis fr DEER'!$1:$1,0))</f>
        <v>0</v>
      </c>
      <c r="BV403" s="46" cm="1">
        <f t="array" ref="BV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(EUL_basis_Mapped!$BD403=EUL_basis[BldgLoc])*(EUL_basis_Mapped!$BP403=EUL_basis[HOU_cat]),0)+1,MATCH(EUL_basis_Mapped!BV$2,'EUL_basis fr DEER'!$1:$1,0))</f>
        <v>0</v>
      </c>
      <c r="BW403" s="48" cm="1">
        <f t="array" ref="BW403">INDEX(EUL_basis[#All],MATCH(1,(EUL_basis_Mapped!$AS403=EUL_basis[EUL_ID])*(EUL_basis_Mapped!$AU403=EUL_basis[Version])*(EUL_basis_Mapped!$BC403=EUL_basis[BldgType])*
(EUL_basis_Mapped!$BD403=EUL_basis[BldgLoc])*(EUL_basis_Mapped!$BP403=EUL_basis[HOU_cat]),0)+1,MATCH(EUL_basis_Mapped!BW$2,'EUL_basis fr DEER'!$1:$1,0))</f>
        <v>0</v>
      </c>
    </row>
    <row r="404" spans="1:75" ht="21" x14ac:dyDescent="0.15">
      <c r="A404" s="11"/>
      <c r="B404" s="12">
        <v>1</v>
      </c>
      <c r="C404" s="12"/>
      <c r="D404" s="12"/>
      <c r="E404" s="12"/>
      <c r="F404" s="12"/>
      <c r="G404" s="12">
        <v>1</v>
      </c>
      <c r="H404" s="13">
        <v>1</v>
      </c>
      <c r="I404" s="11">
        <f t="shared" si="92"/>
        <v>0</v>
      </c>
      <c r="J404" s="12">
        <f t="shared" si="92"/>
        <v>0</v>
      </c>
      <c r="K404" s="12">
        <f t="shared" si="92"/>
        <v>0</v>
      </c>
      <c r="L404" s="12">
        <f t="shared" si="92"/>
        <v>0</v>
      </c>
      <c r="M404" s="12">
        <f t="shared" si="92"/>
        <v>0</v>
      </c>
      <c r="N404" s="54">
        <f t="shared" si="92"/>
        <v>0</v>
      </c>
      <c r="O404" s="54">
        <f t="shared" si="92"/>
        <v>1</v>
      </c>
      <c r="P404" s="11">
        <f t="shared" si="81"/>
        <v>1</v>
      </c>
      <c r="Q404" s="16"/>
      <c r="R404" s="12">
        <f t="shared" si="93"/>
        <v>0</v>
      </c>
      <c r="S404" s="12">
        <f t="shared" si="93"/>
        <v>0</v>
      </c>
      <c r="T404" s="12">
        <f t="shared" si="93"/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>
        <f t="shared" si="82"/>
        <v>0</v>
      </c>
      <c r="AE404" s="54"/>
      <c r="AF404" s="54"/>
      <c r="AG404" s="54">
        <f t="shared" si="83"/>
        <v>0</v>
      </c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>
        <f t="shared" si="84"/>
        <v>0</v>
      </c>
      <c r="AS404" s="58" t="s">
        <v>916</v>
      </c>
      <c r="AT404" s="22" t="str" cm="1">
        <f t="array" ref="AT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(EUL_basis_Mapped!$BD404=EUL_basis[BldgLoc])*(EUL_basis_Mapped!$BP404=EUL_basis[HOU_cat]),0)+1,MATCH(EUL_basis_Mapped!AT$2,'EUL_basis fr DEER'!$1:$1,0))</f>
        <v>Sound Bar</v>
      </c>
      <c r="AU404" s="22" t="s">
        <v>95</v>
      </c>
      <c r="AV404" s="22" t="str" cm="1">
        <f t="array" ref="AV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(EUL_basis_Mapped!$BD404=EUL_basis[BldgLoc])*(EUL_basis_Mapped!$BP404=EUL_basis[HOU_cat]),0)+1,MATCH(EUL_basis_Mapped!AV$2,'EUL_basis fr DEER'!$1:$1,0))</f>
        <v>PA workpaper</v>
      </c>
      <c r="AW404" s="24" cm="1">
        <f t="array" ref="AW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(EUL_basis_Mapped!$BD404=EUL_basis[BldgLoc])*(EUL_basis_Mapped!$BP404=EUL_basis[HOU_cat]),0)+1,MATCH(EUL_basis_Mapped!AW$2,'EUL_basis fr DEER'!$1:$1,0))</f>
        <v>44435.733823402777</v>
      </c>
      <c r="AX404" s="48" t="str" cm="1">
        <f t="array" ref="AX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(EUL_basis_Mapped!$BD404=EUL_basis[BldgLoc])*(EUL_basis_Mapped!$BP404=EUL_basis[HOU_cat]),0)+1,MATCH(EUL_basis_Mapped!AX$2,'EUL_basis fr DEER'!$1:$1,0))</f>
        <v>Res</v>
      </c>
      <c r="AY404" s="48" t="str" cm="1">
        <f t="array" ref="AY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(EUL_basis_Mapped!$BD404=EUL_basis[BldgLoc])*(EUL_basis_Mapped!$BP404=EUL_basis[HOU_cat]),0)+1,MATCH(EUL_basis_Mapped!AY$2,'EUL_basis fr DEER'!$1:$1,0))</f>
        <v>AppPlug</v>
      </c>
      <c r="AZ404" s="48" t="str" cm="1">
        <f t="array" ref="AZ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(EUL_basis_Mapped!$BD404=EUL_basis[BldgLoc])*(EUL_basis_Mapped!$BP404=EUL_basis[HOU_cat]),0)+1,MATCH(EUL_basis_Mapped!AZ$2,'EUL_basis fr DEER'!$1:$1,0))</f>
        <v>Electronics</v>
      </c>
      <c r="BA404" s="48" t="str" cm="1">
        <f t="array" ref="BA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(EUL_basis_Mapped!$BD404=EUL_basis[BldgLoc])*(EUL_basis_Mapped!$BP404=EUL_basis[HOU_cat]),0)+1,MATCH(EUL_basis_Mapped!BA$2,'EUL_basis fr DEER'!$1:$1,0))</f>
        <v>Electronics</v>
      </c>
      <c r="BB404" s="48" t="str" cm="1">
        <f t="array" ref="BB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(EUL_basis_Mapped!$BD404=EUL_basis[BldgLoc])*(EUL_basis_Mapped!$BP404=EUL_basis[HOU_cat]),0)+1,MATCH(EUL_basis_Mapped!BB$2,'EUL_basis fr DEER'!$1:$1,0))</f>
        <v>AllEquip</v>
      </c>
      <c r="BC404" s="48" t="s">
        <v>40</v>
      </c>
      <c r="BD404" s="48" t="s">
        <v>40</v>
      </c>
      <c r="BE404" s="46" t="str" cm="1">
        <f t="array" ref="BE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(EUL_basis_Mapped!$BD404=EUL_basis[BldgLoc])*(EUL_basis_Mapped!$BP404=EUL_basis[HOU_cat]),0)+1,MATCH(EUL_basis_Mapped!BE$2,'EUL_basis fr DEER'!$1:$1,0))</f>
        <v>rated years</v>
      </c>
      <c r="BF404" s="23" cm="1">
        <f t="array" ref="BF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(EUL_basis_Mapped!$BD404=EUL_basis[BldgLoc])*(EUL_basis_Mapped!$BP404=EUL_basis[HOU_cat]),0)+1,MATCH(EUL_basis_Mapped!BF$2,'EUL_basis fr DEER'!$1:$1,0))</f>
        <v>0</v>
      </c>
      <c r="BG404" s="23" cm="1">
        <f t="array" ref="BG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(EUL_basis_Mapped!$BD404=EUL_basis[BldgLoc])*(EUL_basis_Mapped!$BP404=EUL_basis[HOU_cat]),0)+1,MATCH(EUL_basis_Mapped!BG$2,'EUL_basis fr DEER'!$1:$1,0))</f>
        <v>0</v>
      </c>
      <c r="BH404" s="23" cm="1">
        <f t="array" ref="BH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(EUL_basis_Mapped!$BD404=EUL_basis[BldgLoc])*(EUL_basis_Mapped!$BP404=EUL_basis[HOU_cat]),0)+1,MATCH(EUL_basis_Mapped!BH$2,'EUL_basis fr DEER'!$1:$1,0))</f>
        <v>0</v>
      </c>
      <c r="BI404" s="25" cm="1">
        <f t="array" ref="BI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(EUL_basis_Mapped!$BD404=EUL_basis[BldgLoc])*(EUL_basis_Mapped!$BP404=EUL_basis[HOU_cat]),0)+1,MATCH(EUL_basis_Mapped!BI$2,'EUL_basis fr DEER'!$1:$1,0))</f>
        <v>0</v>
      </c>
      <c r="BJ404" s="25" cm="1">
        <f t="array" ref="BJ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(EUL_basis_Mapped!$BD404=EUL_basis[BldgLoc])*(EUL_basis_Mapped!$BP404=EUL_basis[HOU_cat]),0)+1,MATCH(EUL_basis_Mapped!BJ$2,'EUL_basis fr DEER'!$1:$1,0))</f>
        <v>4</v>
      </c>
      <c r="BK404" s="25" cm="1">
        <f t="array" ref="BK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(EUL_basis_Mapped!$BD404=EUL_basis[BldgLoc])*(EUL_basis_Mapped!$BP404=EUL_basis[HOU_cat]),0)+1,MATCH(EUL_basis_Mapped!BK$2,'EUL_basis fr DEER'!$1:$1,0))</f>
        <v>1.33</v>
      </c>
      <c r="BL404" s="46" t="str" cm="1">
        <f t="array" ref="BL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(EUL_basis_Mapped!$BD404=EUL_basis[BldgLoc])*(EUL_basis_Mapped!$BP404=EUL_basis[HOU_cat]),0)+1,MATCH(EUL_basis_Mapped!BL$2,'EUL_basis fr DEER'!$1:$1,0))</f>
        <v>Expired--no longer used</v>
      </c>
      <c r="BM404" s="48" t="str" cm="1">
        <f t="array" ref="BM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(EUL_basis_Mapped!$BD404=EUL_basis[BldgLoc])*(EUL_basis_Mapped!$BP404=EUL_basis[HOU_cat]),0)+1,MATCH(EUL_basis_Mapped!BM$2,'EUL_basis fr DEER'!$1:$1,0))</f>
        <v>Available</v>
      </c>
      <c r="BN404" s="24">
        <v>41676</v>
      </c>
      <c r="BO404" s="24" cm="1">
        <f t="array" ref="BO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(EUL_basis_Mapped!$BD404=EUL_basis[BldgLoc])*(EUL_basis_Mapped!$BP404=EUL_basis[HOU_cat]),0)+1,MATCH(EUL_basis_Mapped!BO$2,'EUL_basis fr DEER'!$1:$1,0))</f>
        <v>44926</v>
      </c>
      <c r="BP404" s="48" t="s">
        <v>44</v>
      </c>
      <c r="BQ404" s="52" t="str" cm="1">
        <f t="array" ref="BQ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(EUL_basis_Mapped!$BD404=EUL_basis[BldgLoc])*(EUL_basis_Mapped!$BP404=EUL_basis[HOU_cat]),0)+1,MATCH(EUL_basis_Mapped!BQ$2,'EUL_basis fr DEER'!$1:$1,0))</f>
        <v>1</v>
      </c>
      <c r="BR404" s="52" t="str" cm="1">
        <f t="array" ref="BR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(EUL_basis_Mapped!$BD404=EUL_basis[BldgLoc])*(EUL_basis_Mapped!$BP404=EUL_basis[HOU_cat]),0)+1,MATCH(EUL_basis_Mapped!BR$2,'EUL_basis fr DEER'!$1:$1,0))</f>
        <v>1</v>
      </c>
      <c r="BS404" s="52" t="str" cm="1">
        <f t="array" ref="BS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(EUL_basis_Mapped!$BD404=EUL_basis[BldgLoc])*(EUL_basis_Mapped!$BP404=EUL_basis[HOU_cat]),0)+1,MATCH(EUL_basis_Mapped!BS$2,'EUL_basis fr DEER'!$1:$1,0))</f>
        <v>0</v>
      </c>
      <c r="BT404" s="48" t="str" cm="1">
        <f t="array" ref="BT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(EUL_basis_Mapped!$BD404=EUL_basis[BldgLoc])*(EUL_basis_Mapped!$BP404=EUL_basis[HOU_cat]),0)+1,MATCH(EUL_basis_Mapped!BT$2,'EUL_basis fr DEER'!$1:$1,0))</f>
        <v>Deemed Ex Ante Team</v>
      </c>
      <c r="BU404" s="24" cm="1">
        <f t="array" ref="BU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(EUL_basis_Mapped!$BD404=EUL_basis[BldgLoc])*(EUL_basis_Mapped!$BP404=EUL_basis[HOU_cat]),0)+1,MATCH(EUL_basis_Mapped!BU$2,'EUL_basis fr DEER'!$1:$1,0))</f>
        <v>0</v>
      </c>
      <c r="BV404" s="46" cm="1">
        <f t="array" ref="BV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(EUL_basis_Mapped!$BD404=EUL_basis[BldgLoc])*(EUL_basis_Mapped!$BP404=EUL_basis[HOU_cat]),0)+1,MATCH(EUL_basis_Mapped!BV$2,'EUL_basis fr DEER'!$1:$1,0))</f>
        <v>0</v>
      </c>
      <c r="BW404" s="48" cm="1">
        <f t="array" ref="BW404">INDEX(EUL_basis[#All],MATCH(1,(EUL_basis_Mapped!$AS404=EUL_basis[EUL_ID])*(EUL_basis_Mapped!$AU404=EUL_basis[Version])*(EUL_basis_Mapped!$BC404=EUL_basis[BldgType])*
(EUL_basis_Mapped!$BD404=EUL_basis[BldgLoc])*(EUL_basis_Mapped!$BP404=EUL_basis[HOU_cat]),0)+1,MATCH(EUL_basis_Mapped!BW$2,'EUL_basis fr DEER'!$1:$1,0))</f>
        <v>0</v>
      </c>
    </row>
    <row r="405" spans="1:75" ht="31.5" x14ac:dyDescent="0.15">
      <c r="A405" s="11"/>
      <c r="B405" s="12"/>
      <c r="C405" s="12"/>
      <c r="D405" s="12">
        <v>1</v>
      </c>
      <c r="E405" s="12">
        <v>1</v>
      </c>
      <c r="F405" s="12"/>
      <c r="G405" s="12"/>
      <c r="H405" s="13"/>
      <c r="I405" s="11">
        <f t="shared" si="92"/>
        <v>0</v>
      </c>
      <c r="J405" s="12">
        <f t="shared" si="92"/>
        <v>0</v>
      </c>
      <c r="K405" s="12">
        <f t="shared" si="92"/>
        <v>0</v>
      </c>
      <c r="L405" s="12">
        <f t="shared" si="92"/>
        <v>0</v>
      </c>
      <c r="M405" s="12">
        <f t="shared" si="92"/>
        <v>0</v>
      </c>
      <c r="N405" s="54">
        <f t="shared" si="92"/>
        <v>0</v>
      </c>
      <c r="O405" s="54">
        <f t="shared" si="92"/>
        <v>1</v>
      </c>
      <c r="P405" s="11">
        <f t="shared" si="81"/>
        <v>1</v>
      </c>
      <c r="Q405" s="16"/>
      <c r="R405" s="12">
        <f t="shared" si="93"/>
        <v>0</v>
      </c>
      <c r="S405" s="12">
        <f t="shared" si="93"/>
        <v>0</v>
      </c>
      <c r="T405" s="12">
        <f t="shared" si="93"/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>
        <f t="shared" si="82"/>
        <v>0</v>
      </c>
      <c r="AE405" s="54"/>
      <c r="AF405" s="54"/>
      <c r="AG405" s="54">
        <f t="shared" si="83"/>
        <v>0</v>
      </c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>
        <f t="shared" si="84"/>
        <v>0</v>
      </c>
      <c r="AS405" s="58" t="s">
        <v>918</v>
      </c>
      <c r="AT405" s="22" t="str" cm="1">
        <f t="array" ref="AT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(EUL_basis_Mapped!$BD405=EUL_basis[BldgLoc])*(EUL_basis_Mapped!$BP405=EUL_basis[HOU_cat]),0)+1,MATCH(EUL_basis_Mapped!AT$2,'EUL_basis fr DEER'!$1:$1,0))</f>
        <v>retrocommissioning and operational programs in residential settings</v>
      </c>
      <c r="AU405" s="22" t="s">
        <v>95</v>
      </c>
      <c r="AV405" s="22" t="str" cm="1">
        <f t="array" ref="AV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(EUL_basis_Mapped!$BD405=EUL_basis[BldgLoc])*(EUL_basis_Mapped!$BP405=EUL_basis[HOU_cat]),0)+1,MATCH(EUL_basis_Mapped!AV$2,'EUL_basis fr DEER'!$1:$1,0))</f>
        <v>Res Smart Thermostat disposition</v>
      </c>
      <c r="AW405" s="24" cm="1">
        <f t="array" ref="AW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(EUL_basis_Mapped!$BD405=EUL_basis[BldgLoc])*(EUL_basis_Mapped!$BP405=EUL_basis[HOU_cat]),0)+1,MATCH(EUL_basis_Mapped!AW$2,'EUL_basis fr DEER'!$1:$1,0))</f>
        <v>44159.686687395835</v>
      </c>
      <c r="AX405" s="48" t="str" cm="1">
        <f t="array" ref="AX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(EUL_basis_Mapped!$BD405=EUL_basis[BldgLoc])*(EUL_basis_Mapped!$BP405=EUL_basis[HOU_cat]),0)+1,MATCH(EUL_basis_Mapped!AX$2,'EUL_basis fr DEER'!$1:$1,0))</f>
        <v>Res</v>
      </c>
      <c r="AY405" s="48" t="str" cm="1">
        <f t="array" ref="AY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(EUL_basis_Mapped!$BD405=EUL_basis[BldgLoc])*(EUL_basis_Mapped!$BP405=EUL_basis[HOU_cat]),0)+1,MATCH(EUL_basis_Mapped!AY$2,'EUL_basis fr DEER'!$1:$1,0))</f>
        <v/>
      </c>
      <c r="AZ405" s="48" t="str" cm="1">
        <f t="array" ref="AZ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(EUL_basis_Mapped!$BD405=EUL_basis[BldgLoc])*(EUL_basis_Mapped!$BP405=EUL_basis[HOU_cat]),0)+1,MATCH(EUL_basis_Mapped!AZ$2,'EUL_basis fr DEER'!$1:$1,0))</f>
        <v/>
      </c>
      <c r="BA405" s="48" t="str" cm="1">
        <f t="array" ref="BA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(EUL_basis_Mapped!$BD405=EUL_basis[BldgLoc])*(EUL_basis_Mapped!$BP405=EUL_basis[HOU_cat]),0)+1,MATCH(EUL_basis_Mapped!BA$2,'EUL_basis fr DEER'!$1:$1,0))</f>
        <v/>
      </c>
      <c r="BB405" s="48" t="str" cm="1">
        <f t="array" ref="BB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(EUL_basis_Mapped!$BD405=EUL_basis[BldgLoc])*(EUL_basis_Mapped!$BP405=EUL_basis[HOU_cat]),0)+1,MATCH(EUL_basis_Mapped!BB$2,'EUL_basis fr DEER'!$1:$1,0))</f>
        <v/>
      </c>
      <c r="BC405" s="48" t="s">
        <v>40</v>
      </c>
      <c r="BD405" s="48" t="s">
        <v>40</v>
      </c>
      <c r="BE405" s="46" t="str" cm="1">
        <f t="array" ref="BE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(EUL_basis_Mapped!$BD405=EUL_basis[BldgLoc])*(EUL_basis_Mapped!$BP405=EUL_basis[HOU_cat]),0)+1,MATCH(EUL_basis_Mapped!BE$2,'EUL_basis fr DEER'!$1:$1,0))</f>
        <v>rated years</v>
      </c>
      <c r="BF405" s="23" cm="1">
        <f t="array" ref="BF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(EUL_basis_Mapped!$BD405=EUL_basis[BldgLoc])*(EUL_basis_Mapped!$BP405=EUL_basis[HOU_cat]),0)+1,MATCH(EUL_basis_Mapped!BF$2,'EUL_basis fr DEER'!$1:$1,0))</f>
        <v>0</v>
      </c>
      <c r="BG405" s="23" cm="1">
        <f t="array" ref="BG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(EUL_basis_Mapped!$BD405=EUL_basis[BldgLoc])*(EUL_basis_Mapped!$BP405=EUL_basis[HOU_cat]),0)+1,MATCH(EUL_basis_Mapped!BG$2,'EUL_basis fr DEER'!$1:$1,0))</f>
        <v>0</v>
      </c>
      <c r="BH405" s="23" cm="1">
        <f t="array" ref="BH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(EUL_basis_Mapped!$BD405=EUL_basis[BldgLoc])*(EUL_basis_Mapped!$BP405=EUL_basis[HOU_cat]),0)+1,MATCH(EUL_basis_Mapped!BH$2,'EUL_basis fr DEER'!$1:$1,0))</f>
        <v>0</v>
      </c>
      <c r="BI405" s="25" cm="1">
        <f t="array" ref="BI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(EUL_basis_Mapped!$BD405=EUL_basis[BldgLoc])*(EUL_basis_Mapped!$BP405=EUL_basis[HOU_cat]),0)+1,MATCH(EUL_basis_Mapped!BI$2,'EUL_basis fr DEER'!$1:$1,0))</f>
        <v>3</v>
      </c>
      <c r="BJ405" s="25" cm="1">
        <f t="array" ref="BJ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(EUL_basis_Mapped!$BD405=EUL_basis[BldgLoc])*(EUL_basis_Mapped!$BP405=EUL_basis[HOU_cat]),0)+1,MATCH(EUL_basis_Mapped!BJ$2,'EUL_basis fr DEER'!$1:$1,0))</f>
        <v>3</v>
      </c>
      <c r="BK405" s="25" cm="1">
        <f t="array" ref="BK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(EUL_basis_Mapped!$BD405=EUL_basis[BldgLoc])*(EUL_basis_Mapped!$BP405=EUL_basis[HOU_cat]),0)+1,MATCH(EUL_basis_Mapped!BK$2,'EUL_basis fr DEER'!$1:$1,0))</f>
        <v>0</v>
      </c>
      <c r="BL405" s="46" t="str" cm="1">
        <f t="array" ref="BL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(EUL_basis_Mapped!$BD405=EUL_basis[BldgLoc])*(EUL_basis_Mapped!$BP405=EUL_basis[HOU_cat]),0)+1,MATCH(EUL_basis_Mapped!BL$2,'EUL_basis fr DEER'!$1:$1,0))</f>
        <v>Updated to indicate claim/filing status</v>
      </c>
      <c r="BM405" s="48" t="str" cm="1">
        <f t="array" ref="BM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(EUL_basis_Mapped!$BD405=EUL_basis[BldgLoc])*(EUL_basis_Mapped!$BP405=EUL_basis[HOU_cat]),0)+1,MATCH(EUL_basis_Mapped!BM$2,'EUL_basis fr DEER'!$1:$1,0))</f>
        <v>Standard</v>
      </c>
      <c r="BN405" s="24">
        <v>41677</v>
      </c>
      <c r="BO405" s="24" cm="1">
        <f t="array" ref="BO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(EUL_basis_Mapped!$BD405=EUL_basis[BldgLoc])*(EUL_basis_Mapped!$BP405=EUL_basis[HOU_cat]),0)+1,MATCH(EUL_basis_Mapped!BO$2,'EUL_basis fr DEER'!$1:$1,0))</f>
        <v>0</v>
      </c>
      <c r="BP405" s="48" t="s">
        <v>44</v>
      </c>
      <c r="BQ405" s="52" t="str" cm="1">
        <f t="array" ref="BQ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(EUL_basis_Mapped!$BD405=EUL_basis[BldgLoc])*(EUL_basis_Mapped!$BP405=EUL_basis[HOU_cat]),0)+1,MATCH(EUL_basis_Mapped!BQ$2,'EUL_basis fr DEER'!$1:$1,0))</f>
        <v>1</v>
      </c>
      <c r="BR405" s="52" t="str" cm="1">
        <f t="array" ref="BR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(EUL_basis_Mapped!$BD405=EUL_basis[BldgLoc])*(EUL_basis_Mapped!$BP405=EUL_basis[HOU_cat]),0)+1,MATCH(EUL_basis_Mapped!BR$2,'EUL_basis fr DEER'!$1:$1,0))</f>
        <v>1</v>
      </c>
      <c r="BS405" s="52" t="str" cm="1">
        <f t="array" ref="BS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(EUL_basis_Mapped!$BD405=EUL_basis[BldgLoc])*(EUL_basis_Mapped!$BP405=EUL_basis[HOU_cat]),0)+1,MATCH(EUL_basis_Mapped!BS$2,'EUL_basis fr DEER'!$1:$1,0))</f>
        <v>0</v>
      </c>
      <c r="BT405" s="48" t="str" cm="1">
        <f t="array" ref="BT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(EUL_basis_Mapped!$BD405=EUL_basis[BldgLoc])*(EUL_basis_Mapped!$BP405=EUL_basis[HOU_cat]),0)+1,MATCH(EUL_basis_Mapped!BT$2,'EUL_basis fr DEER'!$1:$1,0))</f>
        <v>Deemed Ex Ante Team</v>
      </c>
      <c r="BU405" s="24" cm="1">
        <f t="array" ref="BU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(EUL_basis_Mapped!$BD405=EUL_basis[BldgLoc])*(EUL_basis_Mapped!$BP405=EUL_basis[HOU_cat]),0)+1,MATCH(EUL_basis_Mapped!BU$2,'EUL_basis fr DEER'!$1:$1,0))</f>
        <v>0</v>
      </c>
      <c r="BV405" s="46" cm="1">
        <f t="array" ref="BV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(EUL_basis_Mapped!$BD405=EUL_basis[BldgLoc])*(EUL_basis_Mapped!$BP405=EUL_basis[HOU_cat]),0)+1,MATCH(EUL_basis_Mapped!BV$2,'EUL_basis fr DEER'!$1:$1,0))</f>
        <v>0</v>
      </c>
      <c r="BW405" s="48" cm="1">
        <f t="array" ref="BW405">INDEX(EUL_basis[#All],MATCH(1,(EUL_basis_Mapped!$AS405=EUL_basis[EUL_ID])*(EUL_basis_Mapped!$AU405=EUL_basis[Version])*(EUL_basis_Mapped!$BC405=EUL_basis[BldgType])*
(EUL_basis_Mapped!$BD405=EUL_basis[BldgLoc])*(EUL_basis_Mapped!$BP405=EUL_basis[HOU_cat]),0)+1,MATCH(EUL_basis_Mapped!BW$2,'EUL_basis fr DEER'!$1:$1,0))</f>
        <v>0</v>
      </c>
    </row>
    <row r="406" spans="1:75" ht="21" x14ac:dyDescent="0.15">
      <c r="A406" s="11"/>
      <c r="B406" s="12"/>
      <c r="C406" s="12"/>
      <c r="D406" s="12"/>
      <c r="E406" s="12">
        <v>1</v>
      </c>
      <c r="F406" s="12"/>
      <c r="G406" s="12"/>
      <c r="H406" s="13"/>
      <c r="I406" s="11">
        <f t="shared" si="92"/>
        <v>0</v>
      </c>
      <c r="J406" s="12">
        <f t="shared" si="92"/>
        <v>0</v>
      </c>
      <c r="K406" s="12">
        <f t="shared" si="92"/>
        <v>0</v>
      </c>
      <c r="L406" s="12">
        <f t="shared" si="92"/>
        <v>1</v>
      </c>
      <c r="M406" s="12">
        <f t="shared" si="92"/>
        <v>0</v>
      </c>
      <c r="N406" s="54">
        <f t="shared" si="92"/>
        <v>0</v>
      </c>
      <c r="O406" s="54">
        <f t="shared" si="92"/>
        <v>0</v>
      </c>
      <c r="P406" s="11">
        <f t="shared" si="81"/>
        <v>1</v>
      </c>
      <c r="Q406" s="16"/>
      <c r="R406" s="12">
        <f t="shared" si="93"/>
        <v>0</v>
      </c>
      <c r="S406" s="12">
        <f t="shared" si="93"/>
        <v>0</v>
      </c>
      <c r="T406" s="12">
        <f t="shared" si="93"/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>
        <f t="shared" si="82"/>
        <v>0</v>
      </c>
      <c r="AE406" s="54"/>
      <c r="AF406" s="54"/>
      <c r="AG406" s="54">
        <f t="shared" si="83"/>
        <v>0</v>
      </c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>
        <f t="shared" si="84"/>
        <v>0</v>
      </c>
      <c r="AS406" s="56" t="s">
        <v>921</v>
      </c>
      <c r="AT406" s="22" t="str" cm="1">
        <f t="array" ref="AT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(EUL_basis_Mapped!$BD406=EUL_basis[BldgLoc])*(EUL_basis_Mapped!$BP406=EUL_basis[HOU_cat]),0)+1,MATCH(EUL_basis_Mapped!AT$2,'EUL_basis fr DEER'!$1:$1,0))</f>
        <v>Rooftop Unit retrocommissioning</v>
      </c>
      <c r="AU406" s="22" t="s">
        <v>255</v>
      </c>
      <c r="AV406" s="22" t="str" cm="1">
        <f t="array" ref="AV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(EUL_basis_Mapped!$BD406=EUL_basis[BldgLoc])*(EUL_basis_Mapped!$BP406=EUL_basis[HOU_cat]),0)+1,MATCH(EUL_basis_Mapped!AV$2,'EUL_basis fr DEER'!$1:$1,0))</f>
        <v>IOU Workpaper</v>
      </c>
      <c r="AW406" s="24" cm="1">
        <f t="array" ref="AW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(EUL_basis_Mapped!$BD406=EUL_basis[BldgLoc])*(EUL_basis_Mapped!$BP406=EUL_basis[HOU_cat]),0)+1,MATCH(EUL_basis_Mapped!AW$2,'EUL_basis fr DEER'!$1:$1,0))</f>
        <v>44159.686687395835</v>
      </c>
      <c r="AX406" s="48" t="str" cm="1">
        <f t="array" ref="AX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(EUL_basis_Mapped!$BD406=EUL_basis[BldgLoc])*(EUL_basis_Mapped!$BP406=EUL_basis[HOU_cat]),0)+1,MATCH(EUL_basis_Mapped!AX$2,'EUL_basis fr DEER'!$1:$1,0))</f>
        <v>Com</v>
      </c>
      <c r="AY406" s="48" t="str" cm="1">
        <f t="array" ref="AY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(EUL_basis_Mapped!$BD406=EUL_basis[BldgLoc])*(EUL_basis_Mapped!$BP406=EUL_basis[HOU_cat]),0)+1,MATCH(EUL_basis_Mapped!AY$2,'EUL_basis fr DEER'!$1:$1,0))</f>
        <v>Service</v>
      </c>
      <c r="AZ406" s="48" t="str" cm="1">
        <f t="array" ref="AZ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(EUL_basis_Mapped!$BD406=EUL_basis[BldgLoc])*(EUL_basis_Mapped!$BP406=EUL_basis[HOU_cat]),0)+1,MATCH(EUL_basis_Mapped!AZ$2,'EUL_basis fr DEER'!$1:$1,0))</f>
        <v>RetroComm</v>
      </c>
      <c r="BA406" s="48" t="str" cm="1">
        <f t="array" ref="BA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(EUL_basis_Mapped!$BD406=EUL_basis[BldgLoc])*(EUL_basis_Mapped!$BP406=EUL_basis[HOU_cat]),0)+1,MATCH(EUL_basis_Mapped!BA$2,'EUL_basis fr DEER'!$1:$1,0))</f>
        <v/>
      </c>
      <c r="BB406" s="48" t="str" cm="1">
        <f t="array" ref="BB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(EUL_basis_Mapped!$BD406=EUL_basis[BldgLoc])*(EUL_basis_Mapped!$BP406=EUL_basis[HOU_cat]),0)+1,MATCH(EUL_basis_Mapped!BB$2,'EUL_basis fr DEER'!$1:$1,0))</f>
        <v/>
      </c>
      <c r="BC406" s="48" t="s">
        <v>40</v>
      </c>
      <c r="BD406" s="48" t="s">
        <v>40</v>
      </c>
      <c r="BE406" s="46" t="str" cm="1">
        <f t="array" ref="BE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(EUL_basis_Mapped!$BD406=EUL_basis[BldgLoc])*(EUL_basis_Mapped!$BP406=EUL_basis[HOU_cat]),0)+1,MATCH(EUL_basis_Mapped!BE$2,'EUL_basis fr DEER'!$1:$1,0))</f>
        <v>rated years</v>
      </c>
      <c r="BF406" s="23" cm="1">
        <f t="array" ref="BF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(EUL_basis_Mapped!$BD406=EUL_basis[BldgLoc])*(EUL_basis_Mapped!$BP406=EUL_basis[HOU_cat]),0)+1,MATCH(EUL_basis_Mapped!BF$2,'EUL_basis fr DEER'!$1:$1,0))</f>
        <v>0</v>
      </c>
      <c r="BG406" s="23" cm="1">
        <f t="array" ref="BG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(EUL_basis_Mapped!$BD406=EUL_basis[BldgLoc])*(EUL_basis_Mapped!$BP406=EUL_basis[HOU_cat]),0)+1,MATCH(EUL_basis_Mapped!BG$2,'EUL_basis fr DEER'!$1:$1,0))</f>
        <v>0</v>
      </c>
      <c r="BH406" s="23" cm="1">
        <f t="array" ref="BH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(EUL_basis_Mapped!$BD406=EUL_basis[BldgLoc])*(EUL_basis_Mapped!$BP406=EUL_basis[HOU_cat]),0)+1,MATCH(EUL_basis_Mapped!BH$2,'EUL_basis fr DEER'!$1:$1,0))</f>
        <v>0</v>
      </c>
      <c r="BI406" s="25" cm="1">
        <f t="array" ref="BI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(EUL_basis_Mapped!$BD406=EUL_basis[BldgLoc])*(EUL_basis_Mapped!$BP406=EUL_basis[HOU_cat]),0)+1,MATCH(EUL_basis_Mapped!BI$2,'EUL_basis fr DEER'!$1:$1,0))</f>
        <v>0</v>
      </c>
      <c r="BJ406" s="25" cm="1">
        <f t="array" ref="BJ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(EUL_basis_Mapped!$BD406=EUL_basis[BldgLoc])*(EUL_basis_Mapped!$BP406=EUL_basis[HOU_cat]),0)+1,MATCH(EUL_basis_Mapped!BJ$2,'EUL_basis fr DEER'!$1:$1,0))</f>
        <v>5</v>
      </c>
      <c r="BK406" s="25" cm="1">
        <f t="array" ref="BK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(EUL_basis_Mapped!$BD406=EUL_basis[BldgLoc])*(EUL_basis_Mapped!$BP406=EUL_basis[HOU_cat]),0)+1,MATCH(EUL_basis_Mapped!BK$2,'EUL_basis fr DEER'!$1:$1,0))</f>
        <v>0</v>
      </c>
      <c r="BL406" s="46" t="str" cm="1">
        <f t="array" ref="BL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(EUL_basis_Mapped!$BD406=EUL_basis[BldgLoc])*(EUL_basis_Mapped!$BP406=EUL_basis[HOU_cat]),0)+1,MATCH(EUL_basis_Mapped!BL$2,'EUL_basis fr DEER'!$1:$1,0))</f>
        <v>Updated to indicate claim/filing status</v>
      </c>
      <c r="BM406" s="48" t="str" cm="1">
        <f t="array" ref="BM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(EUL_basis_Mapped!$BD406=EUL_basis[BldgLoc])*(EUL_basis_Mapped!$BP406=EUL_basis[HOU_cat]),0)+1,MATCH(EUL_basis_Mapped!BM$2,'EUL_basis fr DEER'!$1:$1,0))</f>
        <v>Standard</v>
      </c>
      <c r="BN406" s="24">
        <v>41678</v>
      </c>
      <c r="BO406" s="24" cm="1">
        <f t="array" ref="BO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(EUL_basis_Mapped!$BD406=EUL_basis[BldgLoc])*(EUL_basis_Mapped!$BP406=EUL_basis[HOU_cat]),0)+1,MATCH(EUL_basis_Mapped!BO$2,'EUL_basis fr DEER'!$1:$1,0))</f>
        <v>42735</v>
      </c>
      <c r="BP406" s="48" t="s">
        <v>44</v>
      </c>
      <c r="BQ406" s="52" t="str" cm="1">
        <f t="array" ref="BQ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(EUL_basis_Mapped!$BD406=EUL_basis[BldgLoc])*(EUL_basis_Mapped!$BP406=EUL_basis[HOU_cat]),0)+1,MATCH(EUL_basis_Mapped!BQ$2,'EUL_basis fr DEER'!$1:$1,0))</f>
        <v>1</v>
      </c>
      <c r="BR406" s="52" t="str" cm="1">
        <f t="array" ref="BR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(EUL_basis_Mapped!$BD406=EUL_basis[BldgLoc])*(EUL_basis_Mapped!$BP406=EUL_basis[HOU_cat]),0)+1,MATCH(EUL_basis_Mapped!BR$2,'EUL_basis fr DEER'!$1:$1,0))</f>
        <v>1</v>
      </c>
      <c r="BS406" s="52" t="str" cm="1">
        <f t="array" ref="BS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(EUL_basis_Mapped!$BD406=EUL_basis[BldgLoc])*(EUL_basis_Mapped!$BP406=EUL_basis[HOU_cat]),0)+1,MATCH(EUL_basis_Mapped!BS$2,'EUL_basis fr DEER'!$1:$1,0))</f>
        <v>0</v>
      </c>
      <c r="BT406" s="48" t="str" cm="1">
        <f t="array" ref="BT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(EUL_basis_Mapped!$BD406=EUL_basis[BldgLoc])*(EUL_basis_Mapped!$BP406=EUL_basis[HOU_cat]),0)+1,MATCH(EUL_basis_Mapped!BT$2,'EUL_basis fr DEER'!$1:$1,0))</f>
        <v>Deemed Ex Ante Team</v>
      </c>
      <c r="BU406" s="24" cm="1">
        <f t="array" ref="BU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(EUL_basis_Mapped!$BD406=EUL_basis[BldgLoc])*(EUL_basis_Mapped!$BP406=EUL_basis[HOU_cat]),0)+1,MATCH(EUL_basis_Mapped!BU$2,'EUL_basis fr DEER'!$1:$1,0))</f>
        <v>0</v>
      </c>
      <c r="BV406" s="46" cm="1">
        <f t="array" ref="BV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(EUL_basis_Mapped!$BD406=EUL_basis[BldgLoc])*(EUL_basis_Mapped!$BP406=EUL_basis[HOU_cat]),0)+1,MATCH(EUL_basis_Mapped!BV$2,'EUL_basis fr DEER'!$1:$1,0))</f>
        <v>0</v>
      </c>
      <c r="BW406" s="48" cm="1">
        <f t="array" ref="BW406">INDEX(EUL_basis[#All],MATCH(1,(EUL_basis_Mapped!$AS406=EUL_basis[EUL_ID])*(EUL_basis_Mapped!$AU406=EUL_basis[Version])*(EUL_basis_Mapped!$BC406=EUL_basis[BldgType])*
(EUL_basis_Mapped!$BD406=EUL_basis[BldgLoc])*(EUL_basis_Mapped!$BP406=EUL_basis[HOU_cat]),0)+1,MATCH(EUL_basis_Mapped!BW$2,'EUL_basis fr DEER'!$1:$1,0))</f>
        <v>0</v>
      </c>
    </row>
    <row r="407" spans="1:75" x14ac:dyDescent="0.15">
      <c r="A407" s="11"/>
      <c r="B407" s="12"/>
      <c r="C407" s="12"/>
      <c r="D407" s="12"/>
      <c r="E407" s="12">
        <v>1</v>
      </c>
      <c r="F407" s="12"/>
      <c r="G407" s="12"/>
      <c r="H407" s="13"/>
      <c r="I407" s="11">
        <f t="shared" si="92"/>
        <v>0</v>
      </c>
      <c r="J407" s="12">
        <f t="shared" si="92"/>
        <v>0</v>
      </c>
      <c r="K407" s="12">
        <f t="shared" si="92"/>
        <v>0</v>
      </c>
      <c r="L407" s="12">
        <f t="shared" si="92"/>
        <v>1</v>
      </c>
      <c r="M407" s="12">
        <f t="shared" si="92"/>
        <v>0</v>
      </c>
      <c r="N407" s="54">
        <f t="shared" si="92"/>
        <v>0</v>
      </c>
      <c r="O407" s="54">
        <f t="shared" si="92"/>
        <v>0</v>
      </c>
      <c r="P407" s="11">
        <f t="shared" si="81"/>
        <v>1</v>
      </c>
      <c r="Q407" s="16"/>
      <c r="R407" s="12">
        <f t="shared" si="93"/>
        <v>0</v>
      </c>
      <c r="S407" s="12">
        <f t="shared" si="93"/>
        <v>0</v>
      </c>
      <c r="T407" s="12">
        <f t="shared" si="93"/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>
        <f t="shared" si="82"/>
        <v>0</v>
      </c>
      <c r="AE407" s="54"/>
      <c r="AF407" s="54"/>
      <c r="AG407" s="54">
        <f t="shared" si="83"/>
        <v>0</v>
      </c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>
        <f t="shared" si="84"/>
        <v>0</v>
      </c>
      <c r="AS407" s="58" t="s">
        <v>921</v>
      </c>
      <c r="AT407" s="22" t="str" cm="1">
        <f t="array" ref="AT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(EUL_basis_Mapped!$BD407=EUL_basis[BldgLoc])*(EUL_basis_Mapped!$BP407=EUL_basis[HOU_cat]),0)+1,MATCH(EUL_basis_Mapped!AT$2,'EUL_basis fr DEER'!$1:$1,0))</f>
        <v>Rooftop Unit retrocommissioning</v>
      </c>
      <c r="AU407" s="22" t="s">
        <v>106</v>
      </c>
      <c r="AV407" s="22" t="str" cm="1">
        <f t="array" ref="AV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(EUL_basis_Mapped!$BD407=EUL_basis[BldgLoc])*(EUL_basis_Mapped!$BP407=EUL_basis[HOU_cat]),0)+1,MATCH(EUL_basis_Mapped!AV$2,'EUL_basis fr DEER'!$1:$1,0))</f>
        <v>D20 v1</v>
      </c>
      <c r="AW407" s="24" cm="1">
        <f t="array" ref="AW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(EUL_basis_Mapped!$BD407=EUL_basis[BldgLoc])*(EUL_basis_Mapped!$BP407=EUL_basis[HOU_cat]),0)+1,MATCH(EUL_basis_Mapped!AW$2,'EUL_basis fr DEER'!$1:$1,0))</f>
        <v>44159.686687395835</v>
      </c>
      <c r="AX407" s="48" t="str" cm="1">
        <f t="array" ref="AX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(EUL_basis_Mapped!$BD407=EUL_basis[BldgLoc])*(EUL_basis_Mapped!$BP407=EUL_basis[HOU_cat]),0)+1,MATCH(EUL_basis_Mapped!AX$2,'EUL_basis fr DEER'!$1:$1,0))</f>
        <v>Com</v>
      </c>
      <c r="AY407" s="48" t="str" cm="1">
        <f t="array" ref="AY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(EUL_basis_Mapped!$BD407=EUL_basis[BldgLoc])*(EUL_basis_Mapped!$BP407=EUL_basis[HOU_cat]),0)+1,MATCH(EUL_basis_Mapped!AY$2,'EUL_basis fr DEER'!$1:$1,0))</f>
        <v>Service</v>
      </c>
      <c r="AZ407" s="48" t="str" cm="1">
        <f t="array" ref="AZ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(EUL_basis_Mapped!$BD407=EUL_basis[BldgLoc])*(EUL_basis_Mapped!$BP407=EUL_basis[HOU_cat]),0)+1,MATCH(EUL_basis_Mapped!AZ$2,'EUL_basis fr DEER'!$1:$1,0))</f>
        <v>RetroComm</v>
      </c>
      <c r="BA407" s="48" t="str" cm="1">
        <f t="array" ref="BA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(EUL_basis_Mapped!$BD407=EUL_basis[BldgLoc])*(EUL_basis_Mapped!$BP407=EUL_basis[HOU_cat]),0)+1,MATCH(EUL_basis_Mapped!BA$2,'EUL_basis fr DEER'!$1:$1,0))</f>
        <v/>
      </c>
      <c r="BB407" s="48" t="str" cm="1">
        <f t="array" ref="BB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(EUL_basis_Mapped!$BD407=EUL_basis[BldgLoc])*(EUL_basis_Mapped!$BP407=EUL_basis[HOU_cat]),0)+1,MATCH(EUL_basis_Mapped!BB$2,'EUL_basis fr DEER'!$1:$1,0))</f>
        <v/>
      </c>
      <c r="BC407" s="48" t="s">
        <v>40</v>
      </c>
      <c r="BD407" s="48" t="s">
        <v>40</v>
      </c>
      <c r="BE407" s="46" t="str" cm="1">
        <f t="array" ref="BE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(EUL_basis_Mapped!$BD407=EUL_basis[BldgLoc])*(EUL_basis_Mapped!$BP407=EUL_basis[HOU_cat]),0)+1,MATCH(EUL_basis_Mapped!BE$2,'EUL_basis fr DEER'!$1:$1,0))</f>
        <v>rated years</v>
      </c>
      <c r="BF407" s="23" cm="1">
        <f t="array" ref="BF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(EUL_basis_Mapped!$BD407=EUL_basis[BldgLoc])*(EUL_basis_Mapped!$BP407=EUL_basis[HOU_cat]),0)+1,MATCH(EUL_basis_Mapped!BF$2,'EUL_basis fr DEER'!$1:$1,0))</f>
        <v>0</v>
      </c>
      <c r="BG407" s="23" cm="1">
        <f t="array" ref="BG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(EUL_basis_Mapped!$BD407=EUL_basis[BldgLoc])*(EUL_basis_Mapped!$BP407=EUL_basis[HOU_cat]),0)+1,MATCH(EUL_basis_Mapped!BG$2,'EUL_basis fr DEER'!$1:$1,0))</f>
        <v>0</v>
      </c>
      <c r="BH407" s="23" cm="1">
        <f t="array" ref="BH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(EUL_basis_Mapped!$BD407=EUL_basis[BldgLoc])*(EUL_basis_Mapped!$BP407=EUL_basis[HOU_cat]),0)+1,MATCH(EUL_basis_Mapped!BH$2,'EUL_basis fr DEER'!$1:$1,0))</f>
        <v>0</v>
      </c>
      <c r="BI407" s="25" cm="1">
        <f t="array" ref="BI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(EUL_basis_Mapped!$BD407=EUL_basis[BldgLoc])*(EUL_basis_Mapped!$BP407=EUL_basis[HOU_cat]),0)+1,MATCH(EUL_basis_Mapped!BI$2,'EUL_basis fr DEER'!$1:$1,0))</f>
        <v>0</v>
      </c>
      <c r="BJ407" s="25" cm="1">
        <f t="array" ref="BJ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(EUL_basis_Mapped!$BD407=EUL_basis[BldgLoc])*(EUL_basis_Mapped!$BP407=EUL_basis[HOU_cat]),0)+1,MATCH(EUL_basis_Mapped!BJ$2,'EUL_basis fr DEER'!$1:$1,0))</f>
        <v>3</v>
      </c>
      <c r="BK407" s="25" cm="1">
        <f t="array" ref="BK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(EUL_basis_Mapped!$BD407=EUL_basis[BldgLoc])*(EUL_basis_Mapped!$BP407=EUL_basis[HOU_cat]),0)+1,MATCH(EUL_basis_Mapped!BK$2,'EUL_basis fr DEER'!$1:$1,0))</f>
        <v>0</v>
      </c>
      <c r="BL407" s="46" t="str" cm="1">
        <f t="array" ref="BL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(EUL_basis_Mapped!$BD407=EUL_basis[BldgLoc])*(EUL_basis_Mapped!$BP407=EUL_basis[HOU_cat]),0)+1,MATCH(EUL_basis_Mapped!BL$2,'EUL_basis fr DEER'!$1:$1,0))</f>
        <v>Updated to indicate claim/filing status</v>
      </c>
      <c r="BM407" s="48" t="str" cm="1">
        <f t="array" ref="BM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(EUL_basis_Mapped!$BD407=EUL_basis[BldgLoc])*(EUL_basis_Mapped!$BP407=EUL_basis[HOU_cat]),0)+1,MATCH(EUL_basis_Mapped!BM$2,'EUL_basis fr DEER'!$1:$1,0))</f>
        <v>Standard</v>
      </c>
      <c r="BN407" s="24">
        <v>41679</v>
      </c>
      <c r="BO407" s="24" cm="1">
        <f t="array" ref="BO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(EUL_basis_Mapped!$BD407=EUL_basis[BldgLoc])*(EUL_basis_Mapped!$BP407=EUL_basis[HOU_cat]),0)+1,MATCH(EUL_basis_Mapped!BO$2,'EUL_basis fr DEER'!$1:$1,0))</f>
        <v>0</v>
      </c>
      <c r="BP407" s="48" t="s">
        <v>44</v>
      </c>
      <c r="BQ407" s="52" t="str" cm="1">
        <f t="array" ref="BQ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(EUL_basis_Mapped!$BD407=EUL_basis[BldgLoc])*(EUL_basis_Mapped!$BP407=EUL_basis[HOU_cat]),0)+1,MATCH(EUL_basis_Mapped!BQ$2,'EUL_basis fr DEER'!$1:$1,0))</f>
        <v>1</v>
      </c>
      <c r="BR407" s="52" t="str" cm="1">
        <f t="array" ref="BR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(EUL_basis_Mapped!$BD407=EUL_basis[BldgLoc])*(EUL_basis_Mapped!$BP407=EUL_basis[HOU_cat]),0)+1,MATCH(EUL_basis_Mapped!BR$2,'EUL_basis fr DEER'!$1:$1,0))</f>
        <v>1</v>
      </c>
      <c r="BS407" s="52" t="str" cm="1">
        <f t="array" ref="BS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(EUL_basis_Mapped!$BD407=EUL_basis[BldgLoc])*(EUL_basis_Mapped!$BP407=EUL_basis[HOU_cat]),0)+1,MATCH(EUL_basis_Mapped!BS$2,'EUL_basis fr DEER'!$1:$1,0))</f>
        <v>0</v>
      </c>
      <c r="BT407" s="48" t="str" cm="1">
        <f t="array" ref="BT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(EUL_basis_Mapped!$BD407=EUL_basis[BldgLoc])*(EUL_basis_Mapped!$BP407=EUL_basis[HOU_cat]),0)+1,MATCH(EUL_basis_Mapped!BT$2,'EUL_basis fr DEER'!$1:$1,0))</f>
        <v>Deemed Ex Ante Team</v>
      </c>
      <c r="BU407" s="24" cm="1">
        <f t="array" ref="BU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(EUL_basis_Mapped!$BD407=EUL_basis[BldgLoc])*(EUL_basis_Mapped!$BP407=EUL_basis[HOU_cat]),0)+1,MATCH(EUL_basis_Mapped!BU$2,'EUL_basis fr DEER'!$1:$1,0))</f>
        <v>0</v>
      </c>
      <c r="BV407" s="46" cm="1">
        <f t="array" ref="BV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(EUL_basis_Mapped!$BD407=EUL_basis[BldgLoc])*(EUL_basis_Mapped!$BP407=EUL_basis[HOU_cat]),0)+1,MATCH(EUL_basis_Mapped!BV$2,'EUL_basis fr DEER'!$1:$1,0))</f>
        <v>0</v>
      </c>
      <c r="BW407" s="48" cm="1">
        <f t="array" ref="BW407">INDEX(EUL_basis[#All],MATCH(1,(EUL_basis_Mapped!$AS407=EUL_basis[EUL_ID])*(EUL_basis_Mapped!$AU407=EUL_basis[Version])*(EUL_basis_Mapped!$BC407=EUL_basis[BldgType])*
(EUL_basis_Mapped!$BD407=EUL_basis[BldgLoc])*(EUL_basis_Mapped!$BP407=EUL_basis[HOU_cat]),0)+1,MATCH(EUL_basis_Mapped!BW$2,'EUL_basis fr DEER'!$1:$1,0))</f>
        <v>0</v>
      </c>
    </row>
    <row r="408" spans="1:75" ht="21" x14ac:dyDescent="0.15">
      <c r="A408" s="11"/>
      <c r="B408" s="12"/>
      <c r="C408" s="12">
        <v>1</v>
      </c>
      <c r="D408" s="12"/>
      <c r="E408" s="12"/>
      <c r="F408" s="12"/>
      <c r="G408" s="12"/>
      <c r="H408" s="13"/>
      <c r="I408" s="11">
        <f t="shared" si="92"/>
        <v>0</v>
      </c>
      <c r="J408" s="12">
        <f t="shared" si="92"/>
        <v>0</v>
      </c>
      <c r="K408" s="12">
        <f t="shared" si="92"/>
        <v>0</v>
      </c>
      <c r="L408" s="12">
        <f t="shared" si="92"/>
        <v>0</v>
      </c>
      <c r="M408" s="12">
        <f t="shared" si="92"/>
        <v>0</v>
      </c>
      <c r="N408" s="54">
        <f t="shared" si="92"/>
        <v>0</v>
      </c>
      <c r="O408" s="54">
        <f t="shared" si="92"/>
        <v>1</v>
      </c>
      <c r="P408" s="11">
        <f t="shared" si="81"/>
        <v>1</v>
      </c>
      <c r="Q408" s="16"/>
      <c r="R408" s="12">
        <f t="shared" si="93"/>
        <v>0</v>
      </c>
      <c r="S408" s="12">
        <f t="shared" si="93"/>
        <v>0</v>
      </c>
      <c r="T408" s="12">
        <f t="shared" si="93"/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>
        <f t="shared" si="82"/>
        <v>0</v>
      </c>
      <c r="AE408" s="54"/>
      <c r="AF408" s="54"/>
      <c r="AG408" s="54">
        <f t="shared" si="83"/>
        <v>0</v>
      </c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>
        <f t="shared" si="84"/>
        <v>0</v>
      </c>
      <c r="AS408" s="58" t="s">
        <v>923</v>
      </c>
      <c r="AT408" s="22" t="str" cm="1">
        <f t="array" ref="AT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(EUL_basis_Mapped!$BD408=EUL_basis[BldgLoc])*(EUL_basis_Mapped!$BP408=EUL_basis[HOU_cat]),0)+1,MATCH(EUL_basis_Mapped!AT$2,'EUL_basis fr DEER'!$1:$1,0))</f>
        <v>Residential Audits</v>
      </c>
      <c r="AU408" s="22" t="s">
        <v>34</v>
      </c>
      <c r="AV408" s="22" t="str" cm="1">
        <f t="array" ref="AV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(EUL_basis_Mapped!$BD408=EUL_basis[BldgLoc])*(EUL_basis_Mapped!$BP408=EUL_basis[HOU_cat]),0)+1,MATCH(EUL_basis_Mapped!AV$2,'EUL_basis fr DEER'!$1:$1,0))</f>
        <v>PA workpaper</v>
      </c>
      <c r="AW408" s="24" cm="1">
        <f t="array" ref="AW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(EUL_basis_Mapped!$BD408=EUL_basis[BldgLoc])*(EUL_basis_Mapped!$BP408=EUL_basis[HOU_cat]),0)+1,MATCH(EUL_basis_Mapped!AW$2,'EUL_basis fr DEER'!$1:$1,0))</f>
        <v>44159.686687395835</v>
      </c>
      <c r="AX408" s="48" t="str" cm="1">
        <f t="array" ref="AX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(EUL_basis_Mapped!$BD408=EUL_basis[BldgLoc])*(EUL_basis_Mapped!$BP408=EUL_basis[HOU_cat]),0)+1,MATCH(EUL_basis_Mapped!AX$2,'EUL_basis fr DEER'!$1:$1,0))</f>
        <v>Res</v>
      </c>
      <c r="AY408" s="48" t="str" cm="1">
        <f t="array" ref="AY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(EUL_basis_Mapped!$BD408=EUL_basis[BldgLoc])*(EUL_basis_Mapped!$BP408=EUL_basis[HOU_cat]),0)+1,MATCH(EUL_basis_Mapped!AY$2,'EUL_basis fr DEER'!$1:$1,0))</f>
        <v>WhlBldg</v>
      </c>
      <c r="AZ408" s="48" t="str" cm="1">
        <f t="array" ref="AZ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(EUL_basis_Mapped!$BD408=EUL_basis[BldgLoc])*(EUL_basis_Mapped!$BP408=EUL_basis[HOU_cat]),0)+1,MATCH(EUL_basis_Mapped!AZ$2,'EUL_basis fr DEER'!$1:$1,0))</f>
        <v>WBUpgrade</v>
      </c>
      <c r="BA408" s="48" t="str" cm="1">
        <f t="array" ref="BA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(EUL_basis_Mapped!$BD408=EUL_basis[BldgLoc])*(EUL_basis_Mapped!$BP408=EUL_basis[HOU_cat]),0)+1,MATCH(EUL_basis_Mapped!BA$2,'EUL_basis fr DEER'!$1:$1,0))</f>
        <v>WhlBldg</v>
      </c>
      <c r="BB408" s="48" t="str" cm="1">
        <f t="array" ref="BB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(EUL_basis_Mapped!$BD408=EUL_basis[BldgLoc])*(EUL_basis_Mapped!$BP408=EUL_basis[HOU_cat]),0)+1,MATCH(EUL_basis_Mapped!BB$2,'EUL_basis fr DEER'!$1:$1,0))</f>
        <v>WBRetPkg</v>
      </c>
      <c r="BC408" s="48" t="s">
        <v>40</v>
      </c>
      <c r="BD408" s="48" t="s">
        <v>40</v>
      </c>
      <c r="BE408" s="46" t="str" cm="1">
        <f t="array" ref="BE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(EUL_basis_Mapped!$BD408=EUL_basis[BldgLoc])*(EUL_basis_Mapped!$BP408=EUL_basis[HOU_cat]),0)+1,MATCH(EUL_basis_Mapped!BE$2,'EUL_basis fr DEER'!$1:$1,0))</f>
        <v>evaluated years</v>
      </c>
      <c r="BF408" s="23" cm="1">
        <f t="array" ref="BF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(EUL_basis_Mapped!$BD408=EUL_basis[BldgLoc])*(EUL_basis_Mapped!$BP408=EUL_basis[HOU_cat]),0)+1,MATCH(EUL_basis_Mapped!BF$2,'EUL_basis fr DEER'!$1:$1,0))</f>
        <v>0</v>
      </c>
      <c r="BG408" s="23" cm="1">
        <f t="array" ref="BG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(EUL_basis_Mapped!$BD408=EUL_basis[BldgLoc])*(EUL_basis_Mapped!$BP408=EUL_basis[HOU_cat]),0)+1,MATCH(EUL_basis_Mapped!BG$2,'EUL_basis fr DEER'!$1:$1,0))</f>
        <v>0</v>
      </c>
      <c r="BH408" s="23" cm="1">
        <f t="array" ref="BH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(EUL_basis_Mapped!$BD408=EUL_basis[BldgLoc])*(EUL_basis_Mapped!$BP408=EUL_basis[HOU_cat]),0)+1,MATCH(EUL_basis_Mapped!BH$2,'EUL_basis fr DEER'!$1:$1,0))</f>
        <v>0</v>
      </c>
      <c r="BI408" s="25" cm="1">
        <f t="array" ref="BI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(EUL_basis_Mapped!$BD408=EUL_basis[BldgLoc])*(EUL_basis_Mapped!$BP408=EUL_basis[HOU_cat]),0)+1,MATCH(EUL_basis_Mapped!BI$2,'EUL_basis fr DEER'!$1:$1,0))</f>
        <v>20</v>
      </c>
      <c r="BJ408" s="25" cm="1">
        <f t="array" ref="BJ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(EUL_basis_Mapped!$BD408=EUL_basis[BldgLoc])*(EUL_basis_Mapped!$BP408=EUL_basis[HOU_cat]),0)+1,MATCH(EUL_basis_Mapped!BJ$2,'EUL_basis fr DEER'!$1:$1,0))</f>
        <v>3</v>
      </c>
      <c r="BK408" s="25" cm="1">
        <f t="array" ref="BK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(EUL_basis_Mapped!$BD408=EUL_basis[BldgLoc])*(EUL_basis_Mapped!$BP408=EUL_basis[HOU_cat]),0)+1,MATCH(EUL_basis_Mapped!BK$2,'EUL_basis fr DEER'!$1:$1,0))</f>
        <v>0</v>
      </c>
      <c r="BL408" s="46" t="str" cm="1">
        <f t="array" ref="BL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(EUL_basis_Mapped!$BD408=EUL_basis[BldgLoc])*(EUL_basis_Mapped!$BP408=EUL_basis[HOU_cat]),0)+1,MATCH(EUL_basis_Mapped!BL$2,'EUL_basis fr DEER'!$1:$1,0))</f>
        <v>Updated to indicate claim/filing status</v>
      </c>
      <c r="BM408" s="48" t="str" cm="1">
        <f t="array" ref="BM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(EUL_basis_Mapped!$BD408=EUL_basis[BldgLoc])*(EUL_basis_Mapped!$BP408=EUL_basis[HOU_cat]),0)+1,MATCH(EUL_basis_Mapped!BM$2,'EUL_basis fr DEER'!$1:$1,0))</f>
        <v>Available</v>
      </c>
      <c r="BN408" s="24">
        <v>41680</v>
      </c>
      <c r="BO408" s="24" cm="1">
        <f t="array" ref="BO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(EUL_basis_Mapped!$BD408=EUL_basis[BldgLoc])*(EUL_basis_Mapped!$BP408=EUL_basis[HOU_cat]),0)+1,MATCH(EUL_basis_Mapped!BO$2,'EUL_basis fr DEER'!$1:$1,0))</f>
        <v>0</v>
      </c>
      <c r="BP408" s="48" t="s">
        <v>44</v>
      </c>
      <c r="BQ408" s="52" t="str" cm="1">
        <f t="array" ref="BQ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(EUL_basis_Mapped!$BD408=EUL_basis[BldgLoc])*(EUL_basis_Mapped!$BP408=EUL_basis[HOU_cat]),0)+1,MATCH(EUL_basis_Mapped!BQ$2,'EUL_basis fr DEER'!$1:$1,0))</f>
        <v>1</v>
      </c>
      <c r="BR408" s="52" t="str" cm="1">
        <f t="array" ref="BR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(EUL_basis_Mapped!$BD408=EUL_basis[BldgLoc])*(EUL_basis_Mapped!$BP408=EUL_basis[HOU_cat]),0)+1,MATCH(EUL_basis_Mapped!BR$2,'EUL_basis fr DEER'!$1:$1,0))</f>
        <v>1</v>
      </c>
      <c r="BS408" s="52" t="str" cm="1">
        <f t="array" ref="BS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(EUL_basis_Mapped!$BD408=EUL_basis[BldgLoc])*(EUL_basis_Mapped!$BP408=EUL_basis[HOU_cat]),0)+1,MATCH(EUL_basis_Mapped!BS$2,'EUL_basis fr DEER'!$1:$1,0))</f>
        <v>0</v>
      </c>
      <c r="BT408" s="48" t="str" cm="1">
        <f t="array" ref="BT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(EUL_basis_Mapped!$BD408=EUL_basis[BldgLoc])*(EUL_basis_Mapped!$BP408=EUL_basis[HOU_cat]),0)+1,MATCH(EUL_basis_Mapped!BT$2,'EUL_basis fr DEER'!$1:$1,0))</f>
        <v>Deemed Ex Ante Team</v>
      </c>
      <c r="BU408" s="24" cm="1">
        <f t="array" ref="BU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(EUL_basis_Mapped!$BD408=EUL_basis[BldgLoc])*(EUL_basis_Mapped!$BP408=EUL_basis[HOU_cat]),0)+1,MATCH(EUL_basis_Mapped!BU$2,'EUL_basis fr DEER'!$1:$1,0))</f>
        <v>0</v>
      </c>
      <c r="BV408" s="46" cm="1">
        <f t="array" ref="BV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(EUL_basis_Mapped!$BD408=EUL_basis[BldgLoc])*(EUL_basis_Mapped!$BP408=EUL_basis[HOU_cat]),0)+1,MATCH(EUL_basis_Mapped!BV$2,'EUL_basis fr DEER'!$1:$1,0))</f>
        <v>0</v>
      </c>
      <c r="BW408" s="48" cm="1">
        <f t="array" ref="BW408">INDEX(EUL_basis[#All],MATCH(1,(EUL_basis_Mapped!$AS408=EUL_basis[EUL_ID])*(EUL_basis_Mapped!$AU408=EUL_basis[Version])*(EUL_basis_Mapped!$BC408=EUL_basis[BldgType])*
(EUL_basis_Mapped!$BD408=EUL_basis[BldgLoc])*(EUL_basis_Mapped!$BP408=EUL_basis[HOU_cat]),0)+1,MATCH(EUL_basis_Mapped!BW$2,'EUL_basis fr DEER'!$1:$1,0))</f>
        <v>0</v>
      </c>
    </row>
    <row r="409" spans="1:75" ht="21" x14ac:dyDescent="0.15">
      <c r="A409" s="11">
        <v>1</v>
      </c>
      <c r="B409" s="12"/>
      <c r="C409" s="12"/>
      <c r="D409" s="12"/>
      <c r="E409" s="12"/>
      <c r="F409" s="12"/>
      <c r="G409" s="12"/>
      <c r="H409" s="13"/>
      <c r="I409" s="11">
        <f t="shared" ref="I409:O418" si="94">IF($AX409=I$2,1,0)</f>
        <v>0</v>
      </c>
      <c r="J409" s="12">
        <f t="shared" si="94"/>
        <v>0</v>
      </c>
      <c r="K409" s="12">
        <f t="shared" si="94"/>
        <v>0</v>
      </c>
      <c r="L409" s="12">
        <f t="shared" si="94"/>
        <v>0</v>
      </c>
      <c r="M409" s="12">
        <f t="shared" si="94"/>
        <v>0</v>
      </c>
      <c r="N409" s="54">
        <f t="shared" si="94"/>
        <v>0</v>
      </c>
      <c r="O409" s="54">
        <f t="shared" si="94"/>
        <v>1</v>
      </c>
      <c r="P409" s="11">
        <f t="shared" si="81"/>
        <v>1</v>
      </c>
      <c r="Q409" s="16"/>
      <c r="R409" s="12">
        <f t="shared" si="93"/>
        <v>0</v>
      </c>
      <c r="S409" s="12">
        <f t="shared" si="93"/>
        <v>0</v>
      </c>
      <c r="T409" s="12">
        <f t="shared" si="93"/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>
        <f t="shared" si="82"/>
        <v>0</v>
      </c>
      <c r="AE409" s="54"/>
      <c r="AF409" s="54"/>
      <c r="AG409" s="54">
        <f t="shared" si="83"/>
        <v>0</v>
      </c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>
        <f t="shared" si="84"/>
        <v>0</v>
      </c>
      <c r="AS409" s="58" t="s">
        <v>925</v>
      </c>
      <c r="AT409" s="22" t="str" cm="1">
        <f t="array" ref="AT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(EUL_basis_Mapped!$BD409=EUL_basis[BldgLoc])*(EUL_basis_Mapped!$BP409=EUL_basis[HOU_cat]),0)+1,MATCH(EUL_basis_Mapped!AT$2,'EUL_basis fr DEER'!$1:$1,0))</f>
        <v>Boiler controls for hot water, add-on equipment</v>
      </c>
      <c r="AU409" s="22" t="s">
        <v>255</v>
      </c>
      <c r="AV409" s="22" t="str" cm="1">
        <f t="array" ref="AV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(EUL_basis_Mapped!$BD409=EUL_basis[BldgLoc])*(EUL_basis_Mapped!$BP409=EUL_basis[HOU_cat]),0)+1,MATCH(EUL_basis_Mapped!AV$2,'EUL_basis fr DEER'!$1:$1,0))</f>
        <v>IOU Workpaper</v>
      </c>
      <c r="AW409" s="24" cm="1">
        <f t="array" ref="AW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(EUL_basis_Mapped!$BD409=EUL_basis[BldgLoc])*(EUL_basis_Mapped!$BP409=EUL_basis[HOU_cat]),0)+1,MATCH(EUL_basis_Mapped!AW$2,'EUL_basis fr DEER'!$1:$1,0))</f>
        <v>44159.686687395835</v>
      </c>
      <c r="AX409" s="48" t="str" cm="1">
        <f t="array" ref="AX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(EUL_basis_Mapped!$BD409=EUL_basis[BldgLoc])*(EUL_basis_Mapped!$BP409=EUL_basis[HOU_cat]),0)+1,MATCH(EUL_basis_Mapped!AX$2,'EUL_basis fr DEER'!$1:$1,0))</f>
        <v>Res</v>
      </c>
      <c r="AY409" s="48" t="str" cm="1">
        <f t="array" ref="AY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(EUL_basis_Mapped!$BD409=EUL_basis[BldgLoc])*(EUL_basis_Mapped!$BP409=EUL_basis[HOU_cat]),0)+1,MATCH(EUL_basis_Mapped!AY$2,'EUL_basis fr DEER'!$1:$1,0))</f>
        <v>SHW</v>
      </c>
      <c r="AZ409" s="48" t="str" cm="1">
        <f t="array" ref="AZ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(EUL_basis_Mapped!$BD409=EUL_basis[BldgLoc])*(EUL_basis_Mapped!$BP409=EUL_basis[HOU_cat]),0)+1,MATCH(EUL_basis_Mapped!AZ$2,'EUL_basis fr DEER'!$1:$1,0))</f>
        <v>Heating</v>
      </c>
      <c r="BA409" s="48" t="str" cm="1">
        <f t="array" ref="BA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(EUL_basis_Mapped!$BD409=EUL_basis[BldgLoc])*(EUL_basis_Mapped!$BP409=EUL_basis[HOU_cat]),0)+1,MATCH(EUL_basis_Mapped!BA$2,'EUL_basis fr DEER'!$1:$1,0))</f>
        <v>SHW_Tech</v>
      </c>
      <c r="BB409" s="48" t="str" cm="1">
        <f t="array" ref="BB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(EUL_basis_Mapped!$BD409=EUL_basis[BldgLoc])*(EUL_basis_Mapped!$BP409=EUL_basis[HOU_cat]),0)+1,MATCH(EUL_basis_Mapped!BB$2,'EUL_basis fr DEER'!$1:$1,0))</f>
        <v>EMS</v>
      </c>
      <c r="BC409" s="48" t="s">
        <v>40</v>
      </c>
      <c r="BD409" s="48" t="s">
        <v>40</v>
      </c>
      <c r="BE409" s="46" t="str" cm="1">
        <f t="array" ref="BE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(EUL_basis_Mapped!$BD409=EUL_basis[BldgLoc])*(EUL_basis_Mapped!$BP409=EUL_basis[HOU_cat]),0)+1,MATCH(EUL_basis_Mapped!BE$2,'EUL_basis fr DEER'!$1:$1,0))</f>
        <v>rated years</v>
      </c>
      <c r="BF409" s="23" cm="1">
        <f t="array" ref="BF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(EUL_basis_Mapped!$BD409=EUL_basis[BldgLoc])*(EUL_basis_Mapped!$BP409=EUL_basis[HOU_cat]),0)+1,MATCH(EUL_basis_Mapped!BF$2,'EUL_basis fr DEER'!$1:$1,0))</f>
        <v>0</v>
      </c>
      <c r="BG409" s="23" cm="1">
        <f t="array" ref="BG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(EUL_basis_Mapped!$BD409=EUL_basis[BldgLoc])*(EUL_basis_Mapped!$BP409=EUL_basis[HOU_cat]),0)+1,MATCH(EUL_basis_Mapped!BG$2,'EUL_basis fr DEER'!$1:$1,0))</f>
        <v>0</v>
      </c>
      <c r="BH409" s="23" cm="1">
        <f t="array" ref="BH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(EUL_basis_Mapped!$BD409=EUL_basis[BldgLoc])*(EUL_basis_Mapped!$BP409=EUL_basis[HOU_cat]),0)+1,MATCH(EUL_basis_Mapped!BH$2,'EUL_basis fr DEER'!$1:$1,0))</f>
        <v>0</v>
      </c>
      <c r="BI409" s="25" cm="1">
        <f t="array" ref="BI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(EUL_basis_Mapped!$BD409=EUL_basis[BldgLoc])*(EUL_basis_Mapped!$BP409=EUL_basis[HOU_cat]),0)+1,MATCH(EUL_basis_Mapped!BI$2,'EUL_basis fr DEER'!$1:$1,0))</f>
        <v>0</v>
      </c>
      <c r="BJ409" s="25" cm="1">
        <f t="array" ref="BJ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(EUL_basis_Mapped!$BD409=EUL_basis[BldgLoc])*(EUL_basis_Mapped!$BP409=EUL_basis[HOU_cat]),0)+1,MATCH(EUL_basis_Mapped!BJ$2,'EUL_basis fr DEER'!$1:$1,0))</f>
        <v>15</v>
      </c>
      <c r="BK409" s="25" cm="1">
        <f t="array" ref="BK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(EUL_basis_Mapped!$BD409=EUL_basis[BldgLoc])*(EUL_basis_Mapped!$BP409=EUL_basis[HOU_cat]),0)+1,MATCH(EUL_basis_Mapped!BK$2,'EUL_basis fr DEER'!$1:$1,0))</f>
        <v>5</v>
      </c>
      <c r="BL409" s="46" t="str" cm="1">
        <f t="array" ref="BL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(EUL_basis_Mapped!$BD409=EUL_basis[BldgLoc])*(EUL_basis_Mapped!$BP409=EUL_basis[HOU_cat]),0)+1,MATCH(EUL_basis_Mapped!BL$2,'EUL_basis fr DEER'!$1:$1,0))</f>
        <v>Updated to indicate claim/filing status</v>
      </c>
      <c r="BM409" s="48" t="str" cm="1">
        <f t="array" ref="BM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(EUL_basis_Mapped!$BD409=EUL_basis[BldgLoc])*(EUL_basis_Mapped!$BP409=EUL_basis[HOU_cat]),0)+1,MATCH(EUL_basis_Mapped!BM$2,'EUL_basis fr DEER'!$1:$1,0))</f>
        <v>Available</v>
      </c>
      <c r="BN409" s="24">
        <v>41681</v>
      </c>
      <c r="BO409" s="24" cm="1">
        <f t="array" ref="BO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(EUL_basis_Mapped!$BD409=EUL_basis[BldgLoc])*(EUL_basis_Mapped!$BP409=EUL_basis[HOU_cat]),0)+1,MATCH(EUL_basis_Mapped!BO$2,'EUL_basis fr DEER'!$1:$1,0))</f>
        <v>0</v>
      </c>
      <c r="BP409" s="48" t="s">
        <v>44</v>
      </c>
      <c r="BQ409" s="52" t="str" cm="1">
        <f t="array" ref="BQ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(EUL_basis_Mapped!$BD409=EUL_basis[BldgLoc])*(EUL_basis_Mapped!$BP409=EUL_basis[HOU_cat]),0)+1,MATCH(EUL_basis_Mapped!BQ$2,'EUL_basis fr DEER'!$1:$1,0))</f>
        <v>1</v>
      </c>
      <c r="BR409" s="52" t="str" cm="1">
        <f t="array" ref="BR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(EUL_basis_Mapped!$BD409=EUL_basis[BldgLoc])*(EUL_basis_Mapped!$BP409=EUL_basis[HOU_cat]),0)+1,MATCH(EUL_basis_Mapped!BR$2,'EUL_basis fr DEER'!$1:$1,0))</f>
        <v>1</v>
      </c>
      <c r="BS409" s="52" t="str" cm="1">
        <f t="array" ref="BS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(EUL_basis_Mapped!$BD409=EUL_basis[BldgLoc])*(EUL_basis_Mapped!$BP409=EUL_basis[HOU_cat]),0)+1,MATCH(EUL_basis_Mapped!BS$2,'EUL_basis fr DEER'!$1:$1,0))</f>
        <v>0</v>
      </c>
      <c r="BT409" s="48" t="str" cm="1">
        <f t="array" ref="BT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(EUL_basis_Mapped!$BD409=EUL_basis[BldgLoc])*(EUL_basis_Mapped!$BP409=EUL_basis[HOU_cat]),0)+1,MATCH(EUL_basis_Mapped!BT$2,'EUL_basis fr DEER'!$1:$1,0))</f>
        <v>Deemed Ex Ante Team</v>
      </c>
      <c r="BU409" s="24" cm="1">
        <f t="array" ref="BU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(EUL_basis_Mapped!$BD409=EUL_basis[BldgLoc])*(EUL_basis_Mapped!$BP409=EUL_basis[HOU_cat]),0)+1,MATCH(EUL_basis_Mapped!BU$2,'EUL_basis fr DEER'!$1:$1,0))</f>
        <v>0</v>
      </c>
      <c r="BV409" s="46" cm="1">
        <f t="array" ref="BV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(EUL_basis_Mapped!$BD409=EUL_basis[BldgLoc])*(EUL_basis_Mapped!$BP409=EUL_basis[HOU_cat]),0)+1,MATCH(EUL_basis_Mapped!BV$2,'EUL_basis fr DEER'!$1:$1,0))</f>
        <v>0</v>
      </c>
      <c r="BW409" s="48" cm="1">
        <f t="array" ref="BW409">INDEX(EUL_basis[#All],MATCH(1,(EUL_basis_Mapped!$AS409=EUL_basis[EUL_ID])*(EUL_basis_Mapped!$AU409=EUL_basis[Version])*(EUL_basis_Mapped!$BC409=EUL_basis[BldgType])*
(EUL_basis_Mapped!$BD409=EUL_basis[BldgLoc])*(EUL_basis_Mapped!$BP409=EUL_basis[HOU_cat]),0)+1,MATCH(EUL_basis_Mapped!BW$2,'EUL_basis fr DEER'!$1:$1,0))</f>
        <v>0</v>
      </c>
    </row>
    <row r="410" spans="1:75" ht="42" x14ac:dyDescent="0.15">
      <c r="A410" s="11"/>
      <c r="B410" s="12"/>
      <c r="C410" s="12"/>
      <c r="D410" s="12"/>
      <c r="E410" s="12"/>
      <c r="F410" s="12">
        <v>1</v>
      </c>
      <c r="G410" s="12"/>
      <c r="H410" s="13"/>
      <c r="I410" s="11">
        <f t="shared" si="94"/>
        <v>0</v>
      </c>
      <c r="J410" s="12">
        <f t="shared" si="94"/>
        <v>0</v>
      </c>
      <c r="K410" s="12">
        <f t="shared" si="94"/>
        <v>0</v>
      </c>
      <c r="L410" s="12">
        <f t="shared" si="94"/>
        <v>0</v>
      </c>
      <c r="M410" s="12">
        <f t="shared" si="94"/>
        <v>0</v>
      </c>
      <c r="N410" s="54">
        <f t="shared" si="94"/>
        <v>0</v>
      </c>
      <c r="O410" s="54">
        <f t="shared" si="94"/>
        <v>1</v>
      </c>
      <c r="P410" s="11">
        <f t="shared" si="81"/>
        <v>0</v>
      </c>
      <c r="Q410" s="16"/>
      <c r="R410" s="12">
        <f t="shared" si="93"/>
        <v>1</v>
      </c>
      <c r="S410" s="12">
        <f t="shared" si="93"/>
        <v>0</v>
      </c>
      <c r="T410" s="12">
        <f t="shared" si="93"/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>
        <f t="shared" si="82"/>
        <v>0</v>
      </c>
      <c r="AE410" s="54"/>
      <c r="AF410" s="54"/>
      <c r="AG410" s="54">
        <f t="shared" si="83"/>
        <v>0</v>
      </c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>
        <f t="shared" si="84"/>
        <v>0</v>
      </c>
      <c r="AS410" s="58" t="s">
        <v>929</v>
      </c>
      <c r="AT410" s="22" t="str" cm="1">
        <f t="array" ref="AT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(EUL_basis_Mapped!$BD410=EUL_basis[BldgLoc])*(EUL_basis_Mapped!$BP410=EUL_basis[HOU_cat]),0)+1,MATCH(EUL_basis_Mapped!AT$2,'EUL_basis fr DEER'!$1:$1,0))</f>
        <v>SCE Whole Building: R30AtIns;R8DctIns;6%DctLkg;SEER14AC;STV In Heated and Cooled, One Story, 1978-1992 Vintage Whole Home Retrofit</v>
      </c>
      <c r="AU410" s="22" t="s">
        <v>34</v>
      </c>
      <c r="AV410" s="22" t="str" cm="1">
        <f t="array" ref="AV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(EUL_basis_Mapped!$BD410=EUL_basis[BldgLoc])*(EUL_basis_Mapped!$BP410=EUL_basis[HOU_cat]),0)+1,MATCH(EUL_basis_Mapped!AV$2,'EUL_basis fr DEER'!$1:$1,0))</f>
        <v>PA workpaper</v>
      </c>
      <c r="AW410" s="24" cm="1">
        <f t="array" ref="AW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(EUL_basis_Mapped!$BD410=EUL_basis[BldgLoc])*(EUL_basis_Mapped!$BP410=EUL_basis[HOU_cat]),0)+1,MATCH(EUL_basis_Mapped!AW$2,'EUL_basis fr DEER'!$1:$1,0))</f>
        <v>44435.733823402777</v>
      </c>
      <c r="AX410" s="48" t="str" cm="1">
        <f t="array" ref="AX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(EUL_basis_Mapped!$BD410=EUL_basis[BldgLoc])*(EUL_basis_Mapped!$BP410=EUL_basis[HOU_cat]),0)+1,MATCH(EUL_basis_Mapped!AX$2,'EUL_basis fr DEER'!$1:$1,0))</f>
        <v>Res</v>
      </c>
      <c r="AY410" s="48" t="str" cm="1">
        <f t="array" ref="AY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(EUL_basis_Mapped!$BD410=EUL_basis[BldgLoc])*(EUL_basis_Mapped!$BP410=EUL_basis[HOU_cat]),0)+1,MATCH(EUL_basis_Mapped!AY$2,'EUL_basis fr DEER'!$1:$1,0))</f>
        <v>WhlBldg</v>
      </c>
      <c r="AZ410" s="48" t="str" cm="1">
        <f t="array" ref="AZ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(EUL_basis_Mapped!$BD410=EUL_basis[BldgLoc])*(EUL_basis_Mapped!$BP410=EUL_basis[HOU_cat]),0)+1,MATCH(EUL_basis_Mapped!AZ$2,'EUL_basis fr DEER'!$1:$1,0))</f>
        <v>WBUpgrade</v>
      </c>
      <c r="BA410" s="48" t="str" cm="1">
        <f t="array" ref="BA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(EUL_basis_Mapped!$BD410=EUL_basis[BldgLoc])*(EUL_basis_Mapped!$BP410=EUL_basis[HOU_cat]),0)+1,MATCH(EUL_basis_Mapped!BA$2,'EUL_basis fr DEER'!$1:$1,0))</f>
        <v>WhlBldg</v>
      </c>
      <c r="BB410" s="48" t="str" cm="1">
        <f t="array" ref="BB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(EUL_basis_Mapped!$BD410=EUL_basis[BldgLoc])*(EUL_basis_Mapped!$BP410=EUL_basis[HOU_cat]),0)+1,MATCH(EUL_basis_Mapped!BB$2,'EUL_basis fr DEER'!$1:$1,0))</f>
        <v>WBRetPkg</v>
      </c>
      <c r="BC410" s="48" t="s">
        <v>710</v>
      </c>
      <c r="BD410" s="48" t="s">
        <v>40</v>
      </c>
      <c r="BE410" s="46" t="str" cm="1">
        <f t="array" ref="BE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(EUL_basis_Mapped!$BD410=EUL_basis[BldgLoc])*(EUL_basis_Mapped!$BP410=EUL_basis[HOU_cat]),0)+1,MATCH(EUL_basis_Mapped!BE$2,'EUL_basis fr DEER'!$1:$1,0))</f>
        <v>evaluated years</v>
      </c>
      <c r="BF410" s="23" cm="1">
        <f t="array" ref="BF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(EUL_basis_Mapped!$BD410=EUL_basis[BldgLoc])*(EUL_basis_Mapped!$BP410=EUL_basis[HOU_cat]),0)+1,MATCH(EUL_basis_Mapped!BF$2,'EUL_basis fr DEER'!$1:$1,0))</f>
        <v>0</v>
      </c>
      <c r="BG410" s="23" cm="1">
        <f t="array" ref="BG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(EUL_basis_Mapped!$BD410=EUL_basis[BldgLoc])*(EUL_basis_Mapped!$BP410=EUL_basis[HOU_cat]),0)+1,MATCH(EUL_basis_Mapped!BG$2,'EUL_basis fr DEER'!$1:$1,0))</f>
        <v>0</v>
      </c>
      <c r="BH410" s="23" cm="1">
        <f t="array" ref="BH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(EUL_basis_Mapped!$BD410=EUL_basis[BldgLoc])*(EUL_basis_Mapped!$BP410=EUL_basis[HOU_cat]),0)+1,MATCH(EUL_basis_Mapped!BH$2,'EUL_basis fr DEER'!$1:$1,0))</f>
        <v>0</v>
      </c>
      <c r="BI410" s="25" cm="1">
        <f t="array" ref="BI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(EUL_basis_Mapped!$BD410=EUL_basis[BldgLoc])*(EUL_basis_Mapped!$BP410=EUL_basis[HOU_cat]),0)+1,MATCH(EUL_basis_Mapped!BI$2,'EUL_basis fr DEER'!$1:$1,0))</f>
        <v>20</v>
      </c>
      <c r="BJ410" s="25" cm="1">
        <f t="array" ref="BJ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(EUL_basis_Mapped!$BD410=EUL_basis[BldgLoc])*(EUL_basis_Mapped!$BP410=EUL_basis[HOU_cat]),0)+1,MATCH(EUL_basis_Mapped!BJ$2,'EUL_basis fr DEER'!$1:$1,0))</f>
        <v>18.2</v>
      </c>
      <c r="BK410" s="25" cm="1">
        <f t="array" ref="BK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(EUL_basis_Mapped!$BD410=EUL_basis[BldgLoc])*(EUL_basis_Mapped!$BP410=EUL_basis[HOU_cat]),0)+1,MATCH(EUL_basis_Mapped!BK$2,'EUL_basis fr DEER'!$1:$1,0))</f>
        <v>6.07</v>
      </c>
      <c r="BL410" s="46" t="str" cm="1">
        <f t="array" ref="BL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(EUL_basis_Mapped!$BD410=EUL_basis[BldgLoc])*(EUL_basis_Mapped!$BP410=EUL_basis[HOU_cat]),0)+1,MATCH(EUL_basis_Mapped!BL$2,'EUL_basis fr DEER'!$1:$1,0))</f>
        <v>Expired--no longer used</v>
      </c>
      <c r="BM410" s="48" t="str" cm="1">
        <f t="array" ref="BM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(EUL_basis_Mapped!$BD410=EUL_basis[BldgLoc])*(EUL_basis_Mapped!$BP410=EUL_basis[HOU_cat]),0)+1,MATCH(EUL_basis_Mapped!BM$2,'EUL_basis fr DEER'!$1:$1,0))</f>
        <v>Available</v>
      </c>
      <c r="BN410" s="24">
        <v>41682</v>
      </c>
      <c r="BO410" s="24" cm="1">
        <f t="array" ref="BO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(EUL_basis_Mapped!$BD410=EUL_basis[BldgLoc])*(EUL_basis_Mapped!$BP410=EUL_basis[HOU_cat]),0)+1,MATCH(EUL_basis_Mapped!BO$2,'EUL_basis fr DEER'!$1:$1,0))</f>
        <v>44926</v>
      </c>
      <c r="BP410" s="48" t="s">
        <v>44</v>
      </c>
      <c r="BQ410" s="52" t="str" cm="1">
        <f t="array" ref="BQ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(EUL_basis_Mapped!$BD410=EUL_basis[BldgLoc])*(EUL_basis_Mapped!$BP410=EUL_basis[HOU_cat]),0)+1,MATCH(EUL_basis_Mapped!BQ$2,'EUL_basis fr DEER'!$1:$1,0))</f>
        <v>1</v>
      </c>
      <c r="BR410" s="52" t="str" cm="1">
        <f t="array" ref="BR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(EUL_basis_Mapped!$BD410=EUL_basis[BldgLoc])*(EUL_basis_Mapped!$BP410=EUL_basis[HOU_cat]),0)+1,MATCH(EUL_basis_Mapped!BR$2,'EUL_basis fr DEER'!$1:$1,0))</f>
        <v>1</v>
      </c>
      <c r="BS410" s="52" t="str" cm="1">
        <f t="array" ref="BS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(EUL_basis_Mapped!$BD410=EUL_basis[BldgLoc])*(EUL_basis_Mapped!$BP410=EUL_basis[HOU_cat]),0)+1,MATCH(EUL_basis_Mapped!BS$2,'EUL_basis fr DEER'!$1:$1,0))</f>
        <v>0</v>
      </c>
      <c r="BT410" s="48" t="str" cm="1">
        <f t="array" ref="BT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(EUL_basis_Mapped!$BD410=EUL_basis[BldgLoc])*(EUL_basis_Mapped!$BP410=EUL_basis[HOU_cat]),0)+1,MATCH(EUL_basis_Mapped!BT$2,'EUL_basis fr DEER'!$1:$1,0))</f>
        <v>Deemed Ex Ante Team</v>
      </c>
      <c r="BU410" s="24" cm="1">
        <f t="array" ref="BU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(EUL_basis_Mapped!$BD410=EUL_basis[BldgLoc])*(EUL_basis_Mapped!$BP410=EUL_basis[HOU_cat]),0)+1,MATCH(EUL_basis_Mapped!BU$2,'EUL_basis fr DEER'!$1:$1,0))</f>
        <v>0</v>
      </c>
      <c r="BV410" s="46" cm="1">
        <f t="array" ref="BV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(EUL_basis_Mapped!$BD410=EUL_basis[BldgLoc])*(EUL_basis_Mapped!$BP410=EUL_basis[HOU_cat]),0)+1,MATCH(EUL_basis_Mapped!BV$2,'EUL_basis fr DEER'!$1:$1,0))</f>
        <v>0</v>
      </c>
      <c r="BW410" s="48" cm="1">
        <f t="array" ref="BW410">INDEX(EUL_basis[#All],MATCH(1,(EUL_basis_Mapped!$AS410=EUL_basis[EUL_ID])*(EUL_basis_Mapped!$AU410=EUL_basis[Version])*(EUL_basis_Mapped!$BC410=EUL_basis[BldgType])*
(EUL_basis_Mapped!$BD410=EUL_basis[BldgLoc])*(EUL_basis_Mapped!$BP410=EUL_basis[HOU_cat]),0)+1,MATCH(EUL_basis_Mapped!BW$2,'EUL_basis fr DEER'!$1:$1,0))</f>
        <v>0</v>
      </c>
    </row>
    <row r="411" spans="1:75" ht="42" x14ac:dyDescent="0.15">
      <c r="A411" s="11"/>
      <c r="B411" s="12"/>
      <c r="C411" s="12"/>
      <c r="D411" s="12"/>
      <c r="E411" s="12"/>
      <c r="F411" s="12">
        <v>1</v>
      </c>
      <c r="G411" s="12"/>
      <c r="H411" s="13"/>
      <c r="I411" s="11">
        <f t="shared" si="94"/>
        <v>0</v>
      </c>
      <c r="J411" s="12">
        <f t="shared" si="94"/>
        <v>0</v>
      </c>
      <c r="K411" s="12">
        <f t="shared" si="94"/>
        <v>0</v>
      </c>
      <c r="L411" s="12">
        <f t="shared" si="94"/>
        <v>0</v>
      </c>
      <c r="M411" s="12">
        <f t="shared" si="94"/>
        <v>0</v>
      </c>
      <c r="N411" s="54">
        <f t="shared" si="94"/>
        <v>0</v>
      </c>
      <c r="O411" s="54">
        <f t="shared" si="94"/>
        <v>1</v>
      </c>
      <c r="P411" s="11">
        <f t="shared" ref="P411:P478" si="95">IF($BC411=P$2,1,0)</f>
        <v>0</v>
      </c>
      <c r="Q411" s="16"/>
      <c r="R411" s="12">
        <f t="shared" si="93"/>
        <v>1</v>
      </c>
      <c r="S411" s="12">
        <f t="shared" si="93"/>
        <v>0</v>
      </c>
      <c r="T411" s="12">
        <f t="shared" si="93"/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>
        <f t="shared" ref="AD411:AD478" si="96">IF($BC411=AD$2,1,0)</f>
        <v>0</v>
      </c>
      <c r="AE411" s="54"/>
      <c r="AF411" s="54"/>
      <c r="AG411" s="54">
        <f t="shared" ref="AG411:AG478" si="97">IF($BC411=AG$2,1,0)</f>
        <v>0</v>
      </c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>
        <f t="shared" ref="AR411:AR478" si="98">IF($BC411=AR$2,1,0)</f>
        <v>0</v>
      </c>
      <c r="AS411" s="58" t="s">
        <v>931</v>
      </c>
      <c r="AT411" s="22" t="str" cm="1">
        <f t="array" ref="AT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(EUL_basis_Mapped!$BD411=EUL_basis[BldgLoc])*(EUL_basis_Mapped!$BP411=EUL_basis[HOU_cat]),0)+1,MATCH(EUL_basis_Mapped!AT$2,'EUL_basis fr DEER'!$1:$1,0))</f>
        <v>SCE Whole Building: R30AtIns;-15%BldLkg;R8DctIns;6%DctLkg;92AFUEFrn;STV In Heated Only, One Story, Pre 1978 Vintage Whole Home Retrofit</v>
      </c>
      <c r="AU411" s="22" t="s">
        <v>34</v>
      </c>
      <c r="AV411" s="22" t="str" cm="1">
        <f t="array" ref="AV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(EUL_basis_Mapped!$BD411=EUL_basis[BldgLoc])*(EUL_basis_Mapped!$BP411=EUL_basis[HOU_cat]),0)+1,MATCH(EUL_basis_Mapped!AV$2,'EUL_basis fr DEER'!$1:$1,0))</f>
        <v>PA workpaper</v>
      </c>
      <c r="AW411" s="24" cm="1">
        <f t="array" ref="AW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(EUL_basis_Mapped!$BD411=EUL_basis[BldgLoc])*(EUL_basis_Mapped!$BP411=EUL_basis[HOU_cat]),0)+1,MATCH(EUL_basis_Mapped!AW$2,'EUL_basis fr DEER'!$1:$1,0))</f>
        <v>44435.733823402777</v>
      </c>
      <c r="AX411" s="48" t="str" cm="1">
        <f t="array" ref="AX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(EUL_basis_Mapped!$BD411=EUL_basis[BldgLoc])*(EUL_basis_Mapped!$BP411=EUL_basis[HOU_cat]),0)+1,MATCH(EUL_basis_Mapped!AX$2,'EUL_basis fr DEER'!$1:$1,0))</f>
        <v>Res</v>
      </c>
      <c r="AY411" s="48" t="str" cm="1">
        <f t="array" ref="AY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(EUL_basis_Mapped!$BD411=EUL_basis[BldgLoc])*(EUL_basis_Mapped!$BP411=EUL_basis[HOU_cat]),0)+1,MATCH(EUL_basis_Mapped!AY$2,'EUL_basis fr DEER'!$1:$1,0))</f>
        <v>WhlBldg</v>
      </c>
      <c r="AZ411" s="48" t="str" cm="1">
        <f t="array" ref="AZ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(EUL_basis_Mapped!$BD411=EUL_basis[BldgLoc])*(EUL_basis_Mapped!$BP411=EUL_basis[HOU_cat]),0)+1,MATCH(EUL_basis_Mapped!AZ$2,'EUL_basis fr DEER'!$1:$1,0))</f>
        <v>WBUpgrade</v>
      </c>
      <c r="BA411" s="48" t="str" cm="1">
        <f t="array" ref="BA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(EUL_basis_Mapped!$BD411=EUL_basis[BldgLoc])*(EUL_basis_Mapped!$BP411=EUL_basis[HOU_cat]),0)+1,MATCH(EUL_basis_Mapped!BA$2,'EUL_basis fr DEER'!$1:$1,0))</f>
        <v>WhlBldg</v>
      </c>
      <c r="BB411" s="48" t="str" cm="1">
        <f t="array" ref="BB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(EUL_basis_Mapped!$BD411=EUL_basis[BldgLoc])*(EUL_basis_Mapped!$BP411=EUL_basis[HOU_cat]),0)+1,MATCH(EUL_basis_Mapped!BB$2,'EUL_basis fr DEER'!$1:$1,0))</f>
        <v>WBRetPkg</v>
      </c>
      <c r="BC411" s="48" t="s">
        <v>710</v>
      </c>
      <c r="BD411" s="48" t="s">
        <v>40</v>
      </c>
      <c r="BE411" s="46" t="str" cm="1">
        <f t="array" ref="BE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(EUL_basis_Mapped!$BD411=EUL_basis[BldgLoc])*(EUL_basis_Mapped!$BP411=EUL_basis[HOU_cat]),0)+1,MATCH(EUL_basis_Mapped!BE$2,'EUL_basis fr DEER'!$1:$1,0))</f>
        <v>evaluated years</v>
      </c>
      <c r="BF411" s="23" cm="1">
        <f t="array" ref="BF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(EUL_basis_Mapped!$BD411=EUL_basis[BldgLoc])*(EUL_basis_Mapped!$BP411=EUL_basis[HOU_cat]),0)+1,MATCH(EUL_basis_Mapped!BF$2,'EUL_basis fr DEER'!$1:$1,0))</f>
        <v>0</v>
      </c>
      <c r="BG411" s="23" cm="1">
        <f t="array" ref="BG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(EUL_basis_Mapped!$BD411=EUL_basis[BldgLoc])*(EUL_basis_Mapped!$BP411=EUL_basis[HOU_cat]),0)+1,MATCH(EUL_basis_Mapped!BG$2,'EUL_basis fr DEER'!$1:$1,0))</f>
        <v>0</v>
      </c>
      <c r="BH411" s="23" cm="1">
        <f t="array" ref="BH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(EUL_basis_Mapped!$BD411=EUL_basis[BldgLoc])*(EUL_basis_Mapped!$BP411=EUL_basis[HOU_cat]),0)+1,MATCH(EUL_basis_Mapped!BH$2,'EUL_basis fr DEER'!$1:$1,0))</f>
        <v>0</v>
      </c>
      <c r="BI411" s="25" cm="1">
        <f t="array" ref="BI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(EUL_basis_Mapped!$BD411=EUL_basis[BldgLoc])*(EUL_basis_Mapped!$BP411=EUL_basis[HOU_cat]),0)+1,MATCH(EUL_basis_Mapped!BI$2,'EUL_basis fr DEER'!$1:$1,0))</f>
        <v>20</v>
      </c>
      <c r="BJ411" s="25" cm="1">
        <f t="array" ref="BJ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(EUL_basis_Mapped!$BD411=EUL_basis[BldgLoc])*(EUL_basis_Mapped!$BP411=EUL_basis[HOU_cat]),0)+1,MATCH(EUL_basis_Mapped!BJ$2,'EUL_basis fr DEER'!$1:$1,0))</f>
        <v>19.3</v>
      </c>
      <c r="BK411" s="25" cm="1">
        <f t="array" ref="BK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(EUL_basis_Mapped!$BD411=EUL_basis[BldgLoc])*(EUL_basis_Mapped!$BP411=EUL_basis[HOU_cat]),0)+1,MATCH(EUL_basis_Mapped!BK$2,'EUL_basis fr DEER'!$1:$1,0))</f>
        <v>6.43</v>
      </c>
      <c r="BL411" s="46" t="str" cm="1">
        <f t="array" ref="BL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(EUL_basis_Mapped!$BD411=EUL_basis[BldgLoc])*(EUL_basis_Mapped!$BP411=EUL_basis[HOU_cat]),0)+1,MATCH(EUL_basis_Mapped!BL$2,'EUL_basis fr DEER'!$1:$1,0))</f>
        <v>Expired--no longer used</v>
      </c>
      <c r="BM411" s="48" t="str" cm="1">
        <f t="array" ref="BM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(EUL_basis_Mapped!$BD411=EUL_basis[BldgLoc])*(EUL_basis_Mapped!$BP411=EUL_basis[HOU_cat]),0)+1,MATCH(EUL_basis_Mapped!BM$2,'EUL_basis fr DEER'!$1:$1,0))</f>
        <v>Available</v>
      </c>
      <c r="BN411" s="24">
        <v>41683</v>
      </c>
      <c r="BO411" s="24" cm="1">
        <f t="array" ref="BO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(EUL_basis_Mapped!$BD411=EUL_basis[BldgLoc])*(EUL_basis_Mapped!$BP411=EUL_basis[HOU_cat]),0)+1,MATCH(EUL_basis_Mapped!BO$2,'EUL_basis fr DEER'!$1:$1,0))</f>
        <v>44926</v>
      </c>
      <c r="BP411" s="48" t="s">
        <v>44</v>
      </c>
      <c r="BQ411" s="52" t="str" cm="1">
        <f t="array" ref="BQ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(EUL_basis_Mapped!$BD411=EUL_basis[BldgLoc])*(EUL_basis_Mapped!$BP411=EUL_basis[HOU_cat]),0)+1,MATCH(EUL_basis_Mapped!BQ$2,'EUL_basis fr DEER'!$1:$1,0))</f>
        <v>1</v>
      </c>
      <c r="BR411" s="52" t="str" cm="1">
        <f t="array" ref="BR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(EUL_basis_Mapped!$BD411=EUL_basis[BldgLoc])*(EUL_basis_Mapped!$BP411=EUL_basis[HOU_cat]),0)+1,MATCH(EUL_basis_Mapped!BR$2,'EUL_basis fr DEER'!$1:$1,0))</f>
        <v>1</v>
      </c>
      <c r="BS411" s="52" t="str" cm="1">
        <f t="array" ref="BS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(EUL_basis_Mapped!$BD411=EUL_basis[BldgLoc])*(EUL_basis_Mapped!$BP411=EUL_basis[HOU_cat]),0)+1,MATCH(EUL_basis_Mapped!BS$2,'EUL_basis fr DEER'!$1:$1,0))</f>
        <v>0</v>
      </c>
      <c r="BT411" s="48" t="str" cm="1">
        <f t="array" ref="BT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(EUL_basis_Mapped!$BD411=EUL_basis[BldgLoc])*(EUL_basis_Mapped!$BP411=EUL_basis[HOU_cat]),0)+1,MATCH(EUL_basis_Mapped!BT$2,'EUL_basis fr DEER'!$1:$1,0))</f>
        <v>Deemed Ex Ante Team</v>
      </c>
      <c r="BU411" s="24" cm="1">
        <f t="array" ref="BU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(EUL_basis_Mapped!$BD411=EUL_basis[BldgLoc])*(EUL_basis_Mapped!$BP411=EUL_basis[HOU_cat]),0)+1,MATCH(EUL_basis_Mapped!BU$2,'EUL_basis fr DEER'!$1:$1,0))</f>
        <v>0</v>
      </c>
      <c r="BV411" s="46" cm="1">
        <f t="array" ref="BV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(EUL_basis_Mapped!$BD411=EUL_basis[BldgLoc])*(EUL_basis_Mapped!$BP411=EUL_basis[HOU_cat]),0)+1,MATCH(EUL_basis_Mapped!BV$2,'EUL_basis fr DEER'!$1:$1,0))</f>
        <v>0</v>
      </c>
      <c r="BW411" s="48" cm="1">
        <f t="array" ref="BW411">INDEX(EUL_basis[#All],MATCH(1,(EUL_basis_Mapped!$AS411=EUL_basis[EUL_ID])*(EUL_basis_Mapped!$AU411=EUL_basis[Version])*(EUL_basis_Mapped!$BC411=EUL_basis[BldgType])*
(EUL_basis_Mapped!$BD411=EUL_basis[BldgLoc])*(EUL_basis_Mapped!$BP411=EUL_basis[HOU_cat]),0)+1,MATCH(EUL_basis_Mapped!BW$2,'EUL_basis fr DEER'!$1:$1,0))</f>
        <v>0</v>
      </c>
    </row>
    <row r="412" spans="1:75" ht="42" x14ac:dyDescent="0.15">
      <c r="A412" s="11"/>
      <c r="B412" s="12"/>
      <c r="C412" s="12"/>
      <c r="D412" s="12"/>
      <c r="E412" s="12"/>
      <c r="F412" s="12">
        <v>1</v>
      </c>
      <c r="G412" s="12"/>
      <c r="H412" s="13"/>
      <c r="I412" s="11">
        <f t="shared" si="94"/>
        <v>0</v>
      </c>
      <c r="J412" s="12">
        <f t="shared" si="94"/>
        <v>0</v>
      </c>
      <c r="K412" s="12">
        <f t="shared" si="94"/>
        <v>0</v>
      </c>
      <c r="L412" s="12">
        <f t="shared" si="94"/>
        <v>0</v>
      </c>
      <c r="M412" s="12">
        <f t="shared" si="94"/>
        <v>0</v>
      </c>
      <c r="N412" s="54">
        <f t="shared" si="94"/>
        <v>0</v>
      </c>
      <c r="O412" s="54">
        <f t="shared" si="94"/>
        <v>1</v>
      </c>
      <c r="P412" s="11">
        <f t="shared" si="95"/>
        <v>0</v>
      </c>
      <c r="Q412" s="16"/>
      <c r="R412" s="12">
        <f t="shared" si="93"/>
        <v>1</v>
      </c>
      <c r="S412" s="12">
        <f t="shared" si="93"/>
        <v>0</v>
      </c>
      <c r="T412" s="12">
        <f t="shared" si="93"/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>
        <f t="shared" si="96"/>
        <v>0</v>
      </c>
      <c r="AE412" s="54"/>
      <c r="AF412" s="54"/>
      <c r="AG412" s="54">
        <f t="shared" si="97"/>
        <v>0</v>
      </c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>
        <f t="shared" si="98"/>
        <v>0</v>
      </c>
      <c r="AS412" s="58" t="s">
        <v>933</v>
      </c>
      <c r="AT412" s="22" t="str" cm="1">
        <f t="array" ref="AT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(EUL_basis_Mapped!$BD412=EUL_basis[BldgLoc])*(EUL_basis_Mapped!$BP412=EUL_basis[HOU_cat]),0)+1,MATCH(EUL_basis_Mapped!AT$2,'EUL_basis fr DEER'!$1:$1,0))</f>
        <v>SCE Whole Building: R30AtIns;R19FlrIns;-15%BldLkg;R8DctIns;6%DctLkg;STV In Heated Only, One Story, Pre 1978 Vintage Whole Home Retrofit</v>
      </c>
      <c r="AU412" s="22" t="s">
        <v>34</v>
      </c>
      <c r="AV412" s="22" t="str" cm="1">
        <f t="array" ref="AV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(EUL_basis_Mapped!$BD412=EUL_basis[BldgLoc])*(EUL_basis_Mapped!$BP412=EUL_basis[HOU_cat]),0)+1,MATCH(EUL_basis_Mapped!AV$2,'EUL_basis fr DEER'!$1:$1,0))</f>
        <v>PA workpaper</v>
      </c>
      <c r="AW412" s="24" cm="1">
        <f t="array" ref="AW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(EUL_basis_Mapped!$BD412=EUL_basis[BldgLoc])*(EUL_basis_Mapped!$BP412=EUL_basis[HOU_cat]),0)+1,MATCH(EUL_basis_Mapped!AW$2,'EUL_basis fr DEER'!$1:$1,0))</f>
        <v>44435.733823402777</v>
      </c>
      <c r="AX412" s="48" t="str" cm="1">
        <f t="array" ref="AX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(EUL_basis_Mapped!$BD412=EUL_basis[BldgLoc])*(EUL_basis_Mapped!$BP412=EUL_basis[HOU_cat]),0)+1,MATCH(EUL_basis_Mapped!AX$2,'EUL_basis fr DEER'!$1:$1,0))</f>
        <v>Res</v>
      </c>
      <c r="AY412" s="48" t="str" cm="1">
        <f t="array" ref="AY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(EUL_basis_Mapped!$BD412=EUL_basis[BldgLoc])*(EUL_basis_Mapped!$BP412=EUL_basis[HOU_cat]),0)+1,MATCH(EUL_basis_Mapped!AY$2,'EUL_basis fr DEER'!$1:$1,0))</f>
        <v>WhlBldg</v>
      </c>
      <c r="AZ412" s="48" t="str" cm="1">
        <f t="array" ref="AZ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(EUL_basis_Mapped!$BD412=EUL_basis[BldgLoc])*(EUL_basis_Mapped!$BP412=EUL_basis[HOU_cat]),0)+1,MATCH(EUL_basis_Mapped!AZ$2,'EUL_basis fr DEER'!$1:$1,0))</f>
        <v>WBUpgrade</v>
      </c>
      <c r="BA412" s="48" t="str" cm="1">
        <f t="array" ref="BA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(EUL_basis_Mapped!$BD412=EUL_basis[BldgLoc])*(EUL_basis_Mapped!$BP412=EUL_basis[HOU_cat]),0)+1,MATCH(EUL_basis_Mapped!BA$2,'EUL_basis fr DEER'!$1:$1,0))</f>
        <v>WhlBldg</v>
      </c>
      <c r="BB412" s="48" t="str" cm="1">
        <f t="array" ref="BB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(EUL_basis_Mapped!$BD412=EUL_basis[BldgLoc])*(EUL_basis_Mapped!$BP412=EUL_basis[HOU_cat]),0)+1,MATCH(EUL_basis_Mapped!BB$2,'EUL_basis fr DEER'!$1:$1,0))</f>
        <v>WBRetPkg</v>
      </c>
      <c r="BC412" s="48" t="s">
        <v>710</v>
      </c>
      <c r="BD412" s="48" t="s">
        <v>40</v>
      </c>
      <c r="BE412" s="46" t="str" cm="1">
        <f t="array" ref="BE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(EUL_basis_Mapped!$BD412=EUL_basis[BldgLoc])*(EUL_basis_Mapped!$BP412=EUL_basis[HOU_cat]),0)+1,MATCH(EUL_basis_Mapped!BE$2,'EUL_basis fr DEER'!$1:$1,0))</f>
        <v>evaluated years</v>
      </c>
      <c r="BF412" s="23" cm="1">
        <f t="array" ref="BF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(EUL_basis_Mapped!$BD412=EUL_basis[BldgLoc])*(EUL_basis_Mapped!$BP412=EUL_basis[HOU_cat]),0)+1,MATCH(EUL_basis_Mapped!BF$2,'EUL_basis fr DEER'!$1:$1,0))</f>
        <v>0</v>
      </c>
      <c r="BG412" s="23" cm="1">
        <f t="array" ref="BG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(EUL_basis_Mapped!$BD412=EUL_basis[BldgLoc])*(EUL_basis_Mapped!$BP412=EUL_basis[HOU_cat]),0)+1,MATCH(EUL_basis_Mapped!BG$2,'EUL_basis fr DEER'!$1:$1,0))</f>
        <v>0</v>
      </c>
      <c r="BH412" s="23" cm="1">
        <f t="array" ref="BH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(EUL_basis_Mapped!$BD412=EUL_basis[BldgLoc])*(EUL_basis_Mapped!$BP412=EUL_basis[HOU_cat]),0)+1,MATCH(EUL_basis_Mapped!BH$2,'EUL_basis fr DEER'!$1:$1,0))</f>
        <v>0</v>
      </c>
      <c r="BI412" s="25" cm="1">
        <f t="array" ref="BI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(EUL_basis_Mapped!$BD412=EUL_basis[BldgLoc])*(EUL_basis_Mapped!$BP412=EUL_basis[HOU_cat]),0)+1,MATCH(EUL_basis_Mapped!BI$2,'EUL_basis fr DEER'!$1:$1,0))</f>
        <v>20</v>
      </c>
      <c r="BJ412" s="25" cm="1">
        <f t="array" ref="BJ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(EUL_basis_Mapped!$BD412=EUL_basis[BldgLoc])*(EUL_basis_Mapped!$BP412=EUL_basis[HOU_cat]),0)+1,MATCH(EUL_basis_Mapped!BJ$2,'EUL_basis fr DEER'!$1:$1,0))</f>
        <v>18</v>
      </c>
      <c r="BK412" s="25" cm="1">
        <f t="array" ref="BK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(EUL_basis_Mapped!$BD412=EUL_basis[BldgLoc])*(EUL_basis_Mapped!$BP412=EUL_basis[HOU_cat]),0)+1,MATCH(EUL_basis_Mapped!BK$2,'EUL_basis fr DEER'!$1:$1,0))</f>
        <v>6</v>
      </c>
      <c r="BL412" s="46" t="str" cm="1">
        <f t="array" ref="BL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(EUL_basis_Mapped!$BD412=EUL_basis[BldgLoc])*(EUL_basis_Mapped!$BP412=EUL_basis[HOU_cat]),0)+1,MATCH(EUL_basis_Mapped!BL$2,'EUL_basis fr DEER'!$1:$1,0))</f>
        <v>Expired--no longer used</v>
      </c>
      <c r="BM412" s="48" t="str" cm="1">
        <f t="array" ref="BM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(EUL_basis_Mapped!$BD412=EUL_basis[BldgLoc])*(EUL_basis_Mapped!$BP412=EUL_basis[HOU_cat]),0)+1,MATCH(EUL_basis_Mapped!BM$2,'EUL_basis fr DEER'!$1:$1,0))</f>
        <v>Available</v>
      </c>
      <c r="BN412" s="24">
        <v>41684</v>
      </c>
      <c r="BO412" s="24" cm="1">
        <f t="array" ref="BO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(EUL_basis_Mapped!$BD412=EUL_basis[BldgLoc])*(EUL_basis_Mapped!$BP412=EUL_basis[HOU_cat]),0)+1,MATCH(EUL_basis_Mapped!BO$2,'EUL_basis fr DEER'!$1:$1,0))</f>
        <v>44926</v>
      </c>
      <c r="BP412" s="48" t="s">
        <v>44</v>
      </c>
      <c r="BQ412" s="52" t="str" cm="1">
        <f t="array" ref="BQ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(EUL_basis_Mapped!$BD412=EUL_basis[BldgLoc])*(EUL_basis_Mapped!$BP412=EUL_basis[HOU_cat]),0)+1,MATCH(EUL_basis_Mapped!BQ$2,'EUL_basis fr DEER'!$1:$1,0))</f>
        <v>1</v>
      </c>
      <c r="BR412" s="52" t="str" cm="1">
        <f t="array" ref="BR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(EUL_basis_Mapped!$BD412=EUL_basis[BldgLoc])*(EUL_basis_Mapped!$BP412=EUL_basis[HOU_cat]),0)+1,MATCH(EUL_basis_Mapped!BR$2,'EUL_basis fr DEER'!$1:$1,0))</f>
        <v>1</v>
      </c>
      <c r="BS412" s="52" t="str" cm="1">
        <f t="array" ref="BS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(EUL_basis_Mapped!$BD412=EUL_basis[BldgLoc])*(EUL_basis_Mapped!$BP412=EUL_basis[HOU_cat]),0)+1,MATCH(EUL_basis_Mapped!BS$2,'EUL_basis fr DEER'!$1:$1,0))</f>
        <v>0</v>
      </c>
      <c r="BT412" s="48" t="str" cm="1">
        <f t="array" ref="BT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(EUL_basis_Mapped!$BD412=EUL_basis[BldgLoc])*(EUL_basis_Mapped!$BP412=EUL_basis[HOU_cat]),0)+1,MATCH(EUL_basis_Mapped!BT$2,'EUL_basis fr DEER'!$1:$1,0))</f>
        <v>Deemed Ex Ante Team</v>
      </c>
      <c r="BU412" s="24" cm="1">
        <f t="array" ref="BU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(EUL_basis_Mapped!$BD412=EUL_basis[BldgLoc])*(EUL_basis_Mapped!$BP412=EUL_basis[HOU_cat]),0)+1,MATCH(EUL_basis_Mapped!BU$2,'EUL_basis fr DEER'!$1:$1,0))</f>
        <v>0</v>
      </c>
      <c r="BV412" s="46" cm="1">
        <f t="array" ref="BV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(EUL_basis_Mapped!$BD412=EUL_basis[BldgLoc])*(EUL_basis_Mapped!$BP412=EUL_basis[HOU_cat]),0)+1,MATCH(EUL_basis_Mapped!BV$2,'EUL_basis fr DEER'!$1:$1,0))</f>
        <v>0</v>
      </c>
      <c r="BW412" s="48" cm="1">
        <f t="array" ref="BW412">INDEX(EUL_basis[#All],MATCH(1,(EUL_basis_Mapped!$AS412=EUL_basis[EUL_ID])*(EUL_basis_Mapped!$AU412=EUL_basis[Version])*(EUL_basis_Mapped!$BC412=EUL_basis[BldgType])*
(EUL_basis_Mapped!$BD412=EUL_basis[BldgLoc])*(EUL_basis_Mapped!$BP412=EUL_basis[HOU_cat]),0)+1,MATCH(EUL_basis_Mapped!BW$2,'EUL_basis fr DEER'!$1:$1,0))</f>
        <v>0</v>
      </c>
    </row>
    <row r="413" spans="1:75" ht="52.5" x14ac:dyDescent="0.15">
      <c r="A413" s="11"/>
      <c r="B413" s="12"/>
      <c r="C413" s="12"/>
      <c r="D413" s="12"/>
      <c r="E413" s="12"/>
      <c r="F413" s="12">
        <v>1</v>
      </c>
      <c r="G413" s="12"/>
      <c r="H413" s="13"/>
      <c r="I413" s="11">
        <f t="shared" si="94"/>
        <v>0</v>
      </c>
      <c r="J413" s="12">
        <f t="shared" si="94"/>
        <v>0</v>
      </c>
      <c r="K413" s="12">
        <f t="shared" si="94"/>
        <v>0</v>
      </c>
      <c r="L413" s="12">
        <f t="shared" si="94"/>
        <v>0</v>
      </c>
      <c r="M413" s="12">
        <f t="shared" si="94"/>
        <v>0</v>
      </c>
      <c r="N413" s="54">
        <f t="shared" si="94"/>
        <v>0</v>
      </c>
      <c r="O413" s="54">
        <f t="shared" si="94"/>
        <v>1</v>
      </c>
      <c r="P413" s="11">
        <f t="shared" si="95"/>
        <v>0</v>
      </c>
      <c r="Q413" s="16"/>
      <c r="R413" s="12">
        <f t="shared" si="93"/>
        <v>1</v>
      </c>
      <c r="S413" s="12">
        <f t="shared" si="93"/>
        <v>0</v>
      </c>
      <c r="T413" s="12">
        <f t="shared" si="93"/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>
        <f t="shared" si="96"/>
        <v>0</v>
      </c>
      <c r="AE413" s="54"/>
      <c r="AF413" s="54"/>
      <c r="AG413" s="54">
        <f t="shared" si="97"/>
        <v>0</v>
      </c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>
        <f t="shared" si="98"/>
        <v>0</v>
      </c>
      <c r="AS413" s="58" t="s">
        <v>935</v>
      </c>
      <c r="AT413" s="22" t="str" cm="1">
        <f t="array" ref="AT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(EUL_basis_Mapped!$BD413=EUL_basis[BldgLoc])*(EUL_basis_Mapped!$BP413=EUL_basis[HOU_cat]),0)+1,MATCH(EUL_basis_Mapped!AT$2,'EUL_basis fr DEER'!$1:$1,0))</f>
        <v>SCE Whole Building: R30AtIns;-15%BldLkg;10%DctLkg;SEER14AC;92AFUEFrn;STVLF In Heated and Cooled, One Story, 1993-2001 Vintage Whole Home Retrofit</v>
      </c>
      <c r="AU413" s="22" t="s">
        <v>34</v>
      </c>
      <c r="AV413" s="22" t="str" cm="1">
        <f t="array" ref="AV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(EUL_basis_Mapped!$BD413=EUL_basis[BldgLoc])*(EUL_basis_Mapped!$BP413=EUL_basis[HOU_cat]),0)+1,MATCH(EUL_basis_Mapped!AV$2,'EUL_basis fr DEER'!$1:$1,0))</f>
        <v>PA workpaper</v>
      </c>
      <c r="AW413" s="24" cm="1">
        <f t="array" ref="AW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(EUL_basis_Mapped!$BD413=EUL_basis[BldgLoc])*(EUL_basis_Mapped!$BP413=EUL_basis[HOU_cat]),0)+1,MATCH(EUL_basis_Mapped!AW$2,'EUL_basis fr DEER'!$1:$1,0))</f>
        <v>44435.733823402777</v>
      </c>
      <c r="AX413" s="48" t="str" cm="1">
        <f t="array" ref="AX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(EUL_basis_Mapped!$BD413=EUL_basis[BldgLoc])*(EUL_basis_Mapped!$BP413=EUL_basis[HOU_cat]),0)+1,MATCH(EUL_basis_Mapped!AX$2,'EUL_basis fr DEER'!$1:$1,0))</f>
        <v>Res</v>
      </c>
      <c r="AY413" s="48" t="str" cm="1">
        <f t="array" ref="AY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(EUL_basis_Mapped!$BD413=EUL_basis[BldgLoc])*(EUL_basis_Mapped!$BP413=EUL_basis[HOU_cat]),0)+1,MATCH(EUL_basis_Mapped!AY$2,'EUL_basis fr DEER'!$1:$1,0))</f>
        <v>WhlBldg</v>
      </c>
      <c r="AZ413" s="48" t="str" cm="1">
        <f t="array" ref="AZ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(EUL_basis_Mapped!$BD413=EUL_basis[BldgLoc])*(EUL_basis_Mapped!$BP413=EUL_basis[HOU_cat]),0)+1,MATCH(EUL_basis_Mapped!AZ$2,'EUL_basis fr DEER'!$1:$1,0))</f>
        <v>WBUpgrade</v>
      </c>
      <c r="BA413" s="48" t="str" cm="1">
        <f t="array" ref="BA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(EUL_basis_Mapped!$BD413=EUL_basis[BldgLoc])*(EUL_basis_Mapped!$BP413=EUL_basis[HOU_cat]),0)+1,MATCH(EUL_basis_Mapped!BA$2,'EUL_basis fr DEER'!$1:$1,0))</f>
        <v>WhlBldg</v>
      </c>
      <c r="BB413" s="48" t="str" cm="1">
        <f t="array" ref="BB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(EUL_basis_Mapped!$BD413=EUL_basis[BldgLoc])*(EUL_basis_Mapped!$BP413=EUL_basis[HOU_cat]),0)+1,MATCH(EUL_basis_Mapped!BB$2,'EUL_basis fr DEER'!$1:$1,0))</f>
        <v>WBRetPkg</v>
      </c>
      <c r="BC413" s="48" t="s">
        <v>710</v>
      </c>
      <c r="BD413" s="48" t="s">
        <v>40</v>
      </c>
      <c r="BE413" s="46" t="str" cm="1">
        <f t="array" ref="BE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(EUL_basis_Mapped!$BD413=EUL_basis[BldgLoc])*(EUL_basis_Mapped!$BP413=EUL_basis[HOU_cat]),0)+1,MATCH(EUL_basis_Mapped!BE$2,'EUL_basis fr DEER'!$1:$1,0))</f>
        <v>evaluated years</v>
      </c>
      <c r="BF413" s="23" cm="1">
        <f t="array" ref="BF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(EUL_basis_Mapped!$BD413=EUL_basis[BldgLoc])*(EUL_basis_Mapped!$BP413=EUL_basis[HOU_cat]),0)+1,MATCH(EUL_basis_Mapped!BF$2,'EUL_basis fr DEER'!$1:$1,0))</f>
        <v>0</v>
      </c>
      <c r="BG413" s="23" cm="1">
        <f t="array" ref="BG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(EUL_basis_Mapped!$BD413=EUL_basis[BldgLoc])*(EUL_basis_Mapped!$BP413=EUL_basis[HOU_cat]),0)+1,MATCH(EUL_basis_Mapped!BG$2,'EUL_basis fr DEER'!$1:$1,0))</f>
        <v>0</v>
      </c>
      <c r="BH413" s="23" cm="1">
        <f t="array" ref="BH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(EUL_basis_Mapped!$BD413=EUL_basis[BldgLoc])*(EUL_basis_Mapped!$BP413=EUL_basis[HOU_cat]),0)+1,MATCH(EUL_basis_Mapped!BH$2,'EUL_basis fr DEER'!$1:$1,0))</f>
        <v>0</v>
      </c>
      <c r="BI413" s="25" cm="1">
        <f t="array" ref="BI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(EUL_basis_Mapped!$BD413=EUL_basis[BldgLoc])*(EUL_basis_Mapped!$BP413=EUL_basis[HOU_cat]),0)+1,MATCH(EUL_basis_Mapped!BI$2,'EUL_basis fr DEER'!$1:$1,0))</f>
        <v>20</v>
      </c>
      <c r="BJ413" s="25" cm="1">
        <f t="array" ref="BJ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(EUL_basis_Mapped!$BD413=EUL_basis[BldgLoc])*(EUL_basis_Mapped!$BP413=EUL_basis[HOU_cat]),0)+1,MATCH(EUL_basis_Mapped!BJ$2,'EUL_basis fr DEER'!$1:$1,0))</f>
        <v>14.8</v>
      </c>
      <c r="BK413" s="25" cm="1">
        <f t="array" ref="BK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(EUL_basis_Mapped!$BD413=EUL_basis[BldgLoc])*(EUL_basis_Mapped!$BP413=EUL_basis[HOU_cat]),0)+1,MATCH(EUL_basis_Mapped!BK$2,'EUL_basis fr DEER'!$1:$1,0))</f>
        <v>4.93</v>
      </c>
      <c r="BL413" s="46" t="str" cm="1">
        <f t="array" ref="BL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(EUL_basis_Mapped!$BD413=EUL_basis[BldgLoc])*(EUL_basis_Mapped!$BP413=EUL_basis[HOU_cat]),0)+1,MATCH(EUL_basis_Mapped!BL$2,'EUL_basis fr DEER'!$1:$1,0))</f>
        <v>Expired--no longer used</v>
      </c>
      <c r="BM413" s="48" t="str" cm="1">
        <f t="array" ref="BM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(EUL_basis_Mapped!$BD413=EUL_basis[BldgLoc])*(EUL_basis_Mapped!$BP413=EUL_basis[HOU_cat]),0)+1,MATCH(EUL_basis_Mapped!BM$2,'EUL_basis fr DEER'!$1:$1,0))</f>
        <v>Available</v>
      </c>
      <c r="BN413" s="24">
        <v>41685</v>
      </c>
      <c r="BO413" s="24" cm="1">
        <f t="array" ref="BO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(EUL_basis_Mapped!$BD413=EUL_basis[BldgLoc])*(EUL_basis_Mapped!$BP413=EUL_basis[HOU_cat]),0)+1,MATCH(EUL_basis_Mapped!BO$2,'EUL_basis fr DEER'!$1:$1,0))</f>
        <v>44926</v>
      </c>
      <c r="BP413" s="48" t="s">
        <v>44</v>
      </c>
      <c r="BQ413" s="52" t="str" cm="1">
        <f t="array" ref="BQ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(EUL_basis_Mapped!$BD413=EUL_basis[BldgLoc])*(EUL_basis_Mapped!$BP413=EUL_basis[HOU_cat]),0)+1,MATCH(EUL_basis_Mapped!BQ$2,'EUL_basis fr DEER'!$1:$1,0))</f>
        <v>1</v>
      </c>
      <c r="BR413" s="52" t="str" cm="1">
        <f t="array" ref="BR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(EUL_basis_Mapped!$BD413=EUL_basis[BldgLoc])*(EUL_basis_Mapped!$BP413=EUL_basis[HOU_cat]),0)+1,MATCH(EUL_basis_Mapped!BR$2,'EUL_basis fr DEER'!$1:$1,0))</f>
        <v>1</v>
      </c>
      <c r="BS413" s="52" t="str" cm="1">
        <f t="array" ref="BS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(EUL_basis_Mapped!$BD413=EUL_basis[BldgLoc])*(EUL_basis_Mapped!$BP413=EUL_basis[HOU_cat]),0)+1,MATCH(EUL_basis_Mapped!BS$2,'EUL_basis fr DEER'!$1:$1,0))</f>
        <v>0</v>
      </c>
      <c r="BT413" s="48" t="str" cm="1">
        <f t="array" ref="BT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(EUL_basis_Mapped!$BD413=EUL_basis[BldgLoc])*(EUL_basis_Mapped!$BP413=EUL_basis[HOU_cat]),0)+1,MATCH(EUL_basis_Mapped!BT$2,'EUL_basis fr DEER'!$1:$1,0))</f>
        <v>Deemed Ex Ante Team</v>
      </c>
      <c r="BU413" s="24" cm="1">
        <f t="array" ref="BU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(EUL_basis_Mapped!$BD413=EUL_basis[BldgLoc])*(EUL_basis_Mapped!$BP413=EUL_basis[HOU_cat]),0)+1,MATCH(EUL_basis_Mapped!BU$2,'EUL_basis fr DEER'!$1:$1,0))</f>
        <v>0</v>
      </c>
      <c r="BV413" s="46" cm="1">
        <f t="array" ref="BV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(EUL_basis_Mapped!$BD413=EUL_basis[BldgLoc])*(EUL_basis_Mapped!$BP413=EUL_basis[HOU_cat]),0)+1,MATCH(EUL_basis_Mapped!BV$2,'EUL_basis fr DEER'!$1:$1,0))</f>
        <v>0</v>
      </c>
      <c r="BW413" s="48" cm="1">
        <f t="array" ref="BW413">INDEX(EUL_basis[#All],MATCH(1,(EUL_basis_Mapped!$AS413=EUL_basis[EUL_ID])*(EUL_basis_Mapped!$AU413=EUL_basis[Version])*(EUL_basis_Mapped!$BC413=EUL_basis[BldgType])*
(EUL_basis_Mapped!$BD413=EUL_basis[BldgLoc])*(EUL_basis_Mapped!$BP413=EUL_basis[HOU_cat]),0)+1,MATCH(EUL_basis_Mapped!BW$2,'EUL_basis fr DEER'!$1:$1,0))</f>
        <v>0</v>
      </c>
    </row>
    <row r="414" spans="1:75" ht="42" x14ac:dyDescent="0.15">
      <c r="A414" s="11"/>
      <c r="B414" s="12"/>
      <c r="C414" s="12"/>
      <c r="D414" s="12"/>
      <c r="E414" s="12"/>
      <c r="F414" s="12">
        <v>1</v>
      </c>
      <c r="G414" s="12"/>
      <c r="H414" s="13"/>
      <c r="I414" s="11">
        <f t="shared" si="94"/>
        <v>0</v>
      </c>
      <c r="J414" s="12">
        <f t="shared" si="94"/>
        <v>0</v>
      </c>
      <c r="K414" s="12">
        <f t="shared" si="94"/>
        <v>0</v>
      </c>
      <c r="L414" s="12">
        <f t="shared" si="94"/>
        <v>0</v>
      </c>
      <c r="M414" s="12">
        <f t="shared" si="94"/>
        <v>0</v>
      </c>
      <c r="N414" s="54">
        <f t="shared" si="94"/>
        <v>0</v>
      </c>
      <c r="O414" s="54">
        <f t="shared" si="94"/>
        <v>1</v>
      </c>
      <c r="P414" s="11">
        <f t="shared" si="95"/>
        <v>0</v>
      </c>
      <c r="Q414" s="16"/>
      <c r="R414" s="12">
        <f t="shared" si="93"/>
        <v>1</v>
      </c>
      <c r="S414" s="12">
        <f t="shared" si="93"/>
        <v>0</v>
      </c>
      <c r="T414" s="12">
        <f t="shared" si="93"/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>
        <f t="shared" si="96"/>
        <v>0</v>
      </c>
      <c r="AE414" s="54"/>
      <c r="AF414" s="54"/>
      <c r="AG414" s="54">
        <f t="shared" si="97"/>
        <v>0</v>
      </c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>
        <f t="shared" si="98"/>
        <v>0</v>
      </c>
      <c r="AS414" s="58" t="s">
        <v>937</v>
      </c>
      <c r="AT414" s="22" t="str" cm="1">
        <f t="array" ref="AT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(EUL_basis_Mapped!$BD414=EUL_basis[BldgLoc])*(EUL_basis_Mapped!$BP414=EUL_basis[HOU_cat]),0)+1,MATCH(EUL_basis_Mapped!AT$2,'EUL_basis fr DEER'!$1:$1,0))</f>
        <v>SCE Whole Building: R30AtIns;-15%BldLkg;10%DctLkg;SEER14AC;92AFUEFrn;STV In Heated and Cooled, One Story, Pre 1978 Vintage Whole Home Retrofit</v>
      </c>
      <c r="AU414" s="22" t="s">
        <v>34</v>
      </c>
      <c r="AV414" s="22" t="str" cm="1">
        <f t="array" ref="AV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(EUL_basis_Mapped!$BD414=EUL_basis[BldgLoc])*(EUL_basis_Mapped!$BP414=EUL_basis[HOU_cat]),0)+1,MATCH(EUL_basis_Mapped!AV$2,'EUL_basis fr DEER'!$1:$1,0))</f>
        <v>PA workpaper</v>
      </c>
      <c r="AW414" s="24" cm="1">
        <f t="array" ref="AW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(EUL_basis_Mapped!$BD414=EUL_basis[BldgLoc])*(EUL_basis_Mapped!$BP414=EUL_basis[HOU_cat]),0)+1,MATCH(EUL_basis_Mapped!AW$2,'EUL_basis fr DEER'!$1:$1,0))</f>
        <v>44435.733823402777</v>
      </c>
      <c r="AX414" s="48" t="str" cm="1">
        <f t="array" ref="AX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(EUL_basis_Mapped!$BD414=EUL_basis[BldgLoc])*(EUL_basis_Mapped!$BP414=EUL_basis[HOU_cat]),0)+1,MATCH(EUL_basis_Mapped!AX$2,'EUL_basis fr DEER'!$1:$1,0))</f>
        <v>Res</v>
      </c>
      <c r="AY414" s="48" t="str" cm="1">
        <f t="array" ref="AY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(EUL_basis_Mapped!$BD414=EUL_basis[BldgLoc])*(EUL_basis_Mapped!$BP414=EUL_basis[HOU_cat]),0)+1,MATCH(EUL_basis_Mapped!AY$2,'EUL_basis fr DEER'!$1:$1,0))</f>
        <v>WhlBldg</v>
      </c>
      <c r="AZ414" s="48" t="str" cm="1">
        <f t="array" ref="AZ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(EUL_basis_Mapped!$BD414=EUL_basis[BldgLoc])*(EUL_basis_Mapped!$BP414=EUL_basis[HOU_cat]),0)+1,MATCH(EUL_basis_Mapped!AZ$2,'EUL_basis fr DEER'!$1:$1,0))</f>
        <v>WBUpgrade</v>
      </c>
      <c r="BA414" s="48" t="str" cm="1">
        <f t="array" ref="BA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(EUL_basis_Mapped!$BD414=EUL_basis[BldgLoc])*(EUL_basis_Mapped!$BP414=EUL_basis[HOU_cat]),0)+1,MATCH(EUL_basis_Mapped!BA$2,'EUL_basis fr DEER'!$1:$1,0))</f>
        <v>WhlBldg</v>
      </c>
      <c r="BB414" s="48" t="str" cm="1">
        <f t="array" ref="BB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(EUL_basis_Mapped!$BD414=EUL_basis[BldgLoc])*(EUL_basis_Mapped!$BP414=EUL_basis[HOU_cat]),0)+1,MATCH(EUL_basis_Mapped!BB$2,'EUL_basis fr DEER'!$1:$1,0))</f>
        <v>WBRetPkg</v>
      </c>
      <c r="BC414" s="48" t="s">
        <v>710</v>
      </c>
      <c r="BD414" s="48" t="s">
        <v>40</v>
      </c>
      <c r="BE414" s="46" t="str" cm="1">
        <f t="array" ref="BE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(EUL_basis_Mapped!$BD414=EUL_basis[BldgLoc])*(EUL_basis_Mapped!$BP414=EUL_basis[HOU_cat]),0)+1,MATCH(EUL_basis_Mapped!BE$2,'EUL_basis fr DEER'!$1:$1,0))</f>
        <v>evaluated years</v>
      </c>
      <c r="BF414" s="23" cm="1">
        <f t="array" ref="BF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(EUL_basis_Mapped!$BD414=EUL_basis[BldgLoc])*(EUL_basis_Mapped!$BP414=EUL_basis[HOU_cat]),0)+1,MATCH(EUL_basis_Mapped!BF$2,'EUL_basis fr DEER'!$1:$1,0))</f>
        <v>0</v>
      </c>
      <c r="BG414" s="23" cm="1">
        <f t="array" ref="BG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(EUL_basis_Mapped!$BD414=EUL_basis[BldgLoc])*(EUL_basis_Mapped!$BP414=EUL_basis[HOU_cat]),0)+1,MATCH(EUL_basis_Mapped!BG$2,'EUL_basis fr DEER'!$1:$1,0))</f>
        <v>0</v>
      </c>
      <c r="BH414" s="23" cm="1">
        <f t="array" ref="BH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(EUL_basis_Mapped!$BD414=EUL_basis[BldgLoc])*(EUL_basis_Mapped!$BP414=EUL_basis[HOU_cat]),0)+1,MATCH(EUL_basis_Mapped!BH$2,'EUL_basis fr DEER'!$1:$1,0))</f>
        <v>0</v>
      </c>
      <c r="BI414" s="25" cm="1">
        <f t="array" ref="BI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(EUL_basis_Mapped!$BD414=EUL_basis[BldgLoc])*(EUL_basis_Mapped!$BP414=EUL_basis[HOU_cat]),0)+1,MATCH(EUL_basis_Mapped!BI$2,'EUL_basis fr DEER'!$1:$1,0))</f>
        <v>20</v>
      </c>
      <c r="BJ414" s="25" cm="1">
        <f t="array" ref="BJ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(EUL_basis_Mapped!$BD414=EUL_basis[BldgLoc])*(EUL_basis_Mapped!$BP414=EUL_basis[HOU_cat]),0)+1,MATCH(EUL_basis_Mapped!BJ$2,'EUL_basis fr DEER'!$1:$1,0))</f>
        <v>18</v>
      </c>
      <c r="BK414" s="25" cm="1">
        <f t="array" ref="BK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(EUL_basis_Mapped!$BD414=EUL_basis[BldgLoc])*(EUL_basis_Mapped!$BP414=EUL_basis[HOU_cat]),0)+1,MATCH(EUL_basis_Mapped!BK$2,'EUL_basis fr DEER'!$1:$1,0))</f>
        <v>6</v>
      </c>
      <c r="BL414" s="46" t="str" cm="1">
        <f t="array" ref="BL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(EUL_basis_Mapped!$BD414=EUL_basis[BldgLoc])*(EUL_basis_Mapped!$BP414=EUL_basis[HOU_cat]),0)+1,MATCH(EUL_basis_Mapped!BL$2,'EUL_basis fr DEER'!$1:$1,0))</f>
        <v>Expired--no longer used</v>
      </c>
      <c r="BM414" s="48" t="str" cm="1">
        <f t="array" ref="BM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(EUL_basis_Mapped!$BD414=EUL_basis[BldgLoc])*(EUL_basis_Mapped!$BP414=EUL_basis[HOU_cat]),0)+1,MATCH(EUL_basis_Mapped!BM$2,'EUL_basis fr DEER'!$1:$1,0))</f>
        <v>Available</v>
      </c>
      <c r="BN414" s="24">
        <v>41686</v>
      </c>
      <c r="BO414" s="24" cm="1">
        <f t="array" ref="BO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(EUL_basis_Mapped!$BD414=EUL_basis[BldgLoc])*(EUL_basis_Mapped!$BP414=EUL_basis[HOU_cat]),0)+1,MATCH(EUL_basis_Mapped!BO$2,'EUL_basis fr DEER'!$1:$1,0))</f>
        <v>44926</v>
      </c>
      <c r="BP414" s="48" t="s">
        <v>44</v>
      </c>
      <c r="BQ414" s="52" t="str" cm="1">
        <f t="array" ref="BQ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(EUL_basis_Mapped!$BD414=EUL_basis[BldgLoc])*(EUL_basis_Mapped!$BP414=EUL_basis[HOU_cat]),0)+1,MATCH(EUL_basis_Mapped!BQ$2,'EUL_basis fr DEER'!$1:$1,0))</f>
        <v>1</v>
      </c>
      <c r="BR414" s="52" t="str" cm="1">
        <f t="array" ref="BR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(EUL_basis_Mapped!$BD414=EUL_basis[BldgLoc])*(EUL_basis_Mapped!$BP414=EUL_basis[HOU_cat]),0)+1,MATCH(EUL_basis_Mapped!BR$2,'EUL_basis fr DEER'!$1:$1,0))</f>
        <v>1</v>
      </c>
      <c r="BS414" s="52" t="str" cm="1">
        <f t="array" ref="BS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(EUL_basis_Mapped!$BD414=EUL_basis[BldgLoc])*(EUL_basis_Mapped!$BP414=EUL_basis[HOU_cat]),0)+1,MATCH(EUL_basis_Mapped!BS$2,'EUL_basis fr DEER'!$1:$1,0))</f>
        <v>0</v>
      </c>
      <c r="BT414" s="48" t="str" cm="1">
        <f t="array" ref="BT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(EUL_basis_Mapped!$BD414=EUL_basis[BldgLoc])*(EUL_basis_Mapped!$BP414=EUL_basis[HOU_cat]),0)+1,MATCH(EUL_basis_Mapped!BT$2,'EUL_basis fr DEER'!$1:$1,0))</f>
        <v>Deemed Ex Ante Team</v>
      </c>
      <c r="BU414" s="24" cm="1">
        <f t="array" ref="BU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(EUL_basis_Mapped!$BD414=EUL_basis[BldgLoc])*(EUL_basis_Mapped!$BP414=EUL_basis[HOU_cat]),0)+1,MATCH(EUL_basis_Mapped!BU$2,'EUL_basis fr DEER'!$1:$1,0))</f>
        <v>0</v>
      </c>
      <c r="BV414" s="46" cm="1">
        <f t="array" ref="BV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(EUL_basis_Mapped!$BD414=EUL_basis[BldgLoc])*(EUL_basis_Mapped!$BP414=EUL_basis[HOU_cat]),0)+1,MATCH(EUL_basis_Mapped!BV$2,'EUL_basis fr DEER'!$1:$1,0))</f>
        <v>0</v>
      </c>
      <c r="BW414" s="48" cm="1">
        <f t="array" ref="BW414">INDEX(EUL_basis[#All],MATCH(1,(EUL_basis_Mapped!$AS414=EUL_basis[EUL_ID])*(EUL_basis_Mapped!$AU414=EUL_basis[Version])*(EUL_basis_Mapped!$BC414=EUL_basis[BldgType])*
(EUL_basis_Mapped!$BD414=EUL_basis[BldgLoc])*(EUL_basis_Mapped!$BP414=EUL_basis[HOU_cat]),0)+1,MATCH(EUL_basis_Mapped!BW$2,'EUL_basis fr DEER'!$1:$1,0))</f>
        <v>0</v>
      </c>
    </row>
    <row r="415" spans="1:75" ht="42" x14ac:dyDescent="0.15">
      <c r="A415" s="11"/>
      <c r="B415" s="12"/>
      <c r="C415" s="12"/>
      <c r="D415" s="12"/>
      <c r="E415" s="12"/>
      <c r="F415" s="12">
        <v>1</v>
      </c>
      <c r="G415" s="12"/>
      <c r="H415" s="13"/>
      <c r="I415" s="11">
        <f t="shared" si="94"/>
        <v>0</v>
      </c>
      <c r="J415" s="12">
        <f t="shared" si="94"/>
        <v>0</v>
      </c>
      <c r="K415" s="12">
        <f t="shared" si="94"/>
        <v>0</v>
      </c>
      <c r="L415" s="12">
        <f t="shared" si="94"/>
        <v>0</v>
      </c>
      <c r="M415" s="12">
        <f t="shared" si="94"/>
        <v>0</v>
      </c>
      <c r="N415" s="54">
        <f t="shared" si="94"/>
        <v>0</v>
      </c>
      <c r="O415" s="54">
        <f t="shared" si="94"/>
        <v>1</v>
      </c>
      <c r="P415" s="11">
        <f t="shared" si="95"/>
        <v>0</v>
      </c>
      <c r="Q415" s="16"/>
      <c r="R415" s="12">
        <f t="shared" si="93"/>
        <v>1</v>
      </c>
      <c r="S415" s="12">
        <f t="shared" si="93"/>
        <v>0</v>
      </c>
      <c r="T415" s="12">
        <f t="shared" si="93"/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>
        <f t="shared" si="96"/>
        <v>0</v>
      </c>
      <c r="AE415" s="54"/>
      <c r="AF415" s="54"/>
      <c r="AG415" s="54">
        <f t="shared" si="97"/>
        <v>0</v>
      </c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>
        <f t="shared" si="98"/>
        <v>0</v>
      </c>
      <c r="AS415" s="58" t="s">
        <v>939</v>
      </c>
      <c r="AT415" s="22" t="str" cm="1">
        <f t="array" ref="AT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(EUL_basis_Mapped!$BD415=EUL_basis[BldgLoc])*(EUL_basis_Mapped!$BP415=EUL_basis[HOU_cat]),0)+1,MATCH(EUL_basis_Mapped!AT$2,'EUL_basis fr DEER'!$1:$1,0))</f>
        <v>SCE Whole Building: R30AtIns;R8DctIns;6%DctLkg In Heated and Cooled, One Story, Pre 1978 Vintage Whole Home Retrofit</v>
      </c>
      <c r="AU415" s="22" t="s">
        <v>34</v>
      </c>
      <c r="AV415" s="22" t="str" cm="1">
        <f t="array" ref="AV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(EUL_basis_Mapped!$BD415=EUL_basis[BldgLoc])*(EUL_basis_Mapped!$BP415=EUL_basis[HOU_cat]),0)+1,MATCH(EUL_basis_Mapped!AV$2,'EUL_basis fr DEER'!$1:$1,0))</f>
        <v>PA workpaper</v>
      </c>
      <c r="AW415" s="24" cm="1">
        <f t="array" ref="AW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(EUL_basis_Mapped!$BD415=EUL_basis[BldgLoc])*(EUL_basis_Mapped!$BP415=EUL_basis[HOU_cat]),0)+1,MATCH(EUL_basis_Mapped!AW$2,'EUL_basis fr DEER'!$1:$1,0))</f>
        <v>44435.733823402777</v>
      </c>
      <c r="AX415" s="48" t="str" cm="1">
        <f t="array" ref="AX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(EUL_basis_Mapped!$BD415=EUL_basis[BldgLoc])*(EUL_basis_Mapped!$BP415=EUL_basis[HOU_cat]),0)+1,MATCH(EUL_basis_Mapped!AX$2,'EUL_basis fr DEER'!$1:$1,0))</f>
        <v>Res</v>
      </c>
      <c r="AY415" s="48" t="str" cm="1">
        <f t="array" ref="AY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(EUL_basis_Mapped!$BD415=EUL_basis[BldgLoc])*(EUL_basis_Mapped!$BP415=EUL_basis[HOU_cat]),0)+1,MATCH(EUL_basis_Mapped!AY$2,'EUL_basis fr DEER'!$1:$1,0))</f>
        <v>WhlBldg</v>
      </c>
      <c r="AZ415" s="48" t="str" cm="1">
        <f t="array" ref="AZ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(EUL_basis_Mapped!$BD415=EUL_basis[BldgLoc])*(EUL_basis_Mapped!$BP415=EUL_basis[HOU_cat]),0)+1,MATCH(EUL_basis_Mapped!AZ$2,'EUL_basis fr DEER'!$1:$1,0))</f>
        <v>WBUpgrade</v>
      </c>
      <c r="BA415" s="48" t="str" cm="1">
        <f t="array" ref="BA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(EUL_basis_Mapped!$BD415=EUL_basis[BldgLoc])*(EUL_basis_Mapped!$BP415=EUL_basis[HOU_cat]),0)+1,MATCH(EUL_basis_Mapped!BA$2,'EUL_basis fr DEER'!$1:$1,0))</f>
        <v>WhlBldg</v>
      </c>
      <c r="BB415" s="48" t="str" cm="1">
        <f t="array" ref="BB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(EUL_basis_Mapped!$BD415=EUL_basis[BldgLoc])*(EUL_basis_Mapped!$BP415=EUL_basis[HOU_cat]),0)+1,MATCH(EUL_basis_Mapped!BB$2,'EUL_basis fr DEER'!$1:$1,0))</f>
        <v>WBRetPkg</v>
      </c>
      <c r="BC415" s="48" t="s">
        <v>710</v>
      </c>
      <c r="BD415" s="48" t="s">
        <v>40</v>
      </c>
      <c r="BE415" s="46" t="str" cm="1">
        <f t="array" ref="BE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(EUL_basis_Mapped!$BD415=EUL_basis[BldgLoc])*(EUL_basis_Mapped!$BP415=EUL_basis[HOU_cat]),0)+1,MATCH(EUL_basis_Mapped!BE$2,'EUL_basis fr DEER'!$1:$1,0))</f>
        <v>evaluated years</v>
      </c>
      <c r="BF415" s="23" cm="1">
        <f t="array" ref="BF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(EUL_basis_Mapped!$BD415=EUL_basis[BldgLoc])*(EUL_basis_Mapped!$BP415=EUL_basis[HOU_cat]),0)+1,MATCH(EUL_basis_Mapped!BF$2,'EUL_basis fr DEER'!$1:$1,0))</f>
        <v>0</v>
      </c>
      <c r="BG415" s="23" cm="1">
        <f t="array" ref="BG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(EUL_basis_Mapped!$BD415=EUL_basis[BldgLoc])*(EUL_basis_Mapped!$BP415=EUL_basis[HOU_cat]),0)+1,MATCH(EUL_basis_Mapped!BG$2,'EUL_basis fr DEER'!$1:$1,0))</f>
        <v>0</v>
      </c>
      <c r="BH415" s="23" cm="1">
        <f t="array" ref="BH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(EUL_basis_Mapped!$BD415=EUL_basis[BldgLoc])*(EUL_basis_Mapped!$BP415=EUL_basis[HOU_cat]),0)+1,MATCH(EUL_basis_Mapped!BH$2,'EUL_basis fr DEER'!$1:$1,0))</f>
        <v>0</v>
      </c>
      <c r="BI415" s="25" cm="1">
        <f t="array" ref="BI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(EUL_basis_Mapped!$BD415=EUL_basis[BldgLoc])*(EUL_basis_Mapped!$BP415=EUL_basis[HOU_cat]),0)+1,MATCH(EUL_basis_Mapped!BI$2,'EUL_basis fr DEER'!$1:$1,0))</f>
        <v>20</v>
      </c>
      <c r="BJ415" s="25" cm="1">
        <f t="array" ref="BJ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(EUL_basis_Mapped!$BD415=EUL_basis[BldgLoc])*(EUL_basis_Mapped!$BP415=EUL_basis[HOU_cat]),0)+1,MATCH(EUL_basis_Mapped!BJ$2,'EUL_basis fr DEER'!$1:$1,0))</f>
        <v>18.8</v>
      </c>
      <c r="BK415" s="25" cm="1">
        <f t="array" ref="BK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(EUL_basis_Mapped!$BD415=EUL_basis[BldgLoc])*(EUL_basis_Mapped!$BP415=EUL_basis[HOU_cat]),0)+1,MATCH(EUL_basis_Mapped!BK$2,'EUL_basis fr DEER'!$1:$1,0))</f>
        <v>6.27</v>
      </c>
      <c r="BL415" s="46" t="str" cm="1">
        <f t="array" ref="BL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(EUL_basis_Mapped!$BD415=EUL_basis[BldgLoc])*(EUL_basis_Mapped!$BP415=EUL_basis[HOU_cat]),0)+1,MATCH(EUL_basis_Mapped!BL$2,'EUL_basis fr DEER'!$1:$1,0))</f>
        <v>Expired--no longer used</v>
      </c>
      <c r="BM415" s="48" t="str" cm="1">
        <f t="array" ref="BM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(EUL_basis_Mapped!$BD415=EUL_basis[BldgLoc])*(EUL_basis_Mapped!$BP415=EUL_basis[HOU_cat]),0)+1,MATCH(EUL_basis_Mapped!BM$2,'EUL_basis fr DEER'!$1:$1,0))</f>
        <v>Available</v>
      </c>
      <c r="BN415" s="24">
        <v>41687</v>
      </c>
      <c r="BO415" s="24" cm="1">
        <f t="array" ref="BO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(EUL_basis_Mapped!$BD415=EUL_basis[BldgLoc])*(EUL_basis_Mapped!$BP415=EUL_basis[HOU_cat]),0)+1,MATCH(EUL_basis_Mapped!BO$2,'EUL_basis fr DEER'!$1:$1,0))</f>
        <v>44926</v>
      </c>
      <c r="BP415" s="48" t="s">
        <v>44</v>
      </c>
      <c r="BQ415" s="52" t="str" cm="1">
        <f t="array" ref="BQ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(EUL_basis_Mapped!$BD415=EUL_basis[BldgLoc])*(EUL_basis_Mapped!$BP415=EUL_basis[HOU_cat]),0)+1,MATCH(EUL_basis_Mapped!BQ$2,'EUL_basis fr DEER'!$1:$1,0))</f>
        <v>1</v>
      </c>
      <c r="BR415" s="52" t="str" cm="1">
        <f t="array" ref="BR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(EUL_basis_Mapped!$BD415=EUL_basis[BldgLoc])*(EUL_basis_Mapped!$BP415=EUL_basis[HOU_cat]),0)+1,MATCH(EUL_basis_Mapped!BR$2,'EUL_basis fr DEER'!$1:$1,0))</f>
        <v>1</v>
      </c>
      <c r="BS415" s="52" t="str" cm="1">
        <f t="array" ref="BS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(EUL_basis_Mapped!$BD415=EUL_basis[BldgLoc])*(EUL_basis_Mapped!$BP415=EUL_basis[HOU_cat]),0)+1,MATCH(EUL_basis_Mapped!BS$2,'EUL_basis fr DEER'!$1:$1,0))</f>
        <v>0</v>
      </c>
      <c r="BT415" s="48" t="str" cm="1">
        <f t="array" ref="BT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(EUL_basis_Mapped!$BD415=EUL_basis[BldgLoc])*(EUL_basis_Mapped!$BP415=EUL_basis[HOU_cat]),0)+1,MATCH(EUL_basis_Mapped!BT$2,'EUL_basis fr DEER'!$1:$1,0))</f>
        <v>Deemed Ex Ante Team</v>
      </c>
      <c r="BU415" s="24" cm="1">
        <f t="array" ref="BU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(EUL_basis_Mapped!$BD415=EUL_basis[BldgLoc])*(EUL_basis_Mapped!$BP415=EUL_basis[HOU_cat]),0)+1,MATCH(EUL_basis_Mapped!BU$2,'EUL_basis fr DEER'!$1:$1,0))</f>
        <v>0</v>
      </c>
      <c r="BV415" s="46" cm="1">
        <f t="array" ref="BV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(EUL_basis_Mapped!$BD415=EUL_basis[BldgLoc])*(EUL_basis_Mapped!$BP415=EUL_basis[HOU_cat]),0)+1,MATCH(EUL_basis_Mapped!BV$2,'EUL_basis fr DEER'!$1:$1,0))</f>
        <v>0</v>
      </c>
      <c r="BW415" s="48" cm="1">
        <f t="array" ref="BW415">INDEX(EUL_basis[#All],MATCH(1,(EUL_basis_Mapped!$AS415=EUL_basis[EUL_ID])*(EUL_basis_Mapped!$AU415=EUL_basis[Version])*(EUL_basis_Mapped!$BC415=EUL_basis[BldgType])*
(EUL_basis_Mapped!$BD415=EUL_basis[BldgLoc])*(EUL_basis_Mapped!$BP415=EUL_basis[HOU_cat]),0)+1,MATCH(EUL_basis_Mapped!BW$2,'EUL_basis fr DEER'!$1:$1,0))</f>
        <v>0</v>
      </c>
    </row>
    <row r="416" spans="1:75" ht="42" x14ac:dyDescent="0.15">
      <c r="A416" s="11"/>
      <c r="B416" s="12"/>
      <c r="C416" s="12"/>
      <c r="D416" s="12"/>
      <c r="E416" s="12"/>
      <c r="F416" s="12">
        <v>1</v>
      </c>
      <c r="G416" s="12"/>
      <c r="H416" s="13"/>
      <c r="I416" s="11">
        <f t="shared" si="94"/>
        <v>0</v>
      </c>
      <c r="J416" s="12">
        <f t="shared" si="94"/>
        <v>0</v>
      </c>
      <c r="K416" s="12">
        <f t="shared" si="94"/>
        <v>0</v>
      </c>
      <c r="L416" s="12">
        <f t="shared" si="94"/>
        <v>0</v>
      </c>
      <c r="M416" s="12">
        <f t="shared" si="94"/>
        <v>0</v>
      </c>
      <c r="N416" s="54">
        <f t="shared" si="94"/>
        <v>0</v>
      </c>
      <c r="O416" s="54">
        <f t="shared" si="94"/>
        <v>1</v>
      </c>
      <c r="P416" s="11">
        <f t="shared" si="95"/>
        <v>0</v>
      </c>
      <c r="Q416" s="16"/>
      <c r="R416" s="12">
        <f t="shared" si="93"/>
        <v>1</v>
      </c>
      <c r="S416" s="12">
        <f t="shared" si="93"/>
        <v>0</v>
      </c>
      <c r="T416" s="12">
        <f t="shared" si="93"/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>
        <f t="shared" si="96"/>
        <v>0</v>
      </c>
      <c r="AE416" s="54"/>
      <c r="AF416" s="54"/>
      <c r="AG416" s="54">
        <f t="shared" si="97"/>
        <v>0</v>
      </c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>
        <f t="shared" si="98"/>
        <v>0</v>
      </c>
      <c r="AS416" s="58" t="s">
        <v>941</v>
      </c>
      <c r="AT416" s="22" t="str" cm="1">
        <f t="array" ref="AT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(EUL_basis_Mapped!$BD416=EUL_basis[BldgLoc])*(EUL_basis_Mapped!$BP416=EUL_basis[HOU_cat]),0)+1,MATCH(EUL_basis_Mapped!AT$2,'EUL_basis fr DEER'!$1:$1,0))</f>
        <v>SCE Whole Building: R30AtIns;-30%BldLkg;R8DctIns;6%DctLkg;92AFUEFrn;STV In Heated Only, One Story, 1978-1992 Vintage Whole Home Retrofit</v>
      </c>
      <c r="AU416" s="22" t="s">
        <v>34</v>
      </c>
      <c r="AV416" s="22" t="str" cm="1">
        <f t="array" ref="AV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(EUL_basis_Mapped!$BD416=EUL_basis[BldgLoc])*(EUL_basis_Mapped!$BP416=EUL_basis[HOU_cat]),0)+1,MATCH(EUL_basis_Mapped!AV$2,'EUL_basis fr DEER'!$1:$1,0))</f>
        <v>PA workpaper</v>
      </c>
      <c r="AW416" s="24" cm="1">
        <f t="array" ref="AW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(EUL_basis_Mapped!$BD416=EUL_basis[BldgLoc])*(EUL_basis_Mapped!$BP416=EUL_basis[HOU_cat]),0)+1,MATCH(EUL_basis_Mapped!AW$2,'EUL_basis fr DEER'!$1:$1,0))</f>
        <v>44435.733823402777</v>
      </c>
      <c r="AX416" s="48" t="str" cm="1">
        <f t="array" ref="AX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(EUL_basis_Mapped!$BD416=EUL_basis[BldgLoc])*(EUL_basis_Mapped!$BP416=EUL_basis[HOU_cat]),0)+1,MATCH(EUL_basis_Mapped!AX$2,'EUL_basis fr DEER'!$1:$1,0))</f>
        <v>Res</v>
      </c>
      <c r="AY416" s="48" t="str" cm="1">
        <f t="array" ref="AY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(EUL_basis_Mapped!$BD416=EUL_basis[BldgLoc])*(EUL_basis_Mapped!$BP416=EUL_basis[HOU_cat]),0)+1,MATCH(EUL_basis_Mapped!AY$2,'EUL_basis fr DEER'!$1:$1,0))</f>
        <v>WhlBldg</v>
      </c>
      <c r="AZ416" s="48" t="str" cm="1">
        <f t="array" ref="AZ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(EUL_basis_Mapped!$BD416=EUL_basis[BldgLoc])*(EUL_basis_Mapped!$BP416=EUL_basis[HOU_cat]),0)+1,MATCH(EUL_basis_Mapped!AZ$2,'EUL_basis fr DEER'!$1:$1,0))</f>
        <v>WBUpgrade</v>
      </c>
      <c r="BA416" s="48" t="str" cm="1">
        <f t="array" ref="BA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(EUL_basis_Mapped!$BD416=EUL_basis[BldgLoc])*(EUL_basis_Mapped!$BP416=EUL_basis[HOU_cat]),0)+1,MATCH(EUL_basis_Mapped!BA$2,'EUL_basis fr DEER'!$1:$1,0))</f>
        <v>WhlBldg</v>
      </c>
      <c r="BB416" s="48" t="str" cm="1">
        <f t="array" ref="BB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(EUL_basis_Mapped!$BD416=EUL_basis[BldgLoc])*(EUL_basis_Mapped!$BP416=EUL_basis[HOU_cat]),0)+1,MATCH(EUL_basis_Mapped!BB$2,'EUL_basis fr DEER'!$1:$1,0))</f>
        <v>WBRetPkg</v>
      </c>
      <c r="BC416" s="48" t="s">
        <v>710</v>
      </c>
      <c r="BD416" s="48" t="s">
        <v>40</v>
      </c>
      <c r="BE416" s="46" t="str" cm="1">
        <f t="array" ref="BE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(EUL_basis_Mapped!$BD416=EUL_basis[BldgLoc])*(EUL_basis_Mapped!$BP416=EUL_basis[HOU_cat]),0)+1,MATCH(EUL_basis_Mapped!BE$2,'EUL_basis fr DEER'!$1:$1,0))</f>
        <v>evaluated years</v>
      </c>
      <c r="BF416" s="23" cm="1">
        <f t="array" ref="BF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(EUL_basis_Mapped!$BD416=EUL_basis[BldgLoc])*(EUL_basis_Mapped!$BP416=EUL_basis[HOU_cat]),0)+1,MATCH(EUL_basis_Mapped!BF$2,'EUL_basis fr DEER'!$1:$1,0))</f>
        <v>0</v>
      </c>
      <c r="BG416" s="23" cm="1">
        <f t="array" ref="BG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(EUL_basis_Mapped!$BD416=EUL_basis[BldgLoc])*(EUL_basis_Mapped!$BP416=EUL_basis[HOU_cat]),0)+1,MATCH(EUL_basis_Mapped!BG$2,'EUL_basis fr DEER'!$1:$1,0))</f>
        <v>0</v>
      </c>
      <c r="BH416" s="23" cm="1">
        <f t="array" ref="BH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(EUL_basis_Mapped!$BD416=EUL_basis[BldgLoc])*(EUL_basis_Mapped!$BP416=EUL_basis[HOU_cat]),0)+1,MATCH(EUL_basis_Mapped!BH$2,'EUL_basis fr DEER'!$1:$1,0))</f>
        <v>0</v>
      </c>
      <c r="BI416" s="25" cm="1">
        <f t="array" ref="BI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(EUL_basis_Mapped!$BD416=EUL_basis[BldgLoc])*(EUL_basis_Mapped!$BP416=EUL_basis[HOU_cat]),0)+1,MATCH(EUL_basis_Mapped!BI$2,'EUL_basis fr DEER'!$1:$1,0))</f>
        <v>20</v>
      </c>
      <c r="BJ416" s="25" cm="1">
        <f t="array" ref="BJ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(EUL_basis_Mapped!$BD416=EUL_basis[BldgLoc])*(EUL_basis_Mapped!$BP416=EUL_basis[HOU_cat]),0)+1,MATCH(EUL_basis_Mapped!BJ$2,'EUL_basis fr DEER'!$1:$1,0))</f>
        <v>18</v>
      </c>
      <c r="BK416" s="25" cm="1">
        <f t="array" ref="BK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(EUL_basis_Mapped!$BD416=EUL_basis[BldgLoc])*(EUL_basis_Mapped!$BP416=EUL_basis[HOU_cat]),0)+1,MATCH(EUL_basis_Mapped!BK$2,'EUL_basis fr DEER'!$1:$1,0))</f>
        <v>6</v>
      </c>
      <c r="BL416" s="46" t="str" cm="1">
        <f t="array" ref="BL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(EUL_basis_Mapped!$BD416=EUL_basis[BldgLoc])*(EUL_basis_Mapped!$BP416=EUL_basis[HOU_cat]),0)+1,MATCH(EUL_basis_Mapped!BL$2,'EUL_basis fr DEER'!$1:$1,0))</f>
        <v>Expired--no longer used</v>
      </c>
      <c r="BM416" s="48" t="str" cm="1">
        <f t="array" ref="BM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(EUL_basis_Mapped!$BD416=EUL_basis[BldgLoc])*(EUL_basis_Mapped!$BP416=EUL_basis[HOU_cat]),0)+1,MATCH(EUL_basis_Mapped!BM$2,'EUL_basis fr DEER'!$1:$1,0))</f>
        <v>Available</v>
      </c>
      <c r="BN416" s="24">
        <v>41688</v>
      </c>
      <c r="BO416" s="24" cm="1">
        <f t="array" ref="BO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(EUL_basis_Mapped!$BD416=EUL_basis[BldgLoc])*(EUL_basis_Mapped!$BP416=EUL_basis[HOU_cat]),0)+1,MATCH(EUL_basis_Mapped!BO$2,'EUL_basis fr DEER'!$1:$1,0))</f>
        <v>44926</v>
      </c>
      <c r="BP416" s="48" t="s">
        <v>44</v>
      </c>
      <c r="BQ416" s="52" t="str" cm="1">
        <f t="array" ref="BQ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(EUL_basis_Mapped!$BD416=EUL_basis[BldgLoc])*(EUL_basis_Mapped!$BP416=EUL_basis[HOU_cat]),0)+1,MATCH(EUL_basis_Mapped!BQ$2,'EUL_basis fr DEER'!$1:$1,0))</f>
        <v>1</v>
      </c>
      <c r="BR416" s="52" t="str" cm="1">
        <f t="array" ref="BR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(EUL_basis_Mapped!$BD416=EUL_basis[BldgLoc])*(EUL_basis_Mapped!$BP416=EUL_basis[HOU_cat]),0)+1,MATCH(EUL_basis_Mapped!BR$2,'EUL_basis fr DEER'!$1:$1,0))</f>
        <v>1</v>
      </c>
      <c r="BS416" s="52" t="str" cm="1">
        <f t="array" ref="BS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(EUL_basis_Mapped!$BD416=EUL_basis[BldgLoc])*(EUL_basis_Mapped!$BP416=EUL_basis[HOU_cat]),0)+1,MATCH(EUL_basis_Mapped!BS$2,'EUL_basis fr DEER'!$1:$1,0))</f>
        <v>0</v>
      </c>
      <c r="BT416" s="48" t="str" cm="1">
        <f t="array" ref="BT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(EUL_basis_Mapped!$BD416=EUL_basis[BldgLoc])*(EUL_basis_Mapped!$BP416=EUL_basis[HOU_cat]),0)+1,MATCH(EUL_basis_Mapped!BT$2,'EUL_basis fr DEER'!$1:$1,0))</f>
        <v>Deemed Ex Ante Team</v>
      </c>
      <c r="BU416" s="24" cm="1">
        <f t="array" ref="BU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(EUL_basis_Mapped!$BD416=EUL_basis[BldgLoc])*(EUL_basis_Mapped!$BP416=EUL_basis[HOU_cat]),0)+1,MATCH(EUL_basis_Mapped!BU$2,'EUL_basis fr DEER'!$1:$1,0))</f>
        <v>0</v>
      </c>
      <c r="BV416" s="46" cm="1">
        <f t="array" ref="BV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(EUL_basis_Mapped!$BD416=EUL_basis[BldgLoc])*(EUL_basis_Mapped!$BP416=EUL_basis[HOU_cat]),0)+1,MATCH(EUL_basis_Mapped!BV$2,'EUL_basis fr DEER'!$1:$1,0))</f>
        <v>0</v>
      </c>
      <c r="BW416" s="48" cm="1">
        <f t="array" ref="BW416">INDEX(EUL_basis[#All],MATCH(1,(EUL_basis_Mapped!$AS416=EUL_basis[EUL_ID])*(EUL_basis_Mapped!$AU416=EUL_basis[Version])*(EUL_basis_Mapped!$BC416=EUL_basis[BldgType])*
(EUL_basis_Mapped!$BD416=EUL_basis[BldgLoc])*(EUL_basis_Mapped!$BP416=EUL_basis[HOU_cat]),0)+1,MATCH(EUL_basis_Mapped!BW$2,'EUL_basis fr DEER'!$1:$1,0))</f>
        <v>0</v>
      </c>
    </row>
    <row r="417" spans="1:75" ht="52.5" x14ac:dyDescent="0.15">
      <c r="A417" s="11"/>
      <c r="B417" s="12"/>
      <c r="C417" s="12"/>
      <c r="D417" s="12"/>
      <c r="E417" s="12"/>
      <c r="F417" s="12">
        <v>1</v>
      </c>
      <c r="G417" s="12"/>
      <c r="H417" s="13"/>
      <c r="I417" s="11">
        <f t="shared" si="94"/>
        <v>0</v>
      </c>
      <c r="J417" s="12">
        <f t="shared" si="94"/>
        <v>0</v>
      </c>
      <c r="K417" s="12">
        <f t="shared" si="94"/>
        <v>0</v>
      </c>
      <c r="L417" s="12">
        <f t="shared" si="94"/>
        <v>0</v>
      </c>
      <c r="M417" s="12">
        <f t="shared" si="94"/>
        <v>0</v>
      </c>
      <c r="N417" s="54">
        <f t="shared" si="94"/>
        <v>0</v>
      </c>
      <c r="O417" s="54">
        <f t="shared" si="94"/>
        <v>1</v>
      </c>
      <c r="P417" s="11">
        <f t="shared" si="95"/>
        <v>0</v>
      </c>
      <c r="Q417" s="16"/>
      <c r="R417" s="12">
        <f t="shared" si="93"/>
        <v>1</v>
      </c>
      <c r="S417" s="12">
        <f t="shared" si="93"/>
        <v>0</v>
      </c>
      <c r="T417" s="12">
        <f t="shared" si="93"/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>
        <f t="shared" si="96"/>
        <v>0</v>
      </c>
      <c r="AE417" s="54"/>
      <c r="AF417" s="54"/>
      <c r="AG417" s="54">
        <f t="shared" si="97"/>
        <v>0</v>
      </c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>
        <f t="shared" si="98"/>
        <v>0</v>
      </c>
      <c r="AS417" s="58" t="s">
        <v>943</v>
      </c>
      <c r="AT417" s="22" t="str" cm="1">
        <f t="array" ref="AT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(EUL_basis_Mapped!$BD417=EUL_basis[BldgLoc])*(EUL_basis_Mapped!$BP417=EUL_basis[HOU_cat]),0)+1,MATCH(EUL_basis_Mapped!AT$2,'EUL_basis fr DEER'!$1:$1,0))</f>
        <v>SCE Whole Building: R30AtIns;R8DctIns;6%DctLkg;SEER14AC;92AFUEFrn In Heated and Cooled, One Story, Pre 1978 Vintage Whole Home Retrofit</v>
      </c>
      <c r="AU417" s="22" t="s">
        <v>34</v>
      </c>
      <c r="AV417" s="22" t="str" cm="1">
        <f t="array" ref="AV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(EUL_basis_Mapped!$BD417=EUL_basis[BldgLoc])*(EUL_basis_Mapped!$BP417=EUL_basis[HOU_cat]),0)+1,MATCH(EUL_basis_Mapped!AV$2,'EUL_basis fr DEER'!$1:$1,0))</f>
        <v>PA workpaper</v>
      </c>
      <c r="AW417" s="24" cm="1">
        <f t="array" ref="AW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(EUL_basis_Mapped!$BD417=EUL_basis[BldgLoc])*(EUL_basis_Mapped!$BP417=EUL_basis[HOU_cat]),0)+1,MATCH(EUL_basis_Mapped!AW$2,'EUL_basis fr DEER'!$1:$1,0))</f>
        <v>44435.733823402777</v>
      </c>
      <c r="AX417" s="48" t="str" cm="1">
        <f t="array" ref="AX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(EUL_basis_Mapped!$BD417=EUL_basis[BldgLoc])*(EUL_basis_Mapped!$BP417=EUL_basis[HOU_cat]),0)+1,MATCH(EUL_basis_Mapped!AX$2,'EUL_basis fr DEER'!$1:$1,0))</f>
        <v>Res</v>
      </c>
      <c r="AY417" s="48" t="str" cm="1">
        <f t="array" ref="AY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(EUL_basis_Mapped!$BD417=EUL_basis[BldgLoc])*(EUL_basis_Mapped!$BP417=EUL_basis[HOU_cat]),0)+1,MATCH(EUL_basis_Mapped!AY$2,'EUL_basis fr DEER'!$1:$1,0))</f>
        <v>WhlBldg</v>
      </c>
      <c r="AZ417" s="48" t="str" cm="1">
        <f t="array" ref="AZ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(EUL_basis_Mapped!$BD417=EUL_basis[BldgLoc])*(EUL_basis_Mapped!$BP417=EUL_basis[HOU_cat]),0)+1,MATCH(EUL_basis_Mapped!AZ$2,'EUL_basis fr DEER'!$1:$1,0))</f>
        <v>WBUpgrade</v>
      </c>
      <c r="BA417" s="48" t="str" cm="1">
        <f t="array" ref="BA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(EUL_basis_Mapped!$BD417=EUL_basis[BldgLoc])*(EUL_basis_Mapped!$BP417=EUL_basis[HOU_cat]),0)+1,MATCH(EUL_basis_Mapped!BA$2,'EUL_basis fr DEER'!$1:$1,0))</f>
        <v>WhlBldg</v>
      </c>
      <c r="BB417" s="48" t="str" cm="1">
        <f t="array" ref="BB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(EUL_basis_Mapped!$BD417=EUL_basis[BldgLoc])*(EUL_basis_Mapped!$BP417=EUL_basis[HOU_cat]),0)+1,MATCH(EUL_basis_Mapped!BB$2,'EUL_basis fr DEER'!$1:$1,0))</f>
        <v>WBRetPkg</v>
      </c>
      <c r="BC417" s="48" t="s">
        <v>710</v>
      </c>
      <c r="BD417" s="48" t="s">
        <v>40</v>
      </c>
      <c r="BE417" s="46" t="str" cm="1">
        <f t="array" ref="BE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(EUL_basis_Mapped!$BD417=EUL_basis[BldgLoc])*(EUL_basis_Mapped!$BP417=EUL_basis[HOU_cat]),0)+1,MATCH(EUL_basis_Mapped!BE$2,'EUL_basis fr DEER'!$1:$1,0))</f>
        <v>evaluated years</v>
      </c>
      <c r="BF417" s="23" cm="1">
        <f t="array" ref="BF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(EUL_basis_Mapped!$BD417=EUL_basis[BldgLoc])*(EUL_basis_Mapped!$BP417=EUL_basis[HOU_cat]),0)+1,MATCH(EUL_basis_Mapped!BF$2,'EUL_basis fr DEER'!$1:$1,0))</f>
        <v>0</v>
      </c>
      <c r="BG417" s="23" cm="1">
        <f t="array" ref="BG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(EUL_basis_Mapped!$BD417=EUL_basis[BldgLoc])*(EUL_basis_Mapped!$BP417=EUL_basis[HOU_cat]),0)+1,MATCH(EUL_basis_Mapped!BG$2,'EUL_basis fr DEER'!$1:$1,0))</f>
        <v>0</v>
      </c>
      <c r="BH417" s="23" cm="1">
        <f t="array" ref="BH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(EUL_basis_Mapped!$BD417=EUL_basis[BldgLoc])*(EUL_basis_Mapped!$BP417=EUL_basis[HOU_cat]),0)+1,MATCH(EUL_basis_Mapped!BH$2,'EUL_basis fr DEER'!$1:$1,0))</f>
        <v>0</v>
      </c>
      <c r="BI417" s="25" cm="1">
        <f t="array" ref="BI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(EUL_basis_Mapped!$BD417=EUL_basis[BldgLoc])*(EUL_basis_Mapped!$BP417=EUL_basis[HOU_cat]),0)+1,MATCH(EUL_basis_Mapped!BI$2,'EUL_basis fr DEER'!$1:$1,0))</f>
        <v>20</v>
      </c>
      <c r="BJ417" s="25" cm="1">
        <f t="array" ref="BJ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(EUL_basis_Mapped!$BD417=EUL_basis[BldgLoc])*(EUL_basis_Mapped!$BP417=EUL_basis[HOU_cat]),0)+1,MATCH(EUL_basis_Mapped!BJ$2,'EUL_basis fr DEER'!$1:$1,0))</f>
        <v>19.8</v>
      </c>
      <c r="BK417" s="25" cm="1">
        <f t="array" ref="BK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(EUL_basis_Mapped!$BD417=EUL_basis[BldgLoc])*(EUL_basis_Mapped!$BP417=EUL_basis[HOU_cat]),0)+1,MATCH(EUL_basis_Mapped!BK$2,'EUL_basis fr DEER'!$1:$1,0))</f>
        <v>6.6</v>
      </c>
      <c r="BL417" s="46" t="str" cm="1">
        <f t="array" ref="BL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(EUL_basis_Mapped!$BD417=EUL_basis[BldgLoc])*(EUL_basis_Mapped!$BP417=EUL_basis[HOU_cat]),0)+1,MATCH(EUL_basis_Mapped!BL$2,'EUL_basis fr DEER'!$1:$1,0))</f>
        <v>Expired--no longer used</v>
      </c>
      <c r="BM417" s="48" t="str" cm="1">
        <f t="array" ref="BM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(EUL_basis_Mapped!$BD417=EUL_basis[BldgLoc])*(EUL_basis_Mapped!$BP417=EUL_basis[HOU_cat]),0)+1,MATCH(EUL_basis_Mapped!BM$2,'EUL_basis fr DEER'!$1:$1,0))</f>
        <v>Available</v>
      </c>
      <c r="BN417" s="24">
        <v>41689</v>
      </c>
      <c r="BO417" s="24" cm="1">
        <f t="array" ref="BO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(EUL_basis_Mapped!$BD417=EUL_basis[BldgLoc])*(EUL_basis_Mapped!$BP417=EUL_basis[HOU_cat]),0)+1,MATCH(EUL_basis_Mapped!BO$2,'EUL_basis fr DEER'!$1:$1,0))</f>
        <v>44926</v>
      </c>
      <c r="BP417" s="48" t="s">
        <v>44</v>
      </c>
      <c r="BQ417" s="52" t="str" cm="1">
        <f t="array" ref="BQ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(EUL_basis_Mapped!$BD417=EUL_basis[BldgLoc])*(EUL_basis_Mapped!$BP417=EUL_basis[HOU_cat]),0)+1,MATCH(EUL_basis_Mapped!BQ$2,'EUL_basis fr DEER'!$1:$1,0))</f>
        <v>1</v>
      </c>
      <c r="BR417" s="52" t="str" cm="1">
        <f t="array" ref="BR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(EUL_basis_Mapped!$BD417=EUL_basis[BldgLoc])*(EUL_basis_Mapped!$BP417=EUL_basis[HOU_cat]),0)+1,MATCH(EUL_basis_Mapped!BR$2,'EUL_basis fr DEER'!$1:$1,0))</f>
        <v>1</v>
      </c>
      <c r="BS417" s="52" t="str" cm="1">
        <f t="array" ref="BS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(EUL_basis_Mapped!$BD417=EUL_basis[BldgLoc])*(EUL_basis_Mapped!$BP417=EUL_basis[HOU_cat]),0)+1,MATCH(EUL_basis_Mapped!BS$2,'EUL_basis fr DEER'!$1:$1,0))</f>
        <v>0</v>
      </c>
      <c r="BT417" s="48" t="str" cm="1">
        <f t="array" ref="BT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(EUL_basis_Mapped!$BD417=EUL_basis[BldgLoc])*(EUL_basis_Mapped!$BP417=EUL_basis[HOU_cat]),0)+1,MATCH(EUL_basis_Mapped!BT$2,'EUL_basis fr DEER'!$1:$1,0))</f>
        <v>Deemed Ex Ante Team</v>
      </c>
      <c r="BU417" s="24" cm="1">
        <f t="array" ref="BU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(EUL_basis_Mapped!$BD417=EUL_basis[BldgLoc])*(EUL_basis_Mapped!$BP417=EUL_basis[HOU_cat]),0)+1,MATCH(EUL_basis_Mapped!BU$2,'EUL_basis fr DEER'!$1:$1,0))</f>
        <v>0</v>
      </c>
      <c r="BV417" s="46" cm="1">
        <f t="array" ref="BV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(EUL_basis_Mapped!$BD417=EUL_basis[BldgLoc])*(EUL_basis_Mapped!$BP417=EUL_basis[HOU_cat]),0)+1,MATCH(EUL_basis_Mapped!BV$2,'EUL_basis fr DEER'!$1:$1,0))</f>
        <v>0</v>
      </c>
      <c r="BW417" s="48" cm="1">
        <f t="array" ref="BW417">INDEX(EUL_basis[#All],MATCH(1,(EUL_basis_Mapped!$AS417=EUL_basis[EUL_ID])*(EUL_basis_Mapped!$AU417=EUL_basis[Version])*(EUL_basis_Mapped!$BC417=EUL_basis[BldgType])*
(EUL_basis_Mapped!$BD417=EUL_basis[BldgLoc])*(EUL_basis_Mapped!$BP417=EUL_basis[HOU_cat]),0)+1,MATCH(EUL_basis_Mapped!BW$2,'EUL_basis fr DEER'!$1:$1,0))</f>
        <v>0</v>
      </c>
    </row>
    <row r="418" spans="1:75" ht="52.5" x14ac:dyDescent="0.15">
      <c r="A418" s="11"/>
      <c r="B418" s="12"/>
      <c r="C418" s="12"/>
      <c r="D418" s="12"/>
      <c r="E418" s="12"/>
      <c r="F418" s="12">
        <v>1</v>
      </c>
      <c r="G418" s="12"/>
      <c r="H418" s="13"/>
      <c r="I418" s="11">
        <f t="shared" si="94"/>
        <v>0</v>
      </c>
      <c r="J418" s="12">
        <f t="shared" si="94"/>
        <v>0</v>
      </c>
      <c r="K418" s="12">
        <f t="shared" si="94"/>
        <v>0</v>
      </c>
      <c r="L418" s="12">
        <f t="shared" si="94"/>
        <v>0</v>
      </c>
      <c r="M418" s="12">
        <f t="shared" si="94"/>
        <v>0</v>
      </c>
      <c r="N418" s="54">
        <f t="shared" si="94"/>
        <v>0</v>
      </c>
      <c r="O418" s="54">
        <f t="shared" si="94"/>
        <v>1</v>
      </c>
      <c r="P418" s="11">
        <f t="shared" si="95"/>
        <v>0</v>
      </c>
      <c r="Q418" s="16"/>
      <c r="R418" s="12">
        <f t="shared" si="93"/>
        <v>1</v>
      </c>
      <c r="S418" s="12">
        <f t="shared" si="93"/>
        <v>0</v>
      </c>
      <c r="T418" s="12">
        <f t="shared" si="93"/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>
        <f t="shared" si="96"/>
        <v>0</v>
      </c>
      <c r="AE418" s="54"/>
      <c r="AF418" s="54"/>
      <c r="AG418" s="54">
        <f t="shared" si="97"/>
        <v>0</v>
      </c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>
        <f t="shared" si="98"/>
        <v>0</v>
      </c>
      <c r="AS418" s="58" t="s">
        <v>945</v>
      </c>
      <c r="AT418" s="22" t="str" cm="1">
        <f t="array" ref="AT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(EUL_basis_Mapped!$BD418=EUL_basis[BldgLoc])*(EUL_basis_Mapped!$BP418=EUL_basis[HOU_cat]),0)+1,MATCH(EUL_basis_Mapped!AT$2,'EUL_basis fr DEER'!$1:$1,0))</f>
        <v>SCE Whole Building: R30AtIns;R8DctIns;6%DctLkg;92AFUEFrn;62%EFGasWtrHtr;STV In Heated and Cooled, Two Story, 1993-2001 Vintage Whole Home Retrofit</v>
      </c>
      <c r="AU418" s="22" t="s">
        <v>34</v>
      </c>
      <c r="AV418" s="22" t="str" cm="1">
        <f t="array" ref="AV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(EUL_basis_Mapped!$BD418=EUL_basis[BldgLoc])*(EUL_basis_Mapped!$BP418=EUL_basis[HOU_cat]),0)+1,MATCH(EUL_basis_Mapped!AV$2,'EUL_basis fr DEER'!$1:$1,0))</f>
        <v>PA workpaper</v>
      </c>
      <c r="AW418" s="24" cm="1">
        <f t="array" ref="AW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(EUL_basis_Mapped!$BD418=EUL_basis[BldgLoc])*(EUL_basis_Mapped!$BP418=EUL_basis[HOU_cat]),0)+1,MATCH(EUL_basis_Mapped!AW$2,'EUL_basis fr DEER'!$1:$1,0))</f>
        <v>44435.733823402777</v>
      </c>
      <c r="AX418" s="48" t="str" cm="1">
        <f t="array" ref="AX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(EUL_basis_Mapped!$BD418=EUL_basis[BldgLoc])*(EUL_basis_Mapped!$BP418=EUL_basis[HOU_cat]),0)+1,MATCH(EUL_basis_Mapped!AX$2,'EUL_basis fr DEER'!$1:$1,0))</f>
        <v>Res</v>
      </c>
      <c r="AY418" s="48" t="str" cm="1">
        <f t="array" ref="AY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(EUL_basis_Mapped!$BD418=EUL_basis[BldgLoc])*(EUL_basis_Mapped!$BP418=EUL_basis[HOU_cat]),0)+1,MATCH(EUL_basis_Mapped!AY$2,'EUL_basis fr DEER'!$1:$1,0))</f>
        <v>WhlBldg</v>
      </c>
      <c r="AZ418" s="48" t="str" cm="1">
        <f t="array" ref="AZ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(EUL_basis_Mapped!$BD418=EUL_basis[BldgLoc])*(EUL_basis_Mapped!$BP418=EUL_basis[HOU_cat]),0)+1,MATCH(EUL_basis_Mapped!AZ$2,'EUL_basis fr DEER'!$1:$1,0))</f>
        <v>WBUpgrade</v>
      </c>
      <c r="BA418" s="48" t="str" cm="1">
        <f t="array" ref="BA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(EUL_basis_Mapped!$BD418=EUL_basis[BldgLoc])*(EUL_basis_Mapped!$BP418=EUL_basis[HOU_cat]),0)+1,MATCH(EUL_basis_Mapped!BA$2,'EUL_basis fr DEER'!$1:$1,0))</f>
        <v>WhlBldg</v>
      </c>
      <c r="BB418" s="48" t="str" cm="1">
        <f t="array" ref="BB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(EUL_basis_Mapped!$BD418=EUL_basis[BldgLoc])*(EUL_basis_Mapped!$BP418=EUL_basis[HOU_cat]),0)+1,MATCH(EUL_basis_Mapped!BB$2,'EUL_basis fr DEER'!$1:$1,0))</f>
        <v>WBRetPkg</v>
      </c>
      <c r="BC418" s="48" t="s">
        <v>710</v>
      </c>
      <c r="BD418" s="48" t="s">
        <v>40</v>
      </c>
      <c r="BE418" s="46" t="str" cm="1">
        <f t="array" ref="BE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(EUL_basis_Mapped!$BD418=EUL_basis[BldgLoc])*(EUL_basis_Mapped!$BP418=EUL_basis[HOU_cat]),0)+1,MATCH(EUL_basis_Mapped!BE$2,'EUL_basis fr DEER'!$1:$1,0))</f>
        <v>evaluated years</v>
      </c>
      <c r="BF418" s="23" cm="1">
        <f t="array" ref="BF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(EUL_basis_Mapped!$BD418=EUL_basis[BldgLoc])*(EUL_basis_Mapped!$BP418=EUL_basis[HOU_cat]),0)+1,MATCH(EUL_basis_Mapped!BF$2,'EUL_basis fr DEER'!$1:$1,0))</f>
        <v>0</v>
      </c>
      <c r="BG418" s="23" cm="1">
        <f t="array" ref="BG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(EUL_basis_Mapped!$BD418=EUL_basis[BldgLoc])*(EUL_basis_Mapped!$BP418=EUL_basis[HOU_cat]),0)+1,MATCH(EUL_basis_Mapped!BG$2,'EUL_basis fr DEER'!$1:$1,0))</f>
        <v>0</v>
      </c>
      <c r="BH418" s="23" cm="1">
        <f t="array" ref="BH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(EUL_basis_Mapped!$BD418=EUL_basis[BldgLoc])*(EUL_basis_Mapped!$BP418=EUL_basis[HOU_cat]),0)+1,MATCH(EUL_basis_Mapped!BH$2,'EUL_basis fr DEER'!$1:$1,0))</f>
        <v>0</v>
      </c>
      <c r="BI418" s="25" cm="1">
        <f t="array" ref="BI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(EUL_basis_Mapped!$BD418=EUL_basis[BldgLoc])*(EUL_basis_Mapped!$BP418=EUL_basis[HOU_cat]),0)+1,MATCH(EUL_basis_Mapped!BI$2,'EUL_basis fr DEER'!$1:$1,0))</f>
        <v>20</v>
      </c>
      <c r="BJ418" s="25" cm="1">
        <f t="array" ref="BJ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(EUL_basis_Mapped!$BD418=EUL_basis[BldgLoc])*(EUL_basis_Mapped!$BP418=EUL_basis[HOU_cat]),0)+1,MATCH(EUL_basis_Mapped!BJ$2,'EUL_basis fr DEER'!$1:$1,0))</f>
        <v>17.600000000000001</v>
      </c>
      <c r="BK418" s="25" cm="1">
        <f t="array" ref="BK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(EUL_basis_Mapped!$BD418=EUL_basis[BldgLoc])*(EUL_basis_Mapped!$BP418=EUL_basis[HOU_cat]),0)+1,MATCH(EUL_basis_Mapped!BK$2,'EUL_basis fr DEER'!$1:$1,0))</f>
        <v>5.87</v>
      </c>
      <c r="BL418" s="46" t="str" cm="1">
        <f t="array" ref="BL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(EUL_basis_Mapped!$BD418=EUL_basis[BldgLoc])*(EUL_basis_Mapped!$BP418=EUL_basis[HOU_cat]),0)+1,MATCH(EUL_basis_Mapped!BL$2,'EUL_basis fr DEER'!$1:$1,0))</f>
        <v>Expired--no longer used</v>
      </c>
      <c r="BM418" s="48" t="str" cm="1">
        <f t="array" ref="BM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(EUL_basis_Mapped!$BD418=EUL_basis[BldgLoc])*(EUL_basis_Mapped!$BP418=EUL_basis[HOU_cat]),0)+1,MATCH(EUL_basis_Mapped!BM$2,'EUL_basis fr DEER'!$1:$1,0))</f>
        <v>Available</v>
      </c>
      <c r="BN418" s="24">
        <v>41690</v>
      </c>
      <c r="BO418" s="24" cm="1">
        <f t="array" ref="BO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(EUL_basis_Mapped!$BD418=EUL_basis[BldgLoc])*(EUL_basis_Mapped!$BP418=EUL_basis[HOU_cat]),0)+1,MATCH(EUL_basis_Mapped!BO$2,'EUL_basis fr DEER'!$1:$1,0))</f>
        <v>44926</v>
      </c>
      <c r="BP418" s="48" t="s">
        <v>44</v>
      </c>
      <c r="BQ418" s="52" t="str" cm="1">
        <f t="array" ref="BQ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(EUL_basis_Mapped!$BD418=EUL_basis[BldgLoc])*(EUL_basis_Mapped!$BP418=EUL_basis[HOU_cat]),0)+1,MATCH(EUL_basis_Mapped!BQ$2,'EUL_basis fr DEER'!$1:$1,0))</f>
        <v>1</v>
      </c>
      <c r="BR418" s="52" t="str" cm="1">
        <f t="array" ref="BR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(EUL_basis_Mapped!$BD418=EUL_basis[BldgLoc])*(EUL_basis_Mapped!$BP418=EUL_basis[HOU_cat]),0)+1,MATCH(EUL_basis_Mapped!BR$2,'EUL_basis fr DEER'!$1:$1,0))</f>
        <v>1</v>
      </c>
      <c r="BS418" s="52" t="str" cm="1">
        <f t="array" ref="BS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(EUL_basis_Mapped!$BD418=EUL_basis[BldgLoc])*(EUL_basis_Mapped!$BP418=EUL_basis[HOU_cat]),0)+1,MATCH(EUL_basis_Mapped!BS$2,'EUL_basis fr DEER'!$1:$1,0))</f>
        <v>0</v>
      </c>
      <c r="BT418" s="48" t="str" cm="1">
        <f t="array" ref="BT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(EUL_basis_Mapped!$BD418=EUL_basis[BldgLoc])*(EUL_basis_Mapped!$BP418=EUL_basis[HOU_cat]),0)+1,MATCH(EUL_basis_Mapped!BT$2,'EUL_basis fr DEER'!$1:$1,0))</f>
        <v>Deemed Ex Ante Team</v>
      </c>
      <c r="BU418" s="24" cm="1">
        <f t="array" ref="BU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(EUL_basis_Mapped!$BD418=EUL_basis[BldgLoc])*(EUL_basis_Mapped!$BP418=EUL_basis[HOU_cat]),0)+1,MATCH(EUL_basis_Mapped!BU$2,'EUL_basis fr DEER'!$1:$1,0))</f>
        <v>0</v>
      </c>
      <c r="BV418" s="46" cm="1">
        <f t="array" ref="BV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(EUL_basis_Mapped!$BD418=EUL_basis[BldgLoc])*(EUL_basis_Mapped!$BP418=EUL_basis[HOU_cat]),0)+1,MATCH(EUL_basis_Mapped!BV$2,'EUL_basis fr DEER'!$1:$1,0))</f>
        <v>0</v>
      </c>
      <c r="BW418" s="48" cm="1">
        <f t="array" ref="BW418">INDEX(EUL_basis[#All],MATCH(1,(EUL_basis_Mapped!$AS418=EUL_basis[EUL_ID])*(EUL_basis_Mapped!$AU418=EUL_basis[Version])*(EUL_basis_Mapped!$BC418=EUL_basis[BldgType])*
(EUL_basis_Mapped!$BD418=EUL_basis[BldgLoc])*(EUL_basis_Mapped!$BP418=EUL_basis[HOU_cat]),0)+1,MATCH(EUL_basis_Mapped!BW$2,'EUL_basis fr DEER'!$1:$1,0))</f>
        <v>0</v>
      </c>
    </row>
    <row r="419" spans="1:75" ht="42" x14ac:dyDescent="0.15">
      <c r="A419" s="11"/>
      <c r="B419" s="12"/>
      <c r="C419" s="12"/>
      <c r="D419" s="12"/>
      <c r="E419" s="12"/>
      <c r="F419" s="12">
        <v>1</v>
      </c>
      <c r="G419" s="12"/>
      <c r="H419" s="13"/>
      <c r="I419" s="11">
        <f t="shared" ref="I419:O428" si="99">IF($AX419=I$2,1,0)</f>
        <v>0</v>
      </c>
      <c r="J419" s="12">
        <f t="shared" si="99"/>
        <v>0</v>
      </c>
      <c r="K419" s="12">
        <f t="shared" si="99"/>
        <v>0</v>
      </c>
      <c r="L419" s="12">
        <f t="shared" si="99"/>
        <v>0</v>
      </c>
      <c r="M419" s="12">
        <f t="shared" si="99"/>
        <v>0</v>
      </c>
      <c r="N419" s="54">
        <f t="shared" si="99"/>
        <v>0</v>
      </c>
      <c r="O419" s="54">
        <f t="shared" si="99"/>
        <v>1</v>
      </c>
      <c r="P419" s="11">
        <f t="shared" si="95"/>
        <v>0</v>
      </c>
      <c r="Q419" s="16"/>
      <c r="R419" s="12">
        <f t="shared" ref="R419:T438" si="100">IF($BC419=R$2,1,0)</f>
        <v>1</v>
      </c>
      <c r="S419" s="12">
        <f t="shared" si="100"/>
        <v>0</v>
      </c>
      <c r="T419" s="12">
        <f t="shared" si="100"/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>
        <f t="shared" si="96"/>
        <v>0</v>
      </c>
      <c r="AE419" s="54"/>
      <c r="AF419" s="54"/>
      <c r="AG419" s="54">
        <f t="shared" si="97"/>
        <v>0</v>
      </c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>
        <f t="shared" si="98"/>
        <v>0</v>
      </c>
      <c r="AS419" s="58" t="s">
        <v>947</v>
      </c>
      <c r="AT419" s="22" t="str" cm="1">
        <f t="array" ref="AT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(EUL_basis_Mapped!$BD419=EUL_basis[BldgLoc])*(EUL_basis_Mapped!$BP419=EUL_basis[HOU_cat]),0)+1,MATCH(EUL_basis_Mapped!AT$2,'EUL_basis fr DEER'!$1:$1,0))</f>
        <v>SCE Whole Building: R30AtIns;-30%BldLkg;R8DctIns;6%DctLkg;STV In Heated Only, One Story, Pre 1978 Vintage Whole Home Retrofit</v>
      </c>
      <c r="AU419" s="22" t="s">
        <v>34</v>
      </c>
      <c r="AV419" s="22" t="str" cm="1">
        <f t="array" ref="AV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(EUL_basis_Mapped!$BD419=EUL_basis[BldgLoc])*(EUL_basis_Mapped!$BP419=EUL_basis[HOU_cat]),0)+1,MATCH(EUL_basis_Mapped!AV$2,'EUL_basis fr DEER'!$1:$1,0))</f>
        <v>PA workpaper</v>
      </c>
      <c r="AW419" s="24" cm="1">
        <f t="array" ref="AW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(EUL_basis_Mapped!$BD419=EUL_basis[BldgLoc])*(EUL_basis_Mapped!$BP419=EUL_basis[HOU_cat]),0)+1,MATCH(EUL_basis_Mapped!AW$2,'EUL_basis fr DEER'!$1:$1,0))</f>
        <v>44435.733823402777</v>
      </c>
      <c r="AX419" s="48" t="str" cm="1">
        <f t="array" ref="AX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(EUL_basis_Mapped!$BD419=EUL_basis[BldgLoc])*(EUL_basis_Mapped!$BP419=EUL_basis[HOU_cat]),0)+1,MATCH(EUL_basis_Mapped!AX$2,'EUL_basis fr DEER'!$1:$1,0))</f>
        <v>Res</v>
      </c>
      <c r="AY419" s="48" t="str" cm="1">
        <f t="array" ref="AY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(EUL_basis_Mapped!$BD419=EUL_basis[BldgLoc])*(EUL_basis_Mapped!$BP419=EUL_basis[HOU_cat]),0)+1,MATCH(EUL_basis_Mapped!AY$2,'EUL_basis fr DEER'!$1:$1,0))</f>
        <v>WhlBldg</v>
      </c>
      <c r="AZ419" s="48" t="str" cm="1">
        <f t="array" ref="AZ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(EUL_basis_Mapped!$BD419=EUL_basis[BldgLoc])*(EUL_basis_Mapped!$BP419=EUL_basis[HOU_cat]),0)+1,MATCH(EUL_basis_Mapped!AZ$2,'EUL_basis fr DEER'!$1:$1,0))</f>
        <v>WBUpgrade</v>
      </c>
      <c r="BA419" s="48" t="str" cm="1">
        <f t="array" ref="BA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(EUL_basis_Mapped!$BD419=EUL_basis[BldgLoc])*(EUL_basis_Mapped!$BP419=EUL_basis[HOU_cat]),0)+1,MATCH(EUL_basis_Mapped!BA$2,'EUL_basis fr DEER'!$1:$1,0))</f>
        <v>WhlBldg</v>
      </c>
      <c r="BB419" s="48" t="str" cm="1">
        <f t="array" ref="BB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(EUL_basis_Mapped!$BD419=EUL_basis[BldgLoc])*(EUL_basis_Mapped!$BP419=EUL_basis[HOU_cat]),0)+1,MATCH(EUL_basis_Mapped!BB$2,'EUL_basis fr DEER'!$1:$1,0))</f>
        <v>WBRetPkg</v>
      </c>
      <c r="BC419" s="48" t="s">
        <v>710</v>
      </c>
      <c r="BD419" s="48" t="s">
        <v>40</v>
      </c>
      <c r="BE419" s="46" t="str" cm="1">
        <f t="array" ref="BE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(EUL_basis_Mapped!$BD419=EUL_basis[BldgLoc])*(EUL_basis_Mapped!$BP419=EUL_basis[HOU_cat]),0)+1,MATCH(EUL_basis_Mapped!BE$2,'EUL_basis fr DEER'!$1:$1,0))</f>
        <v>evaluated years</v>
      </c>
      <c r="BF419" s="23" cm="1">
        <f t="array" ref="BF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(EUL_basis_Mapped!$BD419=EUL_basis[BldgLoc])*(EUL_basis_Mapped!$BP419=EUL_basis[HOU_cat]),0)+1,MATCH(EUL_basis_Mapped!BF$2,'EUL_basis fr DEER'!$1:$1,0))</f>
        <v>0</v>
      </c>
      <c r="BG419" s="23" cm="1">
        <f t="array" ref="BG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(EUL_basis_Mapped!$BD419=EUL_basis[BldgLoc])*(EUL_basis_Mapped!$BP419=EUL_basis[HOU_cat]),0)+1,MATCH(EUL_basis_Mapped!BG$2,'EUL_basis fr DEER'!$1:$1,0))</f>
        <v>0</v>
      </c>
      <c r="BH419" s="23" cm="1">
        <f t="array" ref="BH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(EUL_basis_Mapped!$BD419=EUL_basis[BldgLoc])*(EUL_basis_Mapped!$BP419=EUL_basis[HOU_cat]),0)+1,MATCH(EUL_basis_Mapped!BH$2,'EUL_basis fr DEER'!$1:$1,0))</f>
        <v>0</v>
      </c>
      <c r="BI419" s="25" cm="1">
        <f t="array" ref="BI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(EUL_basis_Mapped!$BD419=EUL_basis[BldgLoc])*(EUL_basis_Mapped!$BP419=EUL_basis[HOU_cat]),0)+1,MATCH(EUL_basis_Mapped!BI$2,'EUL_basis fr DEER'!$1:$1,0))</f>
        <v>20</v>
      </c>
      <c r="BJ419" s="25" cm="1">
        <f t="array" ref="BJ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(EUL_basis_Mapped!$BD419=EUL_basis[BldgLoc])*(EUL_basis_Mapped!$BP419=EUL_basis[HOU_cat]),0)+1,MATCH(EUL_basis_Mapped!BJ$2,'EUL_basis fr DEER'!$1:$1,0))</f>
        <v>16.600000000000001</v>
      </c>
      <c r="BK419" s="25" cm="1">
        <f t="array" ref="BK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(EUL_basis_Mapped!$BD419=EUL_basis[BldgLoc])*(EUL_basis_Mapped!$BP419=EUL_basis[HOU_cat]),0)+1,MATCH(EUL_basis_Mapped!BK$2,'EUL_basis fr DEER'!$1:$1,0))</f>
        <v>5.53</v>
      </c>
      <c r="BL419" s="46" t="str" cm="1">
        <f t="array" ref="BL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(EUL_basis_Mapped!$BD419=EUL_basis[BldgLoc])*(EUL_basis_Mapped!$BP419=EUL_basis[HOU_cat]),0)+1,MATCH(EUL_basis_Mapped!BL$2,'EUL_basis fr DEER'!$1:$1,0))</f>
        <v>Expired--no longer used</v>
      </c>
      <c r="BM419" s="48" t="str" cm="1">
        <f t="array" ref="BM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(EUL_basis_Mapped!$BD419=EUL_basis[BldgLoc])*(EUL_basis_Mapped!$BP419=EUL_basis[HOU_cat]),0)+1,MATCH(EUL_basis_Mapped!BM$2,'EUL_basis fr DEER'!$1:$1,0))</f>
        <v>Available</v>
      </c>
      <c r="BN419" s="24">
        <v>41691</v>
      </c>
      <c r="BO419" s="24" cm="1">
        <f t="array" ref="BO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(EUL_basis_Mapped!$BD419=EUL_basis[BldgLoc])*(EUL_basis_Mapped!$BP419=EUL_basis[HOU_cat]),0)+1,MATCH(EUL_basis_Mapped!BO$2,'EUL_basis fr DEER'!$1:$1,0))</f>
        <v>44926</v>
      </c>
      <c r="BP419" s="48" t="s">
        <v>44</v>
      </c>
      <c r="BQ419" s="52" t="str" cm="1">
        <f t="array" ref="BQ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(EUL_basis_Mapped!$BD419=EUL_basis[BldgLoc])*(EUL_basis_Mapped!$BP419=EUL_basis[HOU_cat]),0)+1,MATCH(EUL_basis_Mapped!BQ$2,'EUL_basis fr DEER'!$1:$1,0))</f>
        <v>1</v>
      </c>
      <c r="BR419" s="52" t="str" cm="1">
        <f t="array" ref="BR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(EUL_basis_Mapped!$BD419=EUL_basis[BldgLoc])*(EUL_basis_Mapped!$BP419=EUL_basis[HOU_cat]),0)+1,MATCH(EUL_basis_Mapped!BR$2,'EUL_basis fr DEER'!$1:$1,0))</f>
        <v>1</v>
      </c>
      <c r="BS419" s="52" t="str" cm="1">
        <f t="array" ref="BS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(EUL_basis_Mapped!$BD419=EUL_basis[BldgLoc])*(EUL_basis_Mapped!$BP419=EUL_basis[HOU_cat]),0)+1,MATCH(EUL_basis_Mapped!BS$2,'EUL_basis fr DEER'!$1:$1,0))</f>
        <v>0</v>
      </c>
      <c r="BT419" s="48" t="str" cm="1">
        <f t="array" ref="BT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(EUL_basis_Mapped!$BD419=EUL_basis[BldgLoc])*(EUL_basis_Mapped!$BP419=EUL_basis[HOU_cat]),0)+1,MATCH(EUL_basis_Mapped!BT$2,'EUL_basis fr DEER'!$1:$1,0))</f>
        <v>Deemed Ex Ante Team</v>
      </c>
      <c r="BU419" s="24" cm="1">
        <f t="array" ref="BU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(EUL_basis_Mapped!$BD419=EUL_basis[BldgLoc])*(EUL_basis_Mapped!$BP419=EUL_basis[HOU_cat]),0)+1,MATCH(EUL_basis_Mapped!BU$2,'EUL_basis fr DEER'!$1:$1,0))</f>
        <v>0</v>
      </c>
      <c r="BV419" s="46" cm="1">
        <f t="array" ref="BV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(EUL_basis_Mapped!$BD419=EUL_basis[BldgLoc])*(EUL_basis_Mapped!$BP419=EUL_basis[HOU_cat]),0)+1,MATCH(EUL_basis_Mapped!BV$2,'EUL_basis fr DEER'!$1:$1,0))</f>
        <v>0</v>
      </c>
      <c r="BW419" s="48" cm="1">
        <f t="array" ref="BW419">INDEX(EUL_basis[#All],MATCH(1,(EUL_basis_Mapped!$AS419=EUL_basis[EUL_ID])*(EUL_basis_Mapped!$AU419=EUL_basis[Version])*(EUL_basis_Mapped!$BC419=EUL_basis[BldgType])*
(EUL_basis_Mapped!$BD419=EUL_basis[BldgLoc])*(EUL_basis_Mapped!$BP419=EUL_basis[HOU_cat]),0)+1,MATCH(EUL_basis_Mapped!BW$2,'EUL_basis fr DEER'!$1:$1,0))</f>
        <v>0</v>
      </c>
    </row>
    <row r="420" spans="1:75" ht="42" x14ac:dyDescent="0.15">
      <c r="A420" s="11"/>
      <c r="B420" s="12"/>
      <c r="C420" s="12"/>
      <c r="D420" s="12"/>
      <c r="E420" s="12"/>
      <c r="F420" s="12">
        <v>1</v>
      </c>
      <c r="G420" s="12"/>
      <c r="H420" s="13"/>
      <c r="I420" s="11">
        <f t="shared" si="99"/>
        <v>0</v>
      </c>
      <c r="J420" s="12">
        <f t="shared" si="99"/>
        <v>0</v>
      </c>
      <c r="K420" s="12">
        <f t="shared" si="99"/>
        <v>0</v>
      </c>
      <c r="L420" s="12">
        <f t="shared" si="99"/>
        <v>0</v>
      </c>
      <c r="M420" s="12">
        <f t="shared" si="99"/>
        <v>0</v>
      </c>
      <c r="N420" s="54">
        <f t="shared" si="99"/>
        <v>0</v>
      </c>
      <c r="O420" s="54">
        <f t="shared" si="99"/>
        <v>1</v>
      </c>
      <c r="P420" s="11">
        <f t="shared" si="95"/>
        <v>0</v>
      </c>
      <c r="Q420" s="16"/>
      <c r="R420" s="12">
        <f t="shared" si="100"/>
        <v>1</v>
      </c>
      <c r="S420" s="12">
        <f t="shared" si="100"/>
        <v>0</v>
      </c>
      <c r="T420" s="12">
        <f t="shared" si="100"/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>
        <f t="shared" si="96"/>
        <v>0</v>
      </c>
      <c r="AE420" s="54"/>
      <c r="AF420" s="54"/>
      <c r="AG420" s="54">
        <f t="shared" si="97"/>
        <v>0</v>
      </c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>
        <f t="shared" si="98"/>
        <v>0</v>
      </c>
      <c r="AS420" s="58" t="s">
        <v>949</v>
      </c>
      <c r="AT420" s="22" t="str" cm="1">
        <f t="array" ref="AT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(EUL_basis_Mapped!$BD420=EUL_basis[BldgLoc])*(EUL_basis_Mapped!$BP420=EUL_basis[HOU_cat]),0)+1,MATCH(EUL_basis_Mapped!AT$2,'EUL_basis fr DEER'!$1:$1,0))</f>
        <v>SCE Whole Building: R30AtIns;R19FlrIns;R8DctIns;6%DctLkg In Heated and Cooled, One Story, Pre 1978 Vintage Whole Home Retrofit</v>
      </c>
      <c r="AU420" s="22" t="s">
        <v>34</v>
      </c>
      <c r="AV420" s="22" t="str" cm="1">
        <f t="array" ref="AV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(EUL_basis_Mapped!$BD420=EUL_basis[BldgLoc])*(EUL_basis_Mapped!$BP420=EUL_basis[HOU_cat]),0)+1,MATCH(EUL_basis_Mapped!AV$2,'EUL_basis fr DEER'!$1:$1,0))</f>
        <v>PA workpaper</v>
      </c>
      <c r="AW420" s="24" cm="1">
        <f t="array" ref="AW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(EUL_basis_Mapped!$BD420=EUL_basis[BldgLoc])*(EUL_basis_Mapped!$BP420=EUL_basis[HOU_cat]),0)+1,MATCH(EUL_basis_Mapped!AW$2,'EUL_basis fr DEER'!$1:$1,0))</f>
        <v>44435.733823402777</v>
      </c>
      <c r="AX420" s="48" t="str" cm="1">
        <f t="array" ref="AX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(EUL_basis_Mapped!$BD420=EUL_basis[BldgLoc])*(EUL_basis_Mapped!$BP420=EUL_basis[HOU_cat]),0)+1,MATCH(EUL_basis_Mapped!AX$2,'EUL_basis fr DEER'!$1:$1,0))</f>
        <v>Res</v>
      </c>
      <c r="AY420" s="48" t="str" cm="1">
        <f t="array" ref="AY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(EUL_basis_Mapped!$BD420=EUL_basis[BldgLoc])*(EUL_basis_Mapped!$BP420=EUL_basis[HOU_cat]),0)+1,MATCH(EUL_basis_Mapped!AY$2,'EUL_basis fr DEER'!$1:$1,0))</f>
        <v>WhlBldg</v>
      </c>
      <c r="AZ420" s="48" t="str" cm="1">
        <f t="array" ref="AZ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(EUL_basis_Mapped!$BD420=EUL_basis[BldgLoc])*(EUL_basis_Mapped!$BP420=EUL_basis[HOU_cat]),0)+1,MATCH(EUL_basis_Mapped!AZ$2,'EUL_basis fr DEER'!$1:$1,0))</f>
        <v>WBUpgrade</v>
      </c>
      <c r="BA420" s="48" t="str" cm="1">
        <f t="array" ref="BA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(EUL_basis_Mapped!$BD420=EUL_basis[BldgLoc])*(EUL_basis_Mapped!$BP420=EUL_basis[HOU_cat]),0)+1,MATCH(EUL_basis_Mapped!BA$2,'EUL_basis fr DEER'!$1:$1,0))</f>
        <v>WhlBldg</v>
      </c>
      <c r="BB420" s="48" t="str" cm="1">
        <f t="array" ref="BB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(EUL_basis_Mapped!$BD420=EUL_basis[BldgLoc])*(EUL_basis_Mapped!$BP420=EUL_basis[HOU_cat]),0)+1,MATCH(EUL_basis_Mapped!BB$2,'EUL_basis fr DEER'!$1:$1,0))</f>
        <v>WBRetPkg</v>
      </c>
      <c r="BC420" s="48" t="s">
        <v>710</v>
      </c>
      <c r="BD420" s="48" t="s">
        <v>40</v>
      </c>
      <c r="BE420" s="46" t="str" cm="1">
        <f t="array" ref="BE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(EUL_basis_Mapped!$BD420=EUL_basis[BldgLoc])*(EUL_basis_Mapped!$BP420=EUL_basis[HOU_cat]),0)+1,MATCH(EUL_basis_Mapped!BE$2,'EUL_basis fr DEER'!$1:$1,0))</f>
        <v>evaluated years</v>
      </c>
      <c r="BF420" s="23" cm="1">
        <f t="array" ref="BF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(EUL_basis_Mapped!$BD420=EUL_basis[BldgLoc])*(EUL_basis_Mapped!$BP420=EUL_basis[HOU_cat]),0)+1,MATCH(EUL_basis_Mapped!BF$2,'EUL_basis fr DEER'!$1:$1,0))</f>
        <v>0</v>
      </c>
      <c r="BG420" s="23" cm="1">
        <f t="array" ref="BG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(EUL_basis_Mapped!$BD420=EUL_basis[BldgLoc])*(EUL_basis_Mapped!$BP420=EUL_basis[HOU_cat]),0)+1,MATCH(EUL_basis_Mapped!BG$2,'EUL_basis fr DEER'!$1:$1,0))</f>
        <v>0</v>
      </c>
      <c r="BH420" s="23" cm="1">
        <f t="array" ref="BH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(EUL_basis_Mapped!$BD420=EUL_basis[BldgLoc])*(EUL_basis_Mapped!$BP420=EUL_basis[HOU_cat]),0)+1,MATCH(EUL_basis_Mapped!BH$2,'EUL_basis fr DEER'!$1:$1,0))</f>
        <v>0</v>
      </c>
      <c r="BI420" s="25" cm="1">
        <f t="array" ref="BI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(EUL_basis_Mapped!$BD420=EUL_basis[BldgLoc])*(EUL_basis_Mapped!$BP420=EUL_basis[HOU_cat]),0)+1,MATCH(EUL_basis_Mapped!BI$2,'EUL_basis fr DEER'!$1:$1,0))</f>
        <v>20</v>
      </c>
      <c r="BJ420" s="25" cm="1">
        <f t="array" ref="BJ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(EUL_basis_Mapped!$BD420=EUL_basis[BldgLoc])*(EUL_basis_Mapped!$BP420=EUL_basis[HOU_cat]),0)+1,MATCH(EUL_basis_Mapped!BJ$2,'EUL_basis fr DEER'!$1:$1,0))</f>
        <v>18.7</v>
      </c>
      <c r="BK420" s="25" cm="1">
        <f t="array" ref="BK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(EUL_basis_Mapped!$BD420=EUL_basis[BldgLoc])*(EUL_basis_Mapped!$BP420=EUL_basis[HOU_cat]),0)+1,MATCH(EUL_basis_Mapped!BK$2,'EUL_basis fr DEER'!$1:$1,0))</f>
        <v>6.23</v>
      </c>
      <c r="BL420" s="46" t="str" cm="1">
        <f t="array" ref="BL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(EUL_basis_Mapped!$BD420=EUL_basis[BldgLoc])*(EUL_basis_Mapped!$BP420=EUL_basis[HOU_cat]),0)+1,MATCH(EUL_basis_Mapped!BL$2,'EUL_basis fr DEER'!$1:$1,0))</f>
        <v>Expired--no longer used</v>
      </c>
      <c r="BM420" s="48" t="str" cm="1">
        <f t="array" ref="BM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(EUL_basis_Mapped!$BD420=EUL_basis[BldgLoc])*(EUL_basis_Mapped!$BP420=EUL_basis[HOU_cat]),0)+1,MATCH(EUL_basis_Mapped!BM$2,'EUL_basis fr DEER'!$1:$1,0))</f>
        <v>Available</v>
      </c>
      <c r="BN420" s="24">
        <v>41692</v>
      </c>
      <c r="BO420" s="24" cm="1">
        <f t="array" ref="BO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(EUL_basis_Mapped!$BD420=EUL_basis[BldgLoc])*(EUL_basis_Mapped!$BP420=EUL_basis[HOU_cat]),0)+1,MATCH(EUL_basis_Mapped!BO$2,'EUL_basis fr DEER'!$1:$1,0))</f>
        <v>44926</v>
      </c>
      <c r="BP420" s="48" t="s">
        <v>44</v>
      </c>
      <c r="BQ420" s="52" t="str" cm="1">
        <f t="array" ref="BQ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(EUL_basis_Mapped!$BD420=EUL_basis[BldgLoc])*(EUL_basis_Mapped!$BP420=EUL_basis[HOU_cat]),0)+1,MATCH(EUL_basis_Mapped!BQ$2,'EUL_basis fr DEER'!$1:$1,0))</f>
        <v>1</v>
      </c>
      <c r="BR420" s="52" t="str" cm="1">
        <f t="array" ref="BR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(EUL_basis_Mapped!$BD420=EUL_basis[BldgLoc])*(EUL_basis_Mapped!$BP420=EUL_basis[HOU_cat]),0)+1,MATCH(EUL_basis_Mapped!BR$2,'EUL_basis fr DEER'!$1:$1,0))</f>
        <v>1</v>
      </c>
      <c r="BS420" s="52" t="str" cm="1">
        <f t="array" ref="BS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(EUL_basis_Mapped!$BD420=EUL_basis[BldgLoc])*(EUL_basis_Mapped!$BP420=EUL_basis[HOU_cat]),0)+1,MATCH(EUL_basis_Mapped!BS$2,'EUL_basis fr DEER'!$1:$1,0))</f>
        <v>0</v>
      </c>
      <c r="BT420" s="48" t="str" cm="1">
        <f t="array" ref="BT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(EUL_basis_Mapped!$BD420=EUL_basis[BldgLoc])*(EUL_basis_Mapped!$BP420=EUL_basis[HOU_cat]),0)+1,MATCH(EUL_basis_Mapped!BT$2,'EUL_basis fr DEER'!$1:$1,0))</f>
        <v>Deemed Ex Ante Team</v>
      </c>
      <c r="BU420" s="24" cm="1">
        <f t="array" ref="BU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(EUL_basis_Mapped!$BD420=EUL_basis[BldgLoc])*(EUL_basis_Mapped!$BP420=EUL_basis[HOU_cat]),0)+1,MATCH(EUL_basis_Mapped!BU$2,'EUL_basis fr DEER'!$1:$1,0))</f>
        <v>0</v>
      </c>
      <c r="BV420" s="46" cm="1">
        <f t="array" ref="BV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(EUL_basis_Mapped!$BD420=EUL_basis[BldgLoc])*(EUL_basis_Mapped!$BP420=EUL_basis[HOU_cat]),0)+1,MATCH(EUL_basis_Mapped!BV$2,'EUL_basis fr DEER'!$1:$1,0))</f>
        <v>0</v>
      </c>
      <c r="BW420" s="48" cm="1">
        <f t="array" ref="BW420">INDEX(EUL_basis[#All],MATCH(1,(EUL_basis_Mapped!$AS420=EUL_basis[EUL_ID])*(EUL_basis_Mapped!$AU420=EUL_basis[Version])*(EUL_basis_Mapped!$BC420=EUL_basis[BldgType])*
(EUL_basis_Mapped!$BD420=EUL_basis[BldgLoc])*(EUL_basis_Mapped!$BP420=EUL_basis[HOU_cat]),0)+1,MATCH(EUL_basis_Mapped!BW$2,'EUL_basis fr DEER'!$1:$1,0))</f>
        <v>0</v>
      </c>
    </row>
    <row r="421" spans="1:75" ht="42" x14ac:dyDescent="0.15">
      <c r="A421" s="11"/>
      <c r="B421" s="12"/>
      <c r="C421" s="12"/>
      <c r="D421" s="12"/>
      <c r="E421" s="12"/>
      <c r="F421" s="12">
        <v>1</v>
      </c>
      <c r="G421" s="12"/>
      <c r="H421" s="13"/>
      <c r="I421" s="11">
        <f t="shared" si="99"/>
        <v>0</v>
      </c>
      <c r="J421" s="12">
        <f t="shared" si="99"/>
        <v>0</v>
      </c>
      <c r="K421" s="12">
        <f t="shared" si="99"/>
        <v>0</v>
      </c>
      <c r="L421" s="12">
        <f t="shared" si="99"/>
        <v>0</v>
      </c>
      <c r="M421" s="12">
        <f t="shared" si="99"/>
        <v>0</v>
      </c>
      <c r="N421" s="54">
        <f t="shared" si="99"/>
        <v>0</v>
      </c>
      <c r="O421" s="54">
        <f t="shared" si="99"/>
        <v>1</v>
      </c>
      <c r="P421" s="11">
        <f t="shared" si="95"/>
        <v>0</v>
      </c>
      <c r="Q421" s="16"/>
      <c r="R421" s="12">
        <f t="shared" si="100"/>
        <v>1</v>
      </c>
      <c r="S421" s="12">
        <f t="shared" si="100"/>
        <v>0</v>
      </c>
      <c r="T421" s="12">
        <f t="shared" si="100"/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>
        <f t="shared" si="96"/>
        <v>0</v>
      </c>
      <c r="AE421" s="54"/>
      <c r="AF421" s="54"/>
      <c r="AG421" s="54">
        <f t="shared" si="97"/>
        <v>0</v>
      </c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>
        <f t="shared" si="98"/>
        <v>0</v>
      </c>
      <c r="AS421" s="58" t="s">
        <v>951</v>
      </c>
      <c r="AT421" s="22" t="str" cm="1">
        <f t="array" ref="AT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(EUL_basis_Mapped!$BD421=EUL_basis[BldgLoc])*(EUL_basis_Mapped!$BP421=EUL_basis[HOU_cat]),0)+1,MATCH(EUL_basis_Mapped!AT$2,'EUL_basis fr DEER'!$1:$1,0))</f>
        <v>SCE Whole Building: R30AtIns;R8DctIns;10%DctLkg In Heated and Cooled, One Story, Pre 1978 Vintage Whole Home Retrofit</v>
      </c>
      <c r="AU421" s="22" t="s">
        <v>34</v>
      </c>
      <c r="AV421" s="22" t="str" cm="1">
        <f t="array" ref="AV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(EUL_basis_Mapped!$BD421=EUL_basis[BldgLoc])*(EUL_basis_Mapped!$BP421=EUL_basis[HOU_cat]),0)+1,MATCH(EUL_basis_Mapped!AV$2,'EUL_basis fr DEER'!$1:$1,0))</f>
        <v>PA workpaper</v>
      </c>
      <c r="AW421" s="24" cm="1">
        <f t="array" ref="AW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(EUL_basis_Mapped!$BD421=EUL_basis[BldgLoc])*(EUL_basis_Mapped!$BP421=EUL_basis[HOU_cat]),0)+1,MATCH(EUL_basis_Mapped!AW$2,'EUL_basis fr DEER'!$1:$1,0))</f>
        <v>44435.733823402777</v>
      </c>
      <c r="AX421" s="48" t="str" cm="1">
        <f t="array" ref="AX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(EUL_basis_Mapped!$BD421=EUL_basis[BldgLoc])*(EUL_basis_Mapped!$BP421=EUL_basis[HOU_cat]),0)+1,MATCH(EUL_basis_Mapped!AX$2,'EUL_basis fr DEER'!$1:$1,0))</f>
        <v>Res</v>
      </c>
      <c r="AY421" s="48" t="str" cm="1">
        <f t="array" ref="AY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(EUL_basis_Mapped!$BD421=EUL_basis[BldgLoc])*(EUL_basis_Mapped!$BP421=EUL_basis[HOU_cat]),0)+1,MATCH(EUL_basis_Mapped!AY$2,'EUL_basis fr DEER'!$1:$1,0))</f>
        <v>WhlBldg</v>
      </c>
      <c r="AZ421" s="48" t="str" cm="1">
        <f t="array" ref="AZ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(EUL_basis_Mapped!$BD421=EUL_basis[BldgLoc])*(EUL_basis_Mapped!$BP421=EUL_basis[HOU_cat]),0)+1,MATCH(EUL_basis_Mapped!AZ$2,'EUL_basis fr DEER'!$1:$1,0))</f>
        <v>WBUpgrade</v>
      </c>
      <c r="BA421" s="48" t="str" cm="1">
        <f t="array" ref="BA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(EUL_basis_Mapped!$BD421=EUL_basis[BldgLoc])*(EUL_basis_Mapped!$BP421=EUL_basis[HOU_cat]),0)+1,MATCH(EUL_basis_Mapped!BA$2,'EUL_basis fr DEER'!$1:$1,0))</f>
        <v>WhlBldg</v>
      </c>
      <c r="BB421" s="48" t="str" cm="1">
        <f t="array" ref="BB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(EUL_basis_Mapped!$BD421=EUL_basis[BldgLoc])*(EUL_basis_Mapped!$BP421=EUL_basis[HOU_cat]),0)+1,MATCH(EUL_basis_Mapped!BB$2,'EUL_basis fr DEER'!$1:$1,0))</f>
        <v>WBRetPkg</v>
      </c>
      <c r="BC421" s="48" t="s">
        <v>710</v>
      </c>
      <c r="BD421" s="48" t="s">
        <v>40</v>
      </c>
      <c r="BE421" s="46" t="str" cm="1">
        <f t="array" ref="BE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(EUL_basis_Mapped!$BD421=EUL_basis[BldgLoc])*(EUL_basis_Mapped!$BP421=EUL_basis[HOU_cat]),0)+1,MATCH(EUL_basis_Mapped!BE$2,'EUL_basis fr DEER'!$1:$1,0))</f>
        <v>evaluated years</v>
      </c>
      <c r="BF421" s="23" cm="1">
        <f t="array" ref="BF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(EUL_basis_Mapped!$BD421=EUL_basis[BldgLoc])*(EUL_basis_Mapped!$BP421=EUL_basis[HOU_cat]),0)+1,MATCH(EUL_basis_Mapped!BF$2,'EUL_basis fr DEER'!$1:$1,0))</f>
        <v>0</v>
      </c>
      <c r="BG421" s="23" cm="1">
        <f t="array" ref="BG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(EUL_basis_Mapped!$BD421=EUL_basis[BldgLoc])*(EUL_basis_Mapped!$BP421=EUL_basis[HOU_cat]),0)+1,MATCH(EUL_basis_Mapped!BG$2,'EUL_basis fr DEER'!$1:$1,0))</f>
        <v>0</v>
      </c>
      <c r="BH421" s="23" cm="1">
        <f t="array" ref="BH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(EUL_basis_Mapped!$BD421=EUL_basis[BldgLoc])*(EUL_basis_Mapped!$BP421=EUL_basis[HOU_cat]),0)+1,MATCH(EUL_basis_Mapped!BH$2,'EUL_basis fr DEER'!$1:$1,0))</f>
        <v>0</v>
      </c>
      <c r="BI421" s="25" cm="1">
        <f t="array" ref="BI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(EUL_basis_Mapped!$BD421=EUL_basis[BldgLoc])*(EUL_basis_Mapped!$BP421=EUL_basis[HOU_cat]),0)+1,MATCH(EUL_basis_Mapped!BI$2,'EUL_basis fr DEER'!$1:$1,0))</f>
        <v>20</v>
      </c>
      <c r="BJ421" s="25" cm="1">
        <f t="array" ref="BJ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(EUL_basis_Mapped!$BD421=EUL_basis[BldgLoc])*(EUL_basis_Mapped!$BP421=EUL_basis[HOU_cat]),0)+1,MATCH(EUL_basis_Mapped!BJ$2,'EUL_basis fr DEER'!$1:$1,0))</f>
        <v>18.899999999999999</v>
      </c>
      <c r="BK421" s="25" cm="1">
        <f t="array" ref="BK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(EUL_basis_Mapped!$BD421=EUL_basis[BldgLoc])*(EUL_basis_Mapped!$BP421=EUL_basis[HOU_cat]),0)+1,MATCH(EUL_basis_Mapped!BK$2,'EUL_basis fr DEER'!$1:$1,0))</f>
        <v>6.3</v>
      </c>
      <c r="BL421" s="46" t="str" cm="1">
        <f t="array" ref="BL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(EUL_basis_Mapped!$BD421=EUL_basis[BldgLoc])*(EUL_basis_Mapped!$BP421=EUL_basis[HOU_cat]),0)+1,MATCH(EUL_basis_Mapped!BL$2,'EUL_basis fr DEER'!$1:$1,0))</f>
        <v>Expired--no longer used</v>
      </c>
      <c r="BM421" s="48" t="str" cm="1">
        <f t="array" ref="BM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(EUL_basis_Mapped!$BD421=EUL_basis[BldgLoc])*(EUL_basis_Mapped!$BP421=EUL_basis[HOU_cat]),0)+1,MATCH(EUL_basis_Mapped!BM$2,'EUL_basis fr DEER'!$1:$1,0))</f>
        <v>Available</v>
      </c>
      <c r="BN421" s="24">
        <v>41693</v>
      </c>
      <c r="BO421" s="24" cm="1">
        <f t="array" ref="BO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(EUL_basis_Mapped!$BD421=EUL_basis[BldgLoc])*(EUL_basis_Mapped!$BP421=EUL_basis[HOU_cat]),0)+1,MATCH(EUL_basis_Mapped!BO$2,'EUL_basis fr DEER'!$1:$1,0))</f>
        <v>44926</v>
      </c>
      <c r="BP421" s="48" t="s">
        <v>44</v>
      </c>
      <c r="BQ421" s="52" t="str" cm="1">
        <f t="array" ref="BQ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(EUL_basis_Mapped!$BD421=EUL_basis[BldgLoc])*(EUL_basis_Mapped!$BP421=EUL_basis[HOU_cat]),0)+1,MATCH(EUL_basis_Mapped!BQ$2,'EUL_basis fr DEER'!$1:$1,0))</f>
        <v>1</v>
      </c>
      <c r="BR421" s="52" t="str" cm="1">
        <f t="array" ref="BR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(EUL_basis_Mapped!$BD421=EUL_basis[BldgLoc])*(EUL_basis_Mapped!$BP421=EUL_basis[HOU_cat]),0)+1,MATCH(EUL_basis_Mapped!BR$2,'EUL_basis fr DEER'!$1:$1,0))</f>
        <v>1</v>
      </c>
      <c r="BS421" s="52" t="str" cm="1">
        <f t="array" ref="BS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(EUL_basis_Mapped!$BD421=EUL_basis[BldgLoc])*(EUL_basis_Mapped!$BP421=EUL_basis[HOU_cat]),0)+1,MATCH(EUL_basis_Mapped!BS$2,'EUL_basis fr DEER'!$1:$1,0))</f>
        <v>0</v>
      </c>
      <c r="BT421" s="48" t="str" cm="1">
        <f t="array" ref="BT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(EUL_basis_Mapped!$BD421=EUL_basis[BldgLoc])*(EUL_basis_Mapped!$BP421=EUL_basis[HOU_cat]),0)+1,MATCH(EUL_basis_Mapped!BT$2,'EUL_basis fr DEER'!$1:$1,0))</f>
        <v>Deemed Ex Ante Team</v>
      </c>
      <c r="BU421" s="24" cm="1">
        <f t="array" ref="BU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(EUL_basis_Mapped!$BD421=EUL_basis[BldgLoc])*(EUL_basis_Mapped!$BP421=EUL_basis[HOU_cat]),0)+1,MATCH(EUL_basis_Mapped!BU$2,'EUL_basis fr DEER'!$1:$1,0))</f>
        <v>0</v>
      </c>
      <c r="BV421" s="46" cm="1">
        <f t="array" ref="BV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(EUL_basis_Mapped!$BD421=EUL_basis[BldgLoc])*(EUL_basis_Mapped!$BP421=EUL_basis[HOU_cat]),0)+1,MATCH(EUL_basis_Mapped!BV$2,'EUL_basis fr DEER'!$1:$1,0))</f>
        <v>0</v>
      </c>
      <c r="BW421" s="48" cm="1">
        <f t="array" ref="BW421">INDEX(EUL_basis[#All],MATCH(1,(EUL_basis_Mapped!$AS421=EUL_basis[EUL_ID])*(EUL_basis_Mapped!$AU421=EUL_basis[Version])*(EUL_basis_Mapped!$BC421=EUL_basis[BldgType])*
(EUL_basis_Mapped!$BD421=EUL_basis[BldgLoc])*(EUL_basis_Mapped!$BP421=EUL_basis[HOU_cat]),0)+1,MATCH(EUL_basis_Mapped!BW$2,'EUL_basis fr DEER'!$1:$1,0))</f>
        <v>0</v>
      </c>
    </row>
    <row r="422" spans="1:75" ht="52.5" x14ac:dyDescent="0.15">
      <c r="A422" s="11"/>
      <c r="B422" s="12"/>
      <c r="C422" s="12"/>
      <c r="D422" s="12"/>
      <c r="E422" s="12"/>
      <c r="F422" s="12">
        <v>1</v>
      </c>
      <c r="G422" s="12"/>
      <c r="H422" s="13"/>
      <c r="I422" s="11">
        <f t="shared" si="99"/>
        <v>0</v>
      </c>
      <c r="J422" s="12">
        <f t="shared" si="99"/>
        <v>0</v>
      </c>
      <c r="K422" s="12">
        <f t="shared" si="99"/>
        <v>0</v>
      </c>
      <c r="L422" s="12">
        <f t="shared" si="99"/>
        <v>0</v>
      </c>
      <c r="M422" s="12">
        <f t="shared" si="99"/>
        <v>0</v>
      </c>
      <c r="N422" s="54">
        <f t="shared" si="99"/>
        <v>0</v>
      </c>
      <c r="O422" s="54">
        <f t="shared" si="99"/>
        <v>1</v>
      </c>
      <c r="P422" s="11">
        <f t="shared" si="95"/>
        <v>0</v>
      </c>
      <c r="Q422" s="16"/>
      <c r="R422" s="12">
        <f t="shared" si="100"/>
        <v>1</v>
      </c>
      <c r="S422" s="12">
        <f t="shared" si="100"/>
        <v>0</v>
      </c>
      <c r="T422" s="12">
        <f t="shared" si="100"/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>
        <f t="shared" si="96"/>
        <v>0</v>
      </c>
      <c r="AE422" s="54"/>
      <c r="AF422" s="54"/>
      <c r="AG422" s="54">
        <f t="shared" si="97"/>
        <v>0</v>
      </c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>
        <f t="shared" si="98"/>
        <v>0</v>
      </c>
      <c r="AS422" s="58" t="s">
        <v>953</v>
      </c>
      <c r="AT422" s="22" t="str" cm="1">
        <f t="array" ref="AT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(EUL_basis_Mapped!$BD422=EUL_basis[BldgLoc])*(EUL_basis_Mapped!$BP422=EUL_basis[HOU_cat]),0)+1,MATCH(EUL_basis_Mapped!AT$2,'EUL_basis fr DEER'!$1:$1,0))</f>
        <v>SCE Whole Building: R30AtIns;R8DctIns;10%DctLkg;SEER14AC;92AFUEFrn;STV In Heated and Cooled, One Story, Pre 1978 Vintage Whole Home Retrofit</v>
      </c>
      <c r="AU422" s="22" t="s">
        <v>34</v>
      </c>
      <c r="AV422" s="22" t="str" cm="1">
        <f t="array" ref="AV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(EUL_basis_Mapped!$BD422=EUL_basis[BldgLoc])*(EUL_basis_Mapped!$BP422=EUL_basis[HOU_cat]),0)+1,MATCH(EUL_basis_Mapped!AV$2,'EUL_basis fr DEER'!$1:$1,0))</f>
        <v>PA workpaper</v>
      </c>
      <c r="AW422" s="24" cm="1">
        <f t="array" ref="AW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(EUL_basis_Mapped!$BD422=EUL_basis[BldgLoc])*(EUL_basis_Mapped!$BP422=EUL_basis[HOU_cat]),0)+1,MATCH(EUL_basis_Mapped!AW$2,'EUL_basis fr DEER'!$1:$1,0))</f>
        <v>44435.733823402777</v>
      </c>
      <c r="AX422" s="48" t="str" cm="1">
        <f t="array" ref="AX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(EUL_basis_Mapped!$BD422=EUL_basis[BldgLoc])*(EUL_basis_Mapped!$BP422=EUL_basis[HOU_cat]),0)+1,MATCH(EUL_basis_Mapped!AX$2,'EUL_basis fr DEER'!$1:$1,0))</f>
        <v>Res</v>
      </c>
      <c r="AY422" s="48" t="str" cm="1">
        <f t="array" ref="AY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(EUL_basis_Mapped!$BD422=EUL_basis[BldgLoc])*(EUL_basis_Mapped!$BP422=EUL_basis[HOU_cat]),0)+1,MATCH(EUL_basis_Mapped!AY$2,'EUL_basis fr DEER'!$1:$1,0))</f>
        <v>WhlBldg</v>
      </c>
      <c r="AZ422" s="48" t="str" cm="1">
        <f t="array" ref="AZ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(EUL_basis_Mapped!$BD422=EUL_basis[BldgLoc])*(EUL_basis_Mapped!$BP422=EUL_basis[HOU_cat]),0)+1,MATCH(EUL_basis_Mapped!AZ$2,'EUL_basis fr DEER'!$1:$1,0))</f>
        <v>WBUpgrade</v>
      </c>
      <c r="BA422" s="48" t="str" cm="1">
        <f t="array" ref="BA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(EUL_basis_Mapped!$BD422=EUL_basis[BldgLoc])*(EUL_basis_Mapped!$BP422=EUL_basis[HOU_cat]),0)+1,MATCH(EUL_basis_Mapped!BA$2,'EUL_basis fr DEER'!$1:$1,0))</f>
        <v>WhlBldg</v>
      </c>
      <c r="BB422" s="48" t="str" cm="1">
        <f t="array" ref="BB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(EUL_basis_Mapped!$BD422=EUL_basis[BldgLoc])*(EUL_basis_Mapped!$BP422=EUL_basis[HOU_cat]),0)+1,MATCH(EUL_basis_Mapped!BB$2,'EUL_basis fr DEER'!$1:$1,0))</f>
        <v>WBRetPkg</v>
      </c>
      <c r="BC422" s="48" t="s">
        <v>710</v>
      </c>
      <c r="BD422" s="48" t="s">
        <v>40</v>
      </c>
      <c r="BE422" s="46" t="str" cm="1">
        <f t="array" ref="BE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(EUL_basis_Mapped!$BD422=EUL_basis[BldgLoc])*(EUL_basis_Mapped!$BP422=EUL_basis[HOU_cat]),0)+1,MATCH(EUL_basis_Mapped!BE$2,'EUL_basis fr DEER'!$1:$1,0))</f>
        <v>evaluated years</v>
      </c>
      <c r="BF422" s="23" cm="1">
        <f t="array" ref="BF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(EUL_basis_Mapped!$BD422=EUL_basis[BldgLoc])*(EUL_basis_Mapped!$BP422=EUL_basis[HOU_cat]),0)+1,MATCH(EUL_basis_Mapped!BF$2,'EUL_basis fr DEER'!$1:$1,0))</f>
        <v>0</v>
      </c>
      <c r="BG422" s="23" cm="1">
        <f t="array" ref="BG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(EUL_basis_Mapped!$BD422=EUL_basis[BldgLoc])*(EUL_basis_Mapped!$BP422=EUL_basis[HOU_cat]),0)+1,MATCH(EUL_basis_Mapped!BG$2,'EUL_basis fr DEER'!$1:$1,0))</f>
        <v>0</v>
      </c>
      <c r="BH422" s="23" cm="1">
        <f t="array" ref="BH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(EUL_basis_Mapped!$BD422=EUL_basis[BldgLoc])*(EUL_basis_Mapped!$BP422=EUL_basis[HOU_cat]),0)+1,MATCH(EUL_basis_Mapped!BH$2,'EUL_basis fr DEER'!$1:$1,0))</f>
        <v>0</v>
      </c>
      <c r="BI422" s="25" cm="1">
        <f t="array" ref="BI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(EUL_basis_Mapped!$BD422=EUL_basis[BldgLoc])*(EUL_basis_Mapped!$BP422=EUL_basis[HOU_cat]),0)+1,MATCH(EUL_basis_Mapped!BI$2,'EUL_basis fr DEER'!$1:$1,0))</f>
        <v>20</v>
      </c>
      <c r="BJ422" s="25" cm="1">
        <f t="array" ref="BJ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(EUL_basis_Mapped!$BD422=EUL_basis[BldgLoc])*(EUL_basis_Mapped!$BP422=EUL_basis[HOU_cat]),0)+1,MATCH(EUL_basis_Mapped!BJ$2,'EUL_basis fr DEER'!$1:$1,0))</f>
        <v>19.8</v>
      </c>
      <c r="BK422" s="25" cm="1">
        <f t="array" ref="BK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(EUL_basis_Mapped!$BD422=EUL_basis[BldgLoc])*(EUL_basis_Mapped!$BP422=EUL_basis[HOU_cat]),0)+1,MATCH(EUL_basis_Mapped!BK$2,'EUL_basis fr DEER'!$1:$1,0))</f>
        <v>6.6</v>
      </c>
      <c r="BL422" s="46" t="str" cm="1">
        <f t="array" ref="BL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(EUL_basis_Mapped!$BD422=EUL_basis[BldgLoc])*(EUL_basis_Mapped!$BP422=EUL_basis[HOU_cat]),0)+1,MATCH(EUL_basis_Mapped!BL$2,'EUL_basis fr DEER'!$1:$1,0))</f>
        <v>Expired--no longer used</v>
      </c>
      <c r="BM422" s="48" t="str" cm="1">
        <f t="array" ref="BM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(EUL_basis_Mapped!$BD422=EUL_basis[BldgLoc])*(EUL_basis_Mapped!$BP422=EUL_basis[HOU_cat]),0)+1,MATCH(EUL_basis_Mapped!BM$2,'EUL_basis fr DEER'!$1:$1,0))</f>
        <v>Available</v>
      </c>
      <c r="BN422" s="24">
        <v>41694</v>
      </c>
      <c r="BO422" s="24" cm="1">
        <f t="array" ref="BO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(EUL_basis_Mapped!$BD422=EUL_basis[BldgLoc])*(EUL_basis_Mapped!$BP422=EUL_basis[HOU_cat]),0)+1,MATCH(EUL_basis_Mapped!BO$2,'EUL_basis fr DEER'!$1:$1,0))</f>
        <v>44926</v>
      </c>
      <c r="BP422" s="48" t="s">
        <v>44</v>
      </c>
      <c r="BQ422" s="52" t="str" cm="1">
        <f t="array" ref="BQ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(EUL_basis_Mapped!$BD422=EUL_basis[BldgLoc])*(EUL_basis_Mapped!$BP422=EUL_basis[HOU_cat]),0)+1,MATCH(EUL_basis_Mapped!BQ$2,'EUL_basis fr DEER'!$1:$1,0))</f>
        <v>1</v>
      </c>
      <c r="BR422" s="52" t="str" cm="1">
        <f t="array" ref="BR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(EUL_basis_Mapped!$BD422=EUL_basis[BldgLoc])*(EUL_basis_Mapped!$BP422=EUL_basis[HOU_cat]),0)+1,MATCH(EUL_basis_Mapped!BR$2,'EUL_basis fr DEER'!$1:$1,0))</f>
        <v>1</v>
      </c>
      <c r="BS422" s="52" t="str" cm="1">
        <f t="array" ref="BS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(EUL_basis_Mapped!$BD422=EUL_basis[BldgLoc])*(EUL_basis_Mapped!$BP422=EUL_basis[HOU_cat]),0)+1,MATCH(EUL_basis_Mapped!BS$2,'EUL_basis fr DEER'!$1:$1,0))</f>
        <v>0</v>
      </c>
      <c r="BT422" s="48" t="str" cm="1">
        <f t="array" ref="BT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(EUL_basis_Mapped!$BD422=EUL_basis[BldgLoc])*(EUL_basis_Mapped!$BP422=EUL_basis[HOU_cat]),0)+1,MATCH(EUL_basis_Mapped!BT$2,'EUL_basis fr DEER'!$1:$1,0))</f>
        <v>Deemed Ex Ante Team</v>
      </c>
      <c r="BU422" s="24" cm="1">
        <f t="array" ref="BU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(EUL_basis_Mapped!$BD422=EUL_basis[BldgLoc])*(EUL_basis_Mapped!$BP422=EUL_basis[HOU_cat]),0)+1,MATCH(EUL_basis_Mapped!BU$2,'EUL_basis fr DEER'!$1:$1,0))</f>
        <v>0</v>
      </c>
      <c r="BV422" s="46" cm="1">
        <f t="array" ref="BV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(EUL_basis_Mapped!$BD422=EUL_basis[BldgLoc])*(EUL_basis_Mapped!$BP422=EUL_basis[HOU_cat]),0)+1,MATCH(EUL_basis_Mapped!BV$2,'EUL_basis fr DEER'!$1:$1,0))</f>
        <v>0</v>
      </c>
      <c r="BW422" s="48" cm="1">
        <f t="array" ref="BW422">INDEX(EUL_basis[#All],MATCH(1,(EUL_basis_Mapped!$AS422=EUL_basis[EUL_ID])*(EUL_basis_Mapped!$AU422=EUL_basis[Version])*(EUL_basis_Mapped!$BC422=EUL_basis[BldgType])*
(EUL_basis_Mapped!$BD422=EUL_basis[BldgLoc])*(EUL_basis_Mapped!$BP422=EUL_basis[HOU_cat]),0)+1,MATCH(EUL_basis_Mapped!BW$2,'EUL_basis fr DEER'!$1:$1,0))</f>
        <v>0</v>
      </c>
    </row>
    <row r="423" spans="1:75" ht="42" x14ac:dyDescent="0.15">
      <c r="A423" s="11"/>
      <c r="B423" s="12"/>
      <c r="C423" s="12"/>
      <c r="D423" s="12"/>
      <c r="E423" s="12"/>
      <c r="F423" s="12">
        <v>1</v>
      </c>
      <c r="G423" s="12"/>
      <c r="H423" s="13"/>
      <c r="I423" s="11">
        <f t="shared" si="99"/>
        <v>0</v>
      </c>
      <c r="J423" s="12">
        <f t="shared" si="99"/>
        <v>0</v>
      </c>
      <c r="K423" s="12">
        <f t="shared" si="99"/>
        <v>0</v>
      </c>
      <c r="L423" s="12">
        <f t="shared" si="99"/>
        <v>0</v>
      </c>
      <c r="M423" s="12">
        <f t="shared" si="99"/>
        <v>0</v>
      </c>
      <c r="N423" s="54">
        <f t="shared" si="99"/>
        <v>0</v>
      </c>
      <c r="O423" s="54">
        <f t="shared" si="99"/>
        <v>1</v>
      </c>
      <c r="P423" s="11">
        <f t="shared" si="95"/>
        <v>0</v>
      </c>
      <c r="Q423" s="16"/>
      <c r="R423" s="12">
        <f t="shared" si="100"/>
        <v>1</v>
      </c>
      <c r="S423" s="12">
        <f t="shared" si="100"/>
        <v>0</v>
      </c>
      <c r="T423" s="12">
        <f t="shared" si="100"/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>
        <f t="shared" si="96"/>
        <v>0</v>
      </c>
      <c r="AE423" s="54"/>
      <c r="AF423" s="54"/>
      <c r="AG423" s="54">
        <f t="shared" si="97"/>
        <v>0</v>
      </c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>
        <f t="shared" si="98"/>
        <v>0</v>
      </c>
      <c r="AS423" s="58" t="s">
        <v>955</v>
      </c>
      <c r="AT423" s="22" t="str" cm="1">
        <f t="array" ref="AT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(EUL_basis_Mapped!$BD423=EUL_basis[BldgLoc])*(EUL_basis_Mapped!$BP423=EUL_basis[HOU_cat]),0)+1,MATCH(EUL_basis_Mapped!AT$2,'EUL_basis fr DEER'!$1:$1,0))</f>
        <v>SCE Whole Building: R30AtIns;-15%BldLkg;6%DctLkg;92AFUEFrn;62%EFGasWtrHtr In Heated and Cooled, One Story, 1978-1992 Vintage Whole Home Retrofit</v>
      </c>
      <c r="AU423" s="22" t="s">
        <v>34</v>
      </c>
      <c r="AV423" s="22" t="str" cm="1">
        <f t="array" ref="AV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(EUL_basis_Mapped!$BD423=EUL_basis[BldgLoc])*(EUL_basis_Mapped!$BP423=EUL_basis[HOU_cat]),0)+1,MATCH(EUL_basis_Mapped!AV$2,'EUL_basis fr DEER'!$1:$1,0))</f>
        <v>PA workpaper</v>
      </c>
      <c r="AW423" s="24" cm="1">
        <f t="array" ref="AW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(EUL_basis_Mapped!$BD423=EUL_basis[BldgLoc])*(EUL_basis_Mapped!$BP423=EUL_basis[HOU_cat]),0)+1,MATCH(EUL_basis_Mapped!AW$2,'EUL_basis fr DEER'!$1:$1,0))</f>
        <v>44435.733823402777</v>
      </c>
      <c r="AX423" s="48" t="str" cm="1">
        <f t="array" ref="AX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(EUL_basis_Mapped!$BD423=EUL_basis[BldgLoc])*(EUL_basis_Mapped!$BP423=EUL_basis[HOU_cat]),0)+1,MATCH(EUL_basis_Mapped!AX$2,'EUL_basis fr DEER'!$1:$1,0))</f>
        <v>Res</v>
      </c>
      <c r="AY423" s="48" t="str" cm="1">
        <f t="array" ref="AY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(EUL_basis_Mapped!$BD423=EUL_basis[BldgLoc])*(EUL_basis_Mapped!$BP423=EUL_basis[HOU_cat]),0)+1,MATCH(EUL_basis_Mapped!AY$2,'EUL_basis fr DEER'!$1:$1,0))</f>
        <v>WhlBldg</v>
      </c>
      <c r="AZ423" s="48" t="str" cm="1">
        <f t="array" ref="AZ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(EUL_basis_Mapped!$BD423=EUL_basis[BldgLoc])*(EUL_basis_Mapped!$BP423=EUL_basis[HOU_cat]),0)+1,MATCH(EUL_basis_Mapped!AZ$2,'EUL_basis fr DEER'!$1:$1,0))</f>
        <v>WBUpgrade</v>
      </c>
      <c r="BA423" s="48" t="str" cm="1">
        <f t="array" ref="BA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(EUL_basis_Mapped!$BD423=EUL_basis[BldgLoc])*(EUL_basis_Mapped!$BP423=EUL_basis[HOU_cat]),0)+1,MATCH(EUL_basis_Mapped!BA$2,'EUL_basis fr DEER'!$1:$1,0))</f>
        <v>WhlBldg</v>
      </c>
      <c r="BB423" s="48" t="str" cm="1">
        <f t="array" ref="BB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(EUL_basis_Mapped!$BD423=EUL_basis[BldgLoc])*(EUL_basis_Mapped!$BP423=EUL_basis[HOU_cat]),0)+1,MATCH(EUL_basis_Mapped!BB$2,'EUL_basis fr DEER'!$1:$1,0))</f>
        <v>WBRetPkg</v>
      </c>
      <c r="BC423" s="48" t="s">
        <v>710</v>
      </c>
      <c r="BD423" s="48" t="s">
        <v>40</v>
      </c>
      <c r="BE423" s="46" t="str" cm="1">
        <f t="array" ref="BE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(EUL_basis_Mapped!$BD423=EUL_basis[BldgLoc])*(EUL_basis_Mapped!$BP423=EUL_basis[HOU_cat]),0)+1,MATCH(EUL_basis_Mapped!BE$2,'EUL_basis fr DEER'!$1:$1,0))</f>
        <v>evaluated years</v>
      </c>
      <c r="BF423" s="23" cm="1">
        <f t="array" ref="BF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(EUL_basis_Mapped!$BD423=EUL_basis[BldgLoc])*(EUL_basis_Mapped!$BP423=EUL_basis[HOU_cat]),0)+1,MATCH(EUL_basis_Mapped!BF$2,'EUL_basis fr DEER'!$1:$1,0))</f>
        <v>0</v>
      </c>
      <c r="BG423" s="23" cm="1">
        <f t="array" ref="BG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(EUL_basis_Mapped!$BD423=EUL_basis[BldgLoc])*(EUL_basis_Mapped!$BP423=EUL_basis[HOU_cat]),0)+1,MATCH(EUL_basis_Mapped!BG$2,'EUL_basis fr DEER'!$1:$1,0))</f>
        <v>0</v>
      </c>
      <c r="BH423" s="23" cm="1">
        <f t="array" ref="BH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(EUL_basis_Mapped!$BD423=EUL_basis[BldgLoc])*(EUL_basis_Mapped!$BP423=EUL_basis[HOU_cat]),0)+1,MATCH(EUL_basis_Mapped!BH$2,'EUL_basis fr DEER'!$1:$1,0))</f>
        <v>0</v>
      </c>
      <c r="BI423" s="25" cm="1">
        <f t="array" ref="BI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(EUL_basis_Mapped!$BD423=EUL_basis[BldgLoc])*(EUL_basis_Mapped!$BP423=EUL_basis[HOU_cat]),0)+1,MATCH(EUL_basis_Mapped!BI$2,'EUL_basis fr DEER'!$1:$1,0))</f>
        <v>20</v>
      </c>
      <c r="BJ423" s="25" cm="1">
        <f t="array" ref="BJ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(EUL_basis_Mapped!$BD423=EUL_basis[BldgLoc])*(EUL_basis_Mapped!$BP423=EUL_basis[HOU_cat]),0)+1,MATCH(EUL_basis_Mapped!BJ$2,'EUL_basis fr DEER'!$1:$1,0))</f>
        <v>16.3</v>
      </c>
      <c r="BK423" s="25" cm="1">
        <f t="array" ref="BK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(EUL_basis_Mapped!$BD423=EUL_basis[BldgLoc])*(EUL_basis_Mapped!$BP423=EUL_basis[HOU_cat]),0)+1,MATCH(EUL_basis_Mapped!BK$2,'EUL_basis fr DEER'!$1:$1,0))</f>
        <v>5.43</v>
      </c>
      <c r="BL423" s="46" t="str" cm="1">
        <f t="array" ref="BL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(EUL_basis_Mapped!$BD423=EUL_basis[BldgLoc])*(EUL_basis_Mapped!$BP423=EUL_basis[HOU_cat]),0)+1,MATCH(EUL_basis_Mapped!BL$2,'EUL_basis fr DEER'!$1:$1,0))</f>
        <v>Expired--no longer used</v>
      </c>
      <c r="BM423" s="48" t="str" cm="1">
        <f t="array" ref="BM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(EUL_basis_Mapped!$BD423=EUL_basis[BldgLoc])*(EUL_basis_Mapped!$BP423=EUL_basis[HOU_cat]),0)+1,MATCH(EUL_basis_Mapped!BM$2,'EUL_basis fr DEER'!$1:$1,0))</f>
        <v>Available</v>
      </c>
      <c r="BN423" s="24">
        <v>41695</v>
      </c>
      <c r="BO423" s="24" cm="1">
        <f t="array" ref="BO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(EUL_basis_Mapped!$BD423=EUL_basis[BldgLoc])*(EUL_basis_Mapped!$BP423=EUL_basis[HOU_cat]),0)+1,MATCH(EUL_basis_Mapped!BO$2,'EUL_basis fr DEER'!$1:$1,0))</f>
        <v>44926</v>
      </c>
      <c r="BP423" s="48" t="s">
        <v>44</v>
      </c>
      <c r="BQ423" s="52" t="str" cm="1">
        <f t="array" ref="BQ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(EUL_basis_Mapped!$BD423=EUL_basis[BldgLoc])*(EUL_basis_Mapped!$BP423=EUL_basis[HOU_cat]),0)+1,MATCH(EUL_basis_Mapped!BQ$2,'EUL_basis fr DEER'!$1:$1,0))</f>
        <v>1</v>
      </c>
      <c r="BR423" s="52" t="str" cm="1">
        <f t="array" ref="BR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(EUL_basis_Mapped!$BD423=EUL_basis[BldgLoc])*(EUL_basis_Mapped!$BP423=EUL_basis[HOU_cat]),0)+1,MATCH(EUL_basis_Mapped!BR$2,'EUL_basis fr DEER'!$1:$1,0))</f>
        <v>1</v>
      </c>
      <c r="BS423" s="52" t="str" cm="1">
        <f t="array" ref="BS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(EUL_basis_Mapped!$BD423=EUL_basis[BldgLoc])*(EUL_basis_Mapped!$BP423=EUL_basis[HOU_cat]),0)+1,MATCH(EUL_basis_Mapped!BS$2,'EUL_basis fr DEER'!$1:$1,0))</f>
        <v>0</v>
      </c>
      <c r="BT423" s="48" t="str" cm="1">
        <f t="array" ref="BT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(EUL_basis_Mapped!$BD423=EUL_basis[BldgLoc])*(EUL_basis_Mapped!$BP423=EUL_basis[HOU_cat]),0)+1,MATCH(EUL_basis_Mapped!BT$2,'EUL_basis fr DEER'!$1:$1,0))</f>
        <v>Deemed Ex Ante Team</v>
      </c>
      <c r="BU423" s="24" cm="1">
        <f t="array" ref="BU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(EUL_basis_Mapped!$BD423=EUL_basis[BldgLoc])*(EUL_basis_Mapped!$BP423=EUL_basis[HOU_cat]),0)+1,MATCH(EUL_basis_Mapped!BU$2,'EUL_basis fr DEER'!$1:$1,0))</f>
        <v>0</v>
      </c>
      <c r="BV423" s="46" cm="1">
        <f t="array" ref="BV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(EUL_basis_Mapped!$BD423=EUL_basis[BldgLoc])*(EUL_basis_Mapped!$BP423=EUL_basis[HOU_cat]),0)+1,MATCH(EUL_basis_Mapped!BV$2,'EUL_basis fr DEER'!$1:$1,0))</f>
        <v>0</v>
      </c>
      <c r="BW423" s="48" cm="1">
        <f t="array" ref="BW423">INDEX(EUL_basis[#All],MATCH(1,(EUL_basis_Mapped!$AS423=EUL_basis[EUL_ID])*(EUL_basis_Mapped!$AU423=EUL_basis[Version])*(EUL_basis_Mapped!$BC423=EUL_basis[BldgType])*
(EUL_basis_Mapped!$BD423=EUL_basis[BldgLoc])*(EUL_basis_Mapped!$BP423=EUL_basis[HOU_cat]),0)+1,MATCH(EUL_basis_Mapped!BW$2,'EUL_basis fr DEER'!$1:$1,0))</f>
        <v>0</v>
      </c>
    </row>
    <row r="424" spans="1:75" ht="52.5" x14ac:dyDescent="0.15">
      <c r="A424" s="11"/>
      <c r="B424" s="12"/>
      <c r="C424" s="12"/>
      <c r="D424" s="12"/>
      <c r="E424" s="12"/>
      <c r="F424" s="12">
        <v>1</v>
      </c>
      <c r="G424" s="12"/>
      <c r="H424" s="13"/>
      <c r="I424" s="11">
        <f t="shared" si="99"/>
        <v>0</v>
      </c>
      <c r="J424" s="12">
        <f t="shared" si="99"/>
        <v>0</v>
      </c>
      <c r="K424" s="12">
        <f t="shared" si="99"/>
        <v>0</v>
      </c>
      <c r="L424" s="12">
        <f t="shared" si="99"/>
        <v>0</v>
      </c>
      <c r="M424" s="12">
        <f t="shared" si="99"/>
        <v>0</v>
      </c>
      <c r="N424" s="54">
        <f t="shared" si="99"/>
        <v>0</v>
      </c>
      <c r="O424" s="54">
        <f t="shared" si="99"/>
        <v>1</v>
      </c>
      <c r="P424" s="11">
        <f t="shared" si="95"/>
        <v>0</v>
      </c>
      <c r="Q424" s="16"/>
      <c r="R424" s="12">
        <f t="shared" si="100"/>
        <v>1</v>
      </c>
      <c r="S424" s="12">
        <f t="shared" si="100"/>
        <v>0</v>
      </c>
      <c r="T424" s="12">
        <f t="shared" si="100"/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>
        <f t="shared" si="96"/>
        <v>0</v>
      </c>
      <c r="AE424" s="54"/>
      <c r="AF424" s="54"/>
      <c r="AG424" s="54">
        <f t="shared" si="97"/>
        <v>0</v>
      </c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>
        <f t="shared" si="98"/>
        <v>0</v>
      </c>
      <c r="AS424" s="58" t="s">
        <v>957</v>
      </c>
      <c r="AT424" s="22" t="str" cm="1">
        <f t="array" ref="AT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(EUL_basis_Mapped!$BD424=EUL_basis[BldgLoc])*(EUL_basis_Mapped!$BP424=EUL_basis[HOU_cat]),0)+1,MATCH(EUL_basis_Mapped!AT$2,'EUL_basis fr DEER'!$1:$1,0))</f>
        <v>SCE Whole Building: R30AtIns;R8DctIns;6%DctLkg;SEER14AC;92AFUEFrn;STV In Heated and Cooled, One Story, Pre 1978 Vintage Whole Home Retrofit</v>
      </c>
      <c r="AU424" s="22" t="s">
        <v>34</v>
      </c>
      <c r="AV424" s="22" t="str" cm="1">
        <f t="array" ref="AV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(EUL_basis_Mapped!$BD424=EUL_basis[BldgLoc])*(EUL_basis_Mapped!$BP424=EUL_basis[HOU_cat]),0)+1,MATCH(EUL_basis_Mapped!AV$2,'EUL_basis fr DEER'!$1:$1,0))</f>
        <v>PA workpaper</v>
      </c>
      <c r="AW424" s="24" cm="1">
        <f t="array" ref="AW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(EUL_basis_Mapped!$BD424=EUL_basis[BldgLoc])*(EUL_basis_Mapped!$BP424=EUL_basis[HOU_cat]),0)+1,MATCH(EUL_basis_Mapped!AW$2,'EUL_basis fr DEER'!$1:$1,0))</f>
        <v>44435.733823402777</v>
      </c>
      <c r="AX424" s="48" t="str" cm="1">
        <f t="array" ref="AX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(EUL_basis_Mapped!$BD424=EUL_basis[BldgLoc])*(EUL_basis_Mapped!$BP424=EUL_basis[HOU_cat]),0)+1,MATCH(EUL_basis_Mapped!AX$2,'EUL_basis fr DEER'!$1:$1,0))</f>
        <v>Res</v>
      </c>
      <c r="AY424" s="48" t="str" cm="1">
        <f t="array" ref="AY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(EUL_basis_Mapped!$BD424=EUL_basis[BldgLoc])*(EUL_basis_Mapped!$BP424=EUL_basis[HOU_cat]),0)+1,MATCH(EUL_basis_Mapped!AY$2,'EUL_basis fr DEER'!$1:$1,0))</f>
        <v>WhlBldg</v>
      </c>
      <c r="AZ424" s="48" t="str" cm="1">
        <f t="array" ref="AZ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(EUL_basis_Mapped!$BD424=EUL_basis[BldgLoc])*(EUL_basis_Mapped!$BP424=EUL_basis[HOU_cat]),0)+1,MATCH(EUL_basis_Mapped!AZ$2,'EUL_basis fr DEER'!$1:$1,0))</f>
        <v>WBUpgrade</v>
      </c>
      <c r="BA424" s="48" t="str" cm="1">
        <f t="array" ref="BA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(EUL_basis_Mapped!$BD424=EUL_basis[BldgLoc])*(EUL_basis_Mapped!$BP424=EUL_basis[HOU_cat]),0)+1,MATCH(EUL_basis_Mapped!BA$2,'EUL_basis fr DEER'!$1:$1,0))</f>
        <v>WhlBldg</v>
      </c>
      <c r="BB424" s="48" t="str" cm="1">
        <f t="array" ref="BB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(EUL_basis_Mapped!$BD424=EUL_basis[BldgLoc])*(EUL_basis_Mapped!$BP424=EUL_basis[HOU_cat]),0)+1,MATCH(EUL_basis_Mapped!BB$2,'EUL_basis fr DEER'!$1:$1,0))</f>
        <v>WBRetPkg</v>
      </c>
      <c r="BC424" s="48" t="s">
        <v>710</v>
      </c>
      <c r="BD424" s="48" t="s">
        <v>40</v>
      </c>
      <c r="BE424" s="46" t="str" cm="1">
        <f t="array" ref="BE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(EUL_basis_Mapped!$BD424=EUL_basis[BldgLoc])*(EUL_basis_Mapped!$BP424=EUL_basis[HOU_cat]),0)+1,MATCH(EUL_basis_Mapped!BE$2,'EUL_basis fr DEER'!$1:$1,0))</f>
        <v>evaluated years</v>
      </c>
      <c r="BF424" s="23" cm="1">
        <f t="array" ref="BF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(EUL_basis_Mapped!$BD424=EUL_basis[BldgLoc])*(EUL_basis_Mapped!$BP424=EUL_basis[HOU_cat]),0)+1,MATCH(EUL_basis_Mapped!BF$2,'EUL_basis fr DEER'!$1:$1,0))</f>
        <v>0</v>
      </c>
      <c r="BG424" s="23" cm="1">
        <f t="array" ref="BG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(EUL_basis_Mapped!$BD424=EUL_basis[BldgLoc])*(EUL_basis_Mapped!$BP424=EUL_basis[HOU_cat]),0)+1,MATCH(EUL_basis_Mapped!BG$2,'EUL_basis fr DEER'!$1:$1,0))</f>
        <v>0</v>
      </c>
      <c r="BH424" s="23" cm="1">
        <f t="array" ref="BH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(EUL_basis_Mapped!$BD424=EUL_basis[BldgLoc])*(EUL_basis_Mapped!$BP424=EUL_basis[HOU_cat]),0)+1,MATCH(EUL_basis_Mapped!BH$2,'EUL_basis fr DEER'!$1:$1,0))</f>
        <v>0</v>
      </c>
      <c r="BI424" s="25" cm="1">
        <f t="array" ref="BI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(EUL_basis_Mapped!$BD424=EUL_basis[BldgLoc])*(EUL_basis_Mapped!$BP424=EUL_basis[HOU_cat]),0)+1,MATCH(EUL_basis_Mapped!BI$2,'EUL_basis fr DEER'!$1:$1,0))</f>
        <v>20</v>
      </c>
      <c r="BJ424" s="25" cm="1">
        <f t="array" ref="BJ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(EUL_basis_Mapped!$BD424=EUL_basis[BldgLoc])*(EUL_basis_Mapped!$BP424=EUL_basis[HOU_cat]),0)+1,MATCH(EUL_basis_Mapped!BJ$2,'EUL_basis fr DEER'!$1:$1,0))</f>
        <v>19.7</v>
      </c>
      <c r="BK424" s="25" cm="1">
        <f t="array" ref="BK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(EUL_basis_Mapped!$BD424=EUL_basis[BldgLoc])*(EUL_basis_Mapped!$BP424=EUL_basis[HOU_cat]),0)+1,MATCH(EUL_basis_Mapped!BK$2,'EUL_basis fr DEER'!$1:$1,0))</f>
        <v>6.57</v>
      </c>
      <c r="BL424" s="46" t="str" cm="1">
        <f t="array" ref="BL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(EUL_basis_Mapped!$BD424=EUL_basis[BldgLoc])*(EUL_basis_Mapped!$BP424=EUL_basis[HOU_cat]),0)+1,MATCH(EUL_basis_Mapped!BL$2,'EUL_basis fr DEER'!$1:$1,0))</f>
        <v>Expired--no longer used</v>
      </c>
      <c r="BM424" s="48" t="str" cm="1">
        <f t="array" ref="BM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(EUL_basis_Mapped!$BD424=EUL_basis[BldgLoc])*(EUL_basis_Mapped!$BP424=EUL_basis[HOU_cat]),0)+1,MATCH(EUL_basis_Mapped!BM$2,'EUL_basis fr DEER'!$1:$1,0))</f>
        <v>Available</v>
      </c>
      <c r="BN424" s="24">
        <v>41696</v>
      </c>
      <c r="BO424" s="24" cm="1">
        <f t="array" ref="BO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(EUL_basis_Mapped!$BD424=EUL_basis[BldgLoc])*(EUL_basis_Mapped!$BP424=EUL_basis[HOU_cat]),0)+1,MATCH(EUL_basis_Mapped!BO$2,'EUL_basis fr DEER'!$1:$1,0))</f>
        <v>44926</v>
      </c>
      <c r="BP424" s="48" t="s">
        <v>44</v>
      </c>
      <c r="BQ424" s="52" t="str" cm="1">
        <f t="array" ref="BQ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(EUL_basis_Mapped!$BD424=EUL_basis[BldgLoc])*(EUL_basis_Mapped!$BP424=EUL_basis[HOU_cat]),0)+1,MATCH(EUL_basis_Mapped!BQ$2,'EUL_basis fr DEER'!$1:$1,0))</f>
        <v>1</v>
      </c>
      <c r="BR424" s="52" t="str" cm="1">
        <f t="array" ref="BR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(EUL_basis_Mapped!$BD424=EUL_basis[BldgLoc])*(EUL_basis_Mapped!$BP424=EUL_basis[HOU_cat]),0)+1,MATCH(EUL_basis_Mapped!BR$2,'EUL_basis fr DEER'!$1:$1,0))</f>
        <v>1</v>
      </c>
      <c r="BS424" s="52" t="str" cm="1">
        <f t="array" ref="BS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(EUL_basis_Mapped!$BD424=EUL_basis[BldgLoc])*(EUL_basis_Mapped!$BP424=EUL_basis[HOU_cat]),0)+1,MATCH(EUL_basis_Mapped!BS$2,'EUL_basis fr DEER'!$1:$1,0))</f>
        <v>0</v>
      </c>
      <c r="BT424" s="48" t="str" cm="1">
        <f t="array" ref="BT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(EUL_basis_Mapped!$BD424=EUL_basis[BldgLoc])*(EUL_basis_Mapped!$BP424=EUL_basis[HOU_cat]),0)+1,MATCH(EUL_basis_Mapped!BT$2,'EUL_basis fr DEER'!$1:$1,0))</f>
        <v>Deemed Ex Ante Team</v>
      </c>
      <c r="BU424" s="24" cm="1">
        <f t="array" ref="BU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(EUL_basis_Mapped!$BD424=EUL_basis[BldgLoc])*(EUL_basis_Mapped!$BP424=EUL_basis[HOU_cat]),0)+1,MATCH(EUL_basis_Mapped!BU$2,'EUL_basis fr DEER'!$1:$1,0))</f>
        <v>0</v>
      </c>
      <c r="BV424" s="46" cm="1">
        <f t="array" ref="BV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(EUL_basis_Mapped!$BD424=EUL_basis[BldgLoc])*(EUL_basis_Mapped!$BP424=EUL_basis[HOU_cat]),0)+1,MATCH(EUL_basis_Mapped!BV$2,'EUL_basis fr DEER'!$1:$1,0))</f>
        <v>0</v>
      </c>
      <c r="BW424" s="48" cm="1">
        <f t="array" ref="BW424">INDEX(EUL_basis[#All],MATCH(1,(EUL_basis_Mapped!$AS424=EUL_basis[EUL_ID])*(EUL_basis_Mapped!$AU424=EUL_basis[Version])*(EUL_basis_Mapped!$BC424=EUL_basis[BldgType])*
(EUL_basis_Mapped!$BD424=EUL_basis[BldgLoc])*(EUL_basis_Mapped!$BP424=EUL_basis[HOU_cat]),0)+1,MATCH(EUL_basis_Mapped!BW$2,'EUL_basis fr DEER'!$1:$1,0))</f>
        <v>0</v>
      </c>
    </row>
    <row r="425" spans="1:75" ht="42" x14ac:dyDescent="0.15">
      <c r="A425" s="11"/>
      <c r="B425" s="12"/>
      <c r="C425" s="12"/>
      <c r="D425" s="12"/>
      <c r="E425" s="12"/>
      <c r="F425" s="12">
        <v>1</v>
      </c>
      <c r="G425" s="12"/>
      <c r="H425" s="13"/>
      <c r="I425" s="11">
        <f t="shared" si="99"/>
        <v>0</v>
      </c>
      <c r="J425" s="12">
        <f t="shared" si="99"/>
        <v>0</v>
      </c>
      <c r="K425" s="12">
        <f t="shared" si="99"/>
        <v>0</v>
      </c>
      <c r="L425" s="12">
        <f t="shared" si="99"/>
        <v>0</v>
      </c>
      <c r="M425" s="12">
        <f t="shared" si="99"/>
        <v>0</v>
      </c>
      <c r="N425" s="54">
        <f t="shared" si="99"/>
        <v>0</v>
      </c>
      <c r="O425" s="54">
        <f t="shared" si="99"/>
        <v>1</v>
      </c>
      <c r="P425" s="11">
        <f t="shared" si="95"/>
        <v>0</v>
      </c>
      <c r="Q425" s="16"/>
      <c r="R425" s="12">
        <f t="shared" si="100"/>
        <v>1</v>
      </c>
      <c r="S425" s="12">
        <f t="shared" si="100"/>
        <v>0</v>
      </c>
      <c r="T425" s="12">
        <f t="shared" si="100"/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>
        <f t="shared" si="96"/>
        <v>0</v>
      </c>
      <c r="AE425" s="54"/>
      <c r="AF425" s="54"/>
      <c r="AG425" s="54">
        <f t="shared" si="97"/>
        <v>0</v>
      </c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>
        <f t="shared" si="98"/>
        <v>0</v>
      </c>
      <c r="AS425" s="58" t="s">
        <v>959</v>
      </c>
      <c r="AT425" s="22" t="str" cm="1">
        <f t="array" ref="AT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(EUL_basis_Mapped!$BD425=EUL_basis[BldgLoc])*(EUL_basis_Mapped!$BP425=EUL_basis[HOU_cat]),0)+1,MATCH(EUL_basis_Mapped!AT$2,'EUL_basis fr DEER'!$1:$1,0))</f>
        <v>SCE Whole Building: R30AtIns;R8DctIns;6%DctLkg;92AFUEFrn In Heated and Cooled, One Story, Pre 1978 Vintage Whole Home Retrofit</v>
      </c>
      <c r="AU425" s="22" t="s">
        <v>34</v>
      </c>
      <c r="AV425" s="22" t="str" cm="1">
        <f t="array" ref="AV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(EUL_basis_Mapped!$BD425=EUL_basis[BldgLoc])*(EUL_basis_Mapped!$BP425=EUL_basis[HOU_cat]),0)+1,MATCH(EUL_basis_Mapped!AV$2,'EUL_basis fr DEER'!$1:$1,0))</f>
        <v>PA workpaper</v>
      </c>
      <c r="AW425" s="24" cm="1">
        <f t="array" ref="AW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(EUL_basis_Mapped!$BD425=EUL_basis[BldgLoc])*(EUL_basis_Mapped!$BP425=EUL_basis[HOU_cat]),0)+1,MATCH(EUL_basis_Mapped!AW$2,'EUL_basis fr DEER'!$1:$1,0))</f>
        <v>44435.733823402777</v>
      </c>
      <c r="AX425" s="48" t="str" cm="1">
        <f t="array" ref="AX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(EUL_basis_Mapped!$BD425=EUL_basis[BldgLoc])*(EUL_basis_Mapped!$BP425=EUL_basis[HOU_cat]),0)+1,MATCH(EUL_basis_Mapped!AX$2,'EUL_basis fr DEER'!$1:$1,0))</f>
        <v>Res</v>
      </c>
      <c r="AY425" s="48" t="str" cm="1">
        <f t="array" ref="AY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(EUL_basis_Mapped!$BD425=EUL_basis[BldgLoc])*(EUL_basis_Mapped!$BP425=EUL_basis[HOU_cat]),0)+1,MATCH(EUL_basis_Mapped!AY$2,'EUL_basis fr DEER'!$1:$1,0))</f>
        <v>WhlBldg</v>
      </c>
      <c r="AZ425" s="48" t="str" cm="1">
        <f t="array" ref="AZ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(EUL_basis_Mapped!$BD425=EUL_basis[BldgLoc])*(EUL_basis_Mapped!$BP425=EUL_basis[HOU_cat]),0)+1,MATCH(EUL_basis_Mapped!AZ$2,'EUL_basis fr DEER'!$1:$1,0))</f>
        <v>WBUpgrade</v>
      </c>
      <c r="BA425" s="48" t="str" cm="1">
        <f t="array" ref="BA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(EUL_basis_Mapped!$BD425=EUL_basis[BldgLoc])*(EUL_basis_Mapped!$BP425=EUL_basis[HOU_cat]),0)+1,MATCH(EUL_basis_Mapped!BA$2,'EUL_basis fr DEER'!$1:$1,0))</f>
        <v>WhlBldg</v>
      </c>
      <c r="BB425" s="48" t="str" cm="1">
        <f t="array" ref="BB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(EUL_basis_Mapped!$BD425=EUL_basis[BldgLoc])*(EUL_basis_Mapped!$BP425=EUL_basis[HOU_cat]),0)+1,MATCH(EUL_basis_Mapped!BB$2,'EUL_basis fr DEER'!$1:$1,0))</f>
        <v>WBRetPkg</v>
      </c>
      <c r="BC425" s="48" t="s">
        <v>710</v>
      </c>
      <c r="BD425" s="48" t="s">
        <v>40</v>
      </c>
      <c r="BE425" s="46" t="str" cm="1">
        <f t="array" ref="BE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(EUL_basis_Mapped!$BD425=EUL_basis[BldgLoc])*(EUL_basis_Mapped!$BP425=EUL_basis[HOU_cat]),0)+1,MATCH(EUL_basis_Mapped!BE$2,'EUL_basis fr DEER'!$1:$1,0))</f>
        <v>evaluated years</v>
      </c>
      <c r="BF425" s="23" cm="1">
        <f t="array" ref="BF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(EUL_basis_Mapped!$BD425=EUL_basis[BldgLoc])*(EUL_basis_Mapped!$BP425=EUL_basis[HOU_cat]),0)+1,MATCH(EUL_basis_Mapped!BF$2,'EUL_basis fr DEER'!$1:$1,0))</f>
        <v>0</v>
      </c>
      <c r="BG425" s="23" cm="1">
        <f t="array" ref="BG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(EUL_basis_Mapped!$BD425=EUL_basis[BldgLoc])*(EUL_basis_Mapped!$BP425=EUL_basis[HOU_cat]),0)+1,MATCH(EUL_basis_Mapped!BG$2,'EUL_basis fr DEER'!$1:$1,0))</f>
        <v>0</v>
      </c>
      <c r="BH425" s="23" cm="1">
        <f t="array" ref="BH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(EUL_basis_Mapped!$BD425=EUL_basis[BldgLoc])*(EUL_basis_Mapped!$BP425=EUL_basis[HOU_cat]),0)+1,MATCH(EUL_basis_Mapped!BH$2,'EUL_basis fr DEER'!$1:$1,0))</f>
        <v>0</v>
      </c>
      <c r="BI425" s="25" cm="1">
        <f t="array" ref="BI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(EUL_basis_Mapped!$BD425=EUL_basis[BldgLoc])*(EUL_basis_Mapped!$BP425=EUL_basis[HOU_cat]),0)+1,MATCH(EUL_basis_Mapped!BI$2,'EUL_basis fr DEER'!$1:$1,0))</f>
        <v>20</v>
      </c>
      <c r="BJ425" s="25" cm="1">
        <f t="array" ref="BJ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(EUL_basis_Mapped!$BD425=EUL_basis[BldgLoc])*(EUL_basis_Mapped!$BP425=EUL_basis[HOU_cat]),0)+1,MATCH(EUL_basis_Mapped!BJ$2,'EUL_basis fr DEER'!$1:$1,0))</f>
        <v>20</v>
      </c>
      <c r="BK425" s="25" cm="1">
        <f t="array" ref="BK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(EUL_basis_Mapped!$BD425=EUL_basis[BldgLoc])*(EUL_basis_Mapped!$BP425=EUL_basis[HOU_cat]),0)+1,MATCH(EUL_basis_Mapped!BK$2,'EUL_basis fr DEER'!$1:$1,0))</f>
        <v>6.7</v>
      </c>
      <c r="BL425" s="46" t="str" cm="1">
        <f t="array" ref="BL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(EUL_basis_Mapped!$BD425=EUL_basis[BldgLoc])*(EUL_basis_Mapped!$BP425=EUL_basis[HOU_cat]),0)+1,MATCH(EUL_basis_Mapped!BL$2,'EUL_basis fr DEER'!$1:$1,0))</f>
        <v>Expired--no longer used</v>
      </c>
      <c r="BM425" s="48" t="str" cm="1">
        <f t="array" ref="BM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(EUL_basis_Mapped!$BD425=EUL_basis[BldgLoc])*(EUL_basis_Mapped!$BP425=EUL_basis[HOU_cat]),0)+1,MATCH(EUL_basis_Mapped!BM$2,'EUL_basis fr DEER'!$1:$1,0))</f>
        <v>Available</v>
      </c>
      <c r="BN425" s="24">
        <v>41697</v>
      </c>
      <c r="BO425" s="24" cm="1">
        <f t="array" ref="BO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(EUL_basis_Mapped!$BD425=EUL_basis[BldgLoc])*(EUL_basis_Mapped!$BP425=EUL_basis[HOU_cat]),0)+1,MATCH(EUL_basis_Mapped!BO$2,'EUL_basis fr DEER'!$1:$1,0))</f>
        <v>44926</v>
      </c>
      <c r="BP425" s="48" t="s">
        <v>44</v>
      </c>
      <c r="BQ425" s="52" t="str" cm="1">
        <f t="array" ref="BQ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(EUL_basis_Mapped!$BD425=EUL_basis[BldgLoc])*(EUL_basis_Mapped!$BP425=EUL_basis[HOU_cat]),0)+1,MATCH(EUL_basis_Mapped!BQ$2,'EUL_basis fr DEER'!$1:$1,0))</f>
        <v>1</v>
      </c>
      <c r="BR425" s="52" t="str" cm="1">
        <f t="array" ref="BR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(EUL_basis_Mapped!$BD425=EUL_basis[BldgLoc])*(EUL_basis_Mapped!$BP425=EUL_basis[HOU_cat]),0)+1,MATCH(EUL_basis_Mapped!BR$2,'EUL_basis fr DEER'!$1:$1,0))</f>
        <v>1</v>
      </c>
      <c r="BS425" s="52" t="str" cm="1">
        <f t="array" ref="BS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(EUL_basis_Mapped!$BD425=EUL_basis[BldgLoc])*(EUL_basis_Mapped!$BP425=EUL_basis[HOU_cat]),0)+1,MATCH(EUL_basis_Mapped!BS$2,'EUL_basis fr DEER'!$1:$1,0))</f>
        <v>0</v>
      </c>
      <c r="BT425" s="48" t="str" cm="1">
        <f t="array" ref="BT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(EUL_basis_Mapped!$BD425=EUL_basis[BldgLoc])*(EUL_basis_Mapped!$BP425=EUL_basis[HOU_cat]),0)+1,MATCH(EUL_basis_Mapped!BT$2,'EUL_basis fr DEER'!$1:$1,0))</f>
        <v>Deemed Ex Ante Team</v>
      </c>
      <c r="BU425" s="24" cm="1">
        <f t="array" ref="BU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(EUL_basis_Mapped!$BD425=EUL_basis[BldgLoc])*(EUL_basis_Mapped!$BP425=EUL_basis[HOU_cat]),0)+1,MATCH(EUL_basis_Mapped!BU$2,'EUL_basis fr DEER'!$1:$1,0))</f>
        <v>0</v>
      </c>
      <c r="BV425" s="46" cm="1">
        <f t="array" ref="BV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(EUL_basis_Mapped!$BD425=EUL_basis[BldgLoc])*(EUL_basis_Mapped!$BP425=EUL_basis[HOU_cat]),0)+1,MATCH(EUL_basis_Mapped!BV$2,'EUL_basis fr DEER'!$1:$1,0))</f>
        <v>0</v>
      </c>
      <c r="BW425" s="48" cm="1">
        <f t="array" ref="BW425">INDEX(EUL_basis[#All],MATCH(1,(EUL_basis_Mapped!$AS425=EUL_basis[EUL_ID])*(EUL_basis_Mapped!$AU425=EUL_basis[Version])*(EUL_basis_Mapped!$BC425=EUL_basis[BldgType])*
(EUL_basis_Mapped!$BD425=EUL_basis[BldgLoc])*(EUL_basis_Mapped!$BP425=EUL_basis[HOU_cat]),0)+1,MATCH(EUL_basis_Mapped!BW$2,'EUL_basis fr DEER'!$1:$1,0))</f>
        <v>0</v>
      </c>
    </row>
    <row r="426" spans="1:75" ht="52.5" x14ac:dyDescent="0.15">
      <c r="A426" s="11"/>
      <c r="B426" s="12"/>
      <c r="C426" s="12"/>
      <c r="D426" s="12"/>
      <c r="E426" s="12"/>
      <c r="F426" s="12">
        <v>1</v>
      </c>
      <c r="G426" s="12"/>
      <c r="H426" s="13"/>
      <c r="I426" s="11">
        <f t="shared" si="99"/>
        <v>0</v>
      </c>
      <c r="J426" s="12">
        <f t="shared" si="99"/>
        <v>0</v>
      </c>
      <c r="K426" s="12">
        <f t="shared" si="99"/>
        <v>0</v>
      </c>
      <c r="L426" s="12">
        <f t="shared" si="99"/>
        <v>0</v>
      </c>
      <c r="M426" s="12">
        <f t="shared" si="99"/>
        <v>0</v>
      </c>
      <c r="N426" s="54">
        <f t="shared" si="99"/>
        <v>0</v>
      </c>
      <c r="O426" s="54">
        <f t="shared" si="99"/>
        <v>1</v>
      </c>
      <c r="P426" s="11">
        <f t="shared" si="95"/>
        <v>0</v>
      </c>
      <c r="Q426" s="16"/>
      <c r="R426" s="12">
        <f t="shared" si="100"/>
        <v>1</v>
      </c>
      <c r="S426" s="12">
        <f t="shared" si="100"/>
        <v>0</v>
      </c>
      <c r="T426" s="12">
        <f t="shared" si="100"/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>
        <f t="shared" si="96"/>
        <v>0</v>
      </c>
      <c r="AE426" s="54"/>
      <c r="AF426" s="54"/>
      <c r="AG426" s="54">
        <f t="shared" si="97"/>
        <v>0</v>
      </c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>
        <f t="shared" si="98"/>
        <v>0</v>
      </c>
      <c r="AS426" s="58" t="s">
        <v>961</v>
      </c>
      <c r="AT426" s="22" t="str" cm="1">
        <f t="array" ref="AT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(EUL_basis_Mapped!$BD426=EUL_basis[BldgLoc])*(EUL_basis_Mapped!$BP426=EUL_basis[HOU_cat]),0)+1,MATCH(EUL_basis_Mapped!AT$2,'EUL_basis fr DEER'!$1:$1,0))</f>
        <v>SCE Whole Building: R30AtIns;R8DctIns;6%DctLkg;92AFUEFrn;62%EFGasWtrHtr;STV In Heated Only, Two Story, Pre 1978 Vintage Whole Home Retrofit</v>
      </c>
      <c r="AU426" s="22" t="s">
        <v>34</v>
      </c>
      <c r="AV426" s="22" t="str" cm="1">
        <f t="array" ref="AV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(EUL_basis_Mapped!$BD426=EUL_basis[BldgLoc])*(EUL_basis_Mapped!$BP426=EUL_basis[HOU_cat]),0)+1,MATCH(EUL_basis_Mapped!AV$2,'EUL_basis fr DEER'!$1:$1,0))</f>
        <v>PA workpaper</v>
      </c>
      <c r="AW426" s="24" cm="1">
        <f t="array" ref="AW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(EUL_basis_Mapped!$BD426=EUL_basis[BldgLoc])*(EUL_basis_Mapped!$BP426=EUL_basis[HOU_cat]),0)+1,MATCH(EUL_basis_Mapped!AW$2,'EUL_basis fr DEER'!$1:$1,0))</f>
        <v>44435.733823402777</v>
      </c>
      <c r="AX426" s="48" t="str" cm="1">
        <f t="array" ref="AX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(EUL_basis_Mapped!$BD426=EUL_basis[BldgLoc])*(EUL_basis_Mapped!$BP426=EUL_basis[HOU_cat]),0)+1,MATCH(EUL_basis_Mapped!AX$2,'EUL_basis fr DEER'!$1:$1,0))</f>
        <v>Res</v>
      </c>
      <c r="AY426" s="48" t="str" cm="1">
        <f t="array" ref="AY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(EUL_basis_Mapped!$BD426=EUL_basis[BldgLoc])*(EUL_basis_Mapped!$BP426=EUL_basis[HOU_cat]),0)+1,MATCH(EUL_basis_Mapped!AY$2,'EUL_basis fr DEER'!$1:$1,0))</f>
        <v>WhlBldg</v>
      </c>
      <c r="AZ426" s="48" t="str" cm="1">
        <f t="array" ref="AZ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(EUL_basis_Mapped!$BD426=EUL_basis[BldgLoc])*(EUL_basis_Mapped!$BP426=EUL_basis[HOU_cat]),0)+1,MATCH(EUL_basis_Mapped!AZ$2,'EUL_basis fr DEER'!$1:$1,0))</f>
        <v>WBUpgrade</v>
      </c>
      <c r="BA426" s="48" t="str" cm="1">
        <f t="array" ref="BA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(EUL_basis_Mapped!$BD426=EUL_basis[BldgLoc])*(EUL_basis_Mapped!$BP426=EUL_basis[HOU_cat]),0)+1,MATCH(EUL_basis_Mapped!BA$2,'EUL_basis fr DEER'!$1:$1,0))</f>
        <v>WhlBldg</v>
      </c>
      <c r="BB426" s="48" t="str" cm="1">
        <f t="array" ref="BB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(EUL_basis_Mapped!$BD426=EUL_basis[BldgLoc])*(EUL_basis_Mapped!$BP426=EUL_basis[HOU_cat]),0)+1,MATCH(EUL_basis_Mapped!BB$2,'EUL_basis fr DEER'!$1:$1,0))</f>
        <v>WBRetPkg</v>
      </c>
      <c r="BC426" s="48" t="s">
        <v>710</v>
      </c>
      <c r="BD426" s="48" t="s">
        <v>40</v>
      </c>
      <c r="BE426" s="46" t="str" cm="1">
        <f t="array" ref="BE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(EUL_basis_Mapped!$BD426=EUL_basis[BldgLoc])*(EUL_basis_Mapped!$BP426=EUL_basis[HOU_cat]),0)+1,MATCH(EUL_basis_Mapped!BE$2,'EUL_basis fr DEER'!$1:$1,0))</f>
        <v>evaluated years</v>
      </c>
      <c r="BF426" s="23" cm="1">
        <f t="array" ref="BF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(EUL_basis_Mapped!$BD426=EUL_basis[BldgLoc])*(EUL_basis_Mapped!$BP426=EUL_basis[HOU_cat]),0)+1,MATCH(EUL_basis_Mapped!BF$2,'EUL_basis fr DEER'!$1:$1,0))</f>
        <v>0</v>
      </c>
      <c r="BG426" s="23" cm="1">
        <f t="array" ref="BG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(EUL_basis_Mapped!$BD426=EUL_basis[BldgLoc])*(EUL_basis_Mapped!$BP426=EUL_basis[HOU_cat]),0)+1,MATCH(EUL_basis_Mapped!BG$2,'EUL_basis fr DEER'!$1:$1,0))</f>
        <v>0</v>
      </c>
      <c r="BH426" s="23" cm="1">
        <f t="array" ref="BH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(EUL_basis_Mapped!$BD426=EUL_basis[BldgLoc])*(EUL_basis_Mapped!$BP426=EUL_basis[HOU_cat]),0)+1,MATCH(EUL_basis_Mapped!BH$2,'EUL_basis fr DEER'!$1:$1,0))</f>
        <v>0</v>
      </c>
      <c r="BI426" s="25" cm="1">
        <f t="array" ref="BI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(EUL_basis_Mapped!$BD426=EUL_basis[BldgLoc])*(EUL_basis_Mapped!$BP426=EUL_basis[HOU_cat]),0)+1,MATCH(EUL_basis_Mapped!BI$2,'EUL_basis fr DEER'!$1:$1,0))</f>
        <v>20</v>
      </c>
      <c r="BJ426" s="25" cm="1">
        <f t="array" ref="BJ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(EUL_basis_Mapped!$BD426=EUL_basis[BldgLoc])*(EUL_basis_Mapped!$BP426=EUL_basis[HOU_cat]),0)+1,MATCH(EUL_basis_Mapped!BJ$2,'EUL_basis fr DEER'!$1:$1,0))</f>
        <v>17.7</v>
      </c>
      <c r="BK426" s="25" cm="1">
        <f t="array" ref="BK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(EUL_basis_Mapped!$BD426=EUL_basis[BldgLoc])*(EUL_basis_Mapped!$BP426=EUL_basis[HOU_cat]),0)+1,MATCH(EUL_basis_Mapped!BK$2,'EUL_basis fr DEER'!$1:$1,0))</f>
        <v>5.9</v>
      </c>
      <c r="BL426" s="46" t="str" cm="1">
        <f t="array" ref="BL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(EUL_basis_Mapped!$BD426=EUL_basis[BldgLoc])*(EUL_basis_Mapped!$BP426=EUL_basis[HOU_cat]),0)+1,MATCH(EUL_basis_Mapped!BL$2,'EUL_basis fr DEER'!$1:$1,0))</f>
        <v>Expired--no longer used</v>
      </c>
      <c r="BM426" s="48" t="str" cm="1">
        <f t="array" ref="BM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(EUL_basis_Mapped!$BD426=EUL_basis[BldgLoc])*(EUL_basis_Mapped!$BP426=EUL_basis[HOU_cat]),0)+1,MATCH(EUL_basis_Mapped!BM$2,'EUL_basis fr DEER'!$1:$1,0))</f>
        <v>Available</v>
      </c>
      <c r="BN426" s="24">
        <v>41698</v>
      </c>
      <c r="BO426" s="24" cm="1">
        <f t="array" ref="BO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(EUL_basis_Mapped!$BD426=EUL_basis[BldgLoc])*(EUL_basis_Mapped!$BP426=EUL_basis[HOU_cat]),0)+1,MATCH(EUL_basis_Mapped!BO$2,'EUL_basis fr DEER'!$1:$1,0))</f>
        <v>44926</v>
      </c>
      <c r="BP426" s="48" t="s">
        <v>44</v>
      </c>
      <c r="BQ426" s="52" t="str" cm="1">
        <f t="array" ref="BQ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(EUL_basis_Mapped!$BD426=EUL_basis[BldgLoc])*(EUL_basis_Mapped!$BP426=EUL_basis[HOU_cat]),0)+1,MATCH(EUL_basis_Mapped!BQ$2,'EUL_basis fr DEER'!$1:$1,0))</f>
        <v>1</v>
      </c>
      <c r="BR426" s="52" t="str" cm="1">
        <f t="array" ref="BR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(EUL_basis_Mapped!$BD426=EUL_basis[BldgLoc])*(EUL_basis_Mapped!$BP426=EUL_basis[HOU_cat]),0)+1,MATCH(EUL_basis_Mapped!BR$2,'EUL_basis fr DEER'!$1:$1,0))</f>
        <v>1</v>
      </c>
      <c r="BS426" s="52" t="str" cm="1">
        <f t="array" ref="BS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(EUL_basis_Mapped!$BD426=EUL_basis[BldgLoc])*(EUL_basis_Mapped!$BP426=EUL_basis[HOU_cat]),0)+1,MATCH(EUL_basis_Mapped!BS$2,'EUL_basis fr DEER'!$1:$1,0))</f>
        <v>0</v>
      </c>
      <c r="BT426" s="48" t="str" cm="1">
        <f t="array" ref="BT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(EUL_basis_Mapped!$BD426=EUL_basis[BldgLoc])*(EUL_basis_Mapped!$BP426=EUL_basis[HOU_cat]),0)+1,MATCH(EUL_basis_Mapped!BT$2,'EUL_basis fr DEER'!$1:$1,0))</f>
        <v>Deemed Ex Ante Team</v>
      </c>
      <c r="BU426" s="24" cm="1">
        <f t="array" ref="BU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(EUL_basis_Mapped!$BD426=EUL_basis[BldgLoc])*(EUL_basis_Mapped!$BP426=EUL_basis[HOU_cat]),0)+1,MATCH(EUL_basis_Mapped!BU$2,'EUL_basis fr DEER'!$1:$1,0))</f>
        <v>0</v>
      </c>
      <c r="BV426" s="46" cm="1">
        <f t="array" ref="BV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(EUL_basis_Mapped!$BD426=EUL_basis[BldgLoc])*(EUL_basis_Mapped!$BP426=EUL_basis[HOU_cat]),0)+1,MATCH(EUL_basis_Mapped!BV$2,'EUL_basis fr DEER'!$1:$1,0))</f>
        <v>0</v>
      </c>
      <c r="BW426" s="48" cm="1">
        <f t="array" ref="BW426">INDEX(EUL_basis[#All],MATCH(1,(EUL_basis_Mapped!$AS426=EUL_basis[EUL_ID])*(EUL_basis_Mapped!$AU426=EUL_basis[Version])*(EUL_basis_Mapped!$BC426=EUL_basis[BldgType])*
(EUL_basis_Mapped!$BD426=EUL_basis[BldgLoc])*(EUL_basis_Mapped!$BP426=EUL_basis[HOU_cat]),0)+1,MATCH(EUL_basis_Mapped!BW$2,'EUL_basis fr DEER'!$1:$1,0))</f>
        <v>0</v>
      </c>
    </row>
    <row r="427" spans="1:75" ht="42" x14ac:dyDescent="0.15">
      <c r="A427" s="11"/>
      <c r="B427" s="12"/>
      <c r="C427" s="12"/>
      <c r="D427" s="12"/>
      <c r="E427" s="12"/>
      <c r="F427" s="12">
        <v>1</v>
      </c>
      <c r="G427" s="12"/>
      <c r="H427" s="13"/>
      <c r="I427" s="11">
        <f t="shared" si="99"/>
        <v>0</v>
      </c>
      <c r="J427" s="12">
        <f t="shared" si="99"/>
        <v>0</v>
      </c>
      <c r="K427" s="12">
        <f t="shared" si="99"/>
        <v>0</v>
      </c>
      <c r="L427" s="12">
        <f t="shared" si="99"/>
        <v>0</v>
      </c>
      <c r="M427" s="12">
        <f t="shared" si="99"/>
        <v>0</v>
      </c>
      <c r="N427" s="54">
        <f t="shared" si="99"/>
        <v>0</v>
      </c>
      <c r="O427" s="54">
        <f t="shared" si="99"/>
        <v>1</v>
      </c>
      <c r="P427" s="11">
        <f t="shared" si="95"/>
        <v>0</v>
      </c>
      <c r="Q427" s="16"/>
      <c r="R427" s="12">
        <f t="shared" si="100"/>
        <v>1</v>
      </c>
      <c r="S427" s="12">
        <f t="shared" si="100"/>
        <v>0</v>
      </c>
      <c r="T427" s="12">
        <f t="shared" si="100"/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>
        <f t="shared" si="96"/>
        <v>0</v>
      </c>
      <c r="AE427" s="54"/>
      <c r="AF427" s="54"/>
      <c r="AG427" s="54">
        <f t="shared" si="97"/>
        <v>0</v>
      </c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>
        <f t="shared" si="98"/>
        <v>0</v>
      </c>
      <c r="AS427" s="58" t="s">
        <v>963</v>
      </c>
      <c r="AT427" s="22" t="str" cm="1">
        <f t="array" ref="AT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(EUL_basis_Mapped!$BD427=EUL_basis[BldgLoc])*(EUL_basis_Mapped!$BP427=EUL_basis[HOU_cat]),0)+1,MATCH(EUL_basis_Mapped!AT$2,'EUL_basis fr DEER'!$1:$1,0))</f>
        <v>SCE Whole Building: R30AtIns;-30%BldLkg;R8DctIns;6%DctLkg In Heated and Cooled, One Story, 1993-2001 Vintage Whole Home Retrofit</v>
      </c>
      <c r="AU427" s="22" t="s">
        <v>34</v>
      </c>
      <c r="AV427" s="22" t="str" cm="1">
        <f t="array" ref="AV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(EUL_basis_Mapped!$BD427=EUL_basis[BldgLoc])*(EUL_basis_Mapped!$BP427=EUL_basis[HOU_cat]),0)+1,MATCH(EUL_basis_Mapped!AV$2,'EUL_basis fr DEER'!$1:$1,0))</f>
        <v>PA workpaper</v>
      </c>
      <c r="AW427" s="24" cm="1">
        <f t="array" ref="AW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(EUL_basis_Mapped!$BD427=EUL_basis[BldgLoc])*(EUL_basis_Mapped!$BP427=EUL_basis[HOU_cat]),0)+1,MATCH(EUL_basis_Mapped!AW$2,'EUL_basis fr DEER'!$1:$1,0))</f>
        <v>44435.733823402777</v>
      </c>
      <c r="AX427" s="48" t="str" cm="1">
        <f t="array" ref="AX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(EUL_basis_Mapped!$BD427=EUL_basis[BldgLoc])*(EUL_basis_Mapped!$BP427=EUL_basis[HOU_cat]),0)+1,MATCH(EUL_basis_Mapped!AX$2,'EUL_basis fr DEER'!$1:$1,0))</f>
        <v>Res</v>
      </c>
      <c r="AY427" s="48" t="str" cm="1">
        <f t="array" ref="AY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(EUL_basis_Mapped!$BD427=EUL_basis[BldgLoc])*(EUL_basis_Mapped!$BP427=EUL_basis[HOU_cat]),0)+1,MATCH(EUL_basis_Mapped!AY$2,'EUL_basis fr DEER'!$1:$1,0))</f>
        <v>WhlBldg</v>
      </c>
      <c r="AZ427" s="48" t="str" cm="1">
        <f t="array" ref="AZ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(EUL_basis_Mapped!$BD427=EUL_basis[BldgLoc])*(EUL_basis_Mapped!$BP427=EUL_basis[HOU_cat]),0)+1,MATCH(EUL_basis_Mapped!AZ$2,'EUL_basis fr DEER'!$1:$1,0))</f>
        <v>WBUpgrade</v>
      </c>
      <c r="BA427" s="48" t="str" cm="1">
        <f t="array" ref="BA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(EUL_basis_Mapped!$BD427=EUL_basis[BldgLoc])*(EUL_basis_Mapped!$BP427=EUL_basis[HOU_cat]),0)+1,MATCH(EUL_basis_Mapped!BA$2,'EUL_basis fr DEER'!$1:$1,0))</f>
        <v>WhlBldg</v>
      </c>
      <c r="BB427" s="48" t="str" cm="1">
        <f t="array" ref="BB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(EUL_basis_Mapped!$BD427=EUL_basis[BldgLoc])*(EUL_basis_Mapped!$BP427=EUL_basis[HOU_cat]),0)+1,MATCH(EUL_basis_Mapped!BB$2,'EUL_basis fr DEER'!$1:$1,0))</f>
        <v>WBRetPkg</v>
      </c>
      <c r="BC427" s="48" t="s">
        <v>710</v>
      </c>
      <c r="BD427" s="48" t="s">
        <v>40</v>
      </c>
      <c r="BE427" s="46" t="str" cm="1">
        <f t="array" ref="BE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(EUL_basis_Mapped!$BD427=EUL_basis[BldgLoc])*(EUL_basis_Mapped!$BP427=EUL_basis[HOU_cat]),0)+1,MATCH(EUL_basis_Mapped!BE$2,'EUL_basis fr DEER'!$1:$1,0))</f>
        <v>evaluated years</v>
      </c>
      <c r="BF427" s="23" cm="1">
        <f t="array" ref="BF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(EUL_basis_Mapped!$BD427=EUL_basis[BldgLoc])*(EUL_basis_Mapped!$BP427=EUL_basis[HOU_cat]),0)+1,MATCH(EUL_basis_Mapped!BF$2,'EUL_basis fr DEER'!$1:$1,0))</f>
        <v>0</v>
      </c>
      <c r="BG427" s="23" cm="1">
        <f t="array" ref="BG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(EUL_basis_Mapped!$BD427=EUL_basis[BldgLoc])*(EUL_basis_Mapped!$BP427=EUL_basis[HOU_cat]),0)+1,MATCH(EUL_basis_Mapped!BG$2,'EUL_basis fr DEER'!$1:$1,0))</f>
        <v>0</v>
      </c>
      <c r="BH427" s="23" cm="1">
        <f t="array" ref="BH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(EUL_basis_Mapped!$BD427=EUL_basis[BldgLoc])*(EUL_basis_Mapped!$BP427=EUL_basis[HOU_cat]),0)+1,MATCH(EUL_basis_Mapped!BH$2,'EUL_basis fr DEER'!$1:$1,0))</f>
        <v>0</v>
      </c>
      <c r="BI427" s="25" cm="1">
        <f t="array" ref="BI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(EUL_basis_Mapped!$BD427=EUL_basis[BldgLoc])*(EUL_basis_Mapped!$BP427=EUL_basis[HOU_cat]),0)+1,MATCH(EUL_basis_Mapped!BI$2,'EUL_basis fr DEER'!$1:$1,0))</f>
        <v>20</v>
      </c>
      <c r="BJ427" s="25" cm="1">
        <f t="array" ref="BJ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(EUL_basis_Mapped!$BD427=EUL_basis[BldgLoc])*(EUL_basis_Mapped!$BP427=EUL_basis[HOU_cat]),0)+1,MATCH(EUL_basis_Mapped!BJ$2,'EUL_basis fr DEER'!$1:$1,0))</f>
        <v>14.5</v>
      </c>
      <c r="BK427" s="25" cm="1">
        <f t="array" ref="BK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(EUL_basis_Mapped!$BD427=EUL_basis[BldgLoc])*(EUL_basis_Mapped!$BP427=EUL_basis[HOU_cat]),0)+1,MATCH(EUL_basis_Mapped!BK$2,'EUL_basis fr DEER'!$1:$1,0))</f>
        <v>4.83</v>
      </c>
      <c r="BL427" s="46" t="str" cm="1">
        <f t="array" ref="BL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(EUL_basis_Mapped!$BD427=EUL_basis[BldgLoc])*(EUL_basis_Mapped!$BP427=EUL_basis[HOU_cat]),0)+1,MATCH(EUL_basis_Mapped!BL$2,'EUL_basis fr DEER'!$1:$1,0))</f>
        <v>Expired--no longer used</v>
      </c>
      <c r="BM427" s="48" t="str" cm="1">
        <f t="array" ref="BM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(EUL_basis_Mapped!$BD427=EUL_basis[BldgLoc])*(EUL_basis_Mapped!$BP427=EUL_basis[HOU_cat]),0)+1,MATCH(EUL_basis_Mapped!BM$2,'EUL_basis fr DEER'!$1:$1,0))</f>
        <v>Available</v>
      </c>
      <c r="BN427" s="24">
        <v>41699</v>
      </c>
      <c r="BO427" s="24" cm="1">
        <f t="array" ref="BO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(EUL_basis_Mapped!$BD427=EUL_basis[BldgLoc])*(EUL_basis_Mapped!$BP427=EUL_basis[HOU_cat]),0)+1,MATCH(EUL_basis_Mapped!BO$2,'EUL_basis fr DEER'!$1:$1,0))</f>
        <v>44926</v>
      </c>
      <c r="BP427" s="48" t="s">
        <v>44</v>
      </c>
      <c r="BQ427" s="52" t="str" cm="1">
        <f t="array" ref="BQ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(EUL_basis_Mapped!$BD427=EUL_basis[BldgLoc])*(EUL_basis_Mapped!$BP427=EUL_basis[HOU_cat]),0)+1,MATCH(EUL_basis_Mapped!BQ$2,'EUL_basis fr DEER'!$1:$1,0))</f>
        <v>1</v>
      </c>
      <c r="BR427" s="52" t="str" cm="1">
        <f t="array" ref="BR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(EUL_basis_Mapped!$BD427=EUL_basis[BldgLoc])*(EUL_basis_Mapped!$BP427=EUL_basis[HOU_cat]),0)+1,MATCH(EUL_basis_Mapped!BR$2,'EUL_basis fr DEER'!$1:$1,0))</f>
        <v>1</v>
      </c>
      <c r="BS427" s="52" t="str" cm="1">
        <f t="array" ref="BS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(EUL_basis_Mapped!$BD427=EUL_basis[BldgLoc])*(EUL_basis_Mapped!$BP427=EUL_basis[HOU_cat]),0)+1,MATCH(EUL_basis_Mapped!BS$2,'EUL_basis fr DEER'!$1:$1,0))</f>
        <v>0</v>
      </c>
      <c r="BT427" s="48" t="str" cm="1">
        <f t="array" ref="BT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(EUL_basis_Mapped!$BD427=EUL_basis[BldgLoc])*(EUL_basis_Mapped!$BP427=EUL_basis[HOU_cat]),0)+1,MATCH(EUL_basis_Mapped!BT$2,'EUL_basis fr DEER'!$1:$1,0))</f>
        <v>Deemed Ex Ante Team</v>
      </c>
      <c r="BU427" s="24" cm="1">
        <f t="array" ref="BU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(EUL_basis_Mapped!$BD427=EUL_basis[BldgLoc])*(EUL_basis_Mapped!$BP427=EUL_basis[HOU_cat]),0)+1,MATCH(EUL_basis_Mapped!BU$2,'EUL_basis fr DEER'!$1:$1,0))</f>
        <v>0</v>
      </c>
      <c r="BV427" s="46" cm="1">
        <f t="array" ref="BV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(EUL_basis_Mapped!$BD427=EUL_basis[BldgLoc])*(EUL_basis_Mapped!$BP427=EUL_basis[HOU_cat]),0)+1,MATCH(EUL_basis_Mapped!BV$2,'EUL_basis fr DEER'!$1:$1,0))</f>
        <v>0</v>
      </c>
      <c r="BW427" s="48" cm="1">
        <f t="array" ref="BW427">INDEX(EUL_basis[#All],MATCH(1,(EUL_basis_Mapped!$AS427=EUL_basis[EUL_ID])*(EUL_basis_Mapped!$AU427=EUL_basis[Version])*(EUL_basis_Mapped!$BC427=EUL_basis[BldgType])*
(EUL_basis_Mapped!$BD427=EUL_basis[BldgLoc])*(EUL_basis_Mapped!$BP427=EUL_basis[HOU_cat]),0)+1,MATCH(EUL_basis_Mapped!BW$2,'EUL_basis fr DEER'!$1:$1,0))</f>
        <v>0</v>
      </c>
    </row>
    <row r="428" spans="1:75" ht="42" x14ac:dyDescent="0.15">
      <c r="A428" s="11"/>
      <c r="B428" s="12"/>
      <c r="C428" s="12"/>
      <c r="D428" s="12"/>
      <c r="E428" s="12"/>
      <c r="F428" s="12">
        <v>1</v>
      </c>
      <c r="G428" s="12"/>
      <c r="H428" s="13"/>
      <c r="I428" s="11">
        <f t="shared" si="99"/>
        <v>0</v>
      </c>
      <c r="J428" s="12">
        <f t="shared" si="99"/>
        <v>0</v>
      </c>
      <c r="K428" s="12">
        <f t="shared" si="99"/>
        <v>0</v>
      </c>
      <c r="L428" s="12">
        <f t="shared" si="99"/>
        <v>0</v>
      </c>
      <c r="M428" s="12">
        <f t="shared" si="99"/>
        <v>0</v>
      </c>
      <c r="N428" s="54">
        <f t="shared" si="99"/>
        <v>0</v>
      </c>
      <c r="O428" s="54">
        <f t="shared" si="99"/>
        <v>1</v>
      </c>
      <c r="P428" s="11">
        <f t="shared" si="95"/>
        <v>0</v>
      </c>
      <c r="Q428" s="16"/>
      <c r="R428" s="12">
        <f t="shared" si="100"/>
        <v>1</v>
      </c>
      <c r="S428" s="12">
        <f t="shared" si="100"/>
        <v>0</v>
      </c>
      <c r="T428" s="12">
        <f t="shared" si="100"/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>
        <f t="shared" si="96"/>
        <v>0</v>
      </c>
      <c r="AE428" s="54"/>
      <c r="AF428" s="54"/>
      <c r="AG428" s="54">
        <f t="shared" si="97"/>
        <v>0</v>
      </c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>
        <f t="shared" si="98"/>
        <v>0</v>
      </c>
      <c r="AS428" s="58" t="s">
        <v>965</v>
      </c>
      <c r="AT428" s="22" t="str" cm="1">
        <f t="array" ref="AT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(EUL_basis_Mapped!$BD428=EUL_basis[BldgLoc])*(EUL_basis_Mapped!$BP428=EUL_basis[HOU_cat]),0)+1,MATCH(EUL_basis_Mapped!AT$2,'EUL_basis fr DEER'!$1:$1,0))</f>
        <v>SCE Whole Building: R30AtIns;-15%BldLkg;R8DctIns;10%DctLkg;92AFUEFrn;STV In Heated Only, Two Story, 1978-1992 Vintage Whole Home Retrofit</v>
      </c>
      <c r="AU428" s="22" t="s">
        <v>34</v>
      </c>
      <c r="AV428" s="22" t="str" cm="1">
        <f t="array" ref="AV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(EUL_basis_Mapped!$BD428=EUL_basis[BldgLoc])*(EUL_basis_Mapped!$BP428=EUL_basis[HOU_cat]),0)+1,MATCH(EUL_basis_Mapped!AV$2,'EUL_basis fr DEER'!$1:$1,0))</f>
        <v>PA workpaper</v>
      </c>
      <c r="AW428" s="24" cm="1">
        <f t="array" ref="AW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(EUL_basis_Mapped!$BD428=EUL_basis[BldgLoc])*(EUL_basis_Mapped!$BP428=EUL_basis[HOU_cat]),0)+1,MATCH(EUL_basis_Mapped!AW$2,'EUL_basis fr DEER'!$1:$1,0))</f>
        <v>44435.733823402777</v>
      </c>
      <c r="AX428" s="48" t="str" cm="1">
        <f t="array" ref="AX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(EUL_basis_Mapped!$BD428=EUL_basis[BldgLoc])*(EUL_basis_Mapped!$BP428=EUL_basis[HOU_cat]),0)+1,MATCH(EUL_basis_Mapped!AX$2,'EUL_basis fr DEER'!$1:$1,0))</f>
        <v>Res</v>
      </c>
      <c r="AY428" s="48" t="str" cm="1">
        <f t="array" ref="AY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(EUL_basis_Mapped!$BD428=EUL_basis[BldgLoc])*(EUL_basis_Mapped!$BP428=EUL_basis[HOU_cat]),0)+1,MATCH(EUL_basis_Mapped!AY$2,'EUL_basis fr DEER'!$1:$1,0))</f>
        <v>WhlBldg</v>
      </c>
      <c r="AZ428" s="48" t="str" cm="1">
        <f t="array" ref="AZ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(EUL_basis_Mapped!$BD428=EUL_basis[BldgLoc])*(EUL_basis_Mapped!$BP428=EUL_basis[HOU_cat]),0)+1,MATCH(EUL_basis_Mapped!AZ$2,'EUL_basis fr DEER'!$1:$1,0))</f>
        <v>WBUpgrade</v>
      </c>
      <c r="BA428" s="48" t="str" cm="1">
        <f t="array" ref="BA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(EUL_basis_Mapped!$BD428=EUL_basis[BldgLoc])*(EUL_basis_Mapped!$BP428=EUL_basis[HOU_cat]),0)+1,MATCH(EUL_basis_Mapped!BA$2,'EUL_basis fr DEER'!$1:$1,0))</f>
        <v>WhlBldg</v>
      </c>
      <c r="BB428" s="48" t="str" cm="1">
        <f t="array" ref="BB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(EUL_basis_Mapped!$BD428=EUL_basis[BldgLoc])*(EUL_basis_Mapped!$BP428=EUL_basis[HOU_cat]),0)+1,MATCH(EUL_basis_Mapped!BB$2,'EUL_basis fr DEER'!$1:$1,0))</f>
        <v>WBRetPkg</v>
      </c>
      <c r="BC428" s="48" t="s">
        <v>710</v>
      </c>
      <c r="BD428" s="48" t="s">
        <v>40</v>
      </c>
      <c r="BE428" s="46" t="str" cm="1">
        <f t="array" ref="BE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(EUL_basis_Mapped!$BD428=EUL_basis[BldgLoc])*(EUL_basis_Mapped!$BP428=EUL_basis[HOU_cat]),0)+1,MATCH(EUL_basis_Mapped!BE$2,'EUL_basis fr DEER'!$1:$1,0))</f>
        <v>evaluated years</v>
      </c>
      <c r="BF428" s="23" cm="1">
        <f t="array" ref="BF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(EUL_basis_Mapped!$BD428=EUL_basis[BldgLoc])*(EUL_basis_Mapped!$BP428=EUL_basis[HOU_cat]),0)+1,MATCH(EUL_basis_Mapped!BF$2,'EUL_basis fr DEER'!$1:$1,0))</f>
        <v>0</v>
      </c>
      <c r="BG428" s="23" cm="1">
        <f t="array" ref="BG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(EUL_basis_Mapped!$BD428=EUL_basis[BldgLoc])*(EUL_basis_Mapped!$BP428=EUL_basis[HOU_cat]),0)+1,MATCH(EUL_basis_Mapped!BG$2,'EUL_basis fr DEER'!$1:$1,0))</f>
        <v>0</v>
      </c>
      <c r="BH428" s="23" cm="1">
        <f t="array" ref="BH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(EUL_basis_Mapped!$BD428=EUL_basis[BldgLoc])*(EUL_basis_Mapped!$BP428=EUL_basis[HOU_cat]),0)+1,MATCH(EUL_basis_Mapped!BH$2,'EUL_basis fr DEER'!$1:$1,0))</f>
        <v>0</v>
      </c>
      <c r="BI428" s="25" cm="1">
        <f t="array" ref="BI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(EUL_basis_Mapped!$BD428=EUL_basis[BldgLoc])*(EUL_basis_Mapped!$BP428=EUL_basis[HOU_cat]),0)+1,MATCH(EUL_basis_Mapped!BI$2,'EUL_basis fr DEER'!$1:$1,0))</f>
        <v>20</v>
      </c>
      <c r="BJ428" s="25" cm="1">
        <f t="array" ref="BJ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(EUL_basis_Mapped!$BD428=EUL_basis[BldgLoc])*(EUL_basis_Mapped!$BP428=EUL_basis[HOU_cat]),0)+1,MATCH(EUL_basis_Mapped!BJ$2,'EUL_basis fr DEER'!$1:$1,0))</f>
        <v>18.2</v>
      </c>
      <c r="BK428" s="25" cm="1">
        <f t="array" ref="BK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(EUL_basis_Mapped!$BD428=EUL_basis[BldgLoc])*(EUL_basis_Mapped!$BP428=EUL_basis[HOU_cat]),0)+1,MATCH(EUL_basis_Mapped!BK$2,'EUL_basis fr DEER'!$1:$1,0))</f>
        <v>6.07</v>
      </c>
      <c r="BL428" s="46" t="str" cm="1">
        <f t="array" ref="BL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(EUL_basis_Mapped!$BD428=EUL_basis[BldgLoc])*(EUL_basis_Mapped!$BP428=EUL_basis[HOU_cat]),0)+1,MATCH(EUL_basis_Mapped!BL$2,'EUL_basis fr DEER'!$1:$1,0))</f>
        <v>Expired--no longer used</v>
      </c>
      <c r="BM428" s="48" t="str" cm="1">
        <f t="array" ref="BM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(EUL_basis_Mapped!$BD428=EUL_basis[BldgLoc])*(EUL_basis_Mapped!$BP428=EUL_basis[HOU_cat]),0)+1,MATCH(EUL_basis_Mapped!BM$2,'EUL_basis fr DEER'!$1:$1,0))</f>
        <v>Available</v>
      </c>
      <c r="BN428" s="24">
        <v>41700</v>
      </c>
      <c r="BO428" s="24" cm="1">
        <f t="array" ref="BO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(EUL_basis_Mapped!$BD428=EUL_basis[BldgLoc])*(EUL_basis_Mapped!$BP428=EUL_basis[HOU_cat]),0)+1,MATCH(EUL_basis_Mapped!BO$2,'EUL_basis fr DEER'!$1:$1,0))</f>
        <v>44926</v>
      </c>
      <c r="BP428" s="48" t="s">
        <v>44</v>
      </c>
      <c r="BQ428" s="52" t="str" cm="1">
        <f t="array" ref="BQ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(EUL_basis_Mapped!$BD428=EUL_basis[BldgLoc])*(EUL_basis_Mapped!$BP428=EUL_basis[HOU_cat]),0)+1,MATCH(EUL_basis_Mapped!BQ$2,'EUL_basis fr DEER'!$1:$1,0))</f>
        <v>1</v>
      </c>
      <c r="BR428" s="52" t="str" cm="1">
        <f t="array" ref="BR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(EUL_basis_Mapped!$BD428=EUL_basis[BldgLoc])*(EUL_basis_Mapped!$BP428=EUL_basis[HOU_cat]),0)+1,MATCH(EUL_basis_Mapped!BR$2,'EUL_basis fr DEER'!$1:$1,0))</f>
        <v>1</v>
      </c>
      <c r="BS428" s="52" t="str" cm="1">
        <f t="array" ref="BS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(EUL_basis_Mapped!$BD428=EUL_basis[BldgLoc])*(EUL_basis_Mapped!$BP428=EUL_basis[HOU_cat]),0)+1,MATCH(EUL_basis_Mapped!BS$2,'EUL_basis fr DEER'!$1:$1,0))</f>
        <v>0</v>
      </c>
      <c r="BT428" s="48" t="str" cm="1">
        <f t="array" ref="BT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(EUL_basis_Mapped!$BD428=EUL_basis[BldgLoc])*(EUL_basis_Mapped!$BP428=EUL_basis[HOU_cat]),0)+1,MATCH(EUL_basis_Mapped!BT$2,'EUL_basis fr DEER'!$1:$1,0))</f>
        <v>Deemed Ex Ante Team</v>
      </c>
      <c r="BU428" s="24" cm="1">
        <f t="array" ref="BU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(EUL_basis_Mapped!$BD428=EUL_basis[BldgLoc])*(EUL_basis_Mapped!$BP428=EUL_basis[HOU_cat]),0)+1,MATCH(EUL_basis_Mapped!BU$2,'EUL_basis fr DEER'!$1:$1,0))</f>
        <v>0</v>
      </c>
      <c r="BV428" s="46" cm="1">
        <f t="array" ref="BV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(EUL_basis_Mapped!$BD428=EUL_basis[BldgLoc])*(EUL_basis_Mapped!$BP428=EUL_basis[HOU_cat]),0)+1,MATCH(EUL_basis_Mapped!BV$2,'EUL_basis fr DEER'!$1:$1,0))</f>
        <v>0</v>
      </c>
      <c r="BW428" s="48" cm="1">
        <f t="array" ref="BW428">INDEX(EUL_basis[#All],MATCH(1,(EUL_basis_Mapped!$AS428=EUL_basis[EUL_ID])*(EUL_basis_Mapped!$AU428=EUL_basis[Version])*(EUL_basis_Mapped!$BC428=EUL_basis[BldgType])*
(EUL_basis_Mapped!$BD428=EUL_basis[BldgLoc])*(EUL_basis_Mapped!$BP428=EUL_basis[HOU_cat]),0)+1,MATCH(EUL_basis_Mapped!BW$2,'EUL_basis fr DEER'!$1:$1,0))</f>
        <v>0</v>
      </c>
    </row>
    <row r="429" spans="1:75" ht="42" x14ac:dyDescent="0.15">
      <c r="A429" s="11"/>
      <c r="B429" s="12"/>
      <c r="C429" s="12"/>
      <c r="D429" s="12"/>
      <c r="E429" s="12"/>
      <c r="F429" s="12">
        <v>1</v>
      </c>
      <c r="G429" s="12"/>
      <c r="H429" s="13"/>
      <c r="I429" s="11">
        <f t="shared" ref="I429:O438" si="101">IF($AX429=I$2,1,0)</f>
        <v>0</v>
      </c>
      <c r="J429" s="12">
        <f t="shared" si="101"/>
        <v>0</v>
      </c>
      <c r="K429" s="12">
        <f t="shared" si="101"/>
        <v>0</v>
      </c>
      <c r="L429" s="12">
        <f t="shared" si="101"/>
        <v>0</v>
      </c>
      <c r="M429" s="12">
        <f t="shared" si="101"/>
        <v>0</v>
      </c>
      <c r="N429" s="54">
        <f t="shared" si="101"/>
        <v>0</v>
      </c>
      <c r="O429" s="54">
        <f t="shared" si="101"/>
        <v>1</v>
      </c>
      <c r="P429" s="11">
        <f t="shared" si="95"/>
        <v>0</v>
      </c>
      <c r="Q429" s="16"/>
      <c r="R429" s="12">
        <f t="shared" si="100"/>
        <v>1</v>
      </c>
      <c r="S429" s="12">
        <f t="shared" si="100"/>
        <v>0</v>
      </c>
      <c r="T429" s="12">
        <f t="shared" si="100"/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>
        <f t="shared" si="96"/>
        <v>0</v>
      </c>
      <c r="AE429" s="54"/>
      <c r="AF429" s="54"/>
      <c r="AG429" s="54">
        <f t="shared" si="97"/>
        <v>0</v>
      </c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>
        <f t="shared" si="98"/>
        <v>0</v>
      </c>
      <c r="AS429" s="58" t="s">
        <v>967</v>
      </c>
      <c r="AT429" s="22" t="str" cm="1">
        <f t="array" ref="AT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(EUL_basis_Mapped!$BD429=EUL_basis[BldgLoc])*(EUL_basis_Mapped!$BP429=EUL_basis[HOU_cat]),0)+1,MATCH(EUL_basis_Mapped!AT$2,'EUL_basis fr DEER'!$1:$1,0))</f>
        <v>SCE Whole Building: R30AtIns;-15%BldLkg;R8DctIns;10%DctLkg;STV In Heated and Cooled, One Story, 1978-1992 Vintage Whole Home Retrofit</v>
      </c>
      <c r="AU429" s="22" t="s">
        <v>34</v>
      </c>
      <c r="AV429" s="22" t="str" cm="1">
        <f t="array" ref="AV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(EUL_basis_Mapped!$BD429=EUL_basis[BldgLoc])*(EUL_basis_Mapped!$BP429=EUL_basis[HOU_cat]),0)+1,MATCH(EUL_basis_Mapped!AV$2,'EUL_basis fr DEER'!$1:$1,0))</f>
        <v>PA workpaper</v>
      </c>
      <c r="AW429" s="24" cm="1">
        <f t="array" ref="AW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(EUL_basis_Mapped!$BD429=EUL_basis[BldgLoc])*(EUL_basis_Mapped!$BP429=EUL_basis[HOU_cat]),0)+1,MATCH(EUL_basis_Mapped!AW$2,'EUL_basis fr DEER'!$1:$1,0))</f>
        <v>44435.733823402777</v>
      </c>
      <c r="AX429" s="48" t="str" cm="1">
        <f t="array" ref="AX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(EUL_basis_Mapped!$BD429=EUL_basis[BldgLoc])*(EUL_basis_Mapped!$BP429=EUL_basis[HOU_cat]),0)+1,MATCH(EUL_basis_Mapped!AX$2,'EUL_basis fr DEER'!$1:$1,0))</f>
        <v>Res</v>
      </c>
      <c r="AY429" s="48" t="str" cm="1">
        <f t="array" ref="AY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(EUL_basis_Mapped!$BD429=EUL_basis[BldgLoc])*(EUL_basis_Mapped!$BP429=EUL_basis[HOU_cat]),0)+1,MATCH(EUL_basis_Mapped!AY$2,'EUL_basis fr DEER'!$1:$1,0))</f>
        <v>WhlBldg</v>
      </c>
      <c r="AZ429" s="48" t="str" cm="1">
        <f t="array" ref="AZ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(EUL_basis_Mapped!$BD429=EUL_basis[BldgLoc])*(EUL_basis_Mapped!$BP429=EUL_basis[HOU_cat]),0)+1,MATCH(EUL_basis_Mapped!AZ$2,'EUL_basis fr DEER'!$1:$1,0))</f>
        <v>WBUpgrade</v>
      </c>
      <c r="BA429" s="48" t="str" cm="1">
        <f t="array" ref="BA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(EUL_basis_Mapped!$BD429=EUL_basis[BldgLoc])*(EUL_basis_Mapped!$BP429=EUL_basis[HOU_cat]),0)+1,MATCH(EUL_basis_Mapped!BA$2,'EUL_basis fr DEER'!$1:$1,0))</f>
        <v>WhlBldg</v>
      </c>
      <c r="BB429" s="48" t="str" cm="1">
        <f t="array" ref="BB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(EUL_basis_Mapped!$BD429=EUL_basis[BldgLoc])*(EUL_basis_Mapped!$BP429=EUL_basis[HOU_cat]),0)+1,MATCH(EUL_basis_Mapped!BB$2,'EUL_basis fr DEER'!$1:$1,0))</f>
        <v>WBRetPkg</v>
      </c>
      <c r="BC429" s="48" t="s">
        <v>710</v>
      </c>
      <c r="BD429" s="48" t="s">
        <v>40</v>
      </c>
      <c r="BE429" s="46" t="str" cm="1">
        <f t="array" ref="BE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(EUL_basis_Mapped!$BD429=EUL_basis[BldgLoc])*(EUL_basis_Mapped!$BP429=EUL_basis[HOU_cat]),0)+1,MATCH(EUL_basis_Mapped!BE$2,'EUL_basis fr DEER'!$1:$1,0))</f>
        <v>evaluated years</v>
      </c>
      <c r="BF429" s="23" cm="1">
        <f t="array" ref="BF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(EUL_basis_Mapped!$BD429=EUL_basis[BldgLoc])*(EUL_basis_Mapped!$BP429=EUL_basis[HOU_cat]),0)+1,MATCH(EUL_basis_Mapped!BF$2,'EUL_basis fr DEER'!$1:$1,0))</f>
        <v>0</v>
      </c>
      <c r="BG429" s="23" cm="1">
        <f t="array" ref="BG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(EUL_basis_Mapped!$BD429=EUL_basis[BldgLoc])*(EUL_basis_Mapped!$BP429=EUL_basis[HOU_cat]),0)+1,MATCH(EUL_basis_Mapped!BG$2,'EUL_basis fr DEER'!$1:$1,0))</f>
        <v>0</v>
      </c>
      <c r="BH429" s="23" cm="1">
        <f t="array" ref="BH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(EUL_basis_Mapped!$BD429=EUL_basis[BldgLoc])*(EUL_basis_Mapped!$BP429=EUL_basis[HOU_cat]),0)+1,MATCH(EUL_basis_Mapped!BH$2,'EUL_basis fr DEER'!$1:$1,0))</f>
        <v>0</v>
      </c>
      <c r="BI429" s="25" cm="1">
        <f t="array" ref="BI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(EUL_basis_Mapped!$BD429=EUL_basis[BldgLoc])*(EUL_basis_Mapped!$BP429=EUL_basis[HOU_cat]),0)+1,MATCH(EUL_basis_Mapped!BI$2,'EUL_basis fr DEER'!$1:$1,0))</f>
        <v>20</v>
      </c>
      <c r="BJ429" s="25" cm="1">
        <f t="array" ref="BJ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(EUL_basis_Mapped!$BD429=EUL_basis[BldgLoc])*(EUL_basis_Mapped!$BP429=EUL_basis[HOU_cat]),0)+1,MATCH(EUL_basis_Mapped!BJ$2,'EUL_basis fr DEER'!$1:$1,0))</f>
        <v>16.8</v>
      </c>
      <c r="BK429" s="25" cm="1">
        <f t="array" ref="BK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(EUL_basis_Mapped!$BD429=EUL_basis[BldgLoc])*(EUL_basis_Mapped!$BP429=EUL_basis[HOU_cat]),0)+1,MATCH(EUL_basis_Mapped!BK$2,'EUL_basis fr DEER'!$1:$1,0))</f>
        <v>5.6</v>
      </c>
      <c r="BL429" s="46" t="str" cm="1">
        <f t="array" ref="BL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(EUL_basis_Mapped!$BD429=EUL_basis[BldgLoc])*(EUL_basis_Mapped!$BP429=EUL_basis[HOU_cat]),0)+1,MATCH(EUL_basis_Mapped!BL$2,'EUL_basis fr DEER'!$1:$1,0))</f>
        <v>Expired--no longer used</v>
      </c>
      <c r="BM429" s="48" t="str" cm="1">
        <f t="array" ref="BM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(EUL_basis_Mapped!$BD429=EUL_basis[BldgLoc])*(EUL_basis_Mapped!$BP429=EUL_basis[HOU_cat]),0)+1,MATCH(EUL_basis_Mapped!BM$2,'EUL_basis fr DEER'!$1:$1,0))</f>
        <v>Available</v>
      </c>
      <c r="BN429" s="24">
        <v>41701</v>
      </c>
      <c r="BO429" s="24" cm="1">
        <f t="array" ref="BO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(EUL_basis_Mapped!$BD429=EUL_basis[BldgLoc])*(EUL_basis_Mapped!$BP429=EUL_basis[HOU_cat]),0)+1,MATCH(EUL_basis_Mapped!BO$2,'EUL_basis fr DEER'!$1:$1,0))</f>
        <v>44926</v>
      </c>
      <c r="BP429" s="48" t="s">
        <v>44</v>
      </c>
      <c r="BQ429" s="52" t="str" cm="1">
        <f t="array" ref="BQ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(EUL_basis_Mapped!$BD429=EUL_basis[BldgLoc])*(EUL_basis_Mapped!$BP429=EUL_basis[HOU_cat]),0)+1,MATCH(EUL_basis_Mapped!BQ$2,'EUL_basis fr DEER'!$1:$1,0))</f>
        <v>1</v>
      </c>
      <c r="BR429" s="52" t="str" cm="1">
        <f t="array" ref="BR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(EUL_basis_Mapped!$BD429=EUL_basis[BldgLoc])*(EUL_basis_Mapped!$BP429=EUL_basis[HOU_cat]),0)+1,MATCH(EUL_basis_Mapped!BR$2,'EUL_basis fr DEER'!$1:$1,0))</f>
        <v>1</v>
      </c>
      <c r="BS429" s="52" t="str" cm="1">
        <f t="array" ref="BS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(EUL_basis_Mapped!$BD429=EUL_basis[BldgLoc])*(EUL_basis_Mapped!$BP429=EUL_basis[HOU_cat]),0)+1,MATCH(EUL_basis_Mapped!BS$2,'EUL_basis fr DEER'!$1:$1,0))</f>
        <v>0</v>
      </c>
      <c r="BT429" s="48" t="str" cm="1">
        <f t="array" ref="BT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(EUL_basis_Mapped!$BD429=EUL_basis[BldgLoc])*(EUL_basis_Mapped!$BP429=EUL_basis[HOU_cat]),0)+1,MATCH(EUL_basis_Mapped!BT$2,'EUL_basis fr DEER'!$1:$1,0))</f>
        <v>Deemed Ex Ante Team</v>
      </c>
      <c r="BU429" s="24" cm="1">
        <f t="array" ref="BU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(EUL_basis_Mapped!$BD429=EUL_basis[BldgLoc])*(EUL_basis_Mapped!$BP429=EUL_basis[HOU_cat]),0)+1,MATCH(EUL_basis_Mapped!BU$2,'EUL_basis fr DEER'!$1:$1,0))</f>
        <v>0</v>
      </c>
      <c r="BV429" s="46" cm="1">
        <f t="array" ref="BV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(EUL_basis_Mapped!$BD429=EUL_basis[BldgLoc])*(EUL_basis_Mapped!$BP429=EUL_basis[HOU_cat]),0)+1,MATCH(EUL_basis_Mapped!BV$2,'EUL_basis fr DEER'!$1:$1,0))</f>
        <v>0</v>
      </c>
      <c r="BW429" s="48" cm="1">
        <f t="array" ref="BW429">INDEX(EUL_basis[#All],MATCH(1,(EUL_basis_Mapped!$AS429=EUL_basis[EUL_ID])*(EUL_basis_Mapped!$AU429=EUL_basis[Version])*(EUL_basis_Mapped!$BC429=EUL_basis[BldgType])*
(EUL_basis_Mapped!$BD429=EUL_basis[BldgLoc])*(EUL_basis_Mapped!$BP429=EUL_basis[HOU_cat]),0)+1,MATCH(EUL_basis_Mapped!BW$2,'EUL_basis fr DEER'!$1:$1,0))</f>
        <v>0</v>
      </c>
    </row>
    <row r="430" spans="1:75" ht="52.5" x14ac:dyDescent="0.15">
      <c r="A430" s="11"/>
      <c r="B430" s="12"/>
      <c r="C430" s="12"/>
      <c r="D430" s="12"/>
      <c r="E430" s="12"/>
      <c r="F430" s="12">
        <v>1</v>
      </c>
      <c r="G430" s="12"/>
      <c r="H430" s="13"/>
      <c r="I430" s="11">
        <f t="shared" si="101"/>
        <v>0</v>
      </c>
      <c r="J430" s="12">
        <f t="shared" si="101"/>
        <v>0</v>
      </c>
      <c r="K430" s="12">
        <f t="shared" si="101"/>
        <v>0</v>
      </c>
      <c r="L430" s="12">
        <f t="shared" si="101"/>
        <v>0</v>
      </c>
      <c r="M430" s="12">
        <f t="shared" si="101"/>
        <v>0</v>
      </c>
      <c r="N430" s="54">
        <f t="shared" si="101"/>
        <v>0</v>
      </c>
      <c r="O430" s="54">
        <f t="shared" si="101"/>
        <v>1</v>
      </c>
      <c r="P430" s="11">
        <f t="shared" si="95"/>
        <v>0</v>
      </c>
      <c r="Q430" s="16"/>
      <c r="R430" s="12">
        <f t="shared" si="100"/>
        <v>1</v>
      </c>
      <c r="S430" s="12">
        <f t="shared" si="100"/>
        <v>0</v>
      </c>
      <c r="T430" s="12">
        <f t="shared" si="100"/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>
        <f t="shared" si="96"/>
        <v>0</v>
      </c>
      <c r="AE430" s="54"/>
      <c r="AF430" s="54"/>
      <c r="AG430" s="54">
        <f t="shared" si="97"/>
        <v>0</v>
      </c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>
        <f t="shared" si="98"/>
        <v>0</v>
      </c>
      <c r="AS430" s="58" t="s">
        <v>969</v>
      </c>
      <c r="AT430" s="22" t="str" cm="1">
        <f t="array" ref="AT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(EUL_basis_Mapped!$BD430=EUL_basis[BldgLoc])*(EUL_basis_Mapped!$BP430=EUL_basis[HOU_cat]),0)+1,MATCH(EUL_basis_Mapped!AT$2,'EUL_basis fr DEER'!$1:$1,0))</f>
        <v>SCE Whole Building: R30AtIns;-30%BldLkg;R8DctIns;SEER14AC;92AFUEFrn;6%DctLkg;STV In Heated and Cooled, Two Story, Pre 1978 Vintage Whole Home Retrofit</v>
      </c>
      <c r="AU430" s="22" t="s">
        <v>34</v>
      </c>
      <c r="AV430" s="22" t="str" cm="1">
        <f t="array" ref="AV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(EUL_basis_Mapped!$BD430=EUL_basis[BldgLoc])*(EUL_basis_Mapped!$BP430=EUL_basis[HOU_cat]),0)+1,MATCH(EUL_basis_Mapped!AV$2,'EUL_basis fr DEER'!$1:$1,0))</f>
        <v>PA workpaper</v>
      </c>
      <c r="AW430" s="24" cm="1">
        <f t="array" ref="AW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(EUL_basis_Mapped!$BD430=EUL_basis[BldgLoc])*(EUL_basis_Mapped!$BP430=EUL_basis[HOU_cat]),0)+1,MATCH(EUL_basis_Mapped!AW$2,'EUL_basis fr DEER'!$1:$1,0))</f>
        <v>44435.733823402777</v>
      </c>
      <c r="AX430" s="48" t="str" cm="1">
        <f t="array" ref="AX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(EUL_basis_Mapped!$BD430=EUL_basis[BldgLoc])*(EUL_basis_Mapped!$BP430=EUL_basis[HOU_cat]),0)+1,MATCH(EUL_basis_Mapped!AX$2,'EUL_basis fr DEER'!$1:$1,0))</f>
        <v>Res</v>
      </c>
      <c r="AY430" s="48" t="str" cm="1">
        <f t="array" ref="AY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(EUL_basis_Mapped!$BD430=EUL_basis[BldgLoc])*(EUL_basis_Mapped!$BP430=EUL_basis[HOU_cat]),0)+1,MATCH(EUL_basis_Mapped!AY$2,'EUL_basis fr DEER'!$1:$1,0))</f>
        <v>WhlBldg</v>
      </c>
      <c r="AZ430" s="48" t="str" cm="1">
        <f t="array" ref="AZ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(EUL_basis_Mapped!$BD430=EUL_basis[BldgLoc])*(EUL_basis_Mapped!$BP430=EUL_basis[HOU_cat]),0)+1,MATCH(EUL_basis_Mapped!AZ$2,'EUL_basis fr DEER'!$1:$1,0))</f>
        <v>WBUpgrade</v>
      </c>
      <c r="BA430" s="48" t="str" cm="1">
        <f t="array" ref="BA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(EUL_basis_Mapped!$BD430=EUL_basis[BldgLoc])*(EUL_basis_Mapped!$BP430=EUL_basis[HOU_cat]),0)+1,MATCH(EUL_basis_Mapped!BA$2,'EUL_basis fr DEER'!$1:$1,0))</f>
        <v>WhlBldg</v>
      </c>
      <c r="BB430" s="48" t="str" cm="1">
        <f t="array" ref="BB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(EUL_basis_Mapped!$BD430=EUL_basis[BldgLoc])*(EUL_basis_Mapped!$BP430=EUL_basis[HOU_cat]),0)+1,MATCH(EUL_basis_Mapped!BB$2,'EUL_basis fr DEER'!$1:$1,0))</f>
        <v>WBRetPkg</v>
      </c>
      <c r="BC430" s="48" t="s">
        <v>710</v>
      </c>
      <c r="BD430" s="48" t="s">
        <v>40</v>
      </c>
      <c r="BE430" s="46" t="str" cm="1">
        <f t="array" ref="BE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(EUL_basis_Mapped!$BD430=EUL_basis[BldgLoc])*(EUL_basis_Mapped!$BP430=EUL_basis[HOU_cat]),0)+1,MATCH(EUL_basis_Mapped!BE$2,'EUL_basis fr DEER'!$1:$1,0))</f>
        <v>evaluated years</v>
      </c>
      <c r="BF430" s="23" cm="1">
        <f t="array" ref="BF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(EUL_basis_Mapped!$BD430=EUL_basis[BldgLoc])*(EUL_basis_Mapped!$BP430=EUL_basis[HOU_cat]),0)+1,MATCH(EUL_basis_Mapped!BF$2,'EUL_basis fr DEER'!$1:$1,0))</f>
        <v>0</v>
      </c>
      <c r="BG430" s="23" cm="1">
        <f t="array" ref="BG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(EUL_basis_Mapped!$BD430=EUL_basis[BldgLoc])*(EUL_basis_Mapped!$BP430=EUL_basis[HOU_cat]),0)+1,MATCH(EUL_basis_Mapped!BG$2,'EUL_basis fr DEER'!$1:$1,0))</f>
        <v>0</v>
      </c>
      <c r="BH430" s="23" cm="1">
        <f t="array" ref="BH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(EUL_basis_Mapped!$BD430=EUL_basis[BldgLoc])*(EUL_basis_Mapped!$BP430=EUL_basis[HOU_cat]),0)+1,MATCH(EUL_basis_Mapped!BH$2,'EUL_basis fr DEER'!$1:$1,0))</f>
        <v>0</v>
      </c>
      <c r="BI430" s="25" cm="1">
        <f t="array" ref="BI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(EUL_basis_Mapped!$BD430=EUL_basis[BldgLoc])*(EUL_basis_Mapped!$BP430=EUL_basis[HOU_cat]),0)+1,MATCH(EUL_basis_Mapped!BI$2,'EUL_basis fr DEER'!$1:$1,0))</f>
        <v>20</v>
      </c>
      <c r="BJ430" s="25" cm="1">
        <f t="array" ref="BJ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(EUL_basis_Mapped!$BD430=EUL_basis[BldgLoc])*(EUL_basis_Mapped!$BP430=EUL_basis[HOU_cat]),0)+1,MATCH(EUL_basis_Mapped!BJ$2,'EUL_basis fr DEER'!$1:$1,0))</f>
        <v>17.2</v>
      </c>
      <c r="BK430" s="25" cm="1">
        <f t="array" ref="BK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(EUL_basis_Mapped!$BD430=EUL_basis[BldgLoc])*(EUL_basis_Mapped!$BP430=EUL_basis[HOU_cat]),0)+1,MATCH(EUL_basis_Mapped!BK$2,'EUL_basis fr DEER'!$1:$1,0))</f>
        <v>5.73</v>
      </c>
      <c r="BL430" s="46" t="str" cm="1">
        <f t="array" ref="BL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(EUL_basis_Mapped!$BD430=EUL_basis[BldgLoc])*(EUL_basis_Mapped!$BP430=EUL_basis[HOU_cat]),0)+1,MATCH(EUL_basis_Mapped!BL$2,'EUL_basis fr DEER'!$1:$1,0))</f>
        <v>Expired--no longer used</v>
      </c>
      <c r="BM430" s="48" t="str" cm="1">
        <f t="array" ref="BM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(EUL_basis_Mapped!$BD430=EUL_basis[BldgLoc])*(EUL_basis_Mapped!$BP430=EUL_basis[HOU_cat]),0)+1,MATCH(EUL_basis_Mapped!BM$2,'EUL_basis fr DEER'!$1:$1,0))</f>
        <v>Available</v>
      </c>
      <c r="BN430" s="24">
        <v>41702</v>
      </c>
      <c r="BO430" s="24" cm="1">
        <f t="array" ref="BO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(EUL_basis_Mapped!$BD430=EUL_basis[BldgLoc])*(EUL_basis_Mapped!$BP430=EUL_basis[HOU_cat]),0)+1,MATCH(EUL_basis_Mapped!BO$2,'EUL_basis fr DEER'!$1:$1,0))</f>
        <v>44926</v>
      </c>
      <c r="BP430" s="48" t="s">
        <v>44</v>
      </c>
      <c r="BQ430" s="52" t="str" cm="1">
        <f t="array" ref="BQ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(EUL_basis_Mapped!$BD430=EUL_basis[BldgLoc])*(EUL_basis_Mapped!$BP430=EUL_basis[HOU_cat]),0)+1,MATCH(EUL_basis_Mapped!BQ$2,'EUL_basis fr DEER'!$1:$1,0))</f>
        <v>1</v>
      </c>
      <c r="BR430" s="52" t="str" cm="1">
        <f t="array" ref="BR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(EUL_basis_Mapped!$BD430=EUL_basis[BldgLoc])*(EUL_basis_Mapped!$BP430=EUL_basis[HOU_cat]),0)+1,MATCH(EUL_basis_Mapped!BR$2,'EUL_basis fr DEER'!$1:$1,0))</f>
        <v>1</v>
      </c>
      <c r="BS430" s="52" t="str" cm="1">
        <f t="array" ref="BS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(EUL_basis_Mapped!$BD430=EUL_basis[BldgLoc])*(EUL_basis_Mapped!$BP430=EUL_basis[HOU_cat]),0)+1,MATCH(EUL_basis_Mapped!BS$2,'EUL_basis fr DEER'!$1:$1,0))</f>
        <v>0</v>
      </c>
      <c r="BT430" s="48" t="str" cm="1">
        <f t="array" ref="BT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(EUL_basis_Mapped!$BD430=EUL_basis[BldgLoc])*(EUL_basis_Mapped!$BP430=EUL_basis[HOU_cat]),0)+1,MATCH(EUL_basis_Mapped!BT$2,'EUL_basis fr DEER'!$1:$1,0))</f>
        <v>Deemed Ex Ante Team</v>
      </c>
      <c r="BU430" s="24" cm="1">
        <f t="array" ref="BU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(EUL_basis_Mapped!$BD430=EUL_basis[BldgLoc])*(EUL_basis_Mapped!$BP430=EUL_basis[HOU_cat]),0)+1,MATCH(EUL_basis_Mapped!BU$2,'EUL_basis fr DEER'!$1:$1,0))</f>
        <v>0</v>
      </c>
      <c r="BV430" s="46" cm="1">
        <f t="array" ref="BV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(EUL_basis_Mapped!$BD430=EUL_basis[BldgLoc])*(EUL_basis_Mapped!$BP430=EUL_basis[HOU_cat]),0)+1,MATCH(EUL_basis_Mapped!BV$2,'EUL_basis fr DEER'!$1:$1,0))</f>
        <v>0</v>
      </c>
      <c r="BW430" s="48" cm="1">
        <f t="array" ref="BW430">INDEX(EUL_basis[#All],MATCH(1,(EUL_basis_Mapped!$AS430=EUL_basis[EUL_ID])*(EUL_basis_Mapped!$AU430=EUL_basis[Version])*(EUL_basis_Mapped!$BC430=EUL_basis[BldgType])*
(EUL_basis_Mapped!$BD430=EUL_basis[BldgLoc])*(EUL_basis_Mapped!$BP430=EUL_basis[HOU_cat]),0)+1,MATCH(EUL_basis_Mapped!BW$2,'EUL_basis fr DEER'!$1:$1,0))</f>
        <v>0</v>
      </c>
    </row>
    <row r="431" spans="1:75" ht="42" x14ac:dyDescent="0.15">
      <c r="A431" s="11"/>
      <c r="B431" s="12"/>
      <c r="C431" s="12"/>
      <c r="D431" s="12"/>
      <c r="E431" s="12"/>
      <c r="F431" s="12">
        <v>1</v>
      </c>
      <c r="G431" s="12"/>
      <c r="H431" s="13"/>
      <c r="I431" s="11">
        <f t="shared" si="101"/>
        <v>0</v>
      </c>
      <c r="J431" s="12">
        <f t="shared" si="101"/>
        <v>0</v>
      </c>
      <c r="K431" s="12">
        <f t="shared" si="101"/>
        <v>0</v>
      </c>
      <c r="L431" s="12">
        <f t="shared" si="101"/>
        <v>0</v>
      </c>
      <c r="M431" s="12">
        <f t="shared" si="101"/>
        <v>0</v>
      </c>
      <c r="N431" s="54">
        <f t="shared" si="101"/>
        <v>0</v>
      </c>
      <c r="O431" s="54">
        <f t="shared" si="101"/>
        <v>1</v>
      </c>
      <c r="P431" s="11">
        <f t="shared" si="95"/>
        <v>0</v>
      </c>
      <c r="Q431" s="16"/>
      <c r="R431" s="12">
        <f t="shared" si="100"/>
        <v>1</v>
      </c>
      <c r="S431" s="12">
        <f t="shared" si="100"/>
        <v>0</v>
      </c>
      <c r="T431" s="12">
        <f t="shared" si="100"/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>
        <f t="shared" si="96"/>
        <v>0</v>
      </c>
      <c r="AE431" s="54"/>
      <c r="AF431" s="54"/>
      <c r="AG431" s="54">
        <f t="shared" si="97"/>
        <v>0</v>
      </c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>
        <f t="shared" si="98"/>
        <v>0</v>
      </c>
      <c r="AS431" s="58" t="s">
        <v>971</v>
      </c>
      <c r="AT431" s="22" t="str" cm="1">
        <f t="array" ref="AT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(EUL_basis_Mapped!$BD431=EUL_basis[BldgLoc])*(EUL_basis_Mapped!$BP431=EUL_basis[HOU_cat]),0)+1,MATCH(EUL_basis_Mapped!AT$2,'EUL_basis fr DEER'!$1:$1,0))</f>
        <v>SCE Whole Building: R30AtIns;R8DctIns;6%DctLkg;SEER14AC In Heated and Cooled, Two Story, 1978-1992 Vintage Whole Home Retrofit</v>
      </c>
      <c r="AU431" s="22" t="s">
        <v>34</v>
      </c>
      <c r="AV431" s="22" t="str" cm="1">
        <f t="array" ref="AV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(EUL_basis_Mapped!$BD431=EUL_basis[BldgLoc])*(EUL_basis_Mapped!$BP431=EUL_basis[HOU_cat]),0)+1,MATCH(EUL_basis_Mapped!AV$2,'EUL_basis fr DEER'!$1:$1,0))</f>
        <v>PA workpaper</v>
      </c>
      <c r="AW431" s="24" cm="1">
        <f t="array" ref="AW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(EUL_basis_Mapped!$BD431=EUL_basis[BldgLoc])*(EUL_basis_Mapped!$BP431=EUL_basis[HOU_cat]),0)+1,MATCH(EUL_basis_Mapped!AW$2,'EUL_basis fr DEER'!$1:$1,0))</f>
        <v>44435.733823402777</v>
      </c>
      <c r="AX431" s="48" t="str" cm="1">
        <f t="array" ref="AX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(EUL_basis_Mapped!$BD431=EUL_basis[BldgLoc])*(EUL_basis_Mapped!$BP431=EUL_basis[HOU_cat]),0)+1,MATCH(EUL_basis_Mapped!AX$2,'EUL_basis fr DEER'!$1:$1,0))</f>
        <v>Res</v>
      </c>
      <c r="AY431" s="48" t="str" cm="1">
        <f t="array" ref="AY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(EUL_basis_Mapped!$BD431=EUL_basis[BldgLoc])*(EUL_basis_Mapped!$BP431=EUL_basis[HOU_cat]),0)+1,MATCH(EUL_basis_Mapped!AY$2,'EUL_basis fr DEER'!$1:$1,0))</f>
        <v>WhlBldg</v>
      </c>
      <c r="AZ431" s="48" t="str" cm="1">
        <f t="array" ref="AZ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(EUL_basis_Mapped!$BD431=EUL_basis[BldgLoc])*(EUL_basis_Mapped!$BP431=EUL_basis[HOU_cat]),0)+1,MATCH(EUL_basis_Mapped!AZ$2,'EUL_basis fr DEER'!$1:$1,0))</f>
        <v>WBUpgrade</v>
      </c>
      <c r="BA431" s="48" t="str" cm="1">
        <f t="array" ref="BA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(EUL_basis_Mapped!$BD431=EUL_basis[BldgLoc])*(EUL_basis_Mapped!$BP431=EUL_basis[HOU_cat]),0)+1,MATCH(EUL_basis_Mapped!BA$2,'EUL_basis fr DEER'!$1:$1,0))</f>
        <v>WhlBldg</v>
      </c>
      <c r="BB431" s="48" t="str" cm="1">
        <f t="array" ref="BB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(EUL_basis_Mapped!$BD431=EUL_basis[BldgLoc])*(EUL_basis_Mapped!$BP431=EUL_basis[HOU_cat]),0)+1,MATCH(EUL_basis_Mapped!BB$2,'EUL_basis fr DEER'!$1:$1,0))</f>
        <v>WBRetPkg</v>
      </c>
      <c r="BC431" s="48" t="s">
        <v>710</v>
      </c>
      <c r="BD431" s="48" t="s">
        <v>40</v>
      </c>
      <c r="BE431" s="46" t="str" cm="1">
        <f t="array" ref="BE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(EUL_basis_Mapped!$BD431=EUL_basis[BldgLoc])*(EUL_basis_Mapped!$BP431=EUL_basis[HOU_cat]),0)+1,MATCH(EUL_basis_Mapped!BE$2,'EUL_basis fr DEER'!$1:$1,0))</f>
        <v>evaluated years</v>
      </c>
      <c r="BF431" s="23" cm="1">
        <f t="array" ref="BF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(EUL_basis_Mapped!$BD431=EUL_basis[BldgLoc])*(EUL_basis_Mapped!$BP431=EUL_basis[HOU_cat]),0)+1,MATCH(EUL_basis_Mapped!BF$2,'EUL_basis fr DEER'!$1:$1,0))</f>
        <v>0</v>
      </c>
      <c r="BG431" s="23" cm="1">
        <f t="array" ref="BG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(EUL_basis_Mapped!$BD431=EUL_basis[BldgLoc])*(EUL_basis_Mapped!$BP431=EUL_basis[HOU_cat]),0)+1,MATCH(EUL_basis_Mapped!BG$2,'EUL_basis fr DEER'!$1:$1,0))</f>
        <v>0</v>
      </c>
      <c r="BH431" s="23" cm="1">
        <f t="array" ref="BH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(EUL_basis_Mapped!$BD431=EUL_basis[BldgLoc])*(EUL_basis_Mapped!$BP431=EUL_basis[HOU_cat]),0)+1,MATCH(EUL_basis_Mapped!BH$2,'EUL_basis fr DEER'!$1:$1,0))</f>
        <v>0</v>
      </c>
      <c r="BI431" s="25" cm="1">
        <f t="array" ref="BI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(EUL_basis_Mapped!$BD431=EUL_basis[BldgLoc])*(EUL_basis_Mapped!$BP431=EUL_basis[HOU_cat]),0)+1,MATCH(EUL_basis_Mapped!BI$2,'EUL_basis fr DEER'!$1:$1,0))</f>
        <v>20</v>
      </c>
      <c r="BJ431" s="25" cm="1">
        <f t="array" ref="BJ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(EUL_basis_Mapped!$BD431=EUL_basis[BldgLoc])*(EUL_basis_Mapped!$BP431=EUL_basis[HOU_cat]),0)+1,MATCH(EUL_basis_Mapped!BJ$2,'EUL_basis fr DEER'!$1:$1,0))</f>
        <v>17.899999999999999</v>
      </c>
      <c r="BK431" s="25" cm="1">
        <f t="array" ref="BK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(EUL_basis_Mapped!$BD431=EUL_basis[BldgLoc])*(EUL_basis_Mapped!$BP431=EUL_basis[HOU_cat]),0)+1,MATCH(EUL_basis_Mapped!BK$2,'EUL_basis fr DEER'!$1:$1,0))</f>
        <v>5.97</v>
      </c>
      <c r="BL431" s="46" t="str" cm="1">
        <f t="array" ref="BL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(EUL_basis_Mapped!$BD431=EUL_basis[BldgLoc])*(EUL_basis_Mapped!$BP431=EUL_basis[HOU_cat]),0)+1,MATCH(EUL_basis_Mapped!BL$2,'EUL_basis fr DEER'!$1:$1,0))</f>
        <v>Expired--no longer used</v>
      </c>
      <c r="BM431" s="48" t="str" cm="1">
        <f t="array" ref="BM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(EUL_basis_Mapped!$BD431=EUL_basis[BldgLoc])*(EUL_basis_Mapped!$BP431=EUL_basis[HOU_cat]),0)+1,MATCH(EUL_basis_Mapped!BM$2,'EUL_basis fr DEER'!$1:$1,0))</f>
        <v>Available</v>
      </c>
      <c r="BN431" s="24">
        <v>41703</v>
      </c>
      <c r="BO431" s="24" cm="1">
        <f t="array" ref="BO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(EUL_basis_Mapped!$BD431=EUL_basis[BldgLoc])*(EUL_basis_Mapped!$BP431=EUL_basis[HOU_cat]),0)+1,MATCH(EUL_basis_Mapped!BO$2,'EUL_basis fr DEER'!$1:$1,0))</f>
        <v>44926</v>
      </c>
      <c r="BP431" s="48" t="s">
        <v>44</v>
      </c>
      <c r="BQ431" s="52" t="str" cm="1">
        <f t="array" ref="BQ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(EUL_basis_Mapped!$BD431=EUL_basis[BldgLoc])*(EUL_basis_Mapped!$BP431=EUL_basis[HOU_cat]),0)+1,MATCH(EUL_basis_Mapped!BQ$2,'EUL_basis fr DEER'!$1:$1,0))</f>
        <v>1</v>
      </c>
      <c r="BR431" s="52" t="str" cm="1">
        <f t="array" ref="BR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(EUL_basis_Mapped!$BD431=EUL_basis[BldgLoc])*(EUL_basis_Mapped!$BP431=EUL_basis[HOU_cat]),0)+1,MATCH(EUL_basis_Mapped!BR$2,'EUL_basis fr DEER'!$1:$1,0))</f>
        <v>1</v>
      </c>
      <c r="BS431" s="52" t="str" cm="1">
        <f t="array" ref="BS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(EUL_basis_Mapped!$BD431=EUL_basis[BldgLoc])*(EUL_basis_Mapped!$BP431=EUL_basis[HOU_cat]),0)+1,MATCH(EUL_basis_Mapped!BS$2,'EUL_basis fr DEER'!$1:$1,0))</f>
        <v>0</v>
      </c>
      <c r="BT431" s="48" t="str" cm="1">
        <f t="array" ref="BT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(EUL_basis_Mapped!$BD431=EUL_basis[BldgLoc])*(EUL_basis_Mapped!$BP431=EUL_basis[HOU_cat]),0)+1,MATCH(EUL_basis_Mapped!BT$2,'EUL_basis fr DEER'!$1:$1,0))</f>
        <v>Deemed Ex Ante Team</v>
      </c>
      <c r="BU431" s="24" cm="1">
        <f t="array" ref="BU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(EUL_basis_Mapped!$BD431=EUL_basis[BldgLoc])*(EUL_basis_Mapped!$BP431=EUL_basis[HOU_cat]),0)+1,MATCH(EUL_basis_Mapped!BU$2,'EUL_basis fr DEER'!$1:$1,0))</f>
        <v>0</v>
      </c>
      <c r="BV431" s="46" cm="1">
        <f t="array" ref="BV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(EUL_basis_Mapped!$BD431=EUL_basis[BldgLoc])*(EUL_basis_Mapped!$BP431=EUL_basis[HOU_cat]),0)+1,MATCH(EUL_basis_Mapped!BV$2,'EUL_basis fr DEER'!$1:$1,0))</f>
        <v>0</v>
      </c>
      <c r="BW431" s="48" cm="1">
        <f t="array" ref="BW431">INDEX(EUL_basis[#All],MATCH(1,(EUL_basis_Mapped!$AS431=EUL_basis[EUL_ID])*(EUL_basis_Mapped!$AU431=EUL_basis[Version])*(EUL_basis_Mapped!$BC431=EUL_basis[BldgType])*
(EUL_basis_Mapped!$BD431=EUL_basis[BldgLoc])*(EUL_basis_Mapped!$BP431=EUL_basis[HOU_cat]),0)+1,MATCH(EUL_basis_Mapped!BW$2,'EUL_basis fr DEER'!$1:$1,0))</f>
        <v>0</v>
      </c>
    </row>
    <row r="432" spans="1:75" ht="52.5" x14ac:dyDescent="0.15">
      <c r="A432" s="11"/>
      <c r="B432" s="12"/>
      <c r="C432" s="12"/>
      <c r="D432" s="12"/>
      <c r="E432" s="12"/>
      <c r="F432" s="12">
        <v>1</v>
      </c>
      <c r="G432" s="12"/>
      <c r="H432" s="13"/>
      <c r="I432" s="11">
        <f t="shared" si="101"/>
        <v>0</v>
      </c>
      <c r="J432" s="12">
        <f t="shared" si="101"/>
        <v>0</v>
      </c>
      <c r="K432" s="12">
        <f t="shared" si="101"/>
        <v>0</v>
      </c>
      <c r="L432" s="12">
        <f t="shared" si="101"/>
        <v>0</v>
      </c>
      <c r="M432" s="12">
        <f t="shared" si="101"/>
        <v>0</v>
      </c>
      <c r="N432" s="54">
        <f t="shared" si="101"/>
        <v>0</v>
      </c>
      <c r="O432" s="54">
        <f t="shared" si="101"/>
        <v>1</v>
      </c>
      <c r="P432" s="11">
        <f t="shared" si="95"/>
        <v>0</v>
      </c>
      <c r="Q432" s="16"/>
      <c r="R432" s="12">
        <f t="shared" si="100"/>
        <v>1</v>
      </c>
      <c r="S432" s="12">
        <f t="shared" si="100"/>
        <v>0</v>
      </c>
      <c r="T432" s="12">
        <f t="shared" si="100"/>
        <v>0</v>
      </c>
      <c r="U432" s="12"/>
      <c r="V432" s="12"/>
      <c r="W432" s="12"/>
      <c r="X432" s="12"/>
      <c r="Y432" s="12"/>
      <c r="Z432" s="12"/>
      <c r="AA432" s="12"/>
      <c r="AB432" s="12"/>
      <c r="AC432" s="12"/>
      <c r="AD432" s="12">
        <f t="shared" si="96"/>
        <v>0</v>
      </c>
      <c r="AE432" s="54"/>
      <c r="AF432" s="54"/>
      <c r="AG432" s="54">
        <f t="shared" si="97"/>
        <v>0</v>
      </c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>
        <f t="shared" si="98"/>
        <v>0</v>
      </c>
      <c r="AS432" s="58" t="s">
        <v>973</v>
      </c>
      <c r="AT432" s="22" t="str" cm="1">
        <f t="array" ref="AT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(EUL_basis_Mapped!$BD432=EUL_basis[BldgLoc])*(EUL_basis_Mapped!$BP432=EUL_basis[HOU_cat]),0)+1,MATCH(EUL_basis_Mapped!AT$2,'EUL_basis fr DEER'!$1:$1,0))</f>
        <v>SCE Whole Building: -15%BldLkg;R8DctIns;6%DctLkg;SEER14AC;92AFUEFrn In Heated and Cooled, Two Story, 1993-2001 Vintage Whole Home Retrofit</v>
      </c>
      <c r="AU432" s="22" t="s">
        <v>34</v>
      </c>
      <c r="AV432" s="22" t="str" cm="1">
        <f t="array" ref="AV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(EUL_basis_Mapped!$BD432=EUL_basis[BldgLoc])*(EUL_basis_Mapped!$BP432=EUL_basis[HOU_cat]),0)+1,MATCH(EUL_basis_Mapped!AV$2,'EUL_basis fr DEER'!$1:$1,0))</f>
        <v>PA workpaper</v>
      </c>
      <c r="AW432" s="24" cm="1">
        <f t="array" ref="AW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(EUL_basis_Mapped!$BD432=EUL_basis[BldgLoc])*(EUL_basis_Mapped!$BP432=EUL_basis[HOU_cat]),0)+1,MATCH(EUL_basis_Mapped!AW$2,'EUL_basis fr DEER'!$1:$1,0))</f>
        <v>44435.733823402777</v>
      </c>
      <c r="AX432" s="48" t="str" cm="1">
        <f t="array" ref="AX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(EUL_basis_Mapped!$BD432=EUL_basis[BldgLoc])*(EUL_basis_Mapped!$BP432=EUL_basis[HOU_cat]),0)+1,MATCH(EUL_basis_Mapped!AX$2,'EUL_basis fr DEER'!$1:$1,0))</f>
        <v>Res</v>
      </c>
      <c r="AY432" s="48" t="str" cm="1">
        <f t="array" ref="AY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(EUL_basis_Mapped!$BD432=EUL_basis[BldgLoc])*(EUL_basis_Mapped!$BP432=EUL_basis[HOU_cat]),0)+1,MATCH(EUL_basis_Mapped!AY$2,'EUL_basis fr DEER'!$1:$1,0))</f>
        <v>WhlBldg</v>
      </c>
      <c r="AZ432" s="48" t="str" cm="1">
        <f t="array" ref="AZ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(EUL_basis_Mapped!$BD432=EUL_basis[BldgLoc])*(EUL_basis_Mapped!$BP432=EUL_basis[HOU_cat]),0)+1,MATCH(EUL_basis_Mapped!AZ$2,'EUL_basis fr DEER'!$1:$1,0))</f>
        <v>WBUpgrade</v>
      </c>
      <c r="BA432" s="48" t="str" cm="1">
        <f t="array" ref="BA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(EUL_basis_Mapped!$BD432=EUL_basis[BldgLoc])*(EUL_basis_Mapped!$BP432=EUL_basis[HOU_cat]),0)+1,MATCH(EUL_basis_Mapped!BA$2,'EUL_basis fr DEER'!$1:$1,0))</f>
        <v>WhlBldg</v>
      </c>
      <c r="BB432" s="48" t="str" cm="1">
        <f t="array" ref="BB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(EUL_basis_Mapped!$BD432=EUL_basis[BldgLoc])*(EUL_basis_Mapped!$BP432=EUL_basis[HOU_cat]),0)+1,MATCH(EUL_basis_Mapped!BB$2,'EUL_basis fr DEER'!$1:$1,0))</f>
        <v>WBRetPkg</v>
      </c>
      <c r="BC432" s="48" t="s">
        <v>710</v>
      </c>
      <c r="BD432" s="48" t="s">
        <v>40</v>
      </c>
      <c r="BE432" s="46" t="str" cm="1">
        <f t="array" ref="BE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(EUL_basis_Mapped!$BD432=EUL_basis[BldgLoc])*(EUL_basis_Mapped!$BP432=EUL_basis[HOU_cat]),0)+1,MATCH(EUL_basis_Mapped!BE$2,'EUL_basis fr DEER'!$1:$1,0))</f>
        <v>evaluated years</v>
      </c>
      <c r="BF432" s="23" cm="1">
        <f t="array" ref="BF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(EUL_basis_Mapped!$BD432=EUL_basis[BldgLoc])*(EUL_basis_Mapped!$BP432=EUL_basis[HOU_cat]),0)+1,MATCH(EUL_basis_Mapped!BF$2,'EUL_basis fr DEER'!$1:$1,0))</f>
        <v>0</v>
      </c>
      <c r="BG432" s="23" cm="1">
        <f t="array" ref="BG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(EUL_basis_Mapped!$BD432=EUL_basis[BldgLoc])*(EUL_basis_Mapped!$BP432=EUL_basis[HOU_cat]),0)+1,MATCH(EUL_basis_Mapped!BG$2,'EUL_basis fr DEER'!$1:$1,0))</f>
        <v>0</v>
      </c>
      <c r="BH432" s="23" cm="1">
        <f t="array" ref="BH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(EUL_basis_Mapped!$BD432=EUL_basis[BldgLoc])*(EUL_basis_Mapped!$BP432=EUL_basis[HOU_cat]),0)+1,MATCH(EUL_basis_Mapped!BH$2,'EUL_basis fr DEER'!$1:$1,0))</f>
        <v>0</v>
      </c>
      <c r="BI432" s="25" cm="1">
        <f t="array" ref="BI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(EUL_basis_Mapped!$BD432=EUL_basis[BldgLoc])*(EUL_basis_Mapped!$BP432=EUL_basis[HOU_cat]),0)+1,MATCH(EUL_basis_Mapped!BI$2,'EUL_basis fr DEER'!$1:$1,0))</f>
        <v>20</v>
      </c>
      <c r="BJ432" s="25" cm="1">
        <f t="array" ref="BJ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(EUL_basis_Mapped!$BD432=EUL_basis[BldgLoc])*(EUL_basis_Mapped!$BP432=EUL_basis[HOU_cat]),0)+1,MATCH(EUL_basis_Mapped!BJ$2,'EUL_basis fr DEER'!$1:$1,0))</f>
        <v>17.100000000000001</v>
      </c>
      <c r="BK432" s="25" cm="1">
        <f t="array" ref="BK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(EUL_basis_Mapped!$BD432=EUL_basis[BldgLoc])*(EUL_basis_Mapped!$BP432=EUL_basis[HOU_cat]),0)+1,MATCH(EUL_basis_Mapped!BK$2,'EUL_basis fr DEER'!$1:$1,0))</f>
        <v>5.7</v>
      </c>
      <c r="BL432" s="46" t="str" cm="1">
        <f t="array" ref="BL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(EUL_basis_Mapped!$BD432=EUL_basis[BldgLoc])*(EUL_basis_Mapped!$BP432=EUL_basis[HOU_cat]),0)+1,MATCH(EUL_basis_Mapped!BL$2,'EUL_basis fr DEER'!$1:$1,0))</f>
        <v>Expired--no longer used</v>
      </c>
      <c r="BM432" s="48" t="str" cm="1">
        <f t="array" ref="BM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(EUL_basis_Mapped!$BD432=EUL_basis[BldgLoc])*(EUL_basis_Mapped!$BP432=EUL_basis[HOU_cat]),0)+1,MATCH(EUL_basis_Mapped!BM$2,'EUL_basis fr DEER'!$1:$1,0))</f>
        <v>Available</v>
      </c>
      <c r="BN432" s="24">
        <v>41704</v>
      </c>
      <c r="BO432" s="24" cm="1">
        <f t="array" ref="BO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(EUL_basis_Mapped!$BD432=EUL_basis[BldgLoc])*(EUL_basis_Mapped!$BP432=EUL_basis[HOU_cat]),0)+1,MATCH(EUL_basis_Mapped!BO$2,'EUL_basis fr DEER'!$1:$1,0))</f>
        <v>44926</v>
      </c>
      <c r="BP432" s="48" t="s">
        <v>44</v>
      </c>
      <c r="BQ432" s="52" t="str" cm="1">
        <f t="array" ref="BQ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(EUL_basis_Mapped!$BD432=EUL_basis[BldgLoc])*(EUL_basis_Mapped!$BP432=EUL_basis[HOU_cat]),0)+1,MATCH(EUL_basis_Mapped!BQ$2,'EUL_basis fr DEER'!$1:$1,0))</f>
        <v>1</v>
      </c>
      <c r="BR432" s="52" t="str" cm="1">
        <f t="array" ref="BR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(EUL_basis_Mapped!$BD432=EUL_basis[BldgLoc])*(EUL_basis_Mapped!$BP432=EUL_basis[HOU_cat]),0)+1,MATCH(EUL_basis_Mapped!BR$2,'EUL_basis fr DEER'!$1:$1,0))</f>
        <v>1</v>
      </c>
      <c r="BS432" s="52" t="str" cm="1">
        <f t="array" ref="BS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(EUL_basis_Mapped!$BD432=EUL_basis[BldgLoc])*(EUL_basis_Mapped!$BP432=EUL_basis[HOU_cat]),0)+1,MATCH(EUL_basis_Mapped!BS$2,'EUL_basis fr DEER'!$1:$1,0))</f>
        <v>0</v>
      </c>
      <c r="BT432" s="48" t="str" cm="1">
        <f t="array" ref="BT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(EUL_basis_Mapped!$BD432=EUL_basis[BldgLoc])*(EUL_basis_Mapped!$BP432=EUL_basis[HOU_cat]),0)+1,MATCH(EUL_basis_Mapped!BT$2,'EUL_basis fr DEER'!$1:$1,0))</f>
        <v>Deemed Ex Ante Team</v>
      </c>
      <c r="BU432" s="24" cm="1">
        <f t="array" ref="BU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(EUL_basis_Mapped!$BD432=EUL_basis[BldgLoc])*(EUL_basis_Mapped!$BP432=EUL_basis[HOU_cat]),0)+1,MATCH(EUL_basis_Mapped!BU$2,'EUL_basis fr DEER'!$1:$1,0))</f>
        <v>0</v>
      </c>
      <c r="BV432" s="46" cm="1">
        <f t="array" ref="BV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(EUL_basis_Mapped!$BD432=EUL_basis[BldgLoc])*(EUL_basis_Mapped!$BP432=EUL_basis[HOU_cat]),0)+1,MATCH(EUL_basis_Mapped!BV$2,'EUL_basis fr DEER'!$1:$1,0))</f>
        <v>0</v>
      </c>
      <c r="BW432" s="48" cm="1">
        <f t="array" ref="BW432">INDEX(EUL_basis[#All],MATCH(1,(EUL_basis_Mapped!$AS432=EUL_basis[EUL_ID])*(EUL_basis_Mapped!$AU432=EUL_basis[Version])*(EUL_basis_Mapped!$BC432=EUL_basis[BldgType])*
(EUL_basis_Mapped!$BD432=EUL_basis[BldgLoc])*(EUL_basis_Mapped!$BP432=EUL_basis[HOU_cat]),0)+1,MATCH(EUL_basis_Mapped!BW$2,'EUL_basis fr DEER'!$1:$1,0))</f>
        <v>0</v>
      </c>
    </row>
    <row r="433" spans="1:75" ht="42" x14ac:dyDescent="0.15">
      <c r="A433" s="11"/>
      <c r="B433" s="12"/>
      <c r="C433" s="12"/>
      <c r="D433" s="12"/>
      <c r="E433" s="12"/>
      <c r="F433" s="12">
        <v>1</v>
      </c>
      <c r="G433" s="12"/>
      <c r="H433" s="13"/>
      <c r="I433" s="11">
        <f t="shared" si="101"/>
        <v>0</v>
      </c>
      <c r="J433" s="12">
        <f t="shared" si="101"/>
        <v>0</v>
      </c>
      <c r="K433" s="12">
        <f t="shared" si="101"/>
        <v>0</v>
      </c>
      <c r="L433" s="12">
        <f t="shared" si="101"/>
        <v>0</v>
      </c>
      <c r="M433" s="12">
        <f t="shared" si="101"/>
        <v>0</v>
      </c>
      <c r="N433" s="54">
        <f t="shared" si="101"/>
        <v>0</v>
      </c>
      <c r="O433" s="54">
        <f t="shared" si="101"/>
        <v>1</v>
      </c>
      <c r="P433" s="11">
        <f t="shared" si="95"/>
        <v>0</v>
      </c>
      <c r="Q433" s="16"/>
      <c r="R433" s="12">
        <f t="shared" si="100"/>
        <v>1</v>
      </c>
      <c r="S433" s="12">
        <f t="shared" si="100"/>
        <v>0</v>
      </c>
      <c r="T433" s="12">
        <f t="shared" si="100"/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>
        <f t="shared" si="96"/>
        <v>0</v>
      </c>
      <c r="AE433" s="54"/>
      <c r="AF433" s="54"/>
      <c r="AG433" s="54">
        <f t="shared" si="97"/>
        <v>0</v>
      </c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>
        <f t="shared" si="98"/>
        <v>0</v>
      </c>
      <c r="AS433" s="58" t="s">
        <v>975</v>
      </c>
      <c r="AT433" s="22" t="str" cm="1">
        <f t="array" ref="AT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(EUL_basis_Mapped!$BD433=EUL_basis[BldgLoc])*(EUL_basis_Mapped!$BP433=EUL_basis[HOU_cat]),0)+1,MATCH(EUL_basis_Mapped!AT$2,'EUL_basis fr DEER'!$1:$1,0))</f>
        <v>SCE Whole Building: -30%BldLkg;10%DctLkg;SEER14AC;92AFUEFrn In Heated and Cooled, Two Story, 1993-2001 Vintage Whole Home Retrofit</v>
      </c>
      <c r="AU433" s="22" t="s">
        <v>34</v>
      </c>
      <c r="AV433" s="22" t="str" cm="1">
        <f t="array" ref="AV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(EUL_basis_Mapped!$BD433=EUL_basis[BldgLoc])*(EUL_basis_Mapped!$BP433=EUL_basis[HOU_cat]),0)+1,MATCH(EUL_basis_Mapped!AV$2,'EUL_basis fr DEER'!$1:$1,0))</f>
        <v>PA workpaper</v>
      </c>
      <c r="AW433" s="24" cm="1">
        <f t="array" ref="AW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(EUL_basis_Mapped!$BD433=EUL_basis[BldgLoc])*(EUL_basis_Mapped!$BP433=EUL_basis[HOU_cat]),0)+1,MATCH(EUL_basis_Mapped!AW$2,'EUL_basis fr DEER'!$1:$1,0))</f>
        <v>44435.733823402777</v>
      </c>
      <c r="AX433" s="48" t="str" cm="1">
        <f t="array" ref="AX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(EUL_basis_Mapped!$BD433=EUL_basis[BldgLoc])*(EUL_basis_Mapped!$BP433=EUL_basis[HOU_cat]),0)+1,MATCH(EUL_basis_Mapped!AX$2,'EUL_basis fr DEER'!$1:$1,0))</f>
        <v>Res</v>
      </c>
      <c r="AY433" s="48" t="str" cm="1">
        <f t="array" ref="AY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(EUL_basis_Mapped!$BD433=EUL_basis[BldgLoc])*(EUL_basis_Mapped!$BP433=EUL_basis[HOU_cat]),0)+1,MATCH(EUL_basis_Mapped!AY$2,'EUL_basis fr DEER'!$1:$1,0))</f>
        <v>WhlBldg</v>
      </c>
      <c r="AZ433" s="48" t="str" cm="1">
        <f t="array" ref="AZ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(EUL_basis_Mapped!$BD433=EUL_basis[BldgLoc])*(EUL_basis_Mapped!$BP433=EUL_basis[HOU_cat]),0)+1,MATCH(EUL_basis_Mapped!AZ$2,'EUL_basis fr DEER'!$1:$1,0))</f>
        <v>WBUpgrade</v>
      </c>
      <c r="BA433" s="48" t="str" cm="1">
        <f t="array" ref="BA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(EUL_basis_Mapped!$BD433=EUL_basis[BldgLoc])*(EUL_basis_Mapped!$BP433=EUL_basis[HOU_cat]),0)+1,MATCH(EUL_basis_Mapped!BA$2,'EUL_basis fr DEER'!$1:$1,0))</f>
        <v>WhlBldg</v>
      </c>
      <c r="BB433" s="48" t="str" cm="1">
        <f t="array" ref="BB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(EUL_basis_Mapped!$BD433=EUL_basis[BldgLoc])*(EUL_basis_Mapped!$BP433=EUL_basis[HOU_cat]),0)+1,MATCH(EUL_basis_Mapped!BB$2,'EUL_basis fr DEER'!$1:$1,0))</f>
        <v>WBRetPkg</v>
      </c>
      <c r="BC433" s="48" t="s">
        <v>710</v>
      </c>
      <c r="BD433" s="48" t="s">
        <v>40</v>
      </c>
      <c r="BE433" s="46" t="str" cm="1">
        <f t="array" ref="BE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(EUL_basis_Mapped!$BD433=EUL_basis[BldgLoc])*(EUL_basis_Mapped!$BP433=EUL_basis[HOU_cat]),0)+1,MATCH(EUL_basis_Mapped!BE$2,'EUL_basis fr DEER'!$1:$1,0))</f>
        <v>evaluated years</v>
      </c>
      <c r="BF433" s="23" cm="1">
        <f t="array" ref="BF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(EUL_basis_Mapped!$BD433=EUL_basis[BldgLoc])*(EUL_basis_Mapped!$BP433=EUL_basis[HOU_cat]),0)+1,MATCH(EUL_basis_Mapped!BF$2,'EUL_basis fr DEER'!$1:$1,0))</f>
        <v>0</v>
      </c>
      <c r="BG433" s="23" cm="1">
        <f t="array" ref="BG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(EUL_basis_Mapped!$BD433=EUL_basis[BldgLoc])*(EUL_basis_Mapped!$BP433=EUL_basis[HOU_cat]),0)+1,MATCH(EUL_basis_Mapped!BG$2,'EUL_basis fr DEER'!$1:$1,0))</f>
        <v>0</v>
      </c>
      <c r="BH433" s="23" cm="1">
        <f t="array" ref="BH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(EUL_basis_Mapped!$BD433=EUL_basis[BldgLoc])*(EUL_basis_Mapped!$BP433=EUL_basis[HOU_cat]),0)+1,MATCH(EUL_basis_Mapped!BH$2,'EUL_basis fr DEER'!$1:$1,0))</f>
        <v>0</v>
      </c>
      <c r="BI433" s="25" cm="1">
        <f t="array" ref="BI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(EUL_basis_Mapped!$BD433=EUL_basis[BldgLoc])*(EUL_basis_Mapped!$BP433=EUL_basis[HOU_cat]),0)+1,MATCH(EUL_basis_Mapped!BI$2,'EUL_basis fr DEER'!$1:$1,0))</f>
        <v>20</v>
      </c>
      <c r="BJ433" s="25" cm="1">
        <f t="array" ref="BJ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(EUL_basis_Mapped!$BD433=EUL_basis[BldgLoc])*(EUL_basis_Mapped!$BP433=EUL_basis[HOU_cat]),0)+1,MATCH(EUL_basis_Mapped!BJ$2,'EUL_basis fr DEER'!$1:$1,0))</f>
        <v>15.8</v>
      </c>
      <c r="BK433" s="25" cm="1">
        <f t="array" ref="BK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(EUL_basis_Mapped!$BD433=EUL_basis[BldgLoc])*(EUL_basis_Mapped!$BP433=EUL_basis[HOU_cat]),0)+1,MATCH(EUL_basis_Mapped!BK$2,'EUL_basis fr DEER'!$1:$1,0))</f>
        <v>5.27</v>
      </c>
      <c r="BL433" s="46" t="str" cm="1">
        <f t="array" ref="BL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(EUL_basis_Mapped!$BD433=EUL_basis[BldgLoc])*(EUL_basis_Mapped!$BP433=EUL_basis[HOU_cat]),0)+1,MATCH(EUL_basis_Mapped!BL$2,'EUL_basis fr DEER'!$1:$1,0))</f>
        <v>Expired--no longer used</v>
      </c>
      <c r="BM433" s="48" t="str" cm="1">
        <f t="array" ref="BM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(EUL_basis_Mapped!$BD433=EUL_basis[BldgLoc])*(EUL_basis_Mapped!$BP433=EUL_basis[HOU_cat]),0)+1,MATCH(EUL_basis_Mapped!BM$2,'EUL_basis fr DEER'!$1:$1,0))</f>
        <v>Available</v>
      </c>
      <c r="BN433" s="24">
        <v>41705</v>
      </c>
      <c r="BO433" s="24" cm="1">
        <f t="array" ref="BO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(EUL_basis_Mapped!$BD433=EUL_basis[BldgLoc])*(EUL_basis_Mapped!$BP433=EUL_basis[HOU_cat]),0)+1,MATCH(EUL_basis_Mapped!BO$2,'EUL_basis fr DEER'!$1:$1,0))</f>
        <v>44926</v>
      </c>
      <c r="BP433" s="48" t="s">
        <v>44</v>
      </c>
      <c r="BQ433" s="52" t="str" cm="1">
        <f t="array" ref="BQ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(EUL_basis_Mapped!$BD433=EUL_basis[BldgLoc])*(EUL_basis_Mapped!$BP433=EUL_basis[HOU_cat]),0)+1,MATCH(EUL_basis_Mapped!BQ$2,'EUL_basis fr DEER'!$1:$1,0))</f>
        <v>1</v>
      </c>
      <c r="BR433" s="52" t="str" cm="1">
        <f t="array" ref="BR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(EUL_basis_Mapped!$BD433=EUL_basis[BldgLoc])*(EUL_basis_Mapped!$BP433=EUL_basis[HOU_cat]),0)+1,MATCH(EUL_basis_Mapped!BR$2,'EUL_basis fr DEER'!$1:$1,0))</f>
        <v>1</v>
      </c>
      <c r="BS433" s="52" t="str" cm="1">
        <f t="array" ref="BS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(EUL_basis_Mapped!$BD433=EUL_basis[BldgLoc])*(EUL_basis_Mapped!$BP433=EUL_basis[HOU_cat]),0)+1,MATCH(EUL_basis_Mapped!BS$2,'EUL_basis fr DEER'!$1:$1,0))</f>
        <v>0</v>
      </c>
      <c r="BT433" s="48" t="str" cm="1">
        <f t="array" ref="BT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(EUL_basis_Mapped!$BD433=EUL_basis[BldgLoc])*(EUL_basis_Mapped!$BP433=EUL_basis[HOU_cat]),0)+1,MATCH(EUL_basis_Mapped!BT$2,'EUL_basis fr DEER'!$1:$1,0))</f>
        <v>Deemed Ex Ante Team</v>
      </c>
      <c r="BU433" s="24" cm="1">
        <f t="array" ref="BU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(EUL_basis_Mapped!$BD433=EUL_basis[BldgLoc])*(EUL_basis_Mapped!$BP433=EUL_basis[HOU_cat]),0)+1,MATCH(EUL_basis_Mapped!BU$2,'EUL_basis fr DEER'!$1:$1,0))</f>
        <v>0</v>
      </c>
      <c r="BV433" s="46" cm="1">
        <f t="array" ref="BV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(EUL_basis_Mapped!$BD433=EUL_basis[BldgLoc])*(EUL_basis_Mapped!$BP433=EUL_basis[HOU_cat]),0)+1,MATCH(EUL_basis_Mapped!BV$2,'EUL_basis fr DEER'!$1:$1,0))</f>
        <v>0</v>
      </c>
      <c r="BW433" s="48" cm="1">
        <f t="array" ref="BW433">INDEX(EUL_basis[#All],MATCH(1,(EUL_basis_Mapped!$AS433=EUL_basis[EUL_ID])*(EUL_basis_Mapped!$AU433=EUL_basis[Version])*(EUL_basis_Mapped!$BC433=EUL_basis[BldgType])*
(EUL_basis_Mapped!$BD433=EUL_basis[BldgLoc])*(EUL_basis_Mapped!$BP433=EUL_basis[HOU_cat]),0)+1,MATCH(EUL_basis_Mapped!BW$2,'EUL_basis fr DEER'!$1:$1,0))</f>
        <v>0</v>
      </c>
    </row>
    <row r="434" spans="1:75" ht="52.5" x14ac:dyDescent="0.15">
      <c r="A434" s="11"/>
      <c r="B434" s="12"/>
      <c r="C434" s="12"/>
      <c r="D434" s="12"/>
      <c r="E434" s="12"/>
      <c r="F434" s="12">
        <v>1</v>
      </c>
      <c r="G434" s="12"/>
      <c r="H434" s="13"/>
      <c r="I434" s="11">
        <f t="shared" si="101"/>
        <v>0</v>
      </c>
      <c r="J434" s="12">
        <f t="shared" si="101"/>
        <v>0</v>
      </c>
      <c r="K434" s="12">
        <f t="shared" si="101"/>
        <v>0</v>
      </c>
      <c r="L434" s="12">
        <f t="shared" si="101"/>
        <v>0</v>
      </c>
      <c r="M434" s="12">
        <f t="shared" si="101"/>
        <v>0</v>
      </c>
      <c r="N434" s="54">
        <f t="shared" si="101"/>
        <v>0</v>
      </c>
      <c r="O434" s="54">
        <f t="shared" si="101"/>
        <v>1</v>
      </c>
      <c r="P434" s="11">
        <f t="shared" si="95"/>
        <v>0</v>
      </c>
      <c r="Q434" s="16"/>
      <c r="R434" s="12">
        <f t="shared" si="100"/>
        <v>1</v>
      </c>
      <c r="S434" s="12">
        <f t="shared" si="100"/>
        <v>0</v>
      </c>
      <c r="T434" s="12">
        <f t="shared" si="100"/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>
        <f t="shared" si="96"/>
        <v>0</v>
      </c>
      <c r="AE434" s="54"/>
      <c r="AF434" s="54"/>
      <c r="AG434" s="54">
        <f t="shared" si="97"/>
        <v>0</v>
      </c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>
        <f t="shared" si="98"/>
        <v>0</v>
      </c>
      <c r="AS434" s="58" t="s">
        <v>977</v>
      </c>
      <c r="AT434" s="22" t="str" cm="1">
        <f t="array" ref="AT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(EUL_basis_Mapped!$BD434=EUL_basis[BldgLoc])*(EUL_basis_Mapped!$BP434=EUL_basis[HOU_cat]),0)+1,MATCH(EUL_basis_Mapped!AT$2,'EUL_basis fr DEER'!$1:$1,0))</f>
        <v>SCE Whole Building: -15%BldLkg;R8DctIns;6%DctLkg;SEER14AC;92AFUEFrn;STV In Heated and Cooled, One Story, Pre 1978 Vintage Whole Home Retrofit</v>
      </c>
      <c r="AU434" s="22" t="s">
        <v>34</v>
      </c>
      <c r="AV434" s="22" t="str" cm="1">
        <f t="array" ref="AV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(EUL_basis_Mapped!$BD434=EUL_basis[BldgLoc])*(EUL_basis_Mapped!$BP434=EUL_basis[HOU_cat]),0)+1,MATCH(EUL_basis_Mapped!AV$2,'EUL_basis fr DEER'!$1:$1,0))</f>
        <v>PA workpaper</v>
      </c>
      <c r="AW434" s="24" cm="1">
        <f t="array" ref="AW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(EUL_basis_Mapped!$BD434=EUL_basis[BldgLoc])*(EUL_basis_Mapped!$BP434=EUL_basis[HOU_cat]),0)+1,MATCH(EUL_basis_Mapped!AW$2,'EUL_basis fr DEER'!$1:$1,0))</f>
        <v>44435.733823402777</v>
      </c>
      <c r="AX434" s="48" t="str" cm="1">
        <f t="array" ref="AX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(EUL_basis_Mapped!$BD434=EUL_basis[BldgLoc])*(EUL_basis_Mapped!$BP434=EUL_basis[HOU_cat]),0)+1,MATCH(EUL_basis_Mapped!AX$2,'EUL_basis fr DEER'!$1:$1,0))</f>
        <v>Res</v>
      </c>
      <c r="AY434" s="48" t="str" cm="1">
        <f t="array" ref="AY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(EUL_basis_Mapped!$BD434=EUL_basis[BldgLoc])*(EUL_basis_Mapped!$BP434=EUL_basis[HOU_cat]),0)+1,MATCH(EUL_basis_Mapped!AY$2,'EUL_basis fr DEER'!$1:$1,0))</f>
        <v>WhlBldg</v>
      </c>
      <c r="AZ434" s="48" t="str" cm="1">
        <f t="array" ref="AZ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(EUL_basis_Mapped!$BD434=EUL_basis[BldgLoc])*(EUL_basis_Mapped!$BP434=EUL_basis[HOU_cat]),0)+1,MATCH(EUL_basis_Mapped!AZ$2,'EUL_basis fr DEER'!$1:$1,0))</f>
        <v>WBUpgrade</v>
      </c>
      <c r="BA434" s="48" t="str" cm="1">
        <f t="array" ref="BA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(EUL_basis_Mapped!$BD434=EUL_basis[BldgLoc])*(EUL_basis_Mapped!$BP434=EUL_basis[HOU_cat]),0)+1,MATCH(EUL_basis_Mapped!BA$2,'EUL_basis fr DEER'!$1:$1,0))</f>
        <v>WhlBldg</v>
      </c>
      <c r="BB434" s="48" t="str" cm="1">
        <f t="array" ref="BB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(EUL_basis_Mapped!$BD434=EUL_basis[BldgLoc])*(EUL_basis_Mapped!$BP434=EUL_basis[HOU_cat]),0)+1,MATCH(EUL_basis_Mapped!BB$2,'EUL_basis fr DEER'!$1:$1,0))</f>
        <v>WBRetPkg</v>
      </c>
      <c r="BC434" s="48" t="s">
        <v>710</v>
      </c>
      <c r="BD434" s="48" t="s">
        <v>40</v>
      </c>
      <c r="BE434" s="46" t="str" cm="1">
        <f t="array" ref="BE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(EUL_basis_Mapped!$BD434=EUL_basis[BldgLoc])*(EUL_basis_Mapped!$BP434=EUL_basis[HOU_cat]),0)+1,MATCH(EUL_basis_Mapped!BE$2,'EUL_basis fr DEER'!$1:$1,0))</f>
        <v>evaluated years</v>
      </c>
      <c r="BF434" s="23" cm="1">
        <f t="array" ref="BF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(EUL_basis_Mapped!$BD434=EUL_basis[BldgLoc])*(EUL_basis_Mapped!$BP434=EUL_basis[HOU_cat]),0)+1,MATCH(EUL_basis_Mapped!BF$2,'EUL_basis fr DEER'!$1:$1,0))</f>
        <v>0</v>
      </c>
      <c r="BG434" s="23" cm="1">
        <f t="array" ref="BG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(EUL_basis_Mapped!$BD434=EUL_basis[BldgLoc])*(EUL_basis_Mapped!$BP434=EUL_basis[HOU_cat]),0)+1,MATCH(EUL_basis_Mapped!BG$2,'EUL_basis fr DEER'!$1:$1,0))</f>
        <v>0</v>
      </c>
      <c r="BH434" s="23" cm="1">
        <f t="array" ref="BH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(EUL_basis_Mapped!$BD434=EUL_basis[BldgLoc])*(EUL_basis_Mapped!$BP434=EUL_basis[HOU_cat]),0)+1,MATCH(EUL_basis_Mapped!BH$2,'EUL_basis fr DEER'!$1:$1,0))</f>
        <v>0</v>
      </c>
      <c r="BI434" s="25" cm="1">
        <f t="array" ref="BI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(EUL_basis_Mapped!$BD434=EUL_basis[BldgLoc])*(EUL_basis_Mapped!$BP434=EUL_basis[HOU_cat]),0)+1,MATCH(EUL_basis_Mapped!BI$2,'EUL_basis fr DEER'!$1:$1,0))</f>
        <v>20</v>
      </c>
      <c r="BJ434" s="25" cm="1">
        <f t="array" ref="BJ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(EUL_basis_Mapped!$BD434=EUL_basis[BldgLoc])*(EUL_basis_Mapped!$BP434=EUL_basis[HOU_cat]),0)+1,MATCH(EUL_basis_Mapped!BJ$2,'EUL_basis fr DEER'!$1:$1,0))</f>
        <v>17.5</v>
      </c>
      <c r="BK434" s="25" cm="1">
        <f t="array" ref="BK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(EUL_basis_Mapped!$BD434=EUL_basis[BldgLoc])*(EUL_basis_Mapped!$BP434=EUL_basis[HOU_cat]),0)+1,MATCH(EUL_basis_Mapped!BK$2,'EUL_basis fr DEER'!$1:$1,0))</f>
        <v>5.83</v>
      </c>
      <c r="BL434" s="46" t="str" cm="1">
        <f t="array" ref="BL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(EUL_basis_Mapped!$BD434=EUL_basis[BldgLoc])*(EUL_basis_Mapped!$BP434=EUL_basis[HOU_cat]),0)+1,MATCH(EUL_basis_Mapped!BL$2,'EUL_basis fr DEER'!$1:$1,0))</f>
        <v>Expired--no longer used</v>
      </c>
      <c r="BM434" s="48" t="str" cm="1">
        <f t="array" ref="BM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(EUL_basis_Mapped!$BD434=EUL_basis[BldgLoc])*(EUL_basis_Mapped!$BP434=EUL_basis[HOU_cat]),0)+1,MATCH(EUL_basis_Mapped!BM$2,'EUL_basis fr DEER'!$1:$1,0))</f>
        <v>Available</v>
      </c>
      <c r="BN434" s="24">
        <v>41706</v>
      </c>
      <c r="BO434" s="24" cm="1">
        <f t="array" ref="BO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(EUL_basis_Mapped!$BD434=EUL_basis[BldgLoc])*(EUL_basis_Mapped!$BP434=EUL_basis[HOU_cat]),0)+1,MATCH(EUL_basis_Mapped!BO$2,'EUL_basis fr DEER'!$1:$1,0))</f>
        <v>44926</v>
      </c>
      <c r="BP434" s="48" t="s">
        <v>44</v>
      </c>
      <c r="BQ434" s="52" t="str" cm="1">
        <f t="array" ref="BQ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(EUL_basis_Mapped!$BD434=EUL_basis[BldgLoc])*(EUL_basis_Mapped!$BP434=EUL_basis[HOU_cat]),0)+1,MATCH(EUL_basis_Mapped!BQ$2,'EUL_basis fr DEER'!$1:$1,0))</f>
        <v>1</v>
      </c>
      <c r="BR434" s="52" t="str" cm="1">
        <f t="array" ref="BR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(EUL_basis_Mapped!$BD434=EUL_basis[BldgLoc])*(EUL_basis_Mapped!$BP434=EUL_basis[HOU_cat]),0)+1,MATCH(EUL_basis_Mapped!BR$2,'EUL_basis fr DEER'!$1:$1,0))</f>
        <v>1</v>
      </c>
      <c r="BS434" s="52" t="str" cm="1">
        <f t="array" ref="BS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(EUL_basis_Mapped!$BD434=EUL_basis[BldgLoc])*(EUL_basis_Mapped!$BP434=EUL_basis[HOU_cat]),0)+1,MATCH(EUL_basis_Mapped!BS$2,'EUL_basis fr DEER'!$1:$1,0))</f>
        <v>0</v>
      </c>
      <c r="BT434" s="48" t="str" cm="1">
        <f t="array" ref="BT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(EUL_basis_Mapped!$BD434=EUL_basis[BldgLoc])*(EUL_basis_Mapped!$BP434=EUL_basis[HOU_cat]),0)+1,MATCH(EUL_basis_Mapped!BT$2,'EUL_basis fr DEER'!$1:$1,0))</f>
        <v>Deemed Ex Ante Team</v>
      </c>
      <c r="BU434" s="24" cm="1">
        <f t="array" ref="BU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(EUL_basis_Mapped!$BD434=EUL_basis[BldgLoc])*(EUL_basis_Mapped!$BP434=EUL_basis[HOU_cat]),0)+1,MATCH(EUL_basis_Mapped!BU$2,'EUL_basis fr DEER'!$1:$1,0))</f>
        <v>0</v>
      </c>
      <c r="BV434" s="46" cm="1">
        <f t="array" ref="BV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(EUL_basis_Mapped!$BD434=EUL_basis[BldgLoc])*(EUL_basis_Mapped!$BP434=EUL_basis[HOU_cat]),0)+1,MATCH(EUL_basis_Mapped!BV$2,'EUL_basis fr DEER'!$1:$1,0))</f>
        <v>0</v>
      </c>
      <c r="BW434" s="48" cm="1">
        <f t="array" ref="BW434">INDEX(EUL_basis[#All],MATCH(1,(EUL_basis_Mapped!$AS434=EUL_basis[EUL_ID])*(EUL_basis_Mapped!$AU434=EUL_basis[Version])*(EUL_basis_Mapped!$BC434=EUL_basis[BldgType])*
(EUL_basis_Mapped!$BD434=EUL_basis[BldgLoc])*(EUL_basis_Mapped!$BP434=EUL_basis[HOU_cat]),0)+1,MATCH(EUL_basis_Mapped!BW$2,'EUL_basis fr DEER'!$1:$1,0))</f>
        <v>0</v>
      </c>
    </row>
    <row r="435" spans="1:75" ht="42" x14ac:dyDescent="0.15">
      <c r="A435" s="11"/>
      <c r="B435" s="12"/>
      <c r="C435" s="12"/>
      <c r="D435" s="12"/>
      <c r="E435" s="12"/>
      <c r="F435" s="12">
        <v>1</v>
      </c>
      <c r="G435" s="12"/>
      <c r="H435" s="13"/>
      <c r="I435" s="11">
        <f t="shared" si="101"/>
        <v>0</v>
      </c>
      <c r="J435" s="12">
        <f t="shared" si="101"/>
        <v>0</v>
      </c>
      <c r="K435" s="12">
        <f t="shared" si="101"/>
        <v>0</v>
      </c>
      <c r="L435" s="12">
        <f t="shared" si="101"/>
        <v>0</v>
      </c>
      <c r="M435" s="12">
        <f t="shared" si="101"/>
        <v>0</v>
      </c>
      <c r="N435" s="54">
        <f t="shared" si="101"/>
        <v>0</v>
      </c>
      <c r="O435" s="54">
        <f t="shared" si="101"/>
        <v>1</v>
      </c>
      <c r="P435" s="11">
        <f t="shared" si="95"/>
        <v>0</v>
      </c>
      <c r="Q435" s="16"/>
      <c r="R435" s="12">
        <f t="shared" si="100"/>
        <v>1</v>
      </c>
      <c r="S435" s="12">
        <f t="shared" si="100"/>
        <v>0</v>
      </c>
      <c r="T435" s="12">
        <f t="shared" si="100"/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>
        <f t="shared" si="96"/>
        <v>0</v>
      </c>
      <c r="AE435" s="54"/>
      <c r="AF435" s="54"/>
      <c r="AG435" s="54">
        <f t="shared" si="97"/>
        <v>0</v>
      </c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>
        <f t="shared" si="98"/>
        <v>0</v>
      </c>
      <c r="AS435" s="58" t="s">
        <v>979</v>
      </c>
      <c r="AT435" s="22" t="str" cm="1">
        <f t="array" ref="AT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(EUL_basis_Mapped!$BD435=EUL_basis[BldgLoc])*(EUL_basis_Mapped!$BP435=EUL_basis[HOU_cat]),0)+1,MATCH(EUL_basis_Mapped!AT$2,'EUL_basis fr DEER'!$1:$1,0))</f>
        <v>SCE Whole Building: R30AtIns;R8DctIns;10%DctLkg;STV In Heated and Cooled, Two Story, Pre 1978 Vintage Whole Home Retrofit</v>
      </c>
      <c r="AU435" s="22" t="s">
        <v>34</v>
      </c>
      <c r="AV435" s="22" t="str" cm="1">
        <f t="array" ref="AV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(EUL_basis_Mapped!$BD435=EUL_basis[BldgLoc])*(EUL_basis_Mapped!$BP435=EUL_basis[HOU_cat]),0)+1,MATCH(EUL_basis_Mapped!AV$2,'EUL_basis fr DEER'!$1:$1,0))</f>
        <v>PA workpaper</v>
      </c>
      <c r="AW435" s="24" cm="1">
        <f t="array" ref="AW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(EUL_basis_Mapped!$BD435=EUL_basis[BldgLoc])*(EUL_basis_Mapped!$BP435=EUL_basis[HOU_cat]),0)+1,MATCH(EUL_basis_Mapped!AW$2,'EUL_basis fr DEER'!$1:$1,0))</f>
        <v>44435.733823402777</v>
      </c>
      <c r="AX435" s="48" t="str" cm="1">
        <f t="array" ref="AX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(EUL_basis_Mapped!$BD435=EUL_basis[BldgLoc])*(EUL_basis_Mapped!$BP435=EUL_basis[HOU_cat]),0)+1,MATCH(EUL_basis_Mapped!AX$2,'EUL_basis fr DEER'!$1:$1,0))</f>
        <v>Res</v>
      </c>
      <c r="AY435" s="48" t="str" cm="1">
        <f t="array" ref="AY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(EUL_basis_Mapped!$BD435=EUL_basis[BldgLoc])*(EUL_basis_Mapped!$BP435=EUL_basis[HOU_cat]),0)+1,MATCH(EUL_basis_Mapped!AY$2,'EUL_basis fr DEER'!$1:$1,0))</f>
        <v>WhlBldg</v>
      </c>
      <c r="AZ435" s="48" t="str" cm="1">
        <f t="array" ref="AZ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(EUL_basis_Mapped!$BD435=EUL_basis[BldgLoc])*(EUL_basis_Mapped!$BP435=EUL_basis[HOU_cat]),0)+1,MATCH(EUL_basis_Mapped!AZ$2,'EUL_basis fr DEER'!$1:$1,0))</f>
        <v>WBUpgrade</v>
      </c>
      <c r="BA435" s="48" t="str" cm="1">
        <f t="array" ref="BA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(EUL_basis_Mapped!$BD435=EUL_basis[BldgLoc])*(EUL_basis_Mapped!$BP435=EUL_basis[HOU_cat]),0)+1,MATCH(EUL_basis_Mapped!BA$2,'EUL_basis fr DEER'!$1:$1,0))</f>
        <v>WhlBldg</v>
      </c>
      <c r="BB435" s="48" t="str" cm="1">
        <f t="array" ref="BB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(EUL_basis_Mapped!$BD435=EUL_basis[BldgLoc])*(EUL_basis_Mapped!$BP435=EUL_basis[HOU_cat]),0)+1,MATCH(EUL_basis_Mapped!BB$2,'EUL_basis fr DEER'!$1:$1,0))</f>
        <v>WBRetPkg</v>
      </c>
      <c r="BC435" s="48" t="s">
        <v>710</v>
      </c>
      <c r="BD435" s="48" t="s">
        <v>40</v>
      </c>
      <c r="BE435" s="46" t="str" cm="1">
        <f t="array" ref="BE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(EUL_basis_Mapped!$BD435=EUL_basis[BldgLoc])*(EUL_basis_Mapped!$BP435=EUL_basis[HOU_cat]),0)+1,MATCH(EUL_basis_Mapped!BE$2,'EUL_basis fr DEER'!$1:$1,0))</f>
        <v>evaluated years</v>
      </c>
      <c r="BF435" s="23" cm="1">
        <f t="array" ref="BF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(EUL_basis_Mapped!$BD435=EUL_basis[BldgLoc])*(EUL_basis_Mapped!$BP435=EUL_basis[HOU_cat]),0)+1,MATCH(EUL_basis_Mapped!BF$2,'EUL_basis fr DEER'!$1:$1,0))</f>
        <v>0</v>
      </c>
      <c r="BG435" s="23" cm="1">
        <f t="array" ref="BG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(EUL_basis_Mapped!$BD435=EUL_basis[BldgLoc])*(EUL_basis_Mapped!$BP435=EUL_basis[HOU_cat]),0)+1,MATCH(EUL_basis_Mapped!BG$2,'EUL_basis fr DEER'!$1:$1,0))</f>
        <v>0</v>
      </c>
      <c r="BH435" s="23" cm="1">
        <f t="array" ref="BH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(EUL_basis_Mapped!$BD435=EUL_basis[BldgLoc])*(EUL_basis_Mapped!$BP435=EUL_basis[HOU_cat]),0)+1,MATCH(EUL_basis_Mapped!BH$2,'EUL_basis fr DEER'!$1:$1,0))</f>
        <v>0</v>
      </c>
      <c r="BI435" s="25" cm="1">
        <f t="array" ref="BI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(EUL_basis_Mapped!$BD435=EUL_basis[BldgLoc])*(EUL_basis_Mapped!$BP435=EUL_basis[HOU_cat]),0)+1,MATCH(EUL_basis_Mapped!BI$2,'EUL_basis fr DEER'!$1:$1,0))</f>
        <v>20</v>
      </c>
      <c r="BJ435" s="25" cm="1">
        <f t="array" ref="BJ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(EUL_basis_Mapped!$BD435=EUL_basis[BldgLoc])*(EUL_basis_Mapped!$BP435=EUL_basis[HOU_cat]),0)+1,MATCH(EUL_basis_Mapped!BJ$2,'EUL_basis fr DEER'!$1:$1,0))</f>
        <v>18</v>
      </c>
      <c r="BK435" s="25" cm="1">
        <f t="array" ref="BK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(EUL_basis_Mapped!$BD435=EUL_basis[BldgLoc])*(EUL_basis_Mapped!$BP435=EUL_basis[HOU_cat]),0)+1,MATCH(EUL_basis_Mapped!BK$2,'EUL_basis fr DEER'!$1:$1,0))</f>
        <v>6</v>
      </c>
      <c r="BL435" s="46" t="str" cm="1">
        <f t="array" ref="BL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(EUL_basis_Mapped!$BD435=EUL_basis[BldgLoc])*(EUL_basis_Mapped!$BP435=EUL_basis[HOU_cat]),0)+1,MATCH(EUL_basis_Mapped!BL$2,'EUL_basis fr DEER'!$1:$1,0))</f>
        <v>Expired--no longer used</v>
      </c>
      <c r="BM435" s="48" t="str" cm="1">
        <f t="array" ref="BM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(EUL_basis_Mapped!$BD435=EUL_basis[BldgLoc])*(EUL_basis_Mapped!$BP435=EUL_basis[HOU_cat]),0)+1,MATCH(EUL_basis_Mapped!BM$2,'EUL_basis fr DEER'!$1:$1,0))</f>
        <v>Available</v>
      </c>
      <c r="BN435" s="24">
        <v>41707</v>
      </c>
      <c r="BO435" s="24" cm="1">
        <f t="array" ref="BO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(EUL_basis_Mapped!$BD435=EUL_basis[BldgLoc])*(EUL_basis_Mapped!$BP435=EUL_basis[HOU_cat]),0)+1,MATCH(EUL_basis_Mapped!BO$2,'EUL_basis fr DEER'!$1:$1,0))</f>
        <v>44926</v>
      </c>
      <c r="BP435" s="48" t="s">
        <v>44</v>
      </c>
      <c r="BQ435" s="52" t="str" cm="1">
        <f t="array" ref="BQ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(EUL_basis_Mapped!$BD435=EUL_basis[BldgLoc])*(EUL_basis_Mapped!$BP435=EUL_basis[HOU_cat]),0)+1,MATCH(EUL_basis_Mapped!BQ$2,'EUL_basis fr DEER'!$1:$1,0))</f>
        <v>1</v>
      </c>
      <c r="BR435" s="52" t="str" cm="1">
        <f t="array" ref="BR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(EUL_basis_Mapped!$BD435=EUL_basis[BldgLoc])*(EUL_basis_Mapped!$BP435=EUL_basis[HOU_cat]),0)+1,MATCH(EUL_basis_Mapped!BR$2,'EUL_basis fr DEER'!$1:$1,0))</f>
        <v>1</v>
      </c>
      <c r="BS435" s="52" t="str" cm="1">
        <f t="array" ref="BS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(EUL_basis_Mapped!$BD435=EUL_basis[BldgLoc])*(EUL_basis_Mapped!$BP435=EUL_basis[HOU_cat]),0)+1,MATCH(EUL_basis_Mapped!BS$2,'EUL_basis fr DEER'!$1:$1,0))</f>
        <v>0</v>
      </c>
      <c r="BT435" s="48" t="str" cm="1">
        <f t="array" ref="BT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(EUL_basis_Mapped!$BD435=EUL_basis[BldgLoc])*(EUL_basis_Mapped!$BP435=EUL_basis[HOU_cat]),0)+1,MATCH(EUL_basis_Mapped!BT$2,'EUL_basis fr DEER'!$1:$1,0))</f>
        <v>Deemed Ex Ante Team</v>
      </c>
      <c r="BU435" s="24" cm="1">
        <f t="array" ref="BU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(EUL_basis_Mapped!$BD435=EUL_basis[BldgLoc])*(EUL_basis_Mapped!$BP435=EUL_basis[HOU_cat]),0)+1,MATCH(EUL_basis_Mapped!BU$2,'EUL_basis fr DEER'!$1:$1,0))</f>
        <v>0</v>
      </c>
      <c r="BV435" s="46" cm="1">
        <f t="array" ref="BV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(EUL_basis_Mapped!$BD435=EUL_basis[BldgLoc])*(EUL_basis_Mapped!$BP435=EUL_basis[HOU_cat]),0)+1,MATCH(EUL_basis_Mapped!BV$2,'EUL_basis fr DEER'!$1:$1,0))</f>
        <v>0</v>
      </c>
      <c r="BW435" s="48" cm="1">
        <f t="array" ref="BW435">INDEX(EUL_basis[#All],MATCH(1,(EUL_basis_Mapped!$AS435=EUL_basis[EUL_ID])*(EUL_basis_Mapped!$AU435=EUL_basis[Version])*(EUL_basis_Mapped!$BC435=EUL_basis[BldgType])*
(EUL_basis_Mapped!$BD435=EUL_basis[BldgLoc])*(EUL_basis_Mapped!$BP435=EUL_basis[HOU_cat]),0)+1,MATCH(EUL_basis_Mapped!BW$2,'EUL_basis fr DEER'!$1:$1,0))</f>
        <v>0</v>
      </c>
    </row>
    <row r="436" spans="1:75" ht="42" x14ac:dyDescent="0.15">
      <c r="A436" s="11"/>
      <c r="B436" s="12"/>
      <c r="C436" s="12"/>
      <c r="D436" s="12"/>
      <c r="E436" s="12"/>
      <c r="F436" s="12">
        <v>1</v>
      </c>
      <c r="G436" s="12"/>
      <c r="H436" s="13"/>
      <c r="I436" s="11">
        <f t="shared" si="101"/>
        <v>0</v>
      </c>
      <c r="J436" s="12">
        <f t="shared" si="101"/>
        <v>0</v>
      </c>
      <c r="K436" s="12">
        <f t="shared" si="101"/>
        <v>0</v>
      </c>
      <c r="L436" s="12">
        <f t="shared" si="101"/>
        <v>0</v>
      </c>
      <c r="M436" s="12">
        <f t="shared" si="101"/>
        <v>0</v>
      </c>
      <c r="N436" s="54">
        <f t="shared" si="101"/>
        <v>0</v>
      </c>
      <c r="O436" s="54">
        <f t="shared" si="101"/>
        <v>1</v>
      </c>
      <c r="P436" s="11">
        <f t="shared" si="95"/>
        <v>0</v>
      </c>
      <c r="Q436" s="16"/>
      <c r="R436" s="12">
        <f t="shared" si="100"/>
        <v>1</v>
      </c>
      <c r="S436" s="12">
        <f t="shared" si="100"/>
        <v>0</v>
      </c>
      <c r="T436" s="12">
        <f t="shared" si="100"/>
        <v>0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>
        <f t="shared" si="96"/>
        <v>0</v>
      </c>
      <c r="AE436" s="54"/>
      <c r="AF436" s="54"/>
      <c r="AG436" s="54">
        <f t="shared" si="97"/>
        <v>0</v>
      </c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>
        <f t="shared" si="98"/>
        <v>0</v>
      </c>
      <c r="AS436" s="58" t="s">
        <v>981</v>
      </c>
      <c r="AT436" s="22" t="str" cm="1">
        <f t="array" ref="AT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(EUL_basis_Mapped!$BD436=EUL_basis[BldgLoc])*(EUL_basis_Mapped!$BP436=EUL_basis[HOU_cat]),0)+1,MATCH(EUL_basis_Mapped!AT$2,'EUL_basis fr DEER'!$1:$1,0))</f>
        <v>SCE Whole Building: R30AtIns;R8DctIns;10%DctLkg;SEER14AC In Heated and Cooled, One Story, 1978-1992 Vintage Whole Home Retrofit</v>
      </c>
      <c r="AU436" s="22" t="s">
        <v>34</v>
      </c>
      <c r="AV436" s="22" t="str" cm="1">
        <f t="array" ref="AV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(EUL_basis_Mapped!$BD436=EUL_basis[BldgLoc])*(EUL_basis_Mapped!$BP436=EUL_basis[HOU_cat]),0)+1,MATCH(EUL_basis_Mapped!AV$2,'EUL_basis fr DEER'!$1:$1,0))</f>
        <v>PA workpaper</v>
      </c>
      <c r="AW436" s="24" cm="1">
        <f t="array" ref="AW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(EUL_basis_Mapped!$BD436=EUL_basis[BldgLoc])*(EUL_basis_Mapped!$BP436=EUL_basis[HOU_cat]),0)+1,MATCH(EUL_basis_Mapped!AW$2,'EUL_basis fr DEER'!$1:$1,0))</f>
        <v>44435.733823402777</v>
      </c>
      <c r="AX436" s="48" t="str" cm="1">
        <f t="array" ref="AX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(EUL_basis_Mapped!$BD436=EUL_basis[BldgLoc])*(EUL_basis_Mapped!$BP436=EUL_basis[HOU_cat]),0)+1,MATCH(EUL_basis_Mapped!AX$2,'EUL_basis fr DEER'!$1:$1,0))</f>
        <v>Res</v>
      </c>
      <c r="AY436" s="48" t="str" cm="1">
        <f t="array" ref="AY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(EUL_basis_Mapped!$BD436=EUL_basis[BldgLoc])*(EUL_basis_Mapped!$BP436=EUL_basis[HOU_cat]),0)+1,MATCH(EUL_basis_Mapped!AY$2,'EUL_basis fr DEER'!$1:$1,0))</f>
        <v>WhlBldg</v>
      </c>
      <c r="AZ436" s="48" t="str" cm="1">
        <f t="array" ref="AZ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(EUL_basis_Mapped!$BD436=EUL_basis[BldgLoc])*(EUL_basis_Mapped!$BP436=EUL_basis[HOU_cat]),0)+1,MATCH(EUL_basis_Mapped!AZ$2,'EUL_basis fr DEER'!$1:$1,0))</f>
        <v>WBUpgrade</v>
      </c>
      <c r="BA436" s="48" t="str" cm="1">
        <f t="array" ref="BA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(EUL_basis_Mapped!$BD436=EUL_basis[BldgLoc])*(EUL_basis_Mapped!$BP436=EUL_basis[HOU_cat]),0)+1,MATCH(EUL_basis_Mapped!BA$2,'EUL_basis fr DEER'!$1:$1,0))</f>
        <v>WhlBldg</v>
      </c>
      <c r="BB436" s="48" t="str" cm="1">
        <f t="array" ref="BB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(EUL_basis_Mapped!$BD436=EUL_basis[BldgLoc])*(EUL_basis_Mapped!$BP436=EUL_basis[HOU_cat]),0)+1,MATCH(EUL_basis_Mapped!BB$2,'EUL_basis fr DEER'!$1:$1,0))</f>
        <v>WBRetPkg</v>
      </c>
      <c r="BC436" s="48" t="s">
        <v>710</v>
      </c>
      <c r="BD436" s="48" t="s">
        <v>40</v>
      </c>
      <c r="BE436" s="46" t="str" cm="1">
        <f t="array" ref="BE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(EUL_basis_Mapped!$BD436=EUL_basis[BldgLoc])*(EUL_basis_Mapped!$BP436=EUL_basis[HOU_cat]),0)+1,MATCH(EUL_basis_Mapped!BE$2,'EUL_basis fr DEER'!$1:$1,0))</f>
        <v>evaluated years</v>
      </c>
      <c r="BF436" s="23" cm="1">
        <f t="array" ref="BF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(EUL_basis_Mapped!$BD436=EUL_basis[BldgLoc])*(EUL_basis_Mapped!$BP436=EUL_basis[HOU_cat]),0)+1,MATCH(EUL_basis_Mapped!BF$2,'EUL_basis fr DEER'!$1:$1,0))</f>
        <v>0</v>
      </c>
      <c r="BG436" s="23" cm="1">
        <f t="array" ref="BG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(EUL_basis_Mapped!$BD436=EUL_basis[BldgLoc])*(EUL_basis_Mapped!$BP436=EUL_basis[HOU_cat]),0)+1,MATCH(EUL_basis_Mapped!BG$2,'EUL_basis fr DEER'!$1:$1,0))</f>
        <v>0</v>
      </c>
      <c r="BH436" s="23" cm="1">
        <f t="array" ref="BH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(EUL_basis_Mapped!$BD436=EUL_basis[BldgLoc])*(EUL_basis_Mapped!$BP436=EUL_basis[HOU_cat]),0)+1,MATCH(EUL_basis_Mapped!BH$2,'EUL_basis fr DEER'!$1:$1,0))</f>
        <v>0</v>
      </c>
      <c r="BI436" s="25" cm="1">
        <f t="array" ref="BI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(EUL_basis_Mapped!$BD436=EUL_basis[BldgLoc])*(EUL_basis_Mapped!$BP436=EUL_basis[HOU_cat]),0)+1,MATCH(EUL_basis_Mapped!BI$2,'EUL_basis fr DEER'!$1:$1,0))</f>
        <v>20</v>
      </c>
      <c r="BJ436" s="25" cm="1">
        <f t="array" ref="BJ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(EUL_basis_Mapped!$BD436=EUL_basis[BldgLoc])*(EUL_basis_Mapped!$BP436=EUL_basis[HOU_cat]),0)+1,MATCH(EUL_basis_Mapped!BJ$2,'EUL_basis fr DEER'!$1:$1,0))</f>
        <v>18.5</v>
      </c>
      <c r="BK436" s="25" cm="1">
        <f t="array" ref="BK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(EUL_basis_Mapped!$BD436=EUL_basis[BldgLoc])*(EUL_basis_Mapped!$BP436=EUL_basis[HOU_cat]),0)+1,MATCH(EUL_basis_Mapped!BK$2,'EUL_basis fr DEER'!$1:$1,0))</f>
        <v>6.17</v>
      </c>
      <c r="BL436" s="46" t="str" cm="1">
        <f t="array" ref="BL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(EUL_basis_Mapped!$BD436=EUL_basis[BldgLoc])*(EUL_basis_Mapped!$BP436=EUL_basis[HOU_cat]),0)+1,MATCH(EUL_basis_Mapped!BL$2,'EUL_basis fr DEER'!$1:$1,0))</f>
        <v>Expired--no longer used</v>
      </c>
      <c r="BM436" s="48" t="str" cm="1">
        <f t="array" ref="BM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(EUL_basis_Mapped!$BD436=EUL_basis[BldgLoc])*(EUL_basis_Mapped!$BP436=EUL_basis[HOU_cat]),0)+1,MATCH(EUL_basis_Mapped!BM$2,'EUL_basis fr DEER'!$1:$1,0))</f>
        <v>Available</v>
      </c>
      <c r="BN436" s="24">
        <v>41708</v>
      </c>
      <c r="BO436" s="24" cm="1">
        <f t="array" ref="BO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(EUL_basis_Mapped!$BD436=EUL_basis[BldgLoc])*(EUL_basis_Mapped!$BP436=EUL_basis[HOU_cat]),0)+1,MATCH(EUL_basis_Mapped!BO$2,'EUL_basis fr DEER'!$1:$1,0))</f>
        <v>44926</v>
      </c>
      <c r="BP436" s="48" t="s">
        <v>44</v>
      </c>
      <c r="BQ436" s="52" t="str" cm="1">
        <f t="array" ref="BQ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(EUL_basis_Mapped!$BD436=EUL_basis[BldgLoc])*(EUL_basis_Mapped!$BP436=EUL_basis[HOU_cat]),0)+1,MATCH(EUL_basis_Mapped!BQ$2,'EUL_basis fr DEER'!$1:$1,0))</f>
        <v>1</v>
      </c>
      <c r="BR436" s="52" t="str" cm="1">
        <f t="array" ref="BR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(EUL_basis_Mapped!$BD436=EUL_basis[BldgLoc])*(EUL_basis_Mapped!$BP436=EUL_basis[HOU_cat]),0)+1,MATCH(EUL_basis_Mapped!BR$2,'EUL_basis fr DEER'!$1:$1,0))</f>
        <v>1</v>
      </c>
      <c r="BS436" s="52" t="str" cm="1">
        <f t="array" ref="BS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(EUL_basis_Mapped!$BD436=EUL_basis[BldgLoc])*(EUL_basis_Mapped!$BP436=EUL_basis[HOU_cat]),0)+1,MATCH(EUL_basis_Mapped!BS$2,'EUL_basis fr DEER'!$1:$1,0))</f>
        <v>0</v>
      </c>
      <c r="BT436" s="48" t="str" cm="1">
        <f t="array" ref="BT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(EUL_basis_Mapped!$BD436=EUL_basis[BldgLoc])*(EUL_basis_Mapped!$BP436=EUL_basis[HOU_cat]),0)+1,MATCH(EUL_basis_Mapped!BT$2,'EUL_basis fr DEER'!$1:$1,0))</f>
        <v>Deemed Ex Ante Team</v>
      </c>
      <c r="BU436" s="24" cm="1">
        <f t="array" ref="BU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(EUL_basis_Mapped!$BD436=EUL_basis[BldgLoc])*(EUL_basis_Mapped!$BP436=EUL_basis[HOU_cat]),0)+1,MATCH(EUL_basis_Mapped!BU$2,'EUL_basis fr DEER'!$1:$1,0))</f>
        <v>0</v>
      </c>
      <c r="BV436" s="46" cm="1">
        <f t="array" ref="BV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(EUL_basis_Mapped!$BD436=EUL_basis[BldgLoc])*(EUL_basis_Mapped!$BP436=EUL_basis[HOU_cat]),0)+1,MATCH(EUL_basis_Mapped!BV$2,'EUL_basis fr DEER'!$1:$1,0))</f>
        <v>0</v>
      </c>
      <c r="BW436" s="48" cm="1">
        <f t="array" ref="BW436">INDEX(EUL_basis[#All],MATCH(1,(EUL_basis_Mapped!$AS436=EUL_basis[EUL_ID])*(EUL_basis_Mapped!$AU436=EUL_basis[Version])*(EUL_basis_Mapped!$BC436=EUL_basis[BldgType])*
(EUL_basis_Mapped!$BD436=EUL_basis[BldgLoc])*(EUL_basis_Mapped!$BP436=EUL_basis[HOU_cat]),0)+1,MATCH(EUL_basis_Mapped!BW$2,'EUL_basis fr DEER'!$1:$1,0))</f>
        <v>0</v>
      </c>
    </row>
    <row r="437" spans="1:75" ht="42" x14ac:dyDescent="0.15">
      <c r="A437" s="11"/>
      <c r="B437" s="12"/>
      <c r="C437" s="12"/>
      <c r="D437" s="12"/>
      <c r="E437" s="12"/>
      <c r="F437" s="12">
        <v>1</v>
      </c>
      <c r="G437" s="12"/>
      <c r="H437" s="13"/>
      <c r="I437" s="11">
        <f t="shared" si="101"/>
        <v>0</v>
      </c>
      <c r="J437" s="12">
        <f t="shared" si="101"/>
        <v>0</v>
      </c>
      <c r="K437" s="12">
        <f t="shared" si="101"/>
        <v>0</v>
      </c>
      <c r="L437" s="12">
        <f t="shared" si="101"/>
        <v>0</v>
      </c>
      <c r="M437" s="12">
        <f t="shared" si="101"/>
        <v>0</v>
      </c>
      <c r="N437" s="54">
        <f t="shared" si="101"/>
        <v>0</v>
      </c>
      <c r="O437" s="54">
        <f t="shared" si="101"/>
        <v>1</v>
      </c>
      <c r="P437" s="11">
        <f t="shared" si="95"/>
        <v>0</v>
      </c>
      <c r="Q437" s="16"/>
      <c r="R437" s="12">
        <f t="shared" si="100"/>
        <v>1</v>
      </c>
      <c r="S437" s="12">
        <f t="shared" si="100"/>
        <v>0</v>
      </c>
      <c r="T437" s="12">
        <f t="shared" si="100"/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>
        <f t="shared" si="96"/>
        <v>0</v>
      </c>
      <c r="AE437" s="54"/>
      <c r="AF437" s="54"/>
      <c r="AG437" s="54">
        <f t="shared" si="97"/>
        <v>0</v>
      </c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>
        <f t="shared" si="98"/>
        <v>0</v>
      </c>
      <c r="AS437" s="58" t="s">
        <v>983</v>
      </c>
      <c r="AT437" s="22" t="str" cm="1">
        <f t="array" ref="AT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(EUL_basis_Mapped!$BD437=EUL_basis[BldgLoc])*(EUL_basis_Mapped!$BP437=EUL_basis[HOU_cat]),0)+1,MATCH(EUL_basis_Mapped!AT$2,'EUL_basis fr DEER'!$1:$1,0))</f>
        <v>SCE Whole Building: R30AtIns;-30%BldLkg;6%DctLkg;SEER14AC;STV In Heated and Cooled, Two Story, 1993-2001 Vintage Whole Home Retrofit</v>
      </c>
      <c r="AU437" s="22" t="s">
        <v>34</v>
      </c>
      <c r="AV437" s="22" t="str" cm="1">
        <f t="array" ref="AV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(EUL_basis_Mapped!$BD437=EUL_basis[BldgLoc])*(EUL_basis_Mapped!$BP437=EUL_basis[HOU_cat]),0)+1,MATCH(EUL_basis_Mapped!AV$2,'EUL_basis fr DEER'!$1:$1,0))</f>
        <v>PA workpaper</v>
      </c>
      <c r="AW437" s="24" cm="1">
        <f t="array" ref="AW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(EUL_basis_Mapped!$BD437=EUL_basis[BldgLoc])*(EUL_basis_Mapped!$BP437=EUL_basis[HOU_cat]),0)+1,MATCH(EUL_basis_Mapped!AW$2,'EUL_basis fr DEER'!$1:$1,0))</f>
        <v>44435.733823402777</v>
      </c>
      <c r="AX437" s="48" t="str" cm="1">
        <f t="array" ref="AX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(EUL_basis_Mapped!$BD437=EUL_basis[BldgLoc])*(EUL_basis_Mapped!$BP437=EUL_basis[HOU_cat]),0)+1,MATCH(EUL_basis_Mapped!AX$2,'EUL_basis fr DEER'!$1:$1,0))</f>
        <v>Res</v>
      </c>
      <c r="AY437" s="48" t="str" cm="1">
        <f t="array" ref="AY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(EUL_basis_Mapped!$BD437=EUL_basis[BldgLoc])*(EUL_basis_Mapped!$BP437=EUL_basis[HOU_cat]),0)+1,MATCH(EUL_basis_Mapped!AY$2,'EUL_basis fr DEER'!$1:$1,0))</f>
        <v>WhlBldg</v>
      </c>
      <c r="AZ437" s="48" t="str" cm="1">
        <f t="array" ref="AZ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(EUL_basis_Mapped!$BD437=EUL_basis[BldgLoc])*(EUL_basis_Mapped!$BP437=EUL_basis[HOU_cat]),0)+1,MATCH(EUL_basis_Mapped!AZ$2,'EUL_basis fr DEER'!$1:$1,0))</f>
        <v>WBUpgrade</v>
      </c>
      <c r="BA437" s="48" t="str" cm="1">
        <f t="array" ref="BA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(EUL_basis_Mapped!$BD437=EUL_basis[BldgLoc])*(EUL_basis_Mapped!$BP437=EUL_basis[HOU_cat]),0)+1,MATCH(EUL_basis_Mapped!BA$2,'EUL_basis fr DEER'!$1:$1,0))</f>
        <v>WhlBldg</v>
      </c>
      <c r="BB437" s="48" t="str" cm="1">
        <f t="array" ref="BB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(EUL_basis_Mapped!$BD437=EUL_basis[BldgLoc])*(EUL_basis_Mapped!$BP437=EUL_basis[HOU_cat]),0)+1,MATCH(EUL_basis_Mapped!BB$2,'EUL_basis fr DEER'!$1:$1,0))</f>
        <v>WBRetPkg</v>
      </c>
      <c r="BC437" s="48" t="s">
        <v>710</v>
      </c>
      <c r="BD437" s="48" t="s">
        <v>40</v>
      </c>
      <c r="BE437" s="46" t="str" cm="1">
        <f t="array" ref="BE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(EUL_basis_Mapped!$BD437=EUL_basis[BldgLoc])*(EUL_basis_Mapped!$BP437=EUL_basis[HOU_cat]),0)+1,MATCH(EUL_basis_Mapped!BE$2,'EUL_basis fr DEER'!$1:$1,0))</f>
        <v>evaluated years</v>
      </c>
      <c r="BF437" s="23" cm="1">
        <f t="array" ref="BF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(EUL_basis_Mapped!$BD437=EUL_basis[BldgLoc])*(EUL_basis_Mapped!$BP437=EUL_basis[HOU_cat]),0)+1,MATCH(EUL_basis_Mapped!BF$2,'EUL_basis fr DEER'!$1:$1,0))</f>
        <v>0</v>
      </c>
      <c r="BG437" s="23" cm="1">
        <f t="array" ref="BG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(EUL_basis_Mapped!$BD437=EUL_basis[BldgLoc])*(EUL_basis_Mapped!$BP437=EUL_basis[HOU_cat]),0)+1,MATCH(EUL_basis_Mapped!BG$2,'EUL_basis fr DEER'!$1:$1,0))</f>
        <v>0</v>
      </c>
      <c r="BH437" s="23" cm="1">
        <f t="array" ref="BH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(EUL_basis_Mapped!$BD437=EUL_basis[BldgLoc])*(EUL_basis_Mapped!$BP437=EUL_basis[HOU_cat]),0)+1,MATCH(EUL_basis_Mapped!BH$2,'EUL_basis fr DEER'!$1:$1,0))</f>
        <v>0</v>
      </c>
      <c r="BI437" s="25" cm="1">
        <f t="array" ref="BI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(EUL_basis_Mapped!$BD437=EUL_basis[BldgLoc])*(EUL_basis_Mapped!$BP437=EUL_basis[HOU_cat]),0)+1,MATCH(EUL_basis_Mapped!BI$2,'EUL_basis fr DEER'!$1:$1,0))</f>
        <v>20</v>
      </c>
      <c r="BJ437" s="25" cm="1">
        <f t="array" ref="BJ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(EUL_basis_Mapped!$BD437=EUL_basis[BldgLoc])*(EUL_basis_Mapped!$BP437=EUL_basis[HOU_cat]),0)+1,MATCH(EUL_basis_Mapped!BJ$2,'EUL_basis fr DEER'!$1:$1,0))</f>
        <v>14.1</v>
      </c>
      <c r="BK437" s="25" cm="1">
        <f t="array" ref="BK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(EUL_basis_Mapped!$BD437=EUL_basis[BldgLoc])*(EUL_basis_Mapped!$BP437=EUL_basis[HOU_cat]),0)+1,MATCH(EUL_basis_Mapped!BK$2,'EUL_basis fr DEER'!$1:$1,0))</f>
        <v>4.7</v>
      </c>
      <c r="BL437" s="46" t="str" cm="1">
        <f t="array" ref="BL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(EUL_basis_Mapped!$BD437=EUL_basis[BldgLoc])*(EUL_basis_Mapped!$BP437=EUL_basis[HOU_cat]),0)+1,MATCH(EUL_basis_Mapped!BL$2,'EUL_basis fr DEER'!$1:$1,0))</f>
        <v>Expired--no longer used</v>
      </c>
      <c r="BM437" s="48" t="str" cm="1">
        <f t="array" ref="BM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(EUL_basis_Mapped!$BD437=EUL_basis[BldgLoc])*(EUL_basis_Mapped!$BP437=EUL_basis[HOU_cat]),0)+1,MATCH(EUL_basis_Mapped!BM$2,'EUL_basis fr DEER'!$1:$1,0))</f>
        <v>Available</v>
      </c>
      <c r="BN437" s="24">
        <v>41709</v>
      </c>
      <c r="BO437" s="24" cm="1">
        <f t="array" ref="BO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(EUL_basis_Mapped!$BD437=EUL_basis[BldgLoc])*(EUL_basis_Mapped!$BP437=EUL_basis[HOU_cat]),0)+1,MATCH(EUL_basis_Mapped!BO$2,'EUL_basis fr DEER'!$1:$1,0))</f>
        <v>44926</v>
      </c>
      <c r="BP437" s="48" t="s">
        <v>44</v>
      </c>
      <c r="BQ437" s="52" t="str" cm="1">
        <f t="array" ref="BQ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(EUL_basis_Mapped!$BD437=EUL_basis[BldgLoc])*(EUL_basis_Mapped!$BP437=EUL_basis[HOU_cat]),0)+1,MATCH(EUL_basis_Mapped!BQ$2,'EUL_basis fr DEER'!$1:$1,0))</f>
        <v>1</v>
      </c>
      <c r="BR437" s="52" t="str" cm="1">
        <f t="array" ref="BR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(EUL_basis_Mapped!$BD437=EUL_basis[BldgLoc])*(EUL_basis_Mapped!$BP437=EUL_basis[HOU_cat]),0)+1,MATCH(EUL_basis_Mapped!BR$2,'EUL_basis fr DEER'!$1:$1,0))</f>
        <v>1</v>
      </c>
      <c r="BS437" s="52" t="str" cm="1">
        <f t="array" ref="BS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(EUL_basis_Mapped!$BD437=EUL_basis[BldgLoc])*(EUL_basis_Mapped!$BP437=EUL_basis[HOU_cat]),0)+1,MATCH(EUL_basis_Mapped!BS$2,'EUL_basis fr DEER'!$1:$1,0))</f>
        <v>0</v>
      </c>
      <c r="BT437" s="48" t="str" cm="1">
        <f t="array" ref="BT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(EUL_basis_Mapped!$BD437=EUL_basis[BldgLoc])*(EUL_basis_Mapped!$BP437=EUL_basis[HOU_cat]),0)+1,MATCH(EUL_basis_Mapped!BT$2,'EUL_basis fr DEER'!$1:$1,0))</f>
        <v>Deemed Ex Ante Team</v>
      </c>
      <c r="BU437" s="24" cm="1">
        <f t="array" ref="BU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(EUL_basis_Mapped!$BD437=EUL_basis[BldgLoc])*(EUL_basis_Mapped!$BP437=EUL_basis[HOU_cat]),0)+1,MATCH(EUL_basis_Mapped!BU$2,'EUL_basis fr DEER'!$1:$1,0))</f>
        <v>0</v>
      </c>
      <c r="BV437" s="46" cm="1">
        <f t="array" ref="BV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(EUL_basis_Mapped!$BD437=EUL_basis[BldgLoc])*(EUL_basis_Mapped!$BP437=EUL_basis[HOU_cat]),0)+1,MATCH(EUL_basis_Mapped!BV$2,'EUL_basis fr DEER'!$1:$1,0))</f>
        <v>0</v>
      </c>
      <c r="BW437" s="48" cm="1">
        <f t="array" ref="BW437">INDEX(EUL_basis[#All],MATCH(1,(EUL_basis_Mapped!$AS437=EUL_basis[EUL_ID])*(EUL_basis_Mapped!$AU437=EUL_basis[Version])*(EUL_basis_Mapped!$BC437=EUL_basis[BldgType])*
(EUL_basis_Mapped!$BD437=EUL_basis[BldgLoc])*(EUL_basis_Mapped!$BP437=EUL_basis[HOU_cat]),0)+1,MATCH(EUL_basis_Mapped!BW$2,'EUL_basis fr DEER'!$1:$1,0))</f>
        <v>0</v>
      </c>
    </row>
    <row r="438" spans="1:75" ht="52.5" x14ac:dyDescent="0.15">
      <c r="A438" s="11"/>
      <c r="B438" s="12"/>
      <c r="C438" s="12"/>
      <c r="D438" s="12"/>
      <c r="E438" s="12"/>
      <c r="F438" s="12">
        <v>1</v>
      </c>
      <c r="G438" s="12"/>
      <c r="H438" s="13"/>
      <c r="I438" s="11">
        <f t="shared" si="101"/>
        <v>0</v>
      </c>
      <c r="J438" s="12">
        <f t="shared" si="101"/>
        <v>0</v>
      </c>
      <c r="K438" s="12">
        <f t="shared" si="101"/>
        <v>0</v>
      </c>
      <c r="L438" s="12">
        <f t="shared" si="101"/>
        <v>0</v>
      </c>
      <c r="M438" s="12">
        <f t="shared" si="101"/>
        <v>0</v>
      </c>
      <c r="N438" s="54">
        <f t="shared" si="101"/>
        <v>0</v>
      </c>
      <c r="O438" s="54">
        <f t="shared" si="101"/>
        <v>1</v>
      </c>
      <c r="P438" s="11">
        <f t="shared" si="95"/>
        <v>0</v>
      </c>
      <c r="Q438" s="16"/>
      <c r="R438" s="12">
        <f t="shared" si="100"/>
        <v>1</v>
      </c>
      <c r="S438" s="12">
        <f t="shared" si="100"/>
        <v>0</v>
      </c>
      <c r="T438" s="12">
        <f t="shared" si="100"/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>
        <f t="shared" si="96"/>
        <v>0</v>
      </c>
      <c r="AE438" s="54"/>
      <c r="AF438" s="54"/>
      <c r="AG438" s="54">
        <f t="shared" si="97"/>
        <v>0</v>
      </c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>
        <f t="shared" si="98"/>
        <v>0</v>
      </c>
      <c r="AS438" s="58" t="s">
        <v>985</v>
      </c>
      <c r="AT438" s="22" t="str" cm="1">
        <f t="array" ref="AT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(EUL_basis_Mapped!$BD438=EUL_basis[BldgLoc])*(EUL_basis_Mapped!$BP438=EUL_basis[HOU_cat]),0)+1,MATCH(EUL_basis_Mapped!AT$2,'EUL_basis fr DEER'!$1:$1,0))</f>
        <v>SCE Whole Building: R30AtIns;R8DctIns;6%DctLkg;SEER14AC;62%EFGasWtrHtr;STV In Heated and Cooled, One Story, 1978-1992 Vintage Whole Home Retrofit</v>
      </c>
      <c r="AU438" s="22" t="s">
        <v>34</v>
      </c>
      <c r="AV438" s="22" t="str" cm="1">
        <f t="array" ref="AV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(EUL_basis_Mapped!$BD438=EUL_basis[BldgLoc])*(EUL_basis_Mapped!$BP438=EUL_basis[HOU_cat]),0)+1,MATCH(EUL_basis_Mapped!AV$2,'EUL_basis fr DEER'!$1:$1,0))</f>
        <v>PA workpaper</v>
      </c>
      <c r="AW438" s="24" cm="1">
        <f t="array" ref="AW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(EUL_basis_Mapped!$BD438=EUL_basis[BldgLoc])*(EUL_basis_Mapped!$BP438=EUL_basis[HOU_cat]),0)+1,MATCH(EUL_basis_Mapped!AW$2,'EUL_basis fr DEER'!$1:$1,0))</f>
        <v>44435.733823402777</v>
      </c>
      <c r="AX438" s="48" t="str" cm="1">
        <f t="array" ref="AX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(EUL_basis_Mapped!$BD438=EUL_basis[BldgLoc])*(EUL_basis_Mapped!$BP438=EUL_basis[HOU_cat]),0)+1,MATCH(EUL_basis_Mapped!AX$2,'EUL_basis fr DEER'!$1:$1,0))</f>
        <v>Res</v>
      </c>
      <c r="AY438" s="48" t="str" cm="1">
        <f t="array" ref="AY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(EUL_basis_Mapped!$BD438=EUL_basis[BldgLoc])*(EUL_basis_Mapped!$BP438=EUL_basis[HOU_cat]),0)+1,MATCH(EUL_basis_Mapped!AY$2,'EUL_basis fr DEER'!$1:$1,0))</f>
        <v>WhlBldg</v>
      </c>
      <c r="AZ438" s="48" t="str" cm="1">
        <f t="array" ref="AZ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(EUL_basis_Mapped!$BD438=EUL_basis[BldgLoc])*(EUL_basis_Mapped!$BP438=EUL_basis[HOU_cat]),0)+1,MATCH(EUL_basis_Mapped!AZ$2,'EUL_basis fr DEER'!$1:$1,0))</f>
        <v>WBUpgrade</v>
      </c>
      <c r="BA438" s="48" t="str" cm="1">
        <f t="array" ref="BA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(EUL_basis_Mapped!$BD438=EUL_basis[BldgLoc])*(EUL_basis_Mapped!$BP438=EUL_basis[HOU_cat]),0)+1,MATCH(EUL_basis_Mapped!BA$2,'EUL_basis fr DEER'!$1:$1,0))</f>
        <v>WhlBldg</v>
      </c>
      <c r="BB438" s="48" t="str" cm="1">
        <f t="array" ref="BB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(EUL_basis_Mapped!$BD438=EUL_basis[BldgLoc])*(EUL_basis_Mapped!$BP438=EUL_basis[HOU_cat]),0)+1,MATCH(EUL_basis_Mapped!BB$2,'EUL_basis fr DEER'!$1:$1,0))</f>
        <v>WBRetPkg</v>
      </c>
      <c r="BC438" s="48" t="s">
        <v>710</v>
      </c>
      <c r="BD438" s="48" t="s">
        <v>40</v>
      </c>
      <c r="BE438" s="46" t="str" cm="1">
        <f t="array" ref="BE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(EUL_basis_Mapped!$BD438=EUL_basis[BldgLoc])*(EUL_basis_Mapped!$BP438=EUL_basis[HOU_cat]),0)+1,MATCH(EUL_basis_Mapped!BE$2,'EUL_basis fr DEER'!$1:$1,0))</f>
        <v>evaluated years</v>
      </c>
      <c r="BF438" s="23" cm="1">
        <f t="array" ref="BF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(EUL_basis_Mapped!$BD438=EUL_basis[BldgLoc])*(EUL_basis_Mapped!$BP438=EUL_basis[HOU_cat]),0)+1,MATCH(EUL_basis_Mapped!BF$2,'EUL_basis fr DEER'!$1:$1,0))</f>
        <v>0</v>
      </c>
      <c r="BG438" s="23" cm="1">
        <f t="array" ref="BG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(EUL_basis_Mapped!$BD438=EUL_basis[BldgLoc])*(EUL_basis_Mapped!$BP438=EUL_basis[HOU_cat]),0)+1,MATCH(EUL_basis_Mapped!BG$2,'EUL_basis fr DEER'!$1:$1,0))</f>
        <v>0</v>
      </c>
      <c r="BH438" s="23" cm="1">
        <f t="array" ref="BH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(EUL_basis_Mapped!$BD438=EUL_basis[BldgLoc])*(EUL_basis_Mapped!$BP438=EUL_basis[HOU_cat]),0)+1,MATCH(EUL_basis_Mapped!BH$2,'EUL_basis fr DEER'!$1:$1,0))</f>
        <v>0</v>
      </c>
      <c r="BI438" s="25" cm="1">
        <f t="array" ref="BI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(EUL_basis_Mapped!$BD438=EUL_basis[BldgLoc])*(EUL_basis_Mapped!$BP438=EUL_basis[HOU_cat]),0)+1,MATCH(EUL_basis_Mapped!BI$2,'EUL_basis fr DEER'!$1:$1,0))</f>
        <v>20</v>
      </c>
      <c r="BJ438" s="25" cm="1">
        <f t="array" ref="BJ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(EUL_basis_Mapped!$BD438=EUL_basis[BldgLoc])*(EUL_basis_Mapped!$BP438=EUL_basis[HOU_cat]),0)+1,MATCH(EUL_basis_Mapped!BJ$2,'EUL_basis fr DEER'!$1:$1,0))</f>
        <v>16.100000000000001</v>
      </c>
      <c r="BK438" s="25" cm="1">
        <f t="array" ref="BK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(EUL_basis_Mapped!$BD438=EUL_basis[BldgLoc])*(EUL_basis_Mapped!$BP438=EUL_basis[HOU_cat]),0)+1,MATCH(EUL_basis_Mapped!BK$2,'EUL_basis fr DEER'!$1:$1,0))</f>
        <v>5.37</v>
      </c>
      <c r="BL438" s="46" t="str" cm="1">
        <f t="array" ref="BL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(EUL_basis_Mapped!$BD438=EUL_basis[BldgLoc])*(EUL_basis_Mapped!$BP438=EUL_basis[HOU_cat]),0)+1,MATCH(EUL_basis_Mapped!BL$2,'EUL_basis fr DEER'!$1:$1,0))</f>
        <v>Expired--no longer used</v>
      </c>
      <c r="BM438" s="48" t="str" cm="1">
        <f t="array" ref="BM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(EUL_basis_Mapped!$BD438=EUL_basis[BldgLoc])*(EUL_basis_Mapped!$BP438=EUL_basis[HOU_cat]),0)+1,MATCH(EUL_basis_Mapped!BM$2,'EUL_basis fr DEER'!$1:$1,0))</f>
        <v>Available</v>
      </c>
      <c r="BN438" s="24">
        <v>41710</v>
      </c>
      <c r="BO438" s="24" cm="1">
        <f t="array" ref="BO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(EUL_basis_Mapped!$BD438=EUL_basis[BldgLoc])*(EUL_basis_Mapped!$BP438=EUL_basis[HOU_cat]),0)+1,MATCH(EUL_basis_Mapped!BO$2,'EUL_basis fr DEER'!$1:$1,0))</f>
        <v>44926</v>
      </c>
      <c r="BP438" s="48" t="s">
        <v>44</v>
      </c>
      <c r="BQ438" s="52" t="str" cm="1">
        <f t="array" ref="BQ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(EUL_basis_Mapped!$BD438=EUL_basis[BldgLoc])*(EUL_basis_Mapped!$BP438=EUL_basis[HOU_cat]),0)+1,MATCH(EUL_basis_Mapped!BQ$2,'EUL_basis fr DEER'!$1:$1,0))</f>
        <v>1</v>
      </c>
      <c r="BR438" s="52" t="str" cm="1">
        <f t="array" ref="BR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(EUL_basis_Mapped!$BD438=EUL_basis[BldgLoc])*(EUL_basis_Mapped!$BP438=EUL_basis[HOU_cat]),0)+1,MATCH(EUL_basis_Mapped!BR$2,'EUL_basis fr DEER'!$1:$1,0))</f>
        <v>1</v>
      </c>
      <c r="BS438" s="52" t="str" cm="1">
        <f t="array" ref="BS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(EUL_basis_Mapped!$BD438=EUL_basis[BldgLoc])*(EUL_basis_Mapped!$BP438=EUL_basis[HOU_cat]),0)+1,MATCH(EUL_basis_Mapped!BS$2,'EUL_basis fr DEER'!$1:$1,0))</f>
        <v>0</v>
      </c>
      <c r="BT438" s="48" t="str" cm="1">
        <f t="array" ref="BT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(EUL_basis_Mapped!$BD438=EUL_basis[BldgLoc])*(EUL_basis_Mapped!$BP438=EUL_basis[HOU_cat]),0)+1,MATCH(EUL_basis_Mapped!BT$2,'EUL_basis fr DEER'!$1:$1,0))</f>
        <v>Deemed Ex Ante Team</v>
      </c>
      <c r="BU438" s="24" cm="1">
        <f t="array" ref="BU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(EUL_basis_Mapped!$BD438=EUL_basis[BldgLoc])*(EUL_basis_Mapped!$BP438=EUL_basis[HOU_cat]),0)+1,MATCH(EUL_basis_Mapped!BU$2,'EUL_basis fr DEER'!$1:$1,0))</f>
        <v>0</v>
      </c>
      <c r="BV438" s="46" cm="1">
        <f t="array" ref="BV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(EUL_basis_Mapped!$BD438=EUL_basis[BldgLoc])*(EUL_basis_Mapped!$BP438=EUL_basis[HOU_cat]),0)+1,MATCH(EUL_basis_Mapped!BV$2,'EUL_basis fr DEER'!$1:$1,0))</f>
        <v>0</v>
      </c>
      <c r="BW438" s="48" cm="1">
        <f t="array" ref="BW438">INDEX(EUL_basis[#All],MATCH(1,(EUL_basis_Mapped!$AS438=EUL_basis[EUL_ID])*(EUL_basis_Mapped!$AU438=EUL_basis[Version])*(EUL_basis_Mapped!$BC438=EUL_basis[BldgType])*
(EUL_basis_Mapped!$BD438=EUL_basis[BldgLoc])*(EUL_basis_Mapped!$BP438=EUL_basis[HOU_cat]),0)+1,MATCH(EUL_basis_Mapped!BW$2,'EUL_basis fr DEER'!$1:$1,0))</f>
        <v>0</v>
      </c>
    </row>
    <row r="439" spans="1:75" ht="52.5" x14ac:dyDescent="0.15">
      <c r="A439" s="11"/>
      <c r="B439" s="12"/>
      <c r="C439" s="12"/>
      <c r="D439" s="12"/>
      <c r="E439" s="12"/>
      <c r="F439" s="12">
        <v>1</v>
      </c>
      <c r="G439" s="12"/>
      <c r="H439" s="13"/>
      <c r="I439" s="11">
        <f t="shared" ref="I439:O448" si="102">IF($AX439=I$2,1,0)</f>
        <v>0</v>
      </c>
      <c r="J439" s="12">
        <f t="shared" si="102"/>
        <v>0</v>
      </c>
      <c r="K439" s="12">
        <f t="shared" si="102"/>
        <v>0</v>
      </c>
      <c r="L439" s="12">
        <f t="shared" si="102"/>
        <v>0</v>
      </c>
      <c r="M439" s="12">
        <f t="shared" si="102"/>
        <v>0</v>
      </c>
      <c r="N439" s="54">
        <f t="shared" si="102"/>
        <v>0</v>
      </c>
      <c r="O439" s="54">
        <f t="shared" si="102"/>
        <v>1</v>
      </c>
      <c r="P439" s="11">
        <f t="shared" si="95"/>
        <v>0</v>
      </c>
      <c r="Q439" s="16"/>
      <c r="R439" s="12">
        <f t="shared" ref="R439:T458" si="103">IF($BC439=R$2,1,0)</f>
        <v>1</v>
      </c>
      <c r="S439" s="12">
        <f t="shared" si="103"/>
        <v>0</v>
      </c>
      <c r="T439" s="12">
        <f t="shared" si="103"/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>
        <f t="shared" si="96"/>
        <v>0</v>
      </c>
      <c r="AE439" s="54"/>
      <c r="AF439" s="54"/>
      <c r="AG439" s="54">
        <f t="shared" si="97"/>
        <v>0</v>
      </c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>
        <f t="shared" si="98"/>
        <v>0</v>
      </c>
      <c r="AS439" s="58" t="s">
        <v>987</v>
      </c>
      <c r="AT439" s="22" t="str" cm="1">
        <f t="array" ref="AT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(EUL_basis_Mapped!$BD439=EUL_basis[BldgLoc])*(EUL_basis_Mapped!$BP439=EUL_basis[HOU_cat]),0)+1,MATCH(EUL_basis_Mapped!AT$2,'EUL_basis fr DEER'!$1:$1,0))</f>
        <v>SCE Whole Building: -15%BldLkg;R8DctIns;6%DctLkg;SEER14AC;92AFUEFrn;STV In Heated and Cooled, Two Story, 1993-2001 Vintage Whole Home Retrofit</v>
      </c>
      <c r="AU439" s="22" t="s">
        <v>34</v>
      </c>
      <c r="AV439" s="22" t="str" cm="1">
        <f t="array" ref="AV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(EUL_basis_Mapped!$BD439=EUL_basis[BldgLoc])*(EUL_basis_Mapped!$BP439=EUL_basis[HOU_cat]),0)+1,MATCH(EUL_basis_Mapped!AV$2,'EUL_basis fr DEER'!$1:$1,0))</f>
        <v>PA workpaper</v>
      </c>
      <c r="AW439" s="24" cm="1">
        <f t="array" ref="AW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(EUL_basis_Mapped!$BD439=EUL_basis[BldgLoc])*(EUL_basis_Mapped!$BP439=EUL_basis[HOU_cat]),0)+1,MATCH(EUL_basis_Mapped!AW$2,'EUL_basis fr DEER'!$1:$1,0))</f>
        <v>44435.733823402777</v>
      </c>
      <c r="AX439" s="48" t="str" cm="1">
        <f t="array" ref="AX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(EUL_basis_Mapped!$BD439=EUL_basis[BldgLoc])*(EUL_basis_Mapped!$BP439=EUL_basis[HOU_cat]),0)+1,MATCH(EUL_basis_Mapped!AX$2,'EUL_basis fr DEER'!$1:$1,0))</f>
        <v>Res</v>
      </c>
      <c r="AY439" s="48" t="str" cm="1">
        <f t="array" ref="AY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(EUL_basis_Mapped!$BD439=EUL_basis[BldgLoc])*(EUL_basis_Mapped!$BP439=EUL_basis[HOU_cat]),0)+1,MATCH(EUL_basis_Mapped!AY$2,'EUL_basis fr DEER'!$1:$1,0))</f>
        <v>WhlBldg</v>
      </c>
      <c r="AZ439" s="48" t="str" cm="1">
        <f t="array" ref="AZ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(EUL_basis_Mapped!$BD439=EUL_basis[BldgLoc])*(EUL_basis_Mapped!$BP439=EUL_basis[HOU_cat]),0)+1,MATCH(EUL_basis_Mapped!AZ$2,'EUL_basis fr DEER'!$1:$1,0))</f>
        <v>WBUpgrade</v>
      </c>
      <c r="BA439" s="48" t="str" cm="1">
        <f t="array" ref="BA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(EUL_basis_Mapped!$BD439=EUL_basis[BldgLoc])*(EUL_basis_Mapped!$BP439=EUL_basis[HOU_cat]),0)+1,MATCH(EUL_basis_Mapped!BA$2,'EUL_basis fr DEER'!$1:$1,0))</f>
        <v>WhlBldg</v>
      </c>
      <c r="BB439" s="48" t="str" cm="1">
        <f t="array" ref="BB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(EUL_basis_Mapped!$BD439=EUL_basis[BldgLoc])*(EUL_basis_Mapped!$BP439=EUL_basis[HOU_cat]),0)+1,MATCH(EUL_basis_Mapped!BB$2,'EUL_basis fr DEER'!$1:$1,0))</f>
        <v>WBRetPkg</v>
      </c>
      <c r="BC439" s="48" t="s">
        <v>710</v>
      </c>
      <c r="BD439" s="48" t="s">
        <v>40</v>
      </c>
      <c r="BE439" s="46" t="str" cm="1">
        <f t="array" ref="BE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(EUL_basis_Mapped!$BD439=EUL_basis[BldgLoc])*(EUL_basis_Mapped!$BP439=EUL_basis[HOU_cat]),0)+1,MATCH(EUL_basis_Mapped!BE$2,'EUL_basis fr DEER'!$1:$1,0))</f>
        <v>evaluated years</v>
      </c>
      <c r="BF439" s="23" cm="1">
        <f t="array" ref="BF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(EUL_basis_Mapped!$BD439=EUL_basis[BldgLoc])*(EUL_basis_Mapped!$BP439=EUL_basis[HOU_cat]),0)+1,MATCH(EUL_basis_Mapped!BF$2,'EUL_basis fr DEER'!$1:$1,0))</f>
        <v>0</v>
      </c>
      <c r="BG439" s="23" cm="1">
        <f t="array" ref="BG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(EUL_basis_Mapped!$BD439=EUL_basis[BldgLoc])*(EUL_basis_Mapped!$BP439=EUL_basis[HOU_cat]),0)+1,MATCH(EUL_basis_Mapped!BG$2,'EUL_basis fr DEER'!$1:$1,0))</f>
        <v>0</v>
      </c>
      <c r="BH439" s="23" cm="1">
        <f t="array" ref="BH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(EUL_basis_Mapped!$BD439=EUL_basis[BldgLoc])*(EUL_basis_Mapped!$BP439=EUL_basis[HOU_cat]),0)+1,MATCH(EUL_basis_Mapped!BH$2,'EUL_basis fr DEER'!$1:$1,0))</f>
        <v>0</v>
      </c>
      <c r="BI439" s="25" cm="1">
        <f t="array" ref="BI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(EUL_basis_Mapped!$BD439=EUL_basis[BldgLoc])*(EUL_basis_Mapped!$BP439=EUL_basis[HOU_cat]),0)+1,MATCH(EUL_basis_Mapped!BI$2,'EUL_basis fr DEER'!$1:$1,0))</f>
        <v>20</v>
      </c>
      <c r="BJ439" s="25" cm="1">
        <f t="array" ref="BJ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(EUL_basis_Mapped!$BD439=EUL_basis[BldgLoc])*(EUL_basis_Mapped!$BP439=EUL_basis[HOU_cat]),0)+1,MATCH(EUL_basis_Mapped!BJ$2,'EUL_basis fr DEER'!$1:$1,0))</f>
        <v>16.899999999999999</v>
      </c>
      <c r="BK439" s="25" cm="1">
        <f t="array" ref="BK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(EUL_basis_Mapped!$BD439=EUL_basis[BldgLoc])*(EUL_basis_Mapped!$BP439=EUL_basis[HOU_cat]),0)+1,MATCH(EUL_basis_Mapped!BK$2,'EUL_basis fr DEER'!$1:$1,0))</f>
        <v>5.63</v>
      </c>
      <c r="BL439" s="46" t="str" cm="1">
        <f t="array" ref="BL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(EUL_basis_Mapped!$BD439=EUL_basis[BldgLoc])*(EUL_basis_Mapped!$BP439=EUL_basis[HOU_cat]),0)+1,MATCH(EUL_basis_Mapped!BL$2,'EUL_basis fr DEER'!$1:$1,0))</f>
        <v>Expired--no longer used</v>
      </c>
      <c r="BM439" s="48" t="str" cm="1">
        <f t="array" ref="BM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(EUL_basis_Mapped!$BD439=EUL_basis[BldgLoc])*(EUL_basis_Mapped!$BP439=EUL_basis[HOU_cat]),0)+1,MATCH(EUL_basis_Mapped!BM$2,'EUL_basis fr DEER'!$1:$1,0))</f>
        <v>Available</v>
      </c>
      <c r="BN439" s="24">
        <v>41711</v>
      </c>
      <c r="BO439" s="24" cm="1">
        <f t="array" ref="BO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(EUL_basis_Mapped!$BD439=EUL_basis[BldgLoc])*(EUL_basis_Mapped!$BP439=EUL_basis[HOU_cat]),0)+1,MATCH(EUL_basis_Mapped!BO$2,'EUL_basis fr DEER'!$1:$1,0))</f>
        <v>44926</v>
      </c>
      <c r="BP439" s="48" t="s">
        <v>44</v>
      </c>
      <c r="BQ439" s="52" t="str" cm="1">
        <f t="array" ref="BQ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(EUL_basis_Mapped!$BD439=EUL_basis[BldgLoc])*(EUL_basis_Mapped!$BP439=EUL_basis[HOU_cat]),0)+1,MATCH(EUL_basis_Mapped!BQ$2,'EUL_basis fr DEER'!$1:$1,0))</f>
        <v>1</v>
      </c>
      <c r="BR439" s="52" t="str" cm="1">
        <f t="array" ref="BR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(EUL_basis_Mapped!$BD439=EUL_basis[BldgLoc])*(EUL_basis_Mapped!$BP439=EUL_basis[HOU_cat]),0)+1,MATCH(EUL_basis_Mapped!BR$2,'EUL_basis fr DEER'!$1:$1,0))</f>
        <v>1</v>
      </c>
      <c r="BS439" s="52" t="str" cm="1">
        <f t="array" ref="BS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(EUL_basis_Mapped!$BD439=EUL_basis[BldgLoc])*(EUL_basis_Mapped!$BP439=EUL_basis[HOU_cat]),0)+1,MATCH(EUL_basis_Mapped!BS$2,'EUL_basis fr DEER'!$1:$1,0))</f>
        <v>0</v>
      </c>
      <c r="BT439" s="48" t="str" cm="1">
        <f t="array" ref="BT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(EUL_basis_Mapped!$BD439=EUL_basis[BldgLoc])*(EUL_basis_Mapped!$BP439=EUL_basis[HOU_cat]),0)+1,MATCH(EUL_basis_Mapped!BT$2,'EUL_basis fr DEER'!$1:$1,0))</f>
        <v>Deemed Ex Ante Team</v>
      </c>
      <c r="BU439" s="24" cm="1">
        <f t="array" ref="BU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(EUL_basis_Mapped!$BD439=EUL_basis[BldgLoc])*(EUL_basis_Mapped!$BP439=EUL_basis[HOU_cat]),0)+1,MATCH(EUL_basis_Mapped!BU$2,'EUL_basis fr DEER'!$1:$1,0))</f>
        <v>0</v>
      </c>
      <c r="BV439" s="46" cm="1">
        <f t="array" ref="BV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(EUL_basis_Mapped!$BD439=EUL_basis[BldgLoc])*(EUL_basis_Mapped!$BP439=EUL_basis[HOU_cat]),0)+1,MATCH(EUL_basis_Mapped!BV$2,'EUL_basis fr DEER'!$1:$1,0))</f>
        <v>0</v>
      </c>
      <c r="BW439" s="48" cm="1">
        <f t="array" ref="BW439">INDEX(EUL_basis[#All],MATCH(1,(EUL_basis_Mapped!$AS439=EUL_basis[EUL_ID])*(EUL_basis_Mapped!$AU439=EUL_basis[Version])*(EUL_basis_Mapped!$BC439=EUL_basis[BldgType])*
(EUL_basis_Mapped!$BD439=EUL_basis[BldgLoc])*(EUL_basis_Mapped!$BP439=EUL_basis[HOU_cat]),0)+1,MATCH(EUL_basis_Mapped!BW$2,'EUL_basis fr DEER'!$1:$1,0))</f>
        <v>0</v>
      </c>
    </row>
    <row r="440" spans="1:75" ht="42" x14ac:dyDescent="0.15">
      <c r="A440" s="11"/>
      <c r="B440" s="12"/>
      <c r="C440" s="12"/>
      <c r="D440" s="12"/>
      <c r="E440" s="12"/>
      <c r="F440" s="12">
        <v>1</v>
      </c>
      <c r="G440" s="12"/>
      <c r="H440" s="13"/>
      <c r="I440" s="11">
        <f t="shared" si="102"/>
        <v>0</v>
      </c>
      <c r="J440" s="12">
        <f t="shared" si="102"/>
        <v>0</v>
      </c>
      <c r="K440" s="12">
        <f t="shared" si="102"/>
        <v>0</v>
      </c>
      <c r="L440" s="12">
        <f t="shared" si="102"/>
        <v>0</v>
      </c>
      <c r="M440" s="12">
        <f t="shared" si="102"/>
        <v>0</v>
      </c>
      <c r="N440" s="54">
        <f t="shared" si="102"/>
        <v>0</v>
      </c>
      <c r="O440" s="54">
        <f t="shared" si="102"/>
        <v>1</v>
      </c>
      <c r="P440" s="11">
        <f t="shared" si="95"/>
        <v>0</v>
      </c>
      <c r="Q440" s="16"/>
      <c r="R440" s="12">
        <f t="shared" si="103"/>
        <v>1</v>
      </c>
      <c r="S440" s="12">
        <f t="shared" si="103"/>
        <v>0</v>
      </c>
      <c r="T440" s="12">
        <f t="shared" si="103"/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>
        <f t="shared" si="96"/>
        <v>0</v>
      </c>
      <c r="AE440" s="54"/>
      <c r="AF440" s="54"/>
      <c r="AG440" s="54">
        <f t="shared" si="97"/>
        <v>0</v>
      </c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>
        <f t="shared" si="98"/>
        <v>0</v>
      </c>
      <c r="AS440" s="58" t="s">
        <v>989</v>
      </c>
      <c r="AT440" s="22" t="str" cm="1">
        <f t="array" ref="AT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(EUL_basis_Mapped!$BD440=EUL_basis[BldgLoc])*(EUL_basis_Mapped!$BP440=EUL_basis[HOU_cat]),0)+1,MATCH(EUL_basis_Mapped!AT$2,'EUL_basis fr DEER'!$1:$1,0))</f>
        <v>SCE Whole Building: R30AtIns;-15%BldLkg;R8DctIns;6%DctLkg;STV In Heated Only, One Story, Pre 1978 Vintage Whole Home Retrofit</v>
      </c>
      <c r="AU440" s="22" t="s">
        <v>34</v>
      </c>
      <c r="AV440" s="22" t="str" cm="1">
        <f t="array" ref="AV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(EUL_basis_Mapped!$BD440=EUL_basis[BldgLoc])*(EUL_basis_Mapped!$BP440=EUL_basis[HOU_cat]),0)+1,MATCH(EUL_basis_Mapped!AV$2,'EUL_basis fr DEER'!$1:$1,0))</f>
        <v>PA workpaper</v>
      </c>
      <c r="AW440" s="24" cm="1">
        <f t="array" ref="AW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(EUL_basis_Mapped!$BD440=EUL_basis[BldgLoc])*(EUL_basis_Mapped!$BP440=EUL_basis[HOU_cat]),0)+1,MATCH(EUL_basis_Mapped!AW$2,'EUL_basis fr DEER'!$1:$1,0))</f>
        <v>44435.733823402777</v>
      </c>
      <c r="AX440" s="48" t="str" cm="1">
        <f t="array" ref="AX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(EUL_basis_Mapped!$BD440=EUL_basis[BldgLoc])*(EUL_basis_Mapped!$BP440=EUL_basis[HOU_cat]),0)+1,MATCH(EUL_basis_Mapped!AX$2,'EUL_basis fr DEER'!$1:$1,0))</f>
        <v>Res</v>
      </c>
      <c r="AY440" s="48" t="str" cm="1">
        <f t="array" ref="AY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(EUL_basis_Mapped!$BD440=EUL_basis[BldgLoc])*(EUL_basis_Mapped!$BP440=EUL_basis[HOU_cat]),0)+1,MATCH(EUL_basis_Mapped!AY$2,'EUL_basis fr DEER'!$1:$1,0))</f>
        <v>WhlBldg</v>
      </c>
      <c r="AZ440" s="48" t="str" cm="1">
        <f t="array" ref="AZ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(EUL_basis_Mapped!$BD440=EUL_basis[BldgLoc])*(EUL_basis_Mapped!$BP440=EUL_basis[HOU_cat]),0)+1,MATCH(EUL_basis_Mapped!AZ$2,'EUL_basis fr DEER'!$1:$1,0))</f>
        <v>WBUpgrade</v>
      </c>
      <c r="BA440" s="48" t="str" cm="1">
        <f t="array" ref="BA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(EUL_basis_Mapped!$BD440=EUL_basis[BldgLoc])*(EUL_basis_Mapped!$BP440=EUL_basis[HOU_cat]),0)+1,MATCH(EUL_basis_Mapped!BA$2,'EUL_basis fr DEER'!$1:$1,0))</f>
        <v>WhlBldg</v>
      </c>
      <c r="BB440" s="48" t="str" cm="1">
        <f t="array" ref="BB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(EUL_basis_Mapped!$BD440=EUL_basis[BldgLoc])*(EUL_basis_Mapped!$BP440=EUL_basis[HOU_cat]),0)+1,MATCH(EUL_basis_Mapped!BB$2,'EUL_basis fr DEER'!$1:$1,0))</f>
        <v>WBRetPkg</v>
      </c>
      <c r="BC440" s="48" t="s">
        <v>710</v>
      </c>
      <c r="BD440" s="48" t="s">
        <v>40</v>
      </c>
      <c r="BE440" s="46" t="str" cm="1">
        <f t="array" ref="BE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(EUL_basis_Mapped!$BD440=EUL_basis[BldgLoc])*(EUL_basis_Mapped!$BP440=EUL_basis[HOU_cat]),0)+1,MATCH(EUL_basis_Mapped!BE$2,'EUL_basis fr DEER'!$1:$1,0))</f>
        <v>evaluated years</v>
      </c>
      <c r="BF440" s="23" cm="1">
        <f t="array" ref="BF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(EUL_basis_Mapped!$BD440=EUL_basis[BldgLoc])*(EUL_basis_Mapped!$BP440=EUL_basis[HOU_cat]),0)+1,MATCH(EUL_basis_Mapped!BF$2,'EUL_basis fr DEER'!$1:$1,0))</f>
        <v>0</v>
      </c>
      <c r="BG440" s="23" cm="1">
        <f t="array" ref="BG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(EUL_basis_Mapped!$BD440=EUL_basis[BldgLoc])*(EUL_basis_Mapped!$BP440=EUL_basis[HOU_cat]),0)+1,MATCH(EUL_basis_Mapped!BG$2,'EUL_basis fr DEER'!$1:$1,0))</f>
        <v>0</v>
      </c>
      <c r="BH440" s="23" cm="1">
        <f t="array" ref="BH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(EUL_basis_Mapped!$BD440=EUL_basis[BldgLoc])*(EUL_basis_Mapped!$BP440=EUL_basis[HOU_cat]),0)+1,MATCH(EUL_basis_Mapped!BH$2,'EUL_basis fr DEER'!$1:$1,0))</f>
        <v>0</v>
      </c>
      <c r="BI440" s="25" cm="1">
        <f t="array" ref="BI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(EUL_basis_Mapped!$BD440=EUL_basis[BldgLoc])*(EUL_basis_Mapped!$BP440=EUL_basis[HOU_cat]),0)+1,MATCH(EUL_basis_Mapped!BI$2,'EUL_basis fr DEER'!$1:$1,0))</f>
        <v>20</v>
      </c>
      <c r="BJ440" s="25" cm="1">
        <f t="array" ref="BJ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(EUL_basis_Mapped!$BD440=EUL_basis[BldgLoc])*(EUL_basis_Mapped!$BP440=EUL_basis[HOU_cat]),0)+1,MATCH(EUL_basis_Mapped!BJ$2,'EUL_basis fr DEER'!$1:$1,0))</f>
        <v>17.3</v>
      </c>
      <c r="BK440" s="25" cm="1">
        <f t="array" ref="BK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(EUL_basis_Mapped!$BD440=EUL_basis[BldgLoc])*(EUL_basis_Mapped!$BP440=EUL_basis[HOU_cat]),0)+1,MATCH(EUL_basis_Mapped!BK$2,'EUL_basis fr DEER'!$1:$1,0))</f>
        <v>5.77</v>
      </c>
      <c r="BL440" s="46" t="str" cm="1">
        <f t="array" ref="BL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(EUL_basis_Mapped!$BD440=EUL_basis[BldgLoc])*(EUL_basis_Mapped!$BP440=EUL_basis[HOU_cat]),0)+1,MATCH(EUL_basis_Mapped!BL$2,'EUL_basis fr DEER'!$1:$1,0))</f>
        <v>Expired--no longer used</v>
      </c>
      <c r="BM440" s="48" t="str" cm="1">
        <f t="array" ref="BM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(EUL_basis_Mapped!$BD440=EUL_basis[BldgLoc])*(EUL_basis_Mapped!$BP440=EUL_basis[HOU_cat]),0)+1,MATCH(EUL_basis_Mapped!BM$2,'EUL_basis fr DEER'!$1:$1,0))</f>
        <v>Available</v>
      </c>
      <c r="BN440" s="24">
        <v>41712</v>
      </c>
      <c r="BO440" s="24" cm="1">
        <f t="array" ref="BO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(EUL_basis_Mapped!$BD440=EUL_basis[BldgLoc])*(EUL_basis_Mapped!$BP440=EUL_basis[HOU_cat]),0)+1,MATCH(EUL_basis_Mapped!BO$2,'EUL_basis fr DEER'!$1:$1,0))</f>
        <v>44926</v>
      </c>
      <c r="BP440" s="48" t="s">
        <v>44</v>
      </c>
      <c r="BQ440" s="52" t="str" cm="1">
        <f t="array" ref="BQ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(EUL_basis_Mapped!$BD440=EUL_basis[BldgLoc])*(EUL_basis_Mapped!$BP440=EUL_basis[HOU_cat]),0)+1,MATCH(EUL_basis_Mapped!BQ$2,'EUL_basis fr DEER'!$1:$1,0))</f>
        <v>1</v>
      </c>
      <c r="BR440" s="52" t="str" cm="1">
        <f t="array" ref="BR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(EUL_basis_Mapped!$BD440=EUL_basis[BldgLoc])*(EUL_basis_Mapped!$BP440=EUL_basis[HOU_cat]),0)+1,MATCH(EUL_basis_Mapped!BR$2,'EUL_basis fr DEER'!$1:$1,0))</f>
        <v>1</v>
      </c>
      <c r="BS440" s="52" t="str" cm="1">
        <f t="array" ref="BS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(EUL_basis_Mapped!$BD440=EUL_basis[BldgLoc])*(EUL_basis_Mapped!$BP440=EUL_basis[HOU_cat]),0)+1,MATCH(EUL_basis_Mapped!BS$2,'EUL_basis fr DEER'!$1:$1,0))</f>
        <v>0</v>
      </c>
      <c r="BT440" s="48" t="str" cm="1">
        <f t="array" ref="BT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(EUL_basis_Mapped!$BD440=EUL_basis[BldgLoc])*(EUL_basis_Mapped!$BP440=EUL_basis[HOU_cat]),0)+1,MATCH(EUL_basis_Mapped!BT$2,'EUL_basis fr DEER'!$1:$1,0))</f>
        <v>Deemed Ex Ante Team</v>
      </c>
      <c r="BU440" s="24" cm="1">
        <f t="array" ref="BU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(EUL_basis_Mapped!$BD440=EUL_basis[BldgLoc])*(EUL_basis_Mapped!$BP440=EUL_basis[HOU_cat]),0)+1,MATCH(EUL_basis_Mapped!BU$2,'EUL_basis fr DEER'!$1:$1,0))</f>
        <v>0</v>
      </c>
      <c r="BV440" s="46" cm="1">
        <f t="array" ref="BV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(EUL_basis_Mapped!$BD440=EUL_basis[BldgLoc])*(EUL_basis_Mapped!$BP440=EUL_basis[HOU_cat]),0)+1,MATCH(EUL_basis_Mapped!BV$2,'EUL_basis fr DEER'!$1:$1,0))</f>
        <v>0</v>
      </c>
      <c r="BW440" s="48" cm="1">
        <f t="array" ref="BW440">INDEX(EUL_basis[#All],MATCH(1,(EUL_basis_Mapped!$AS440=EUL_basis[EUL_ID])*(EUL_basis_Mapped!$AU440=EUL_basis[Version])*(EUL_basis_Mapped!$BC440=EUL_basis[BldgType])*
(EUL_basis_Mapped!$BD440=EUL_basis[BldgLoc])*(EUL_basis_Mapped!$BP440=EUL_basis[HOU_cat]),0)+1,MATCH(EUL_basis_Mapped!BW$2,'EUL_basis fr DEER'!$1:$1,0))</f>
        <v>0</v>
      </c>
    </row>
    <row r="441" spans="1:75" ht="42" x14ac:dyDescent="0.15">
      <c r="A441" s="11"/>
      <c r="B441" s="12"/>
      <c r="C441" s="12"/>
      <c r="D441" s="12"/>
      <c r="E441" s="12"/>
      <c r="F441" s="12">
        <v>1</v>
      </c>
      <c r="G441" s="12"/>
      <c r="H441" s="13"/>
      <c r="I441" s="11">
        <f t="shared" si="102"/>
        <v>0</v>
      </c>
      <c r="J441" s="12">
        <f t="shared" si="102"/>
        <v>0</v>
      </c>
      <c r="K441" s="12">
        <f t="shared" si="102"/>
        <v>0</v>
      </c>
      <c r="L441" s="12">
        <f t="shared" si="102"/>
        <v>0</v>
      </c>
      <c r="M441" s="12">
        <f t="shared" si="102"/>
        <v>0</v>
      </c>
      <c r="N441" s="54">
        <f t="shared" si="102"/>
        <v>0</v>
      </c>
      <c r="O441" s="54">
        <f t="shared" si="102"/>
        <v>1</v>
      </c>
      <c r="P441" s="11">
        <f t="shared" si="95"/>
        <v>0</v>
      </c>
      <c r="Q441" s="16"/>
      <c r="R441" s="12">
        <f t="shared" si="103"/>
        <v>1</v>
      </c>
      <c r="S441" s="12">
        <f t="shared" si="103"/>
        <v>0</v>
      </c>
      <c r="T441" s="12">
        <f t="shared" si="103"/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>
        <f t="shared" si="96"/>
        <v>0</v>
      </c>
      <c r="AE441" s="54"/>
      <c r="AF441" s="54"/>
      <c r="AG441" s="54">
        <f t="shared" si="97"/>
        <v>0</v>
      </c>
      <c r="AH441" s="54"/>
      <c r="AI441" s="54"/>
      <c r="AJ441" s="54"/>
      <c r="AK441" s="54"/>
      <c r="AL441" s="54"/>
      <c r="AM441" s="54"/>
      <c r="AN441" s="54"/>
      <c r="AO441" s="54"/>
      <c r="AP441" s="54"/>
      <c r="AQ441" s="54"/>
      <c r="AR441" s="54">
        <f t="shared" si="98"/>
        <v>0</v>
      </c>
      <c r="AS441" s="58" t="s">
        <v>991</v>
      </c>
      <c r="AT441" s="22" t="str" cm="1">
        <f t="array" ref="AT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(EUL_basis_Mapped!$BD441=EUL_basis[BldgLoc])*(EUL_basis_Mapped!$BP441=EUL_basis[HOU_cat]),0)+1,MATCH(EUL_basis_Mapped!AT$2,'EUL_basis fr DEER'!$1:$1,0))</f>
        <v>SCE Whole Building: R30AtIns;R8DctIns;6%DctLkg;SEER14AC In Heated and Cooled, One Story, 1978-1992 Vintage Whole Home Retrofit</v>
      </c>
      <c r="AU441" s="22" t="s">
        <v>34</v>
      </c>
      <c r="AV441" s="22" t="str" cm="1">
        <f t="array" ref="AV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(EUL_basis_Mapped!$BD441=EUL_basis[BldgLoc])*(EUL_basis_Mapped!$BP441=EUL_basis[HOU_cat]),0)+1,MATCH(EUL_basis_Mapped!AV$2,'EUL_basis fr DEER'!$1:$1,0))</f>
        <v>PA workpaper</v>
      </c>
      <c r="AW441" s="24" cm="1">
        <f t="array" ref="AW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(EUL_basis_Mapped!$BD441=EUL_basis[BldgLoc])*(EUL_basis_Mapped!$BP441=EUL_basis[HOU_cat]),0)+1,MATCH(EUL_basis_Mapped!AW$2,'EUL_basis fr DEER'!$1:$1,0))</f>
        <v>44435.733823402777</v>
      </c>
      <c r="AX441" s="48" t="str" cm="1">
        <f t="array" ref="AX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(EUL_basis_Mapped!$BD441=EUL_basis[BldgLoc])*(EUL_basis_Mapped!$BP441=EUL_basis[HOU_cat]),0)+1,MATCH(EUL_basis_Mapped!AX$2,'EUL_basis fr DEER'!$1:$1,0))</f>
        <v>Res</v>
      </c>
      <c r="AY441" s="48" t="str" cm="1">
        <f t="array" ref="AY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(EUL_basis_Mapped!$BD441=EUL_basis[BldgLoc])*(EUL_basis_Mapped!$BP441=EUL_basis[HOU_cat]),0)+1,MATCH(EUL_basis_Mapped!AY$2,'EUL_basis fr DEER'!$1:$1,0))</f>
        <v>WhlBldg</v>
      </c>
      <c r="AZ441" s="48" t="str" cm="1">
        <f t="array" ref="AZ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(EUL_basis_Mapped!$BD441=EUL_basis[BldgLoc])*(EUL_basis_Mapped!$BP441=EUL_basis[HOU_cat]),0)+1,MATCH(EUL_basis_Mapped!AZ$2,'EUL_basis fr DEER'!$1:$1,0))</f>
        <v>WBUpgrade</v>
      </c>
      <c r="BA441" s="48" t="str" cm="1">
        <f t="array" ref="BA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(EUL_basis_Mapped!$BD441=EUL_basis[BldgLoc])*(EUL_basis_Mapped!$BP441=EUL_basis[HOU_cat]),0)+1,MATCH(EUL_basis_Mapped!BA$2,'EUL_basis fr DEER'!$1:$1,0))</f>
        <v>WhlBldg</v>
      </c>
      <c r="BB441" s="48" t="str" cm="1">
        <f t="array" ref="BB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(EUL_basis_Mapped!$BD441=EUL_basis[BldgLoc])*(EUL_basis_Mapped!$BP441=EUL_basis[HOU_cat]),0)+1,MATCH(EUL_basis_Mapped!BB$2,'EUL_basis fr DEER'!$1:$1,0))</f>
        <v>WBRetPkg</v>
      </c>
      <c r="BC441" s="48" t="s">
        <v>710</v>
      </c>
      <c r="BD441" s="48" t="s">
        <v>40</v>
      </c>
      <c r="BE441" s="46" t="str" cm="1">
        <f t="array" ref="BE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(EUL_basis_Mapped!$BD441=EUL_basis[BldgLoc])*(EUL_basis_Mapped!$BP441=EUL_basis[HOU_cat]),0)+1,MATCH(EUL_basis_Mapped!BE$2,'EUL_basis fr DEER'!$1:$1,0))</f>
        <v>evaluated years</v>
      </c>
      <c r="BF441" s="23" cm="1">
        <f t="array" ref="BF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(EUL_basis_Mapped!$BD441=EUL_basis[BldgLoc])*(EUL_basis_Mapped!$BP441=EUL_basis[HOU_cat]),0)+1,MATCH(EUL_basis_Mapped!BF$2,'EUL_basis fr DEER'!$1:$1,0))</f>
        <v>0</v>
      </c>
      <c r="BG441" s="23" cm="1">
        <f t="array" ref="BG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(EUL_basis_Mapped!$BD441=EUL_basis[BldgLoc])*(EUL_basis_Mapped!$BP441=EUL_basis[HOU_cat]),0)+1,MATCH(EUL_basis_Mapped!BG$2,'EUL_basis fr DEER'!$1:$1,0))</f>
        <v>0</v>
      </c>
      <c r="BH441" s="23" cm="1">
        <f t="array" ref="BH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(EUL_basis_Mapped!$BD441=EUL_basis[BldgLoc])*(EUL_basis_Mapped!$BP441=EUL_basis[HOU_cat]),0)+1,MATCH(EUL_basis_Mapped!BH$2,'EUL_basis fr DEER'!$1:$1,0))</f>
        <v>0</v>
      </c>
      <c r="BI441" s="25" cm="1">
        <f t="array" ref="BI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(EUL_basis_Mapped!$BD441=EUL_basis[BldgLoc])*(EUL_basis_Mapped!$BP441=EUL_basis[HOU_cat]),0)+1,MATCH(EUL_basis_Mapped!BI$2,'EUL_basis fr DEER'!$1:$1,0))</f>
        <v>20</v>
      </c>
      <c r="BJ441" s="25" cm="1">
        <f t="array" ref="BJ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(EUL_basis_Mapped!$BD441=EUL_basis[BldgLoc])*(EUL_basis_Mapped!$BP441=EUL_basis[HOU_cat]),0)+1,MATCH(EUL_basis_Mapped!BJ$2,'EUL_basis fr DEER'!$1:$1,0))</f>
        <v>18.5</v>
      </c>
      <c r="BK441" s="25" cm="1">
        <f t="array" ref="BK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(EUL_basis_Mapped!$BD441=EUL_basis[BldgLoc])*(EUL_basis_Mapped!$BP441=EUL_basis[HOU_cat]),0)+1,MATCH(EUL_basis_Mapped!BK$2,'EUL_basis fr DEER'!$1:$1,0))</f>
        <v>6.17</v>
      </c>
      <c r="BL441" s="46" t="str" cm="1">
        <f t="array" ref="BL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(EUL_basis_Mapped!$BD441=EUL_basis[BldgLoc])*(EUL_basis_Mapped!$BP441=EUL_basis[HOU_cat]),0)+1,MATCH(EUL_basis_Mapped!BL$2,'EUL_basis fr DEER'!$1:$1,0))</f>
        <v>Expired--no longer used</v>
      </c>
      <c r="BM441" s="48" t="str" cm="1">
        <f t="array" ref="BM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(EUL_basis_Mapped!$BD441=EUL_basis[BldgLoc])*(EUL_basis_Mapped!$BP441=EUL_basis[HOU_cat]),0)+1,MATCH(EUL_basis_Mapped!BM$2,'EUL_basis fr DEER'!$1:$1,0))</f>
        <v>Available</v>
      </c>
      <c r="BN441" s="24">
        <v>41713</v>
      </c>
      <c r="BO441" s="24" cm="1">
        <f t="array" ref="BO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(EUL_basis_Mapped!$BD441=EUL_basis[BldgLoc])*(EUL_basis_Mapped!$BP441=EUL_basis[HOU_cat]),0)+1,MATCH(EUL_basis_Mapped!BO$2,'EUL_basis fr DEER'!$1:$1,0))</f>
        <v>44926</v>
      </c>
      <c r="BP441" s="48" t="s">
        <v>44</v>
      </c>
      <c r="BQ441" s="52" t="str" cm="1">
        <f t="array" ref="BQ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(EUL_basis_Mapped!$BD441=EUL_basis[BldgLoc])*(EUL_basis_Mapped!$BP441=EUL_basis[HOU_cat]),0)+1,MATCH(EUL_basis_Mapped!BQ$2,'EUL_basis fr DEER'!$1:$1,0))</f>
        <v>1</v>
      </c>
      <c r="BR441" s="52" t="str" cm="1">
        <f t="array" ref="BR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(EUL_basis_Mapped!$BD441=EUL_basis[BldgLoc])*(EUL_basis_Mapped!$BP441=EUL_basis[HOU_cat]),0)+1,MATCH(EUL_basis_Mapped!BR$2,'EUL_basis fr DEER'!$1:$1,0))</f>
        <v>1</v>
      </c>
      <c r="BS441" s="52" t="str" cm="1">
        <f t="array" ref="BS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(EUL_basis_Mapped!$BD441=EUL_basis[BldgLoc])*(EUL_basis_Mapped!$BP441=EUL_basis[HOU_cat]),0)+1,MATCH(EUL_basis_Mapped!BS$2,'EUL_basis fr DEER'!$1:$1,0))</f>
        <v>0</v>
      </c>
      <c r="BT441" s="48" t="str" cm="1">
        <f t="array" ref="BT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(EUL_basis_Mapped!$BD441=EUL_basis[BldgLoc])*(EUL_basis_Mapped!$BP441=EUL_basis[HOU_cat]),0)+1,MATCH(EUL_basis_Mapped!BT$2,'EUL_basis fr DEER'!$1:$1,0))</f>
        <v>Deemed Ex Ante Team</v>
      </c>
      <c r="BU441" s="24" cm="1">
        <f t="array" ref="BU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(EUL_basis_Mapped!$BD441=EUL_basis[BldgLoc])*(EUL_basis_Mapped!$BP441=EUL_basis[HOU_cat]),0)+1,MATCH(EUL_basis_Mapped!BU$2,'EUL_basis fr DEER'!$1:$1,0))</f>
        <v>0</v>
      </c>
      <c r="BV441" s="46" cm="1">
        <f t="array" ref="BV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(EUL_basis_Mapped!$BD441=EUL_basis[BldgLoc])*(EUL_basis_Mapped!$BP441=EUL_basis[HOU_cat]),0)+1,MATCH(EUL_basis_Mapped!BV$2,'EUL_basis fr DEER'!$1:$1,0))</f>
        <v>0</v>
      </c>
      <c r="BW441" s="48" cm="1">
        <f t="array" ref="BW441">INDEX(EUL_basis[#All],MATCH(1,(EUL_basis_Mapped!$AS441=EUL_basis[EUL_ID])*(EUL_basis_Mapped!$AU441=EUL_basis[Version])*(EUL_basis_Mapped!$BC441=EUL_basis[BldgType])*
(EUL_basis_Mapped!$BD441=EUL_basis[BldgLoc])*(EUL_basis_Mapped!$BP441=EUL_basis[HOU_cat]),0)+1,MATCH(EUL_basis_Mapped!BW$2,'EUL_basis fr DEER'!$1:$1,0))</f>
        <v>0</v>
      </c>
    </row>
    <row r="442" spans="1:75" ht="42" x14ac:dyDescent="0.15">
      <c r="A442" s="11"/>
      <c r="B442" s="12"/>
      <c r="C442" s="12"/>
      <c r="D442" s="12"/>
      <c r="E442" s="12"/>
      <c r="F442" s="12">
        <v>1</v>
      </c>
      <c r="G442" s="12"/>
      <c r="H442" s="13"/>
      <c r="I442" s="11">
        <f t="shared" si="102"/>
        <v>0</v>
      </c>
      <c r="J442" s="12">
        <f t="shared" si="102"/>
        <v>0</v>
      </c>
      <c r="K442" s="12">
        <f t="shared" si="102"/>
        <v>0</v>
      </c>
      <c r="L442" s="12">
        <f t="shared" si="102"/>
        <v>0</v>
      </c>
      <c r="M442" s="12">
        <f t="shared" si="102"/>
        <v>0</v>
      </c>
      <c r="N442" s="54">
        <f t="shared" si="102"/>
        <v>0</v>
      </c>
      <c r="O442" s="54">
        <f t="shared" si="102"/>
        <v>1</v>
      </c>
      <c r="P442" s="11">
        <f t="shared" si="95"/>
        <v>0</v>
      </c>
      <c r="Q442" s="16"/>
      <c r="R442" s="12">
        <f t="shared" si="103"/>
        <v>1</v>
      </c>
      <c r="S442" s="12">
        <f t="shared" si="103"/>
        <v>0</v>
      </c>
      <c r="T442" s="12">
        <f t="shared" si="103"/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>
        <f t="shared" si="96"/>
        <v>0</v>
      </c>
      <c r="AE442" s="54"/>
      <c r="AF442" s="54"/>
      <c r="AG442" s="54">
        <f t="shared" si="97"/>
        <v>0</v>
      </c>
      <c r="AH442" s="54"/>
      <c r="AI442" s="54"/>
      <c r="AJ442" s="54"/>
      <c r="AK442" s="54"/>
      <c r="AL442" s="54"/>
      <c r="AM442" s="54"/>
      <c r="AN442" s="54"/>
      <c r="AO442" s="54"/>
      <c r="AP442" s="54"/>
      <c r="AQ442" s="54"/>
      <c r="AR442" s="54">
        <f t="shared" si="98"/>
        <v>0</v>
      </c>
      <c r="AS442" s="58" t="s">
        <v>993</v>
      </c>
      <c r="AT442" s="22" t="str" cm="1">
        <f t="array" ref="AT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(EUL_basis_Mapped!$BD442=EUL_basis[BldgLoc])*(EUL_basis_Mapped!$BP442=EUL_basis[HOU_cat]),0)+1,MATCH(EUL_basis_Mapped!AT$2,'EUL_basis fr DEER'!$1:$1,0))</f>
        <v>SCE Whole Building: R30AtIns;R8DctIns;92AFUEFrn;STV In Heated and Cooled, Two Story, 1978-1992 Vintage Whole Home Retrofit</v>
      </c>
      <c r="AU442" s="22" t="s">
        <v>34</v>
      </c>
      <c r="AV442" s="22" t="str" cm="1">
        <f t="array" ref="AV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(EUL_basis_Mapped!$BD442=EUL_basis[BldgLoc])*(EUL_basis_Mapped!$BP442=EUL_basis[HOU_cat]),0)+1,MATCH(EUL_basis_Mapped!AV$2,'EUL_basis fr DEER'!$1:$1,0))</f>
        <v>PA workpaper</v>
      </c>
      <c r="AW442" s="24" cm="1">
        <f t="array" ref="AW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(EUL_basis_Mapped!$BD442=EUL_basis[BldgLoc])*(EUL_basis_Mapped!$BP442=EUL_basis[HOU_cat]),0)+1,MATCH(EUL_basis_Mapped!AW$2,'EUL_basis fr DEER'!$1:$1,0))</f>
        <v>44435.733823402777</v>
      </c>
      <c r="AX442" s="48" t="str" cm="1">
        <f t="array" ref="AX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(EUL_basis_Mapped!$BD442=EUL_basis[BldgLoc])*(EUL_basis_Mapped!$BP442=EUL_basis[HOU_cat]),0)+1,MATCH(EUL_basis_Mapped!AX$2,'EUL_basis fr DEER'!$1:$1,0))</f>
        <v>Res</v>
      </c>
      <c r="AY442" s="48" t="str" cm="1">
        <f t="array" ref="AY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(EUL_basis_Mapped!$BD442=EUL_basis[BldgLoc])*(EUL_basis_Mapped!$BP442=EUL_basis[HOU_cat]),0)+1,MATCH(EUL_basis_Mapped!AY$2,'EUL_basis fr DEER'!$1:$1,0))</f>
        <v>WhlBldg</v>
      </c>
      <c r="AZ442" s="48" t="str" cm="1">
        <f t="array" ref="AZ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(EUL_basis_Mapped!$BD442=EUL_basis[BldgLoc])*(EUL_basis_Mapped!$BP442=EUL_basis[HOU_cat]),0)+1,MATCH(EUL_basis_Mapped!AZ$2,'EUL_basis fr DEER'!$1:$1,0))</f>
        <v>WBUpgrade</v>
      </c>
      <c r="BA442" s="48" t="str" cm="1">
        <f t="array" ref="BA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(EUL_basis_Mapped!$BD442=EUL_basis[BldgLoc])*(EUL_basis_Mapped!$BP442=EUL_basis[HOU_cat]),0)+1,MATCH(EUL_basis_Mapped!BA$2,'EUL_basis fr DEER'!$1:$1,0))</f>
        <v>WhlBldg</v>
      </c>
      <c r="BB442" s="48" t="str" cm="1">
        <f t="array" ref="BB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(EUL_basis_Mapped!$BD442=EUL_basis[BldgLoc])*(EUL_basis_Mapped!$BP442=EUL_basis[HOU_cat]),0)+1,MATCH(EUL_basis_Mapped!BB$2,'EUL_basis fr DEER'!$1:$1,0))</f>
        <v>WBRetPkg</v>
      </c>
      <c r="BC442" s="48" t="s">
        <v>710</v>
      </c>
      <c r="BD442" s="48" t="s">
        <v>40</v>
      </c>
      <c r="BE442" s="46" t="str" cm="1">
        <f t="array" ref="BE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(EUL_basis_Mapped!$BD442=EUL_basis[BldgLoc])*(EUL_basis_Mapped!$BP442=EUL_basis[HOU_cat]),0)+1,MATCH(EUL_basis_Mapped!BE$2,'EUL_basis fr DEER'!$1:$1,0))</f>
        <v>evaluated years</v>
      </c>
      <c r="BF442" s="23" cm="1">
        <f t="array" ref="BF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(EUL_basis_Mapped!$BD442=EUL_basis[BldgLoc])*(EUL_basis_Mapped!$BP442=EUL_basis[HOU_cat]),0)+1,MATCH(EUL_basis_Mapped!BF$2,'EUL_basis fr DEER'!$1:$1,0))</f>
        <v>0</v>
      </c>
      <c r="BG442" s="23" cm="1">
        <f t="array" ref="BG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(EUL_basis_Mapped!$BD442=EUL_basis[BldgLoc])*(EUL_basis_Mapped!$BP442=EUL_basis[HOU_cat]),0)+1,MATCH(EUL_basis_Mapped!BG$2,'EUL_basis fr DEER'!$1:$1,0))</f>
        <v>0</v>
      </c>
      <c r="BH442" s="23" cm="1">
        <f t="array" ref="BH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(EUL_basis_Mapped!$BD442=EUL_basis[BldgLoc])*(EUL_basis_Mapped!$BP442=EUL_basis[HOU_cat]),0)+1,MATCH(EUL_basis_Mapped!BH$2,'EUL_basis fr DEER'!$1:$1,0))</f>
        <v>0</v>
      </c>
      <c r="BI442" s="25" cm="1">
        <f t="array" ref="BI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(EUL_basis_Mapped!$BD442=EUL_basis[BldgLoc])*(EUL_basis_Mapped!$BP442=EUL_basis[HOU_cat]),0)+1,MATCH(EUL_basis_Mapped!BI$2,'EUL_basis fr DEER'!$1:$1,0))</f>
        <v>20</v>
      </c>
      <c r="BJ442" s="25" cm="1">
        <f t="array" ref="BJ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(EUL_basis_Mapped!$BD442=EUL_basis[BldgLoc])*(EUL_basis_Mapped!$BP442=EUL_basis[HOU_cat]),0)+1,MATCH(EUL_basis_Mapped!BJ$2,'EUL_basis fr DEER'!$1:$1,0))</f>
        <v>19.399999999999999</v>
      </c>
      <c r="BK442" s="25" cm="1">
        <f t="array" ref="BK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(EUL_basis_Mapped!$BD442=EUL_basis[BldgLoc])*(EUL_basis_Mapped!$BP442=EUL_basis[HOU_cat]),0)+1,MATCH(EUL_basis_Mapped!BK$2,'EUL_basis fr DEER'!$1:$1,0))</f>
        <v>6.47</v>
      </c>
      <c r="BL442" s="46" t="str" cm="1">
        <f t="array" ref="BL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(EUL_basis_Mapped!$BD442=EUL_basis[BldgLoc])*(EUL_basis_Mapped!$BP442=EUL_basis[HOU_cat]),0)+1,MATCH(EUL_basis_Mapped!BL$2,'EUL_basis fr DEER'!$1:$1,0))</f>
        <v>Expired--no longer used</v>
      </c>
      <c r="BM442" s="48" t="str" cm="1">
        <f t="array" ref="BM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(EUL_basis_Mapped!$BD442=EUL_basis[BldgLoc])*(EUL_basis_Mapped!$BP442=EUL_basis[HOU_cat]),0)+1,MATCH(EUL_basis_Mapped!BM$2,'EUL_basis fr DEER'!$1:$1,0))</f>
        <v>Available</v>
      </c>
      <c r="BN442" s="24">
        <v>41714</v>
      </c>
      <c r="BO442" s="24" cm="1">
        <f t="array" ref="BO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(EUL_basis_Mapped!$BD442=EUL_basis[BldgLoc])*(EUL_basis_Mapped!$BP442=EUL_basis[HOU_cat]),0)+1,MATCH(EUL_basis_Mapped!BO$2,'EUL_basis fr DEER'!$1:$1,0))</f>
        <v>44926</v>
      </c>
      <c r="BP442" s="48" t="s">
        <v>44</v>
      </c>
      <c r="BQ442" s="52" t="str" cm="1">
        <f t="array" ref="BQ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(EUL_basis_Mapped!$BD442=EUL_basis[BldgLoc])*(EUL_basis_Mapped!$BP442=EUL_basis[HOU_cat]),0)+1,MATCH(EUL_basis_Mapped!BQ$2,'EUL_basis fr DEER'!$1:$1,0))</f>
        <v>1</v>
      </c>
      <c r="BR442" s="52" t="str" cm="1">
        <f t="array" ref="BR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(EUL_basis_Mapped!$BD442=EUL_basis[BldgLoc])*(EUL_basis_Mapped!$BP442=EUL_basis[HOU_cat]),0)+1,MATCH(EUL_basis_Mapped!BR$2,'EUL_basis fr DEER'!$1:$1,0))</f>
        <v>1</v>
      </c>
      <c r="BS442" s="52" t="str" cm="1">
        <f t="array" ref="BS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(EUL_basis_Mapped!$BD442=EUL_basis[BldgLoc])*(EUL_basis_Mapped!$BP442=EUL_basis[HOU_cat]),0)+1,MATCH(EUL_basis_Mapped!BS$2,'EUL_basis fr DEER'!$1:$1,0))</f>
        <v>0</v>
      </c>
      <c r="BT442" s="48" t="str" cm="1">
        <f t="array" ref="BT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(EUL_basis_Mapped!$BD442=EUL_basis[BldgLoc])*(EUL_basis_Mapped!$BP442=EUL_basis[HOU_cat]),0)+1,MATCH(EUL_basis_Mapped!BT$2,'EUL_basis fr DEER'!$1:$1,0))</f>
        <v>Deemed Ex Ante Team</v>
      </c>
      <c r="BU442" s="24" cm="1">
        <f t="array" ref="BU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(EUL_basis_Mapped!$BD442=EUL_basis[BldgLoc])*(EUL_basis_Mapped!$BP442=EUL_basis[HOU_cat]),0)+1,MATCH(EUL_basis_Mapped!BU$2,'EUL_basis fr DEER'!$1:$1,0))</f>
        <v>0</v>
      </c>
      <c r="BV442" s="46" cm="1">
        <f t="array" ref="BV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(EUL_basis_Mapped!$BD442=EUL_basis[BldgLoc])*(EUL_basis_Mapped!$BP442=EUL_basis[HOU_cat]),0)+1,MATCH(EUL_basis_Mapped!BV$2,'EUL_basis fr DEER'!$1:$1,0))</f>
        <v>0</v>
      </c>
      <c r="BW442" s="48" cm="1">
        <f t="array" ref="BW442">INDEX(EUL_basis[#All],MATCH(1,(EUL_basis_Mapped!$AS442=EUL_basis[EUL_ID])*(EUL_basis_Mapped!$AU442=EUL_basis[Version])*(EUL_basis_Mapped!$BC442=EUL_basis[BldgType])*
(EUL_basis_Mapped!$BD442=EUL_basis[BldgLoc])*(EUL_basis_Mapped!$BP442=EUL_basis[HOU_cat]),0)+1,MATCH(EUL_basis_Mapped!BW$2,'EUL_basis fr DEER'!$1:$1,0))</f>
        <v>0</v>
      </c>
    </row>
    <row r="443" spans="1:75" ht="52.5" x14ac:dyDescent="0.15">
      <c r="A443" s="11"/>
      <c r="B443" s="12"/>
      <c r="C443" s="12"/>
      <c r="D443" s="12"/>
      <c r="E443" s="12"/>
      <c r="F443" s="12">
        <v>1</v>
      </c>
      <c r="G443" s="12"/>
      <c r="H443" s="13"/>
      <c r="I443" s="11">
        <f t="shared" si="102"/>
        <v>0</v>
      </c>
      <c r="J443" s="12">
        <f t="shared" si="102"/>
        <v>0</v>
      </c>
      <c r="K443" s="12">
        <f t="shared" si="102"/>
        <v>0</v>
      </c>
      <c r="L443" s="12">
        <f t="shared" si="102"/>
        <v>0</v>
      </c>
      <c r="M443" s="12">
        <f t="shared" si="102"/>
        <v>0</v>
      </c>
      <c r="N443" s="54">
        <f t="shared" si="102"/>
        <v>0</v>
      </c>
      <c r="O443" s="54">
        <f t="shared" si="102"/>
        <v>1</v>
      </c>
      <c r="P443" s="11">
        <f t="shared" si="95"/>
        <v>0</v>
      </c>
      <c r="Q443" s="16"/>
      <c r="R443" s="12">
        <f t="shared" si="103"/>
        <v>1</v>
      </c>
      <c r="S443" s="12">
        <f t="shared" si="103"/>
        <v>0</v>
      </c>
      <c r="T443" s="12">
        <f t="shared" si="103"/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>
        <f t="shared" si="96"/>
        <v>0</v>
      </c>
      <c r="AE443" s="54"/>
      <c r="AF443" s="54"/>
      <c r="AG443" s="54">
        <f t="shared" si="97"/>
        <v>0</v>
      </c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>
        <f t="shared" si="98"/>
        <v>0</v>
      </c>
      <c r="AS443" s="58" t="s">
        <v>995</v>
      </c>
      <c r="AT443" s="22" t="str" cm="1">
        <f t="array" ref="AT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(EUL_basis_Mapped!$BD443=EUL_basis[BldgLoc])*(EUL_basis_Mapped!$BP443=EUL_basis[HOU_cat]),0)+1,MATCH(EUL_basis_Mapped!AT$2,'EUL_basis fr DEER'!$1:$1,0))</f>
        <v>SCE Whole Building: R30AtIns;-15%BldLkg;R8DctIns;10%DctLkg;SEER14AC;92AFUEFrn In Heated and Cooled, Two Story, Pre 1978 Vintage Whole Home Retrofit</v>
      </c>
      <c r="AU443" s="22" t="s">
        <v>34</v>
      </c>
      <c r="AV443" s="22" t="str" cm="1">
        <f t="array" ref="AV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(EUL_basis_Mapped!$BD443=EUL_basis[BldgLoc])*(EUL_basis_Mapped!$BP443=EUL_basis[HOU_cat]),0)+1,MATCH(EUL_basis_Mapped!AV$2,'EUL_basis fr DEER'!$1:$1,0))</f>
        <v>PA workpaper</v>
      </c>
      <c r="AW443" s="24" cm="1">
        <f t="array" ref="AW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(EUL_basis_Mapped!$BD443=EUL_basis[BldgLoc])*(EUL_basis_Mapped!$BP443=EUL_basis[HOU_cat]),0)+1,MATCH(EUL_basis_Mapped!AW$2,'EUL_basis fr DEER'!$1:$1,0))</f>
        <v>44435.733823402777</v>
      </c>
      <c r="AX443" s="48" t="str" cm="1">
        <f t="array" ref="AX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(EUL_basis_Mapped!$BD443=EUL_basis[BldgLoc])*(EUL_basis_Mapped!$BP443=EUL_basis[HOU_cat]),0)+1,MATCH(EUL_basis_Mapped!AX$2,'EUL_basis fr DEER'!$1:$1,0))</f>
        <v>Res</v>
      </c>
      <c r="AY443" s="48" t="str" cm="1">
        <f t="array" ref="AY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(EUL_basis_Mapped!$BD443=EUL_basis[BldgLoc])*(EUL_basis_Mapped!$BP443=EUL_basis[HOU_cat]),0)+1,MATCH(EUL_basis_Mapped!AY$2,'EUL_basis fr DEER'!$1:$1,0))</f>
        <v>WhlBldg</v>
      </c>
      <c r="AZ443" s="48" t="str" cm="1">
        <f t="array" ref="AZ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(EUL_basis_Mapped!$BD443=EUL_basis[BldgLoc])*(EUL_basis_Mapped!$BP443=EUL_basis[HOU_cat]),0)+1,MATCH(EUL_basis_Mapped!AZ$2,'EUL_basis fr DEER'!$1:$1,0))</f>
        <v>WBUpgrade</v>
      </c>
      <c r="BA443" s="48" t="str" cm="1">
        <f t="array" ref="BA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(EUL_basis_Mapped!$BD443=EUL_basis[BldgLoc])*(EUL_basis_Mapped!$BP443=EUL_basis[HOU_cat]),0)+1,MATCH(EUL_basis_Mapped!BA$2,'EUL_basis fr DEER'!$1:$1,0))</f>
        <v>WhlBldg</v>
      </c>
      <c r="BB443" s="48" t="str" cm="1">
        <f t="array" ref="BB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(EUL_basis_Mapped!$BD443=EUL_basis[BldgLoc])*(EUL_basis_Mapped!$BP443=EUL_basis[HOU_cat]),0)+1,MATCH(EUL_basis_Mapped!BB$2,'EUL_basis fr DEER'!$1:$1,0))</f>
        <v>WBRetPkg</v>
      </c>
      <c r="BC443" s="48" t="s">
        <v>710</v>
      </c>
      <c r="BD443" s="48" t="s">
        <v>40</v>
      </c>
      <c r="BE443" s="46" t="str" cm="1">
        <f t="array" ref="BE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(EUL_basis_Mapped!$BD443=EUL_basis[BldgLoc])*(EUL_basis_Mapped!$BP443=EUL_basis[HOU_cat]),0)+1,MATCH(EUL_basis_Mapped!BE$2,'EUL_basis fr DEER'!$1:$1,0))</f>
        <v>evaluated years</v>
      </c>
      <c r="BF443" s="23" cm="1">
        <f t="array" ref="BF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(EUL_basis_Mapped!$BD443=EUL_basis[BldgLoc])*(EUL_basis_Mapped!$BP443=EUL_basis[HOU_cat]),0)+1,MATCH(EUL_basis_Mapped!BF$2,'EUL_basis fr DEER'!$1:$1,0))</f>
        <v>0</v>
      </c>
      <c r="BG443" s="23" cm="1">
        <f t="array" ref="BG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(EUL_basis_Mapped!$BD443=EUL_basis[BldgLoc])*(EUL_basis_Mapped!$BP443=EUL_basis[HOU_cat]),0)+1,MATCH(EUL_basis_Mapped!BG$2,'EUL_basis fr DEER'!$1:$1,0))</f>
        <v>0</v>
      </c>
      <c r="BH443" s="23" cm="1">
        <f t="array" ref="BH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(EUL_basis_Mapped!$BD443=EUL_basis[BldgLoc])*(EUL_basis_Mapped!$BP443=EUL_basis[HOU_cat]),0)+1,MATCH(EUL_basis_Mapped!BH$2,'EUL_basis fr DEER'!$1:$1,0))</f>
        <v>0</v>
      </c>
      <c r="BI443" s="25" cm="1">
        <f t="array" ref="BI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(EUL_basis_Mapped!$BD443=EUL_basis[BldgLoc])*(EUL_basis_Mapped!$BP443=EUL_basis[HOU_cat]),0)+1,MATCH(EUL_basis_Mapped!BI$2,'EUL_basis fr DEER'!$1:$1,0))</f>
        <v>20</v>
      </c>
      <c r="BJ443" s="25" cm="1">
        <f t="array" ref="BJ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(EUL_basis_Mapped!$BD443=EUL_basis[BldgLoc])*(EUL_basis_Mapped!$BP443=EUL_basis[HOU_cat]),0)+1,MATCH(EUL_basis_Mapped!BJ$2,'EUL_basis fr DEER'!$1:$1,0))</f>
        <v>18.100000000000001</v>
      </c>
      <c r="BK443" s="25" cm="1">
        <f t="array" ref="BK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(EUL_basis_Mapped!$BD443=EUL_basis[BldgLoc])*(EUL_basis_Mapped!$BP443=EUL_basis[HOU_cat]),0)+1,MATCH(EUL_basis_Mapped!BK$2,'EUL_basis fr DEER'!$1:$1,0))</f>
        <v>6.03</v>
      </c>
      <c r="BL443" s="46" t="str" cm="1">
        <f t="array" ref="BL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(EUL_basis_Mapped!$BD443=EUL_basis[BldgLoc])*(EUL_basis_Mapped!$BP443=EUL_basis[HOU_cat]),0)+1,MATCH(EUL_basis_Mapped!BL$2,'EUL_basis fr DEER'!$1:$1,0))</f>
        <v>Expired--no longer used</v>
      </c>
      <c r="BM443" s="48" t="str" cm="1">
        <f t="array" ref="BM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(EUL_basis_Mapped!$BD443=EUL_basis[BldgLoc])*(EUL_basis_Mapped!$BP443=EUL_basis[HOU_cat]),0)+1,MATCH(EUL_basis_Mapped!BM$2,'EUL_basis fr DEER'!$1:$1,0))</f>
        <v>Available</v>
      </c>
      <c r="BN443" s="24">
        <v>41715</v>
      </c>
      <c r="BO443" s="24" cm="1">
        <f t="array" ref="BO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(EUL_basis_Mapped!$BD443=EUL_basis[BldgLoc])*(EUL_basis_Mapped!$BP443=EUL_basis[HOU_cat]),0)+1,MATCH(EUL_basis_Mapped!BO$2,'EUL_basis fr DEER'!$1:$1,0))</f>
        <v>44926</v>
      </c>
      <c r="BP443" s="48" t="s">
        <v>44</v>
      </c>
      <c r="BQ443" s="52" t="str" cm="1">
        <f t="array" ref="BQ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(EUL_basis_Mapped!$BD443=EUL_basis[BldgLoc])*(EUL_basis_Mapped!$BP443=EUL_basis[HOU_cat]),0)+1,MATCH(EUL_basis_Mapped!BQ$2,'EUL_basis fr DEER'!$1:$1,0))</f>
        <v>1</v>
      </c>
      <c r="BR443" s="52" t="str" cm="1">
        <f t="array" ref="BR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(EUL_basis_Mapped!$BD443=EUL_basis[BldgLoc])*(EUL_basis_Mapped!$BP443=EUL_basis[HOU_cat]),0)+1,MATCH(EUL_basis_Mapped!BR$2,'EUL_basis fr DEER'!$1:$1,0))</f>
        <v>1</v>
      </c>
      <c r="BS443" s="52" t="str" cm="1">
        <f t="array" ref="BS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(EUL_basis_Mapped!$BD443=EUL_basis[BldgLoc])*(EUL_basis_Mapped!$BP443=EUL_basis[HOU_cat]),0)+1,MATCH(EUL_basis_Mapped!BS$2,'EUL_basis fr DEER'!$1:$1,0))</f>
        <v>0</v>
      </c>
      <c r="BT443" s="48" t="str" cm="1">
        <f t="array" ref="BT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(EUL_basis_Mapped!$BD443=EUL_basis[BldgLoc])*(EUL_basis_Mapped!$BP443=EUL_basis[HOU_cat]),0)+1,MATCH(EUL_basis_Mapped!BT$2,'EUL_basis fr DEER'!$1:$1,0))</f>
        <v>Deemed Ex Ante Team</v>
      </c>
      <c r="BU443" s="24" cm="1">
        <f t="array" ref="BU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(EUL_basis_Mapped!$BD443=EUL_basis[BldgLoc])*(EUL_basis_Mapped!$BP443=EUL_basis[HOU_cat]),0)+1,MATCH(EUL_basis_Mapped!BU$2,'EUL_basis fr DEER'!$1:$1,0))</f>
        <v>0</v>
      </c>
      <c r="BV443" s="46" cm="1">
        <f t="array" ref="BV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(EUL_basis_Mapped!$BD443=EUL_basis[BldgLoc])*(EUL_basis_Mapped!$BP443=EUL_basis[HOU_cat]),0)+1,MATCH(EUL_basis_Mapped!BV$2,'EUL_basis fr DEER'!$1:$1,0))</f>
        <v>0</v>
      </c>
      <c r="BW443" s="48" cm="1">
        <f t="array" ref="BW443">INDEX(EUL_basis[#All],MATCH(1,(EUL_basis_Mapped!$AS443=EUL_basis[EUL_ID])*(EUL_basis_Mapped!$AU443=EUL_basis[Version])*(EUL_basis_Mapped!$BC443=EUL_basis[BldgType])*
(EUL_basis_Mapped!$BD443=EUL_basis[BldgLoc])*(EUL_basis_Mapped!$BP443=EUL_basis[HOU_cat]),0)+1,MATCH(EUL_basis_Mapped!BW$2,'EUL_basis fr DEER'!$1:$1,0))</f>
        <v>0</v>
      </c>
    </row>
    <row r="444" spans="1:75" ht="42" x14ac:dyDescent="0.15">
      <c r="A444" s="11"/>
      <c r="B444" s="12"/>
      <c r="C444" s="12"/>
      <c r="D444" s="12"/>
      <c r="E444" s="12"/>
      <c r="F444" s="12">
        <v>1</v>
      </c>
      <c r="G444" s="12"/>
      <c r="H444" s="13"/>
      <c r="I444" s="11">
        <f t="shared" si="102"/>
        <v>0</v>
      </c>
      <c r="J444" s="12">
        <f t="shared" si="102"/>
        <v>0</v>
      </c>
      <c r="K444" s="12">
        <f t="shared" si="102"/>
        <v>0</v>
      </c>
      <c r="L444" s="12">
        <f t="shared" si="102"/>
        <v>0</v>
      </c>
      <c r="M444" s="12">
        <f t="shared" si="102"/>
        <v>0</v>
      </c>
      <c r="N444" s="54">
        <f t="shared" si="102"/>
        <v>0</v>
      </c>
      <c r="O444" s="54">
        <f t="shared" si="102"/>
        <v>1</v>
      </c>
      <c r="P444" s="11">
        <f t="shared" si="95"/>
        <v>0</v>
      </c>
      <c r="Q444" s="16"/>
      <c r="R444" s="12">
        <f t="shared" si="103"/>
        <v>1</v>
      </c>
      <c r="S444" s="12">
        <f t="shared" si="103"/>
        <v>0</v>
      </c>
      <c r="T444" s="12">
        <f t="shared" si="103"/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>
        <f t="shared" si="96"/>
        <v>0</v>
      </c>
      <c r="AE444" s="54"/>
      <c r="AF444" s="54"/>
      <c r="AG444" s="54">
        <f t="shared" si="97"/>
        <v>0</v>
      </c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>
        <f t="shared" si="98"/>
        <v>0</v>
      </c>
      <c r="AS444" s="58" t="s">
        <v>997</v>
      </c>
      <c r="AT444" s="22" t="str" cm="1">
        <f t="array" ref="AT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(EUL_basis_Mapped!$BD444=EUL_basis[BldgLoc])*(EUL_basis_Mapped!$BP444=EUL_basis[HOU_cat]),0)+1,MATCH(EUL_basis_Mapped!AT$2,'EUL_basis fr DEER'!$1:$1,0))</f>
        <v>SCE Whole Building: R30AtIns;-15%BldLkg;R8DctIns;10%DctLkg;STV In Heated Only, One Story, Pre 1978 Vintage Whole Home Retrofit</v>
      </c>
      <c r="AU444" s="22" t="s">
        <v>34</v>
      </c>
      <c r="AV444" s="22" t="str" cm="1">
        <f t="array" ref="AV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(EUL_basis_Mapped!$BD444=EUL_basis[BldgLoc])*(EUL_basis_Mapped!$BP444=EUL_basis[HOU_cat]),0)+1,MATCH(EUL_basis_Mapped!AV$2,'EUL_basis fr DEER'!$1:$1,0))</f>
        <v>PA workpaper</v>
      </c>
      <c r="AW444" s="24" cm="1">
        <f t="array" ref="AW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(EUL_basis_Mapped!$BD444=EUL_basis[BldgLoc])*(EUL_basis_Mapped!$BP444=EUL_basis[HOU_cat]),0)+1,MATCH(EUL_basis_Mapped!AW$2,'EUL_basis fr DEER'!$1:$1,0))</f>
        <v>44435.733823402777</v>
      </c>
      <c r="AX444" s="48" t="str" cm="1">
        <f t="array" ref="AX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(EUL_basis_Mapped!$BD444=EUL_basis[BldgLoc])*(EUL_basis_Mapped!$BP444=EUL_basis[HOU_cat]),0)+1,MATCH(EUL_basis_Mapped!AX$2,'EUL_basis fr DEER'!$1:$1,0))</f>
        <v>Res</v>
      </c>
      <c r="AY444" s="48" t="str" cm="1">
        <f t="array" ref="AY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(EUL_basis_Mapped!$BD444=EUL_basis[BldgLoc])*(EUL_basis_Mapped!$BP444=EUL_basis[HOU_cat]),0)+1,MATCH(EUL_basis_Mapped!AY$2,'EUL_basis fr DEER'!$1:$1,0))</f>
        <v>WhlBldg</v>
      </c>
      <c r="AZ444" s="48" t="str" cm="1">
        <f t="array" ref="AZ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(EUL_basis_Mapped!$BD444=EUL_basis[BldgLoc])*(EUL_basis_Mapped!$BP444=EUL_basis[HOU_cat]),0)+1,MATCH(EUL_basis_Mapped!AZ$2,'EUL_basis fr DEER'!$1:$1,0))</f>
        <v>WBUpgrade</v>
      </c>
      <c r="BA444" s="48" t="str" cm="1">
        <f t="array" ref="BA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(EUL_basis_Mapped!$BD444=EUL_basis[BldgLoc])*(EUL_basis_Mapped!$BP444=EUL_basis[HOU_cat]),0)+1,MATCH(EUL_basis_Mapped!BA$2,'EUL_basis fr DEER'!$1:$1,0))</f>
        <v>WhlBldg</v>
      </c>
      <c r="BB444" s="48" t="str" cm="1">
        <f t="array" ref="BB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(EUL_basis_Mapped!$BD444=EUL_basis[BldgLoc])*(EUL_basis_Mapped!$BP444=EUL_basis[HOU_cat]),0)+1,MATCH(EUL_basis_Mapped!BB$2,'EUL_basis fr DEER'!$1:$1,0))</f>
        <v>WBRetPkg</v>
      </c>
      <c r="BC444" s="48" t="s">
        <v>710</v>
      </c>
      <c r="BD444" s="48" t="s">
        <v>40</v>
      </c>
      <c r="BE444" s="46" t="str" cm="1">
        <f t="array" ref="BE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(EUL_basis_Mapped!$BD444=EUL_basis[BldgLoc])*(EUL_basis_Mapped!$BP444=EUL_basis[HOU_cat]),0)+1,MATCH(EUL_basis_Mapped!BE$2,'EUL_basis fr DEER'!$1:$1,0))</f>
        <v>evaluated years</v>
      </c>
      <c r="BF444" s="23" cm="1">
        <f t="array" ref="BF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(EUL_basis_Mapped!$BD444=EUL_basis[BldgLoc])*(EUL_basis_Mapped!$BP444=EUL_basis[HOU_cat]),0)+1,MATCH(EUL_basis_Mapped!BF$2,'EUL_basis fr DEER'!$1:$1,0))</f>
        <v>0</v>
      </c>
      <c r="BG444" s="23" cm="1">
        <f t="array" ref="BG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(EUL_basis_Mapped!$BD444=EUL_basis[BldgLoc])*(EUL_basis_Mapped!$BP444=EUL_basis[HOU_cat]),0)+1,MATCH(EUL_basis_Mapped!BG$2,'EUL_basis fr DEER'!$1:$1,0))</f>
        <v>0</v>
      </c>
      <c r="BH444" s="23" cm="1">
        <f t="array" ref="BH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(EUL_basis_Mapped!$BD444=EUL_basis[BldgLoc])*(EUL_basis_Mapped!$BP444=EUL_basis[HOU_cat]),0)+1,MATCH(EUL_basis_Mapped!BH$2,'EUL_basis fr DEER'!$1:$1,0))</f>
        <v>0</v>
      </c>
      <c r="BI444" s="25" cm="1">
        <f t="array" ref="BI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(EUL_basis_Mapped!$BD444=EUL_basis[BldgLoc])*(EUL_basis_Mapped!$BP444=EUL_basis[HOU_cat]),0)+1,MATCH(EUL_basis_Mapped!BI$2,'EUL_basis fr DEER'!$1:$1,0))</f>
        <v>20</v>
      </c>
      <c r="BJ444" s="25" cm="1">
        <f t="array" ref="BJ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(EUL_basis_Mapped!$BD444=EUL_basis[BldgLoc])*(EUL_basis_Mapped!$BP444=EUL_basis[HOU_cat]),0)+1,MATCH(EUL_basis_Mapped!BJ$2,'EUL_basis fr DEER'!$1:$1,0))</f>
        <v>17.3</v>
      </c>
      <c r="BK444" s="25" cm="1">
        <f t="array" ref="BK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(EUL_basis_Mapped!$BD444=EUL_basis[BldgLoc])*(EUL_basis_Mapped!$BP444=EUL_basis[HOU_cat]),0)+1,MATCH(EUL_basis_Mapped!BK$2,'EUL_basis fr DEER'!$1:$1,0))</f>
        <v>5.77</v>
      </c>
      <c r="BL444" s="46" t="str" cm="1">
        <f t="array" ref="BL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(EUL_basis_Mapped!$BD444=EUL_basis[BldgLoc])*(EUL_basis_Mapped!$BP444=EUL_basis[HOU_cat]),0)+1,MATCH(EUL_basis_Mapped!BL$2,'EUL_basis fr DEER'!$1:$1,0))</f>
        <v>Expired--no longer used</v>
      </c>
      <c r="BM444" s="48" t="str" cm="1">
        <f t="array" ref="BM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(EUL_basis_Mapped!$BD444=EUL_basis[BldgLoc])*(EUL_basis_Mapped!$BP444=EUL_basis[HOU_cat]),0)+1,MATCH(EUL_basis_Mapped!BM$2,'EUL_basis fr DEER'!$1:$1,0))</f>
        <v>Available</v>
      </c>
      <c r="BN444" s="24">
        <v>41716</v>
      </c>
      <c r="BO444" s="24" cm="1">
        <f t="array" ref="BO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(EUL_basis_Mapped!$BD444=EUL_basis[BldgLoc])*(EUL_basis_Mapped!$BP444=EUL_basis[HOU_cat]),0)+1,MATCH(EUL_basis_Mapped!BO$2,'EUL_basis fr DEER'!$1:$1,0))</f>
        <v>44926</v>
      </c>
      <c r="BP444" s="48" t="s">
        <v>44</v>
      </c>
      <c r="BQ444" s="52" t="str" cm="1">
        <f t="array" ref="BQ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(EUL_basis_Mapped!$BD444=EUL_basis[BldgLoc])*(EUL_basis_Mapped!$BP444=EUL_basis[HOU_cat]),0)+1,MATCH(EUL_basis_Mapped!BQ$2,'EUL_basis fr DEER'!$1:$1,0))</f>
        <v>1</v>
      </c>
      <c r="BR444" s="52" t="str" cm="1">
        <f t="array" ref="BR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(EUL_basis_Mapped!$BD444=EUL_basis[BldgLoc])*(EUL_basis_Mapped!$BP444=EUL_basis[HOU_cat]),0)+1,MATCH(EUL_basis_Mapped!BR$2,'EUL_basis fr DEER'!$1:$1,0))</f>
        <v>1</v>
      </c>
      <c r="BS444" s="52" t="str" cm="1">
        <f t="array" ref="BS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(EUL_basis_Mapped!$BD444=EUL_basis[BldgLoc])*(EUL_basis_Mapped!$BP444=EUL_basis[HOU_cat]),0)+1,MATCH(EUL_basis_Mapped!BS$2,'EUL_basis fr DEER'!$1:$1,0))</f>
        <v>0</v>
      </c>
      <c r="BT444" s="48" t="str" cm="1">
        <f t="array" ref="BT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(EUL_basis_Mapped!$BD444=EUL_basis[BldgLoc])*(EUL_basis_Mapped!$BP444=EUL_basis[HOU_cat]),0)+1,MATCH(EUL_basis_Mapped!BT$2,'EUL_basis fr DEER'!$1:$1,0))</f>
        <v>Deemed Ex Ante Team</v>
      </c>
      <c r="BU444" s="24" cm="1">
        <f t="array" ref="BU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(EUL_basis_Mapped!$BD444=EUL_basis[BldgLoc])*(EUL_basis_Mapped!$BP444=EUL_basis[HOU_cat]),0)+1,MATCH(EUL_basis_Mapped!BU$2,'EUL_basis fr DEER'!$1:$1,0))</f>
        <v>0</v>
      </c>
      <c r="BV444" s="46" cm="1">
        <f t="array" ref="BV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(EUL_basis_Mapped!$BD444=EUL_basis[BldgLoc])*(EUL_basis_Mapped!$BP444=EUL_basis[HOU_cat]),0)+1,MATCH(EUL_basis_Mapped!BV$2,'EUL_basis fr DEER'!$1:$1,0))</f>
        <v>0</v>
      </c>
      <c r="BW444" s="48" cm="1">
        <f t="array" ref="BW444">INDEX(EUL_basis[#All],MATCH(1,(EUL_basis_Mapped!$AS444=EUL_basis[EUL_ID])*(EUL_basis_Mapped!$AU444=EUL_basis[Version])*(EUL_basis_Mapped!$BC444=EUL_basis[BldgType])*
(EUL_basis_Mapped!$BD444=EUL_basis[BldgLoc])*(EUL_basis_Mapped!$BP444=EUL_basis[HOU_cat]),0)+1,MATCH(EUL_basis_Mapped!BW$2,'EUL_basis fr DEER'!$1:$1,0))</f>
        <v>0</v>
      </c>
    </row>
    <row r="445" spans="1:75" ht="42" x14ac:dyDescent="0.15">
      <c r="A445" s="11"/>
      <c r="B445" s="12"/>
      <c r="C445" s="12"/>
      <c r="D445" s="12"/>
      <c r="E445" s="12"/>
      <c r="F445" s="12">
        <v>1</v>
      </c>
      <c r="G445" s="12"/>
      <c r="H445" s="13"/>
      <c r="I445" s="11">
        <f t="shared" si="102"/>
        <v>0</v>
      </c>
      <c r="J445" s="12">
        <f t="shared" si="102"/>
        <v>0</v>
      </c>
      <c r="K445" s="12">
        <f t="shared" si="102"/>
        <v>0</v>
      </c>
      <c r="L445" s="12">
        <f t="shared" si="102"/>
        <v>0</v>
      </c>
      <c r="M445" s="12">
        <f t="shared" si="102"/>
        <v>0</v>
      </c>
      <c r="N445" s="54">
        <f t="shared" si="102"/>
        <v>0</v>
      </c>
      <c r="O445" s="54">
        <f t="shared" si="102"/>
        <v>1</v>
      </c>
      <c r="P445" s="11">
        <f t="shared" si="95"/>
        <v>0</v>
      </c>
      <c r="Q445" s="16"/>
      <c r="R445" s="12">
        <f t="shared" si="103"/>
        <v>1</v>
      </c>
      <c r="S445" s="12">
        <f t="shared" si="103"/>
        <v>0</v>
      </c>
      <c r="T445" s="12">
        <f t="shared" si="103"/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>
        <f t="shared" si="96"/>
        <v>0</v>
      </c>
      <c r="AE445" s="54"/>
      <c r="AF445" s="54"/>
      <c r="AG445" s="54">
        <f t="shared" si="97"/>
        <v>0</v>
      </c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>
        <f t="shared" si="98"/>
        <v>0</v>
      </c>
      <c r="AS445" s="58" t="s">
        <v>999</v>
      </c>
      <c r="AT445" s="22" t="str" cm="1">
        <f t="array" ref="AT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(EUL_basis_Mapped!$BD445=EUL_basis[BldgLoc])*(EUL_basis_Mapped!$BP445=EUL_basis[HOU_cat]),0)+1,MATCH(EUL_basis_Mapped!AT$2,'EUL_basis fr DEER'!$1:$1,0))</f>
        <v>SCE Whole Building: R30AtIns;-30%BldLkg;R8DctIns;10%DctLkg;STV In Heated and Cooled, Two Story, Pre 1978 Vintage Whole Home Retrofit</v>
      </c>
      <c r="AU445" s="22" t="s">
        <v>34</v>
      </c>
      <c r="AV445" s="22" t="str" cm="1">
        <f t="array" ref="AV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(EUL_basis_Mapped!$BD445=EUL_basis[BldgLoc])*(EUL_basis_Mapped!$BP445=EUL_basis[HOU_cat]),0)+1,MATCH(EUL_basis_Mapped!AV$2,'EUL_basis fr DEER'!$1:$1,0))</f>
        <v>PA workpaper</v>
      </c>
      <c r="AW445" s="24" cm="1">
        <f t="array" ref="AW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(EUL_basis_Mapped!$BD445=EUL_basis[BldgLoc])*(EUL_basis_Mapped!$BP445=EUL_basis[HOU_cat]),0)+1,MATCH(EUL_basis_Mapped!AW$2,'EUL_basis fr DEER'!$1:$1,0))</f>
        <v>44435.733823402777</v>
      </c>
      <c r="AX445" s="48" t="str" cm="1">
        <f t="array" ref="AX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(EUL_basis_Mapped!$BD445=EUL_basis[BldgLoc])*(EUL_basis_Mapped!$BP445=EUL_basis[HOU_cat]),0)+1,MATCH(EUL_basis_Mapped!AX$2,'EUL_basis fr DEER'!$1:$1,0))</f>
        <v>Res</v>
      </c>
      <c r="AY445" s="48" t="str" cm="1">
        <f t="array" ref="AY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(EUL_basis_Mapped!$BD445=EUL_basis[BldgLoc])*(EUL_basis_Mapped!$BP445=EUL_basis[HOU_cat]),0)+1,MATCH(EUL_basis_Mapped!AY$2,'EUL_basis fr DEER'!$1:$1,0))</f>
        <v>WhlBldg</v>
      </c>
      <c r="AZ445" s="48" t="str" cm="1">
        <f t="array" ref="AZ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(EUL_basis_Mapped!$BD445=EUL_basis[BldgLoc])*(EUL_basis_Mapped!$BP445=EUL_basis[HOU_cat]),0)+1,MATCH(EUL_basis_Mapped!AZ$2,'EUL_basis fr DEER'!$1:$1,0))</f>
        <v>WBUpgrade</v>
      </c>
      <c r="BA445" s="48" t="str" cm="1">
        <f t="array" ref="BA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(EUL_basis_Mapped!$BD445=EUL_basis[BldgLoc])*(EUL_basis_Mapped!$BP445=EUL_basis[HOU_cat]),0)+1,MATCH(EUL_basis_Mapped!BA$2,'EUL_basis fr DEER'!$1:$1,0))</f>
        <v>WhlBldg</v>
      </c>
      <c r="BB445" s="48" t="str" cm="1">
        <f t="array" ref="BB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(EUL_basis_Mapped!$BD445=EUL_basis[BldgLoc])*(EUL_basis_Mapped!$BP445=EUL_basis[HOU_cat]),0)+1,MATCH(EUL_basis_Mapped!BB$2,'EUL_basis fr DEER'!$1:$1,0))</f>
        <v>WBRetPkg</v>
      </c>
      <c r="BC445" s="48" t="s">
        <v>710</v>
      </c>
      <c r="BD445" s="48" t="s">
        <v>40</v>
      </c>
      <c r="BE445" s="46" t="str" cm="1">
        <f t="array" ref="BE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(EUL_basis_Mapped!$BD445=EUL_basis[BldgLoc])*(EUL_basis_Mapped!$BP445=EUL_basis[HOU_cat]),0)+1,MATCH(EUL_basis_Mapped!BE$2,'EUL_basis fr DEER'!$1:$1,0))</f>
        <v>evaluated years</v>
      </c>
      <c r="BF445" s="23" cm="1">
        <f t="array" ref="BF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(EUL_basis_Mapped!$BD445=EUL_basis[BldgLoc])*(EUL_basis_Mapped!$BP445=EUL_basis[HOU_cat]),0)+1,MATCH(EUL_basis_Mapped!BF$2,'EUL_basis fr DEER'!$1:$1,0))</f>
        <v>0</v>
      </c>
      <c r="BG445" s="23" cm="1">
        <f t="array" ref="BG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(EUL_basis_Mapped!$BD445=EUL_basis[BldgLoc])*(EUL_basis_Mapped!$BP445=EUL_basis[HOU_cat]),0)+1,MATCH(EUL_basis_Mapped!BG$2,'EUL_basis fr DEER'!$1:$1,0))</f>
        <v>0</v>
      </c>
      <c r="BH445" s="23" cm="1">
        <f t="array" ref="BH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(EUL_basis_Mapped!$BD445=EUL_basis[BldgLoc])*(EUL_basis_Mapped!$BP445=EUL_basis[HOU_cat]),0)+1,MATCH(EUL_basis_Mapped!BH$2,'EUL_basis fr DEER'!$1:$1,0))</f>
        <v>0</v>
      </c>
      <c r="BI445" s="25" cm="1">
        <f t="array" ref="BI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(EUL_basis_Mapped!$BD445=EUL_basis[BldgLoc])*(EUL_basis_Mapped!$BP445=EUL_basis[HOU_cat]),0)+1,MATCH(EUL_basis_Mapped!BI$2,'EUL_basis fr DEER'!$1:$1,0))</f>
        <v>20</v>
      </c>
      <c r="BJ445" s="25" cm="1">
        <f t="array" ref="BJ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(EUL_basis_Mapped!$BD445=EUL_basis[BldgLoc])*(EUL_basis_Mapped!$BP445=EUL_basis[HOU_cat]),0)+1,MATCH(EUL_basis_Mapped!BJ$2,'EUL_basis fr DEER'!$1:$1,0))</f>
        <v>15</v>
      </c>
      <c r="BK445" s="25" cm="1">
        <f t="array" ref="BK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(EUL_basis_Mapped!$BD445=EUL_basis[BldgLoc])*(EUL_basis_Mapped!$BP445=EUL_basis[HOU_cat]),0)+1,MATCH(EUL_basis_Mapped!BK$2,'EUL_basis fr DEER'!$1:$1,0))</f>
        <v>5</v>
      </c>
      <c r="BL445" s="46" t="str" cm="1">
        <f t="array" ref="BL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(EUL_basis_Mapped!$BD445=EUL_basis[BldgLoc])*(EUL_basis_Mapped!$BP445=EUL_basis[HOU_cat]),0)+1,MATCH(EUL_basis_Mapped!BL$2,'EUL_basis fr DEER'!$1:$1,0))</f>
        <v>Expired--no longer used</v>
      </c>
      <c r="BM445" s="48" t="str" cm="1">
        <f t="array" ref="BM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(EUL_basis_Mapped!$BD445=EUL_basis[BldgLoc])*(EUL_basis_Mapped!$BP445=EUL_basis[HOU_cat]),0)+1,MATCH(EUL_basis_Mapped!BM$2,'EUL_basis fr DEER'!$1:$1,0))</f>
        <v>Available</v>
      </c>
      <c r="BN445" s="24">
        <v>41717</v>
      </c>
      <c r="BO445" s="24" cm="1">
        <f t="array" ref="BO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(EUL_basis_Mapped!$BD445=EUL_basis[BldgLoc])*(EUL_basis_Mapped!$BP445=EUL_basis[HOU_cat]),0)+1,MATCH(EUL_basis_Mapped!BO$2,'EUL_basis fr DEER'!$1:$1,0))</f>
        <v>44926</v>
      </c>
      <c r="BP445" s="48" t="s">
        <v>44</v>
      </c>
      <c r="BQ445" s="52" t="str" cm="1">
        <f t="array" ref="BQ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(EUL_basis_Mapped!$BD445=EUL_basis[BldgLoc])*(EUL_basis_Mapped!$BP445=EUL_basis[HOU_cat]),0)+1,MATCH(EUL_basis_Mapped!BQ$2,'EUL_basis fr DEER'!$1:$1,0))</f>
        <v>1</v>
      </c>
      <c r="BR445" s="52" t="str" cm="1">
        <f t="array" ref="BR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(EUL_basis_Mapped!$BD445=EUL_basis[BldgLoc])*(EUL_basis_Mapped!$BP445=EUL_basis[HOU_cat]),0)+1,MATCH(EUL_basis_Mapped!BR$2,'EUL_basis fr DEER'!$1:$1,0))</f>
        <v>1</v>
      </c>
      <c r="BS445" s="52" t="str" cm="1">
        <f t="array" ref="BS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(EUL_basis_Mapped!$BD445=EUL_basis[BldgLoc])*(EUL_basis_Mapped!$BP445=EUL_basis[HOU_cat]),0)+1,MATCH(EUL_basis_Mapped!BS$2,'EUL_basis fr DEER'!$1:$1,0))</f>
        <v>0</v>
      </c>
      <c r="BT445" s="48" t="str" cm="1">
        <f t="array" ref="BT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(EUL_basis_Mapped!$BD445=EUL_basis[BldgLoc])*(EUL_basis_Mapped!$BP445=EUL_basis[HOU_cat]),0)+1,MATCH(EUL_basis_Mapped!BT$2,'EUL_basis fr DEER'!$1:$1,0))</f>
        <v>Deemed Ex Ante Team</v>
      </c>
      <c r="BU445" s="24" cm="1">
        <f t="array" ref="BU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(EUL_basis_Mapped!$BD445=EUL_basis[BldgLoc])*(EUL_basis_Mapped!$BP445=EUL_basis[HOU_cat]),0)+1,MATCH(EUL_basis_Mapped!BU$2,'EUL_basis fr DEER'!$1:$1,0))</f>
        <v>0</v>
      </c>
      <c r="BV445" s="46" cm="1">
        <f t="array" ref="BV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(EUL_basis_Mapped!$BD445=EUL_basis[BldgLoc])*(EUL_basis_Mapped!$BP445=EUL_basis[HOU_cat]),0)+1,MATCH(EUL_basis_Mapped!BV$2,'EUL_basis fr DEER'!$1:$1,0))</f>
        <v>0</v>
      </c>
      <c r="BW445" s="48" cm="1">
        <f t="array" ref="BW445">INDEX(EUL_basis[#All],MATCH(1,(EUL_basis_Mapped!$AS445=EUL_basis[EUL_ID])*(EUL_basis_Mapped!$AU445=EUL_basis[Version])*(EUL_basis_Mapped!$BC445=EUL_basis[BldgType])*
(EUL_basis_Mapped!$BD445=EUL_basis[BldgLoc])*(EUL_basis_Mapped!$BP445=EUL_basis[HOU_cat]),0)+1,MATCH(EUL_basis_Mapped!BW$2,'EUL_basis fr DEER'!$1:$1,0))</f>
        <v>0</v>
      </c>
    </row>
    <row r="446" spans="1:75" ht="42" x14ac:dyDescent="0.15">
      <c r="A446" s="11"/>
      <c r="B446" s="12"/>
      <c r="C446" s="12"/>
      <c r="D446" s="12"/>
      <c r="E446" s="12"/>
      <c r="F446" s="12">
        <v>1</v>
      </c>
      <c r="G446" s="12"/>
      <c r="H446" s="13"/>
      <c r="I446" s="11">
        <f t="shared" si="102"/>
        <v>0</v>
      </c>
      <c r="J446" s="12">
        <f t="shared" si="102"/>
        <v>0</v>
      </c>
      <c r="K446" s="12">
        <f t="shared" si="102"/>
        <v>0</v>
      </c>
      <c r="L446" s="12">
        <f t="shared" si="102"/>
        <v>0</v>
      </c>
      <c r="M446" s="12">
        <f t="shared" si="102"/>
        <v>0</v>
      </c>
      <c r="N446" s="54">
        <f t="shared" si="102"/>
        <v>0</v>
      </c>
      <c r="O446" s="54">
        <f t="shared" si="102"/>
        <v>1</v>
      </c>
      <c r="P446" s="11">
        <f t="shared" si="95"/>
        <v>0</v>
      </c>
      <c r="Q446" s="16"/>
      <c r="R446" s="12">
        <f t="shared" si="103"/>
        <v>1</v>
      </c>
      <c r="S446" s="12">
        <f t="shared" si="103"/>
        <v>0</v>
      </c>
      <c r="T446" s="12">
        <f t="shared" si="103"/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>
        <f t="shared" si="96"/>
        <v>0</v>
      </c>
      <c r="AE446" s="54"/>
      <c r="AF446" s="54"/>
      <c r="AG446" s="54">
        <f t="shared" si="97"/>
        <v>0</v>
      </c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>
        <f t="shared" si="98"/>
        <v>0</v>
      </c>
      <c r="AS446" s="58" t="s">
        <v>1001</v>
      </c>
      <c r="AT446" s="22" t="str" cm="1">
        <f t="array" ref="AT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(EUL_basis_Mapped!$BD446=EUL_basis[BldgLoc])*(EUL_basis_Mapped!$BP446=EUL_basis[HOU_cat]),0)+1,MATCH(EUL_basis_Mapped!AT$2,'EUL_basis fr DEER'!$1:$1,0))</f>
        <v>SCE Whole Building: R30AtIns;-30%BldLkg;R8DctIns;10%DctLkg;STV In Heated and Cooled, One Story, Pre 1978 Vintage Whole Home Retrofit</v>
      </c>
      <c r="AU446" s="22" t="s">
        <v>34</v>
      </c>
      <c r="AV446" s="22" t="str" cm="1">
        <f t="array" ref="AV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(EUL_basis_Mapped!$BD446=EUL_basis[BldgLoc])*(EUL_basis_Mapped!$BP446=EUL_basis[HOU_cat]),0)+1,MATCH(EUL_basis_Mapped!AV$2,'EUL_basis fr DEER'!$1:$1,0))</f>
        <v>PA workpaper</v>
      </c>
      <c r="AW446" s="24" cm="1">
        <f t="array" ref="AW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(EUL_basis_Mapped!$BD446=EUL_basis[BldgLoc])*(EUL_basis_Mapped!$BP446=EUL_basis[HOU_cat]),0)+1,MATCH(EUL_basis_Mapped!AW$2,'EUL_basis fr DEER'!$1:$1,0))</f>
        <v>44435.733823402777</v>
      </c>
      <c r="AX446" s="48" t="str" cm="1">
        <f t="array" ref="AX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(EUL_basis_Mapped!$BD446=EUL_basis[BldgLoc])*(EUL_basis_Mapped!$BP446=EUL_basis[HOU_cat]),0)+1,MATCH(EUL_basis_Mapped!AX$2,'EUL_basis fr DEER'!$1:$1,0))</f>
        <v>Res</v>
      </c>
      <c r="AY446" s="48" t="str" cm="1">
        <f t="array" ref="AY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(EUL_basis_Mapped!$BD446=EUL_basis[BldgLoc])*(EUL_basis_Mapped!$BP446=EUL_basis[HOU_cat]),0)+1,MATCH(EUL_basis_Mapped!AY$2,'EUL_basis fr DEER'!$1:$1,0))</f>
        <v>WhlBldg</v>
      </c>
      <c r="AZ446" s="48" t="str" cm="1">
        <f t="array" ref="AZ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(EUL_basis_Mapped!$BD446=EUL_basis[BldgLoc])*(EUL_basis_Mapped!$BP446=EUL_basis[HOU_cat]),0)+1,MATCH(EUL_basis_Mapped!AZ$2,'EUL_basis fr DEER'!$1:$1,0))</f>
        <v>WBUpgrade</v>
      </c>
      <c r="BA446" s="48" t="str" cm="1">
        <f t="array" ref="BA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(EUL_basis_Mapped!$BD446=EUL_basis[BldgLoc])*(EUL_basis_Mapped!$BP446=EUL_basis[HOU_cat]),0)+1,MATCH(EUL_basis_Mapped!BA$2,'EUL_basis fr DEER'!$1:$1,0))</f>
        <v>WhlBldg</v>
      </c>
      <c r="BB446" s="48" t="str" cm="1">
        <f t="array" ref="BB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(EUL_basis_Mapped!$BD446=EUL_basis[BldgLoc])*(EUL_basis_Mapped!$BP446=EUL_basis[HOU_cat]),0)+1,MATCH(EUL_basis_Mapped!BB$2,'EUL_basis fr DEER'!$1:$1,0))</f>
        <v>WBRetPkg</v>
      </c>
      <c r="BC446" s="48" t="s">
        <v>710</v>
      </c>
      <c r="BD446" s="48" t="s">
        <v>40</v>
      </c>
      <c r="BE446" s="46" t="str" cm="1">
        <f t="array" ref="BE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(EUL_basis_Mapped!$BD446=EUL_basis[BldgLoc])*(EUL_basis_Mapped!$BP446=EUL_basis[HOU_cat]),0)+1,MATCH(EUL_basis_Mapped!BE$2,'EUL_basis fr DEER'!$1:$1,0))</f>
        <v>evaluated years</v>
      </c>
      <c r="BF446" s="23" cm="1">
        <f t="array" ref="BF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(EUL_basis_Mapped!$BD446=EUL_basis[BldgLoc])*(EUL_basis_Mapped!$BP446=EUL_basis[HOU_cat]),0)+1,MATCH(EUL_basis_Mapped!BF$2,'EUL_basis fr DEER'!$1:$1,0))</f>
        <v>0</v>
      </c>
      <c r="BG446" s="23" cm="1">
        <f t="array" ref="BG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(EUL_basis_Mapped!$BD446=EUL_basis[BldgLoc])*(EUL_basis_Mapped!$BP446=EUL_basis[HOU_cat]),0)+1,MATCH(EUL_basis_Mapped!BG$2,'EUL_basis fr DEER'!$1:$1,0))</f>
        <v>0</v>
      </c>
      <c r="BH446" s="23" cm="1">
        <f t="array" ref="BH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(EUL_basis_Mapped!$BD446=EUL_basis[BldgLoc])*(EUL_basis_Mapped!$BP446=EUL_basis[HOU_cat]),0)+1,MATCH(EUL_basis_Mapped!BH$2,'EUL_basis fr DEER'!$1:$1,0))</f>
        <v>0</v>
      </c>
      <c r="BI446" s="25" cm="1">
        <f t="array" ref="BI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(EUL_basis_Mapped!$BD446=EUL_basis[BldgLoc])*(EUL_basis_Mapped!$BP446=EUL_basis[HOU_cat]),0)+1,MATCH(EUL_basis_Mapped!BI$2,'EUL_basis fr DEER'!$1:$1,0))</f>
        <v>20</v>
      </c>
      <c r="BJ446" s="25" cm="1">
        <f t="array" ref="BJ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(EUL_basis_Mapped!$BD446=EUL_basis[BldgLoc])*(EUL_basis_Mapped!$BP446=EUL_basis[HOU_cat]),0)+1,MATCH(EUL_basis_Mapped!BJ$2,'EUL_basis fr DEER'!$1:$1,0))</f>
        <v>16.600000000000001</v>
      </c>
      <c r="BK446" s="25" cm="1">
        <f t="array" ref="BK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(EUL_basis_Mapped!$BD446=EUL_basis[BldgLoc])*(EUL_basis_Mapped!$BP446=EUL_basis[HOU_cat]),0)+1,MATCH(EUL_basis_Mapped!BK$2,'EUL_basis fr DEER'!$1:$1,0))</f>
        <v>5.53</v>
      </c>
      <c r="BL446" s="46" t="str" cm="1">
        <f t="array" ref="BL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(EUL_basis_Mapped!$BD446=EUL_basis[BldgLoc])*(EUL_basis_Mapped!$BP446=EUL_basis[HOU_cat]),0)+1,MATCH(EUL_basis_Mapped!BL$2,'EUL_basis fr DEER'!$1:$1,0))</f>
        <v>Expired--no longer used</v>
      </c>
      <c r="BM446" s="48" t="str" cm="1">
        <f t="array" ref="BM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(EUL_basis_Mapped!$BD446=EUL_basis[BldgLoc])*(EUL_basis_Mapped!$BP446=EUL_basis[HOU_cat]),0)+1,MATCH(EUL_basis_Mapped!BM$2,'EUL_basis fr DEER'!$1:$1,0))</f>
        <v>Available</v>
      </c>
      <c r="BN446" s="24">
        <v>41718</v>
      </c>
      <c r="BO446" s="24" cm="1">
        <f t="array" ref="BO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(EUL_basis_Mapped!$BD446=EUL_basis[BldgLoc])*(EUL_basis_Mapped!$BP446=EUL_basis[HOU_cat]),0)+1,MATCH(EUL_basis_Mapped!BO$2,'EUL_basis fr DEER'!$1:$1,0))</f>
        <v>44926</v>
      </c>
      <c r="BP446" s="48" t="s">
        <v>44</v>
      </c>
      <c r="BQ446" s="52" t="str" cm="1">
        <f t="array" ref="BQ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(EUL_basis_Mapped!$BD446=EUL_basis[BldgLoc])*(EUL_basis_Mapped!$BP446=EUL_basis[HOU_cat]),0)+1,MATCH(EUL_basis_Mapped!BQ$2,'EUL_basis fr DEER'!$1:$1,0))</f>
        <v>1</v>
      </c>
      <c r="BR446" s="52" t="str" cm="1">
        <f t="array" ref="BR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(EUL_basis_Mapped!$BD446=EUL_basis[BldgLoc])*(EUL_basis_Mapped!$BP446=EUL_basis[HOU_cat]),0)+1,MATCH(EUL_basis_Mapped!BR$2,'EUL_basis fr DEER'!$1:$1,0))</f>
        <v>1</v>
      </c>
      <c r="BS446" s="52" t="str" cm="1">
        <f t="array" ref="BS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(EUL_basis_Mapped!$BD446=EUL_basis[BldgLoc])*(EUL_basis_Mapped!$BP446=EUL_basis[HOU_cat]),0)+1,MATCH(EUL_basis_Mapped!BS$2,'EUL_basis fr DEER'!$1:$1,0))</f>
        <v>0</v>
      </c>
      <c r="BT446" s="48" t="str" cm="1">
        <f t="array" ref="BT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(EUL_basis_Mapped!$BD446=EUL_basis[BldgLoc])*(EUL_basis_Mapped!$BP446=EUL_basis[HOU_cat]),0)+1,MATCH(EUL_basis_Mapped!BT$2,'EUL_basis fr DEER'!$1:$1,0))</f>
        <v>Deemed Ex Ante Team</v>
      </c>
      <c r="BU446" s="24" cm="1">
        <f t="array" ref="BU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(EUL_basis_Mapped!$BD446=EUL_basis[BldgLoc])*(EUL_basis_Mapped!$BP446=EUL_basis[HOU_cat]),0)+1,MATCH(EUL_basis_Mapped!BU$2,'EUL_basis fr DEER'!$1:$1,0))</f>
        <v>0</v>
      </c>
      <c r="BV446" s="46" cm="1">
        <f t="array" ref="BV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(EUL_basis_Mapped!$BD446=EUL_basis[BldgLoc])*(EUL_basis_Mapped!$BP446=EUL_basis[HOU_cat]),0)+1,MATCH(EUL_basis_Mapped!BV$2,'EUL_basis fr DEER'!$1:$1,0))</f>
        <v>0</v>
      </c>
      <c r="BW446" s="48" cm="1">
        <f t="array" ref="BW446">INDEX(EUL_basis[#All],MATCH(1,(EUL_basis_Mapped!$AS446=EUL_basis[EUL_ID])*(EUL_basis_Mapped!$AU446=EUL_basis[Version])*(EUL_basis_Mapped!$BC446=EUL_basis[BldgType])*
(EUL_basis_Mapped!$BD446=EUL_basis[BldgLoc])*(EUL_basis_Mapped!$BP446=EUL_basis[HOU_cat]),0)+1,MATCH(EUL_basis_Mapped!BW$2,'EUL_basis fr DEER'!$1:$1,0))</f>
        <v>0</v>
      </c>
    </row>
    <row r="447" spans="1:75" ht="42" x14ac:dyDescent="0.15">
      <c r="A447" s="11"/>
      <c r="B447" s="12"/>
      <c r="C447" s="12"/>
      <c r="D447" s="12"/>
      <c r="E447" s="12"/>
      <c r="F447" s="12">
        <v>1</v>
      </c>
      <c r="G447" s="12"/>
      <c r="H447" s="13"/>
      <c r="I447" s="11">
        <f t="shared" si="102"/>
        <v>0</v>
      </c>
      <c r="J447" s="12">
        <f t="shared" si="102"/>
        <v>0</v>
      </c>
      <c r="K447" s="12">
        <f t="shared" si="102"/>
        <v>0</v>
      </c>
      <c r="L447" s="12">
        <f t="shared" si="102"/>
        <v>0</v>
      </c>
      <c r="M447" s="12">
        <f t="shared" si="102"/>
        <v>0</v>
      </c>
      <c r="N447" s="54">
        <f t="shared" si="102"/>
        <v>0</v>
      </c>
      <c r="O447" s="54">
        <f t="shared" si="102"/>
        <v>1</v>
      </c>
      <c r="P447" s="11">
        <f t="shared" si="95"/>
        <v>0</v>
      </c>
      <c r="Q447" s="16"/>
      <c r="R447" s="12">
        <f t="shared" si="103"/>
        <v>1</v>
      </c>
      <c r="S447" s="12">
        <f t="shared" si="103"/>
        <v>0</v>
      </c>
      <c r="T447" s="12">
        <f t="shared" si="103"/>
        <v>0</v>
      </c>
      <c r="U447" s="12"/>
      <c r="V447" s="12"/>
      <c r="W447" s="12"/>
      <c r="X447" s="12"/>
      <c r="Y447" s="12"/>
      <c r="Z447" s="12"/>
      <c r="AA447" s="12"/>
      <c r="AB447" s="12"/>
      <c r="AC447" s="12"/>
      <c r="AD447" s="12">
        <f t="shared" si="96"/>
        <v>0</v>
      </c>
      <c r="AE447" s="54"/>
      <c r="AF447" s="54"/>
      <c r="AG447" s="54">
        <f t="shared" si="97"/>
        <v>0</v>
      </c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>
        <f t="shared" si="98"/>
        <v>0</v>
      </c>
      <c r="AS447" s="58" t="s">
        <v>1003</v>
      </c>
      <c r="AT447" s="22" t="str" cm="1">
        <f t="array" ref="AT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(EUL_basis_Mapped!$BD447=EUL_basis[BldgLoc])*(EUL_basis_Mapped!$BP447=EUL_basis[HOU_cat]),0)+1,MATCH(EUL_basis_Mapped!AT$2,'EUL_basis fr DEER'!$1:$1,0))</f>
        <v>SCE Whole Building: R30AtIns;-15%BldLkg;R8DctIns;6%DctLkg In Heated and Cooled, Two Story, 1978-1992 Vintage Whole Home Retrofit</v>
      </c>
      <c r="AU447" s="22" t="s">
        <v>34</v>
      </c>
      <c r="AV447" s="22" t="str" cm="1">
        <f t="array" ref="AV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(EUL_basis_Mapped!$BD447=EUL_basis[BldgLoc])*(EUL_basis_Mapped!$BP447=EUL_basis[HOU_cat]),0)+1,MATCH(EUL_basis_Mapped!AV$2,'EUL_basis fr DEER'!$1:$1,0))</f>
        <v>PA workpaper</v>
      </c>
      <c r="AW447" s="24" cm="1">
        <f t="array" ref="AW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(EUL_basis_Mapped!$BD447=EUL_basis[BldgLoc])*(EUL_basis_Mapped!$BP447=EUL_basis[HOU_cat]),0)+1,MATCH(EUL_basis_Mapped!AW$2,'EUL_basis fr DEER'!$1:$1,0))</f>
        <v>44435.733823402777</v>
      </c>
      <c r="AX447" s="48" t="str" cm="1">
        <f t="array" ref="AX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(EUL_basis_Mapped!$BD447=EUL_basis[BldgLoc])*(EUL_basis_Mapped!$BP447=EUL_basis[HOU_cat]),0)+1,MATCH(EUL_basis_Mapped!AX$2,'EUL_basis fr DEER'!$1:$1,0))</f>
        <v>Res</v>
      </c>
      <c r="AY447" s="48" t="str" cm="1">
        <f t="array" ref="AY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(EUL_basis_Mapped!$BD447=EUL_basis[BldgLoc])*(EUL_basis_Mapped!$BP447=EUL_basis[HOU_cat]),0)+1,MATCH(EUL_basis_Mapped!AY$2,'EUL_basis fr DEER'!$1:$1,0))</f>
        <v>WhlBldg</v>
      </c>
      <c r="AZ447" s="48" t="str" cm="1">
        <f t="array" ref="AZ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(EUL_basis_Mapped!$BD447=EUL_basis[BldgLoc])*(EUL_basis_Mapped!$BP447=EUL_basis[HOU_cat]),0)+1,MATCH(EUL_basis_Mapped!AZ$2,'EUL_basis fr DEER'!$1:$1,0))</f>
        <v>WBUpgrade</v>
      </c>
      <c r="BA447" s="48" t="str" cm="1">
        <f t="array" ref="BA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(EUL_basis_Mapped!$BD447=EUL_basis[BldgLoc])*(EUL_basis_Mapped!$BP447=EUL_basis[HOU_cat]),0)+1,MATCH(EUL_basis_Mapped!BA$2,'EUL_basis fr DEER'!$1:$1,0))</f>
        <v>WhlBldg</v>
      </c>
      <c r="BB447" s="48" t="str" cm="1">
        <f t="array" ref="BB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(EUL_basis_Mapped!$BD447=EUL_basis[BldgLoc])*(EUL_basis_Mapped!$BP447=EUL_basis[HOU_cat]),0)+1,MATCH(EUL_basis_Mapped!BB$2,'EUL_basis fr DEER'!$1:$1,0))</f>
        <v>WBRetPkg</v>
      </c>
      <c r="BC447" s="48" t="s">
        <v>710</v>
      </c>
      <c r="BD447" s="48" t="s">
        <v>40</v>
      </c>
      <c r="BE447" s="46" t="str" cm="1">
        <f t="array" ref="BE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(EUL_basis_Mapped!$BD447=EUL_basis[BldgLoc])*(EUL_basis_Mapped!$BP447=EUL_basis[HOU_cat]),0)+1,MATCH(EUL_basis_Mapped!BE$2,'EUL_basis fr DEER'!$1:$1,0))</f>
        <v>evaluated years</v>
      </c>
      <c r="BF447" s="23" cm="1">
        <f t="array" ref="BF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(EUL_basis_Mapped!$BD447=EUL_basis[BldgLoc])*(EUL_basis_Mapped!$BP447=EUL_basis[HOU_cat]),0)+1,MATCH(EUL_basis_Mapped!BF$2,'EUL_basis fr DEER'!$1:$1,0))</f>
        <v>0</v>
      </c>
      <c r="BG447" s="23" cm="1">
        <f t="array" ref="BG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(EUL_basis_Mapped!$BD447=EUL_basis[BldgLoc])*(EUL_basis_Mapped!$BP447=EUL_basis[HOU_cat]),0)+1,MATCH(EUL_basis_Mapped!BG$2,'EUL_basis fr DEER'!$1:$1,0))</f>
        <v>0</v>
      </c>
      <c r="BH447" s="23" cm="1">
        <f t="array" ref="BH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(EUL_basis_Mapped!$BD447=EUL_basis[BldgLoc])*(EUL_basis_Mapped!$BP447=EUL_basis[HOU_cat]),0)+1,MATCH(EUL_basis_Mapped!BH$2,'EUL_basis fr DEER'!$1:$1,0))</f>
        <v>0</v>
      </c>
      <c r="BI447" s="25" cm="1">
        <f t="array" ref="BI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(EUL_basis_Mapped!$BD447=EUL_basis[BldgLoc])*(EUL_basis_Mapped!$BP447=EUL_basis[HOU_cat]),0)+1,MATCH(EUL_basis_Mapped!BI$2,'EUL_basis fr DEER'!$1:$1,0))</f>
        <v>20</v>
      </c>
      <c r="BJ447" s="25" cm="1">
        <f t="array" ref="BJ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(EUL_basis_Mapped!$BD447=EUL_basis[BldgLoc])*(EUL_basis_Mapped!$BP447=EUL_basis[HOU_cat]),0)+1,MATCH(EUL_basis_Mapped!BJ$2,'EUL_basis fr DEER'!$1:$1,0))</f>
        <v>16.8</v>
      </c>
      <c r="BK447" s="25" cm="1">
        <f t="array" ref="BK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(EUL_basis_Mapped!$BD447=EUL_basis[BldgLoc])*(EUL_basis_Mapped!$BP447=EUL_basis[HOU_cat]),0)+1,MATCH(EUL_basis_Mapped!BK$2,'EUL_basis fr DEER'!$1:$1,0))</f>
        <v>5.6</v>
      </c>
      <c r="BL447" s="46" t="str" cm="1">
        <f t="array" ref="BL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(EUL_basis_Mapped!$BD447=EUL_basis[BldgLoc])*(EUL_basis_Mapped!$BP447=EUL_basis[HOU_cat]),0)+1,MATCH(EUL_basis_Mapped!BL$2,'EUL_basis fr DEER'!$1:$1,0))</f>
        <v>Expired--no longer used</v>
      </c>
      <c r="BM447" s="48" t="str" cm="1">
        <f t="array" ref="BM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(EUL_basis_Mapped!$BD447=EUL_basis[BldgLoc])*(EUL_basis_Mapped!$BP447=EUL_basis[HOU_cat]),0)+1,MATCH(EUL_basis_Mapped!BM$2,'EUL_basis fr DEER'!$1:$1,0))</f>
        <v>Available</v>
      </c>
      <c r="BN447" s="24">
        <v>41719</v>
      </c>
      <c r="BO447" s="24" cm="1">
        <f t="array" ref="BO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(EUL_basis_Mapped!$BD447=EUL_basis[BldgLoc])*(EUL_basis_Mapped!$BP447=EUL_basis[HOU_cat]),0)+1,MATCH(EUL_basis_Mapped!BO$2,'EUL_basis fr DEER'!$1:$1,0))</f>
        <v>44926</v>
      </c>
      <c r="BP447" s="48" t="s">
        <v>44</v>
      </c>
      <c r="BQ447" s="52" t="str" cm="1">
        <f t="array" ref="BQ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(EUL_basis_Mapped!$BD447=EUL_basis[BldgLoc])*(EUL_basis_Mapped!$BP447=EUL_basis[HOU_cat]),0)+1,MATCH(EUL_basis_Mapped!BQ$2,'EUL_basis fr DEER'!$1:$1,0))</f>
        <v>1</v>
      </c>
      <c r="BR447" s="52" t="str" cm="1">
        <f t="array" ref="BR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(EUL_basis_Mapped!$BD447=EUL_basis[BldgLoc])*(EUL_basis_Mapped!$BP447=EUL_basis[HOU_cat]),0)+1,MATCH(EUL_basis_Mapped!BR$2,'EUL_basis fr DEER'!$1:$1,0))</f>
        <v>1</v>
      </c>
      <c r="BS447" s="52" t="str" cm="1">
        <f t="array" ref="BS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(EUL_basis_Mapped!$BD447=EUL_basis[BldgLoc])*(EUL_basis_Mapped!$BP447=EUL_basis[HOU_cat]),0)+1,MATCH(EUL_basis_Mapped!BS$2,'EUL_basis fr DEER'!$1:$1,0))</f>
        <v>0</v>
      </c>
      <c r="BT447" s="48" t="str" cm="1">
        <f t="array" ref="BT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(EUL_basis_Mapped!$BD447=EUL_basis[BldgLoc])*(EUL_basis_Mapped!$BP447=EUL_basis[HOU_cat]),0)+1,MATCH(EUL_basis_Mapped!BT$2,'EUL_basis fr DEER'!$1:$1,0))</f>
        <v>Deemed Ex Ante Team</v>
      </c>
      <c r="BU447" s="24" cm="1">
        <f t="array" ref="BU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(EUL_basis_Mapped!$BD447=EUL_basis[BldgLoc])*(EUL_basis_Mapped!$BP447=EUL_basis[HOU_cat]),0)+1,MATCH(EUL_basis_Mapped!BU$2,'EUL_basis fr DEER'!$1:$1,0))</f>
        <v>0</v>
      </c>
      <c r="BV447" s="46" cm="1">
        <f t="array" ref="BV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(EUL_basis_Mapped!$BD447=EUL_basis[BldgLoc])*(EUL_basis_Mapped!$BP447=EUL_basis[HOU_cat]),0)+1,MATCH(EUL_basis_Mapped!BV$2,'EUL_basis fr DEER'!$1:$1,0))</f>
        <v>0</v>
      </c>
      <c r="BW447" s="48" cm="1">
        <f t="array" ref="BW447">INDEX(EUL_basis[#All],MATCH(1,(EUL_basis_Mapped!$AS447=EUL_basis[EUL_ID])*(EUL_basis_Mapped!$AU447=EUL_basis[Version])*(EUL_basis_Mapped!$BC447=EUL_basis[BldgType])*
(EUL_basis_Mapped!$BD447=EUL_basis[BldgLoc])*(EUL_basis_Mapped!$BP447=EUL_basis[HOU_cat]),0)+1,MATCH(EUL_basis_Mapped!BW$2,'EUL_basis fr DEER'!$1:$1,0))</f>
        <v>0</v>
      </c>
    </row>
    <row r="448" spans="1:75" ht="42" x14ac:dyDescent="0.15">
      <c r="A448" s="11"/>
      <c r="B448" s="12"/>
      <c r="C448" s="12"/>
      <c r="D448" s="12"/>
      <c r="E448" s="12"/>
      <c r="F448" s="12">
        <v>1</v>
      </c>
      <c r="G448" s="12"/>
      <c r="H448" s="13"/>
      <c r="I448" s="11">
        <f t="shared" si="102"/>
        <v>0</v>
      </c>
      <c r="J448" s="12">
        <f t="shared" si="102"/>
        <v>0</v>
      </c>
      <c r="K448" s="12">
        <f t="shared" si="102"/>
        <v>0</v>
      </c>
      <c r="L448" s="12">
        <f t="shared" si="102"/>
        <v>0</v>
      </c>
      <c r="M448" s="12">
        <f t="shared" si="102"/>
        <v>0</v>
      </c>
      <c r="N448" s="54">
        <f t="shared" si="102"/>
        <v>0</v>
      </c>
      <c r="O448" s="54">
        <f t="shared" si="102"/>
        <v>1</v>
      </c>
      <c r="P448" s="11">
        <f t="shared" si="95"/>
        <v>0</v>
      </c>
      <c r="Q448" s="16"/>
      <c r="R448" s="12">
        <f t="shared" si="103"/>
        <v>1</v>
      </c>
      <c r="S448" s="12">
        <f t="shared" si="103"/>
        <v>0</v>
      </c>
      <c r="T448" s="12">
        <f t="shared" si="103"/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>
        <f t="shared" si="96"/>
        <v>0</v>
      </c>
      <c r="AE448" s="54"/>
      <c r="AF448" s="54"/>
      <c r="AG448" s="54">
        <f t="shared" si="97"/>
        <v>0</v>
      </c>
      <c r="AH448" s="54"/>
      <c r="AI448" s="54"/>
      <c r="AJ448" s="54"/>
      <c r="AK448" s="54"/>
      <c r="AL448" s="54"/>
      <c r="AM448" s="54"/>
      <c r="AN448" s="54"/>
      <c r="AO448" s="54"/>
      <c r="AP448" s="54"/>
      <c r="AQ448" s="54"/>
      <c r="AR448" s="54">
        <f t="shared" si="98"/>
        <v>0</v>
      </c>
      <c r="AS448" s="58" t="s">
        <v>1005</v>
      </c>
      <c r="AT448" s="22" t="str" cm="1">
        <f t="array" ref="AT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(EUL_basis_Mapped!$BD448=EUL_basis[BldgLoc])*(EUL_basis_Mapped!$BP448=EUL_basis[HOU_cat]),0)+1,MATCH(EUL_basis_Mapped!AT$2,'EUL_basis fr DEER'!$1:$1,0))</f>
        <v>SCE Whole Building: R30AtIns;R8DctIns;6%DctLkg In Heated and Cooled, Two Story, 1978-1992 Vintage Whole Home Retrofit</v>
      </c>
      <c r="AU448" s="22" t="s">
        <v>34</v>
      </c>
      <c r="AV448" s="22" t="str" cm="1">
        <f t="array" ref="AV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(EUL_basis_Mapped!$BD448=EUL_basis[BldgLoc])*(EUL_basis_Mapped!$BP448=EUL_basis[HOU_cat]),0)+1,MATCH(EUL_basis_Mapped!AV$2,'EUL_basis fr DEER'!$1:$1,0))</f>
        <v>PA workpaper</v>
      </c>
      <c r="AW448" s="24" cm="1">
        <f t="array" ref="AW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(EUL_basis_Mapped!$BD448=EUL_basis[BldgLoc])*(EUL_basis_Mapped!$BP448=EUL_basis[HOU_cat]),0)+1,MATCH(EUL_basis_Mapped!AW$2,'EUL_basis fr DEER'!$1:$1,0))</f>
        <v>44435.733823402777</v>
      </c>
      <c r="AX448" s="48" t="str" cm="1">
        <f t="array" ref="AX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(EUL_basis_Mapped!$BD448=EUL_basis[BldgLoc])*(EUL_basis_Mapped!$BP448=EUL_basis[HOU_cat]),0)+1,MATCH(EUL_basis_Mapped!AX$2,'EUL_basis fr DEER'!$1:$1,0))</f>
        <v>Res</v>
      </c>
      <c r="AY448" s="48" t="str" cm="1">
        <f t="array" ref="AY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(EUL_basis_Mapped!$BD448=EUL_basis[BldgLoc])*(EUL_basis_Mapped!$BP448=EUL_basis[HOU_cat]),0)+1,MATCH(EUL_basis_Mapped!AY$2,'EUL_basis fr DEER'!$1:$1,0))</f>
        <v>WhlBldg</v>
      </c>
      <c r="AZ448" s="48" t="str" cm="1">
        <f t="array" ref="AZ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(EUL_basis_Mapped!$BD448=EUL_basis[BldgLoc])*(EUL_basis_Mapped!$BP448=EUL_basis[HOU_cat]),0)+1,MATCH(EUL_basis_Mapped!AZ$2,'EUL_basis fr DEER'!$1:$1,0))</f>
        <v>WBUpgrade</v>
      </c>
      <c r="BA448" s="48" t="str" cm="1">
        <f t="array" ref="BA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(EUL_basis_Mapped!$BD448=EUL_basis[BldgLoc])*(EUL_basis_Mapped!$BP448=EUL_basis[HOU_cat]),0)+1,MATCH(EUL_basis_Mapped!BA$2,'EUL_basis fr DEER'!$1:$1,0))</f>
        <v>WhlBldg</v>
      </c>
      <c r="BB448" s="48" t="str" cm="1">
        <f t="array" ref="BB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(EUL_basis_Mapped!$BD448=EUL_basis[BldgLoc])*(EUL_basis_Mapped!$BP448=EUL_basis[HOU_cat]),0)+1,MATCH(EUL_basis_Mapped!BB$2,'EUL_basis fr DEER'!$1:$1,0))</f>
        <v>WBRetPkg</v>
      </c>
      <c r="BC448" s="48" t="s">
        <v>710</v>
      </c>
      <c r="BD448" s="48" t="s">
        <v>40</v>
      </c>
      <c r="BE448" s="46" t="str" cm="1">
        <f t="array" ref="BE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(EUL_basis_Mapped!$BD448=EUL_basis[BldgLoc])*(EUL_basis_Mapped!$BP448=EUL_basis[HOU_cat]),0)+1,MATCH(EUL_basis_Mapped!BE$2,'EUL_basis fr DEER'!$1:$1,0))</f>
        <v>evaluated years</v>
      </c>
      <c r="BF448" s="23" cm="1">
        <f t="array" ref="BF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(EUL_basis_Mapped!$BD448=EUL_basis[BldgLoc])*(EUL_basis_Mapped!$BP448=EUL_basis[HOU_cat]),0)+1,MATCH(EUL_basis_Mapped!BF$2,'EUL_basis fr DEER'!$1:$1,0))</f>
        <v>0</v>
      </c>
      <c r="BG448" s="23" cm="1">
        <f t="array" ref="BG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(EUL_basis_Mapped!$BD448=EUL_basis[BldgLoc])*(EUL_basis_Mapped!$BP448=EUL_basis[HOU_cat]),0)+1,MATCH(EUL_basis_Mapped!BG$2,'EUL_basis fr DEER'!$1:$1,0))</f>
        <v>0</v>
      </c>
      <c r="BH448" s="23" cm="1">
        <f t="array" ref="BH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(EUL_basis_Mapped!$BD448=EUL_basis[BldgLoc])*(EUL_basis_Mapped!$BP448=EUL_basis[HOU_cat]),0)+1,MATCH(EUL_basis_Mapped!BH$2,'EUL_basis fr DEER'!$1:$1,0))</f>
        <v>0</v>
      </c>
      <c r="BI448" s="25" cm="1">
        <f t="array" ref="BI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(EUL_basis_Mapped!$BD448=EUL_basis[BldgLoc])*(EUL_basis_Mapped!$BP448=EUL_basis[HOU_cat]),0)+1,MATCH(EUL_basis_Mapped!BI$2,'EUL_basis fr DEER'!$1:$1,0))</f>
        <v>20</v>
      </c>
      <c r="BJ448" s="25" cm="1">
        <f t="array" ref="BJ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(EUL_basis_Mapped!$BD448=EUL_basis[BldgLoc])*(EUL_basis_Mapped!$BP448=EUL_basis[HOU_cat]),0)+1,MATCH(EUL_basis_Mapped!BJ$2,'EUL_basis fr DEER'!$1:$1,0))</f>
        <v>18.2</v>
      </c>
      <c r="BK448" s="25" cm="1">
        <f t="array" ref="BK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(EUL_basis_Mapped!$BD448=EUL_basis[BldgLoc])*(EUL_basis_Mapped!$BP448=EUL_basis[HOU_cat]),0)+1,MATCH(EUL_basis_Mapped!BK$2,'EUL_basis fr DEER'!$1:$1,0))</f>
        <v>6.07</v>
      </c>
      <c r="BL448" s="46" t="str" cm="1">
        <f t="array" ref="BL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(EUL_basis_Mapped!$BD448=EUL_basis[BldgLoc])*(EUL_basis_Mapped!$BP448=EUL_basis[HOU_cat]),0)+1,MATCH(EUL_basis_Mapped!BL$2,'EUL_basis fr DEER'!$1:$1,0))</f>
        <v>Expired--no longer used</v>
      </c>
      <c r="BM448" s="48" t="str" cm="1">
        <f t="array" ref="BM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(EUL_basis_Mapped!$BD448=EUL_basis[BldgLoc])*(EUL_basis_Mapped!$BP448=EUL_basis[HOU_cat]),0)+1,MATCH(EUL_basis_Mapped!BM$2,'EUL_basis fr DEER'!$1:$1,0))</f>
        <v>Available</v>
      </c>
      <c r="BN448" s="24">
        <v>41720</v>
      </c>
      <c r="BO448" s="24" cm="1">
        <f t="array" ref="BO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(EUL_basis_Mapped!$BD448=EUL_basis[BldgLoc])*(EUL_basis_Mapped!$BP448=EUL_basis[HOU_cat]),0)+1,MATCH(EUL_basis_Mapped!BO$2,'EUL_basis fr DEER'!$1:$1,0))</f>
        <v>44926</v>
      </c>
      <c r="BP448" s="48" t="s">
        <v>44</v>
      </c>
      <c r="BQ448" s="52" t="str" cm="1">
        <f t="array" ref="BQ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(EUL_basis_Mapped!$BD448=EUL_basis[BldgLoc])*(EUL_basis_Mapped!$BP448=EUL_basis[HOU_cat]),0)+1,MATCH(EUL_basis_Mapped!BQ$2,'EUL_basis fr DEER'!$1:$1,0))</f>
        <v>1</v>
      </c>
      <c r="BR448" s="52" t="str" cm="1">
        <f t="array" ref="BR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(EUL_basis_Mapped!$BD448=EUL_basis[BldgLoc])*(EUL_basis_Mapped!$BP448=EUL_basis[HOU_cat]),0)+1,MATCH(EUL_basis_Mapped!BR$2,'EUL_basis fr DEER'!$1:$1,0))</f>
        <v>1</v>
      </c>
      <c r="BS448" s="52" t="str" cm="1">
        <f t="array" ref="BS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(EUL_basis_Mapped!$BD448=EUL_basis[BldgLoc])*(EUL_basis_Mapped!$BP448=EUL_basis[HOU_cat]),0)+1,MATCH(EUL_basis_Mapped!BS$2,'EUL_basis fr DEER'!$1:$1,0))</f>
        <v>0</v>
      </c>
      <c r="BT448" s="48" t="str" cm="1">
        <f t="array" ref="BT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(EUL_basis_Mapped!$BD448=EUL_basis[BldgLoc])*(EUL_basis_Mapped!$BP448=EUL_basis[HOU_cat]),0)+1,MATCH(EUL_basis_Mapped!BT$2,'EUL_basis fr DEER'!$1:$1,0))</f>
        <v>Deemed Ex Ante Team</v>
      </c>
      <c r="BU448" s="24" cm="1">
        <f t="array" ref="BU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(EUL_basis_Mapped!$BD448=EUL_basis[BldgLoc])*(EUL_basis_Mapped!$BP448=EUL_basis[HOU_cat]),0)+1,MATCH(EUL_basis_Mapped!BU$2,'EUL_basis fr DEER'!$1:$1,0))</f>
        <v>0</v>
      </c>
      <c r="BV448" s="46" cm="1">
        <f t="array" ref="BV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(EUL_basis_Mapped!$BD448=EUL_basis[BldgLoc])*(EUL_basis_Mapped!$BP448=EUL_basis[HOU_cat]),0)+1,MATCH(EUL_basis_Mapped!BV$2,'EUL_basis fr DEER'!$1:$1,0))</f>
        <v>0</v>
      </c>
      <c r="BW448" s="48" cm="1">
        <f t="array" ref="BW448">INDEX(EUL_basis[#All],MATCH(1,(EUL_basis_Mapped!$AS448=EUL_basis[EUL_ID])*(EUL_basis_Mapped!$AU448=EUL_basis[Version])*(EUL_basis_Mapped!$BC448=EUL_basis[BldgType])*
(EUL_basis_Mapped!$BD448=EUL_basis[BldgLoc])*(EUL_basis_Mapped!$BP448=EUL_basis[HOU_cat]),0)+1,MATCH(EUL_basis_Mapped!BW$2,'EUL_basis fr DEER'!$1:$1,0))</f>
        <v>0</v>
      </c>
    </row>
    <row r="449" spans="1:75" ht="42" x14ac:dyDescent="0.15">
      <c r="A449" s="11"/>
      <c r="B449" s="12"/>
      <c r="C449" s="12"/>
      <c r="D449" s="12"/>
      <c r="E449" s="12"/>
      <c r="F449" s="12">
        <v>1</v>
      </c>
      <c r="G449" s="12"/>
      <c r="H449" s="13"/>
      <c r="I449" s="11">
        <f t="shared" ref="I449:O458" si="104">IF($AX449=I$2,1,0)</f>
        <v>0</v>
      </c>
      <c r="J449" s="12">
        <f t="shared" si="104"/>
        <v>0</v>
      </c>
      <c r="K449" s="12">
        <f t="shared" si="104"/>
        <v>0</v>
      </c>
      <c r="L449" s="12">
        <f t="shared" si="104"/>
        <v>0</v>
      </c>
      <c r="M449" s="12">
        <f t="shared" si="104"/>
        <v>0</v>
      </c>
      <c r="N449" s="54">
        <f t="shared" si="104"/>
        <v>0</v>
      </c>
      <c r="O449" s="54">
        <f t="shared" si="104"/>
        <v>1</v>
      </c>
      <c r="P449" s="11">
        <f t="shared" si="95"/>
        <v>0</v>
      </c>
      <c r="Q449" s="16"/>
      <c r="R449" s="12">
        <f t="shared" si="103"/>
        <v>1</v>
      </c>
      <c r="S449" s="12">
        <f t="shared" si="103"/>
        <v>0</v>
      </c>
      <c r="T449" s="12">
        <f t="shared" si="103"/>
        <v>0</v>
      </c>
      <c r="U449" s="12"/>
      <c r="V449" s="12"/>
      <c r="W449" s="12"/>
      <c r="X449" s="12"/>
      <c r="Y449" s="12"/>
      <c r="Z449" s="12"/>
      <c r="AA449" s="12"/>
      <c r="AB449" s="12"/>
      <c r="AC449" s="12"/>
      <c r="AD449" s="12">
        <f t="shared" si="96"/>
        <v>0</v>
      </c>
      <c r="AE449" s="54"/>
      <c r="AF449" s="54"/>
      <c r="AG449" s="54">
        <f t="shared" si="97"/>
        <v>0</v>
      </c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>
        <f t="shared" si="98"/>
        <v>0</v>
      </c>
      <c r="AS449" s="58" t="s">
        <v>1007</v>
      </c>
      <c r="AT449" s="22" t="str" cm="1">
        <f t="array" ref="AT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(EUL_basis_Mapped!$BD449=EUL_basis[BldgLoc])*(EUL_basis_Mapped!$BP449=EUL_basis[HOU_cat]),0)+1,MATCH(EUL_basis_Mapped!AT$2,'EUL_basis fr DEER'!$1:$1,0))</f>
        <v>SCE Whole Building: R30AtIns;-15%BldLkg;R8DctIns;6%DctLkg;STV In Heated and Cooled, One Story, Pre 1978 Vintage Whole Home Retrofit</v>
      </c>
      <c r="AU449" s="22" t="s">
        <v>34</v>
      </c>
      <c r="AV449" s="22" t="str" cm="1">
        <f t="array" ref="AV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(EUL_basis_Mapped!$BD449=EUL_basis[BldgLoc])*(EUL_basis_Mapped!$BP449=EUL_basis[HOU_cat]),0)+1,MATCH(EUL_basis_Mapped!AV$2,'EUL_basis fr DEER'!$1:$1,0))</f>
        <v>PA workpaper</v>
      </c>
      <c r="AW449" s="24" cm="1">
        <f t="array" ref="AW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(EUL_basis_Mapped!$BD449=EUL_basis[BldgLoc])*(EUL_basis_Mapped!$BP449=EUL_basis[HOU_cat]),0)+1,MATCH(EUL_basis_Mapped!AW$2,'EUL_basis fr DEER'!$1:$1,0))</f>
        <v>44435.733823402777</v>
      </c>
      <c r="AX449" s="48" t="str" cm="1">
        <f t="array" ref="AX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(EUL_basis_Mapped!$BD449=EUL_basis[BldgLoc])*(EUL_basis_Mapped!$BP449=EUL_basis[HOU_cat]),0)+1,MATCH(EUL_basis_Mapped!AX$2,'EUL_basis fr DEER'!$1:$1,0))</f>
        <v>Res</v>
      </c>
      <c r="AY449" s="48" t="str" cm="1">
        <f t="array" ref="AY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(EUL_basis_Mapped!$BD449=EUL_basis[BldgLoc])*(EUL_basis_Mapped!$BP449=EUL_basis[HOU_cat]),0)+1,MATCH(EUL_basis_Mapped!AY$2,'EUL_basis fr DEER'!$1:$1,0))</f>
        <v>WhlBldg</v>
      </c>
      <c r="AZ449" s="48" t="str" cm="1">
        <f t="array" ref="AZ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(EUL_basis_Mapped!$BD449=EUL_basis[BldgLoc])*(EUL_basis_Mapped!$BP449=EUL_basis[HOU_cat]),0)+1,MATCH(EUL_basis_Mapped!AZ$2,'EUL_basis fr DEER'!$1:$1,0))</f>
        <v>WBUpgrade</v>
      </c>
      <c r="BA449" s="48" t="str" cm="1">
        <f t="array" ref="BA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(EUL_basis_Mapped!$BD449=EUL_basis[BldgLoc])*(EUL_basis_Mapped!$BP449=EUL_basis[HOU_cat]),0)+1,MATCH(EUL_basis_Mapped!BA$2,'EUL_basis fr DEER'!$1:$1,0))</f>
        <v>WhlBldg</v>
      </c>
      <c r="BB449" s="48" t="str" cm="1">
        <f t="array" ref="BB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(EUL_basis_Mapped!$BD449=EUL_basis[BldgLoc])*(EUL_basis_Mapped!$BP449=EUL_basis[HOU_cat]),0)+1,MATCH(EUL_basis_Mapped!BB$2,'EUL_basis fr DEER'!$1:$1,0))</f>
        <v>WBRetPkg</v>
      </c>
      <c r="BC449" s="48" t="s">
        <v>710</v>
      </c>
      <c r="BD449" s="48" t="s">
        <v>40</v>
      </c>
      <c r="BE449" s="46" t="str" cm="1">
        <f t="array" ref="BE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(EUL_basis_Mapped!$BD449=EUL_basis[BldgLoc])*(EUL_basis_Mapped!$BP449=EUL_basis[HOU_cat]),0)+1,MATCH(EUL_basis_Mapped!BE$2,'EUL_basis fr DEER'!$1:$1,0))</f>
        <v>evaluated years</v>
      </c>
      <c r="BF449" s="23" cm="1">
        <f t="array" ref="BF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(EUL_basis_Mapped!$BD449=EUL_basis[BldgLoc])*(EUL_basis_Mapped!$BP449=EUL_basis[HOU_cat]),0)+1,MATCH(EUL_basis_Mapped!BF$2,'EUL_basis fr DEER'!$1:$1,0))</f>
        <v>0</v>
      </c>
      <c r="BG449" s="23" cm="1">
        <f t="array" ref="BG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(EUL_basis_Mapped!$BD449=EUL_basis[BldgLoc])*(EUL_basis_Mapped!$BP449=EUL_basis[HOU_cat]),0)+1,MATCH(EUL_basis_Mapped!BG$2,'EUL_basis fr DEER'!$1:$1,0))</f>
        <v>0</v>
      </c>
      <c r="BH449" s="23" cm="1">
        <f t="array" ref="BH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(EUL_basis_Mapped!$BD449=EUL_basis[BldgLoc])*(EUL_basis_Mapped!$BP449=EUL_basis[HOU_cat]),0)+1,MATCH(EUL_basis_Mapped!BH$2,'EUL_basis fr DEER'!$1:$1,0))</f>
        <v>0</v>
      </c>
      <c r="BI449" s="25" cm="1">
        <f t="array" ref="BI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(EUL_basis_Mapped!$BD449=EUL_basis[BldgLoc])*(EUL_basis_Mapped!$BP449=EUL_basis[HOU_cat]),0)+1,MATCH(EUL_basis_Mapped!BI$2,'EUL_basis fr DEER'!$1:$1,0))</f>
        <v>20</v>
      </c>
      <c r="BJ449" s="25" cm="1">
        <f t="array" ref="BJ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(EUL_basis_Mapped!$BD449=EUL_basis[BldgLoc])*(EUL_basis_Mapped!$BP449=EUL_basis[HOU_cat]),0)+1,MATCH(EUL_basis_Mapped!BJ$2,'EUL_basis fr DEER'!$1:$1,0))</f>
        <v>17.5</v>
      </c>
      <c r="BK449" s="25" cm="1">
        <f t="array" ref="BK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(EUL_basis_Mapped!$BD449=EUL_basis[BldgLoc])*(EUL_basis_Mapped!$BP449=EUL_basis[HOU_cat]),0)+1,MATCH(EUL_basis_Mapped!BK$2,'EUL_basis fr DEER'!$1:$1,0))</f>
        <v>5.83</v>
      </c>
      <c r="BL449" s="46" t="str" cm="1">
        <f t="array" ref="BL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(EUL_basis_Mapped!$BD449=EUL_basis[BldgLoc])*(EUL_basis_Mapped!$BP449=EUL_basis[HOU_cat]),0)+1,MATCH(EUL_basis_Mapped!BL$2,'EUL_basis fr DEER'!$1:$1,0))</f>
        <v>Expired--no longer used</v>
      </c>
      <c r="BM449" s="48" t="str" cm="1">
        <f t="array" ref="BM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(EUL_basis_Mapped!$BD449=EUL_basis[BldgLoc])*(EUL_basis_Mapped!$BP449=EUL_basis[HOU_cat]),0)+1,MATCH(EUL_basis_Mapped!BM$2,'EUL_basis fr DEER'!$1:$1,0))</f>
        <v>Available</v>
      </c>
      <c r="BN449" s="24">
        <v>41721</v>
      </c>
      <c r="BO449" s="24" cm="1">
        <f t="array" ref="BO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(EUL_basis_Mapped!$BD449=EUL_basis[BldgLoc])*(EUL_basis_Mapped!$BP449=EUL_basis[HOU_cat]),0)+1,MATCH(EUL_basis_Mapped!BO$2,'EUL_basis fr DEER'!$1:$1,0))</f>
        <v>44926</v>
      </c>
      <c r="BP449" s="48" t="s">
        <v>44</v>
      </c>
      <c r="BQ449" s="52" t="str" cm="1">
        <f t="array" ref="BQ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(EUL_basis_Mapped!$BD449=EUL_basis[BldgLoc])*(EUL_basis_Mapped!$BP449=EUL_basis[HOU_cat]),0)+1,MATCH(EUL_basis_Mapped!BQ$2,'EUL_basis fr DEER'!$1:$1,0))</f>
        <v>1</v>
      </c>
      <c r="BR449" s="52" t="str" cm="1">
        <f t="array" ref="BR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(EUL_basis_Mapped!$BD449=EUL_basis[BldgLoc])*(EUL_basis_Mapped!$BP449=EUL_basis[HOU_cat]),0)+1,MATCH(EUL_basis_Mapped!BR$2,'EUL_basis fr DEER'!$1:$1,0))</f>
        <v>1</v>
      </c>
      <c r="BS449" s="52" t="str" cm="1">
        <f t="array" ref="BS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(EUL_basis_Mapped!$BD449=EUL_basis[BldgLoc])*(EUL_basis_Mapped!$BP449=EUL_basis[HOU_cat]),0)+1,MATCH(EUL_basis_Mapped!BS$2,'EUL_basis fr DEER'!$1:$1,0))</f>
        <v>0</v>
      </c>
      <c r="BT449" s="48" t="str" cm="1">
        <f t="array" ref="BT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(EUL_basis_Mapped!$BD449=EUL_basis[BldgLoc])*(EUL_basis_Mapped!$BP449=EUL_basis[HOU_cat]),0)+1,MATCH(EUL_basis_Mapped!BT$2,'EUL_basis fr DEER'!$1:$1,0))</f>
        <v>Deemed Ex Ante Team</v>
      </c>
      <c r="BU449" s="24" cm="1">
        <f t="array" ref="BU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(EUL_basis_Mapped!$BD449=EUL_basis[BldgLoc])*(EUL_basis_Mapped!$BP449=EUL_basis[HOU_cat]),0)+1,MATCH(EUL_basis_Mapped!BU$2,'EUL_basis fr DEER'!$1:$1,0))</f>
        <v>0</v>
      </c>
      <c r="BV449" s="46" cm="1">
        <f t="array" ref="BV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(EUL_basis_Mapped!$BD449=EUL_basis[BldgLoc])*(EUL_basis_Mapped!$BP449=EUL_basis[HOU_cat]),0)+1,MATCH(EUL_basis_Mapped!BV$2,'EUL_basis fr DEER'!$1:$1,0))</f>
        <v>0</v>
      </c>
      <c r="BW449" s="48" cm="1">
        <f t="array" ref="BW449">INDEX(EUL_basis[#All],MATCH(1,(EUL_basis_Mapped!$AS449=EUL_basis[EUL_ID])*(EUL_basis_Mapped!$AU449=EUL_basis[Version])*(EUL_basis_Mapped!$BC449=EUL_basis[BldgType])*
(EUL_basis_Mapped!$BD449=EUL_basis[BldgLoc])*(EUL_basis_Mapped!$BP449=EUL_basis[HOU_cat]),0)+1,MATCH(EUL_basis_Mapped!BW$2,'EUL_basis fr DEER'!$1:$1,0))</f>
        <v>0</v>
      </c>
    </row>
    <row r="450" spans="1:75" ht="52.5" x14ac:dyDescent="0.15">
      <c r="A450" s="11"/>
      <c r="B450" s="12"/>
      <c r="C450" s="12"/>
      <c r="D450" s="12"/>
      <c r="E450" s="12"/>
      <c r="F450" s="12">
        <v>1</v>
      </c>
      <c r="G450" s="12"/>
      <c r="H450" s="13"/>
      <c r="I450" s="11">
        <f t="shared" si="104"/>
        <v>0</v>
      </c>
      <c r="J450" s="12">
        <f t="shared" si="104"/>
        <v>0</v>
      </c>
      <c r="K450" s="12">
        <f t="shared" si="104"/>
        <v>0</v>
      </c>
      <c r="L450" s="12">
        <f t="shared" si="104"/>
        <v>0</v>
      </c>
      <c r="M450" s="12">
        <f t="shared" si="104"/>
        <v>0</v>
      </c>
      <c r="N450" s="54">
        <f t="shared" si="104"/>
        <v>0</v>
      </c>
      <c r="O450" s="54">
        <f t="shared" si="104"/>
        <v>1</v>
      </c>
      <c r="P450" s="11">
        <f t="shared" si="95"/>
        <v>0</v>
      </c>
      <c r="Q450" s="16"/>
      <c r="R450" s="12">
        <f t="shared" si="103"/>
        <v>1</v>
      </c>
      <c r="S450" s="12">
        <f t="shared" si="103"/>
        <v>0</v>
      </c>
      <c r="T450" s="12">
        <f t="shared" si="103"/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>
        <f t="shared" si="96"/>
        <v>0</v>
      </c>
      <c r="AE450" s="54"/>
      <c r="AF450" s="54"/>
      <c r="AG450" s="54">
        <f t="shared" si="97"/>
        <v>0</v>
      </c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>
        <f t="shared" si="98"/>
        <v>0</v>
      </c>
      <c r="AS450" s="58" t="s">
        <v>1009</v>
      </c>
      <c r="AT450" s="22" t="str" cm="1">
        <f t="array" ref="AT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(EUL_basis_Mapped!$BD450=EUL_basis[BldgLoc])*(EUL_basis_Mapped!$BP450=EUL_basis[HOU_cat]),0)+1,MATCH(EUL_basis_Mapped!AT$2,'EUL_basis fr DEER'!$1:$1,0))</f>
        <v>SCE Whole Building: R30AtIns;R8DctIns;10%DctLkg;SEER14AC;92AFUEFrn;STV In Heated and Cooled, One Story, 1978-1992 Vintage Whole Home Retrofit</v>
      </c>
      <c r="AU450" s="22" t="s">
        <v>34</v>
      </c>
      <c r="AV450" s="22" t="str" cm="1">
        <f t="array" ref="AV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(EUL_basis_Mapped!$BD450=EUL_basis[BldgLoc])*(EUL_basis_Mapped!$BP450=EUL_basis[HOU_cat]),0)+1,MATCH(EUL_basis_Mapped!AV$2,'EUL_basis fr DEER'!$1:$1,0))</f>
        <v>PA workpaper</v>
      </c>
      <c r="AW450" s="24" cm="1">
        <f t="array" ref="AW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(EUL_basis_Mapped!$BD450=EUL_basis[BldgLoc])*(EUL_basis_Mapped!$BP450=EUL_basis[HOU_cat]),0)+1,MATCH(EUL_basis_Mapped!AW$2,'EUL_basis fr DEER'!$1:$1,0))</f>
        <v>44435.733823402777</v>
      </c>
      <c r="AX450" s="48" t="str" cm="1">
        <f t="array" ref="AX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(EUL_basis_Mapped!$BD450=EUL_basis[BldgLoc])*(EUL_basis_Mapped!$BP450=EUL_basis[HOU_cat]),0)+1,MATCH(EUL_basis_Mapped!AX$2,'EUL_basis fr DEER'!$1:$1,0))</f>
        <v>Res</v>
      </c>
      <c r="AY450" s="48" t="str" cm="1">
        <f t="array" ref="AY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(EUL_basis_Mapped!$BD450=EUL_basis[BldgLoc])*(EUL_basis_Mapped!$BP450=EUL_basis[HOU_cat]),0)+1,MATCH(EUL_basis_Mapped!AY$2,'EUL_basis fr DEER'!$1:$1,0))</f>
        <v>WhlBldg</v>
      </c>
      <c r="AZ450" s="48" t="str" cm="1">
        <f t="array" ref="AZ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(EUL_basis_Mapped!$BD450=EUL_basis[BldgLoc])*(EUL_basis_Mapped!$BP450=EUL_basis[HOU_cat]),0)+1,MATCH(EUL_basis_Mapped!AZ$2,'EUL_basis fr DEER'!$1:$1,0))</f>
        <v>WBUpgrade</v>
      </c>
      <c r="BA450" s="48" t="str" cm="1">
        <f t="array" ref="BA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(EUL_basis_Mapped!$BD450=EUL_basis[BldgLoc])*(EUL_basis_Mapped!$BP450=EUL_basis[HOU_cat]),0)+1,MATCH(EUL_basis_Mapped!BA$2,'EUL_basis fr DEER'!$1:$1,0))</f>
        <v>WhlBldg</v>
      </c>
      <c r="BB450" s="48" t="str" cm="1">
        <f t="array" ref="BB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(EUL_basis_Mapped!$BD450=EUL_basis[BldgLoc])*(EUL_basis_Mapped!$BP450=EUL_basis[HOU_cat]),0)+1,MATCH(EUL_basis_Mapped!BB$2,'EUL_basis fr DEER'!$1:$1,0))</f>
        <v>WBRetPkg</v>
      </c>
      <c r="BC450" s="48" t="s">
        <v>710</v>
      </c>
      <c r="BD450" s="48" t="s">
        <v>40</v>
      </c>
      <c r="BE450" s="46" t="str" cm="1">
        <f t="array" ref="BE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(EUL_basis_Mapped!$BD450=EUL_basis[BldgLoc])*(EUL_basis_Mapped!$BP450=EUL_basis[HOU_cat]),0)+1,MATCH(EUL_basis_Mapped!BE$2,'EUL_basis fr DEER'!$1:$1,0))</f>
        <v>evaluated years</v>
      </c>
      <c r="BF450" s="23" cm="1">
        <f t="array" ref="BF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(EUL_basis_Mapped!$BD450=EUL_basis[BldgLoc])*(EUL_basis_Mapped!$BP450=EUL_basis[HOU_cat]),0)+1,MATCH(EUL_basis_Mapped!BF$2,'EUL_basis fr DEER'!$1:$1,0))</f>
        <v>0</v>
      </c>
      <c r="BG450" s="23" cm="1">
        <f t="array" ref="BG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(EUL_basis_Mapped!$BD450=EUL_basis[BldgLoc])*(EUL_basis_Mapped!$BP450=EUL_basis[HOU_cat]),0)+1,MATCH(EUL_basis_Mapped!BG$2,'EUL_basis fr DEER'!$1:$1,0))</f>
        <v>0</v>
      </c>
      <c r="BH450" s="23" cm="1">
        <f t="array" ref="BH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(EUL_basis_Mapped!$BD450=EUL_basis[BldgLoc])*(EUL_basis_Mapped!$BP450=EUL_basis[HOU_cat]),0)+1,MATCH(EUL_basis_Mapped!BH$2,'EUL_basis fr DEER'!$1:$1,0))</f>
        <v>0</v>
      </c>
      <c r="BI450" s="25" cm="1">
        <f t="array" ref="BI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(EUL_basis_Mapped!$BD450=EUL_basis[BldgLoc])*(EUL_basis_Mapped!$BP450=EUL_basis[HOU_cat]),0)+1,MATCH(EUL_basis_Mapped!BI$2,'EUL_basis fr DEER'!$1:$1,0))</f>
        <v>20</v>
      </c>
      <c r="BJ450" s="25" cm="1">
        <f t="array" ref="BJ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(EUL_basis_Mapped!$BD450=EUL_basis[BldgLoc])*(EUL_basis_Mapped!$BP450=EUL_basis[HOU_cat]),0)+1,MATCH(EUL_basis_Mapped!BJ$2,'EUL_basis fr DEER'!$1:$1,0))</f>
        <v>19.2</v>
      </c>
      <c r="BK450" s="25" cm="1">
        <f t="array" ref="BK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(EUL_basis_Mapped!$BD450=EUL_basis[BldgLoc])*(EUL_basis_Mapped!$BP450=EUL_basis[HOU_cat]),0)+1,MATCH(EUL_basis_Mapped!BK$2,'EUL_basis fr DEER'!$1:$1,0))</f>
        <v>6.4</v>
      </c>
      <c r="BL450" s="46" t="str" cm="1">
        <f t="array" ref="BL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(EUL_basis_Mapped!$BD450=EUL_basis[BldgLoc])*(EUL_basis_Mapped!$BP450=EUL_basis[HOU_cat]),0)+1,MATCH(EUL_basis_Mapped!BL$2,'EUL_basis fr DEER'!$1:$1,0))</f>
        <v>Expired--no longer used</v>
      </c>
      <c r="BM450" s="48" t="str" cm="1">
        <f t="array" ref="BM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(EUL_basis_Mapped!$BD450=EUL_basis[BldgLoc])*(EUL_basis_Mapped!$BP450=EUL_basis[HOU_cat]),0)+1,MATCH(EUL_basis_Mapped!BM$2,'EUL_basis fr DEER'!$1:$1,0))</f>
        <v>Available</v>
      </c>
      <c r="BN450" s="24">
        <v>41722</v>
      </c>
      <c r="BO450" s="24" cm="1">
        <f t="array" ref="BO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(EUL_basis_Mapped!$BD450=EUL_basis[BldgLoc])*(EUL_basis_Mapped!$BP450=EUL_basis[HOU_cat]),0)+1,MATCH(EUL_basis_Mapped!BO$2,'EUL_basis fr DEER'!$1:$1,0))</f>
        <v>44926</v>
      </c>
      <c r="BP450" s="48" t="s">
        <v>44</v>
      </c>
      <c r="BQ450" s="52" t="str" cm="1">
        <f t="array" ref="BQ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(EUL_basis_Mapped!$BD450=EUL_basis[BldgLoc])*(EUL_basis_Mapped!$BP450=EUL_basis[HOU_cat]),0)+1,MATCH(EUL_basis_Mapped!BQ$2,'EUL_basis fr DEER'!$1:$1,0))</f>
        <v>1</v>
      </c>
      <c r="BR450" s="52" t="str" cm="1">
        <f t="array" ref="BR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(EUL_basis_Mapped!$BD450=EUL_basis[BldgLoc])*(EUL_basis_Mapped!$BP450=EUL_basis[HOU_cat]),0)+1,MATCH(EUL_basis_Mapped!BR$2,'EUL_basis fr DEER'!$1:$1,0))</f>
        <v>1</v>
      </c>
      <c r="BS450" s="52" t="str" cm="1">
        <f t="array" ref="BS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(EUL_basis_Mapped!$BD450=EUL_basis[BldgLoc])*(EUL_basis_Mapped!$BP450=EUL_basis[HOU_cat]),0)+1,MATCH(EUL_basis_Mapped!BS$2,'EUL_basis fr DEER'!$1:$1,0))</f>
        <v>0</v>
      </c>
      <c r="BT450" s="48" t="str" cm="1">
        <f t="array" ref="BT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(EUL_basis_Mapped!$BD450=EUL_basis[BldgLoc])*(EUL_basis_Mapped!$BP450=EUL_basis[HOU_cat]),0)+1,MATCH(EUL_basis_Mapped!BT$2,'EUL_basis fr DEER'!$1:$1,0))</f>
        <v>Deemed Ex Ante Team</v>
      </c>
      <c r="BU450" s="24" cm="1">
        <f t="array" ref="BU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(EUL_basis_Mapped!$BD450=EUL_basis[BldgLoc])*(EUL_basis_Mapped!$BP450=EUL_basis[HOU_cat]),0)+1,MATCH(EUL_basis_Mapped!BU$2,'EUL_basis fr DEER'!$1:$1,0))</f>
        <v>0</v>
      </c>
      <c r="BV450" s="46" cm="1">
        <f t="array" ref="BV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(EUL_basis_Mapped!$BD450=EUL_basis[BldgLoc])*(EUL_basis_Mapped!$BP450=EUL_basis[HOU_cat]),0)+1,MATCH(EUL_basis_Mapped!BV$2,'EUL_basis fr DEER'!$1:$1,0))</f>
        <v>0</v>
      </c>
      <c r="BW450" s="48" cm="1">
        <f t="array" ref="BW450">INDEX(EUL_basis[#All],MATCH(1,(EUL_basis_Mapped!$AS450=EUL_basis[EUL_ID])*(EUL_basis_Mapped!$AU450=EUL_basis[Version])*(EUL_basis_Mapped!$BC450=EUL_basis[BldgType])*
(EUL_basis_Mapped!$BD450=EUL_basis[BldgLoc])*(EUL_basis_Mapped!$BP450=EUL_basis[HOU_cat]),0)+1,MATCH(EUL_basis_Mapped!BW$2,'EUL_basis fr DEER'!$1:$1,0))</f>
        <v>0</v>
      </c>
    </row>
    <row r="451" spans="1:75" ht="52.5" x14ac:dyDescent="0.15">
      <c r="A451" s="11"/>
      <c r="B451" s="12"/>
      <c r="C451" s="12"/>
      <c r="D451" s="12"/>
      <c r="E451" s="12"/>
      <c r="F451" s="12">
        <v>1</v>
      </c>
      <c r="G451" s="12"/>
      <c r="H451" s="13"/>
      <c r="I451" s="11">
        <f t="shared" si="104"/>
        <v>0</v>
      </c>
      <c r="J451" s="12">
        <f t="shared" si="104"/>
        <v>0</v>
      </c>
      <c r="K451" s="12">
        <f t="shared" si="104"/>
        <v>0</v>
      </c>
      <c r="L451" s="12">
        <f t="shared" si="104"/>
        <v>0</v>
      </c>
      <c r="M451" s="12">
        <f t="shared" si="104"/>
        <v>0</v>
      </c>
      <c r="N451" s="54">
        <f t="shared" si="104"/>
        <v>0</v>
      </c>
      <c r="O451" s="54">
        <f t="shared" si="104"/>
        <v>1</v>
      </c>
      <c r="P451" s="11">
        <f t="shared" si="95"/>
        <v>0</v>
      </c>
      <c r="Q451" s="16"/>
      <c r="R451" s="12">
        <f t="shared" si="103"/>
        <v>1</v>
      </c>
      <c r="S451" s="12">
        <f t="shared" si="103"/>
        <v>0</v>
      </c>
      <c r="T451" s="12">
        <f t="shared" si="103"/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>
        <f t="shared" si="96"/>
        <v>0</v>
      </c>
      <c r="AE451" s="54"/>
      <c r="AF451" s="54"/>
      <c r="AG451" s="54">
        <f t="shared" si="97"/>
        <v>0</v>
      </c>
      <c r="AH451" s="54"/>
      <c r="AI451" s="54"/>
      <c r="AJ451" s="54"/>
      <c r="AK451" s="54"/>
      <c r="AL451" s="54"/>
      <c r="AM451" s="54"/>
      <c r="AN451" s="54"/>
      <c r="AO451" s="54"/>
      <c r="AP451" s="54"/>
      <c r="AQ451" s="54"/>
      <c r="AR451" s="54">
        <f t="shared" si="98"/>
        <v>0</v>
      </c>
      <c r="AS451" s="58" t="s">
        <v>1011</v>
      </c>
      <c r="AT451" s="22" t="str" cm="1">
        <f t="array" ref="AT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(EUL_basis_Mapped!$BD451=EUL_basis[BldgLoc])*(EUL_basis_Mapped!$BP451=EUL_basis[HOU_cat]),0)+1,MATCH(EUL_basis_Mapped!AT$2,'EUL_basis fr DEER'!$1:$1,0))</f>
        <v>SCE Whole Building: R30AtIns;R8DctIns;6%DctLkg;SEER14AC;92AFUEFrn;STV In Heated and Cooled, One Story, 1978-1992 Vintage Whole Home Retrofit</v>
      </c>
      <c r="AU451" s="22" t="s">
        <v>34</v>
      </c>
      <c r="AV451" s="22" t="str" cm="1">
        <f t="array" ref="AV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(EUL_basis_Mapped!$BD451=EUL_basis[BldgLoc])*(EUL_basis_Mapped!$BP451=EUL_basis[HOU_cat]),0)+1,MATCH(EUL_basis_Mapped!AV$2,'EUL_basis fr DEER'!$1:$1,0))</f>
        <v>PA workpaper</v>
      </c>
      <c r="AW451" s="24" cm="1">
        <f t="array" ref="AW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(EUL_basis_Mapped!$BD451=EUL_basis[BldgLoc])*(EUL_basis_Mapped!$BP451=EUL_basis[HOU_cat]),0)+1,MATCH(EUL_basis_Mapped!AW$2,'EUL_basis fr DEER'!$1:$1,0))</f>
        <v>44435.733823402777</v>
      </c>
      <c r="AX451" s="48" t="str" cm="1">
        <f t="array" ref="AX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(EUL_basis_Mapped!$BD451=EUL_basis[BldgLoc])*(EUL_basis_Mapped!$BP451=EUL_basis[HOU_cat]),0)+1,MATCH(EUL_basis_Mapped!AX$2,'EUL_basis fr DEER'!$1:$1,0))</f>
        <v>Res</v>
      </c>
      <c r="AY451" s="48" t="str" cm="1">
        <f t="array" ref="AY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(EUL_basis_Mapped!$BD451=EUL_basis[BldgLoc])*(EUL_basis_Mapped!$BP451=EUL_basis[HOU_cat]),0)+1,MATCH(EUL_basis_Mapped!AY$2,'EUL_basis fr DEER'!$1:$1,0))</f>
        <v>WhlBldg</v>
      </c>
      <c r="AZ451" s="48" t="str" cm="1">
        <f t="array" ref="AZ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(EUL_basis_Mapped!$BD451=EUL_basis[BldgLoc])*(EUL_basis_Mapped!$BP451=EUL_basis[HOU_cat]),0)+1,MATCH(EUL_basis_Mapped!AZ$2,'EUL_basis fr DEER'!$1:$1,0))</f>
        <v>WBUpgrade</v>
      </c>
      <c r="BA451" s="48" t="str" cm="1">
        <f t="array" ref="BA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(EUL_basis_Mapped!$BD451=EUL_basis[BldgLoc])*(EUL_basis_Mapped!$BP451=EUL_basis[HOU_cat]),0)+1,MATCH(EUL_basis_Mapped!BA$2,'EUL_basis fr DEER'!$1:$1,0))</f>
        <v>WhlBldg</v>
      </c>
      <c r="BB451" s="48" t="str" cm="1">
        <f t="array" ref="BB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(EUL_basis_Mapped!$BD451=EUL_basis[BldgLoc])*(EUL_basis_Mapped!$BP451=EUL_basis[HOU_cat]),0)+1,MATCH(EUL_basis_Mapped!BB$2,'EUL_basis fr DEER'!$1:$1,0))</f>
        <v>WBRetPkg</v>
      </c>
      <c r="BC451" s="48" t="s">
        <v>710</v>
      </c>
      <c r="BD451" s="48" t="s">
        <v>40</v>
      </c>
      <c r="BE451" s="46" t="str" cm="1">
        <f t="array" ref="BE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(EUL_basis_Mapped!$BD451=EUL_basis[BldgLoc])*(EUL_basis_Mapped!$BP451=EUL_basis[HOU_cat]),0)+1,MATCH(EUL_basis_Mapped!BE$2,'EUL_basis fr DEER'!$1:$1,0))</f>
        <v>evaluated years</v>
      </c>
      <c r="BF451" s="23" cm="1">
        <f t="array" ref="BF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(EUL_basis_Mapped!$BD451=EUL_basis[BldgLoc])*(EUL_basis_Mapped!$BP451=EUL_basis[HOU_cat]),0)+1,MATCH(EUL_basis_Mapped!BF$2,'EUL_basis fr DEER'!$1:$1,0))</f>
        <v>0</v>
      </c>
      <c r="BG451" s="23" cm="1">
        <f t="array" ref="BG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(EUL_basis_Mapped!$BD451=EUL_basis[BldgLoc])*(EUL_basis_Mapped!$BP451=EUL_basis[HOU_cat]),0)+1,MATCH(EUL_basis_Mapped!BG$2,'EUL_basis fr DEER'!$1:$1,0))</f>
        <v>0</v>
      </c>
      <c r="BH451" s="23" cm="1">
        <f t="array" ref="BH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(EUL_basis_Mapped!$BD451=EUL_basis[BldgLoc])*(EUL_basis_Mapped!$BP451=EUL_basis[HOU_cat]),0)+1,MATCH(EUL_basis_Mapped!BH$2,'EUL_basis fr DEER'!$1:$1,0))</f>
        <v>0</v>
      </c>
      <c r="BI451" s="25" cm="1">
        <f t="array" ref="BI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(EUL_basis_Mapped!$BD451=EUL_basis[BldgLoc])*(EUL_basis_Mapped!$BP451=EUL_basis[HOU_cat]),0)+1,MATCH(EUL_basis_Mapped!BI$2,'EUL_basis fr DEER'!$1:$1,0))</f>
        <v>20</v>
      </c>
      <c r="BJ451" s="25" cm="1">
        <f t="array" ref="BJ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(EUL_basis_Mapped!$BD451=EUL_basis[BldgLoc])*(EUL_basis_Mapped!$BP451=EUL_basis[HOU_cat]),0)+1,MATCH(EUL_basis_Mapped!BJ$2,'EUL_basis fr DEER'!$1:$1,0))</f>
        <v>19.100000000000001</v>
      </c>
      <c r="BK451" s="25" cm="1">
        <f t="array" ref="BK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(EUL_basis_Mapped!$BD451=EUL_basis[BldgLoc])*(EUL_basis_Mapped!$BP451=EUL_basis[HOU_cat]),0)+1,MATCH(EUL_basis_Mapped!BK$2,'EUL_basis fr DEER'!$1:$1,0))</f>
        <v>6.37</v>
      </c>
      <c r="BL451" s="46" t="str" cm="1">
        <f t="array" ref="BL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(EUL_basis_Mapped!$BD451=EUL_basis[BldgLoc])*(EUL_basis_Mapped!$BP451=EUL_basis[HOU_cat]),0)+1,MATCH(EUL_basis_Mapped!BL$2,'EUL_basis fr DEER'!$1:$1,0))</f>
        <v>Expired--no longer used</v>
      </c>
      <c r="BM451" s="48" t="str" cm="1">
        <f t="array" ref="BM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(EUL_basis_Mapped!$BD451=EUL_basis[BldgLoc])*(EUL_basis_Mapped!$BP451=EUL_basis[HOU_cat]),0)+1,MATCH(EUL_basis_Mapped!BM$2,'EUL_basis fr DEER'!$1:$1,0))</f>
        <v>Available</v>
      </c>
      <c r="BN451" s="24">
        <v>41723</v>
      </c>
      <c r="BO451" s="24" cm="1">
        <f t="array" ref="BO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(EUL_basis_Mapped!$BD451=EUL_basis[BldgLoc])*(EUL_basis_Mapped!$BP451=EUL_basis[HOU_cat]),0)+1,MATCH(EUL_basis_Mapped!BO$2,'EUL_basis fr DEER'!$1:$1,0))</f>
        <v>44926</v>
      </c>
      <c r="BP451" s="48" t="s">
        <v>44</v>
      </c>
      <c r="BQ451" s="52" t="str" cm="1">
        <f t="array" ref="BQ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(EUL_basis_Mapped!$BD451=EUL_basis[BldgLoc])*(EUL_basis_Mapped!$BP451=EUL_basis[HOU_cat]),0)+1,MATCH(EUL_basis_Mapped!BQ$2,'EUL_basis fr DEER'!$1:$1,0))</f>
        <v>1</v>
      </c>
      <c r="BR451" s="52" t="str" cm="1">
        <f t="array" ref="BR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(EUL_basis_Mapped!$BD451=EUL_basis[BldgLoc])*(EUL_basis_Mapped!$BP451=EUL_basis[HOU_cat]),0)+1,MATCH(EUL_basis_Mapped!BR$2,'EUL_basis fr DEER'!$1:$1,0))</f>
        <v>1</v>
      </c>
      <c r="BS451" s="52" t="str" cm="1">
        <f t="array" ref="BS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(EUL_basis_Mapped!$BD451=EUL_basis[BldgLoc])*(EUL_basis_Mapped!$BP451=EUL_basis[HOU_cat]),0)+1,MATCH(EUL_basis_Mapped!BS$2,'EUL_basis fr DEER'!$1:$1,0))</f>
        <v>0</v>
      </c>
      <c r="BT451" s="48" t="str" cm="1">
        <f t="array" ref="BT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(EUL_basis_Mapped!$BD451=EUL_basis[BldgLoc])*(EUL_basis_Mapped!$BP451=EUL_basis[HOU_cat]),0)+1,MATCH(EUL_basis_Mapped!BT$2,'EUL_basis fr DEER'!$1:$1,0))</f>
        <v>Deemed Ex Ante Team</v>
      </c>
      <c r="BU451" s="24" cm="1">
        <f t="array" ref="BU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(EUL_basis_Mapped!$BD451=EUL_basis[BldgLoc])*(EUL_basis_Mapped!$BP451=EUL_basis[HOU_cat]),0)+1,MATCH(EUL_basis_Mapped!BU$2,'EUL_basis fr DEER'!$1:$1,0))</f>
        <v>0</v>
      </c>
      <c r="BV451" s="46" cm="1">
        <f t="array" ref="BV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(EUL_basis_Mapped!$BD451=EUL_basis[BldgLoc])*(EUL_basis_Mapped!$BP451=EUL_basis[HOU_cat]),0)+1,MATCH(EUL_basis_Mapped!BV$2,'EUL_basis fr DEER'!$1:$1,0))</f>
        <v>0</v>
      </c>
      <c r="BW451" s="48" cm="1">
        <f t="array" ref="BW451">INDEX(EUL_basis[#All],MATCH(1,(EUL_basis_Mapped!$AS451=EUL_basis[EUL_ID])*(EUL_basis_Mapped!$AU451=EUL_basis[Version])*(EUL_basis_Mapped!$BC451=EUL_basis[BldgType])*
(EUL_basis_Mapped!$BD451=EUL_basis[BldgLoc])*(EUL_basis_Mapped!$BP451=EUL_basis[HOU_cat]),0)+1,MATCH(EUL_basis_Mapped!BW$2,'EUL_basis fr DEER'!$1:$1,0))</f>
        <v>0</v>
      </c>
    </row>
    <row r="452" spans="1:75" ht="52.5" x14ac:dyDescent="0.15">
      <c r="A452" s="11"/>
      <c r="B452" s="12"/>
      <c r="C452" s="12"/>
      <c r="D452" s="12"/>
      <c r="E452" s="12"/>
      <c r="F452" s="12">
        <v>1</v>
      </c>
      <c r="G452" s="12"/>
      <c r="H452" s="13"/>
      <c r="I452" s="11">
        <f t="shared" si="104"/>
        <v>0</v>
      </c>
      <c r="J452" s="12">
        <f t="shared" si="104"/>
        <v>0</v>
      </c>
      <c r="K452" s="12">
        <f t="shared" si="104"/>
        <v>0</v>
      </c>
      <c r="L452" s="12">
        <f t="shared" si="104"/>
        <v>0</v>
      </c>
      <c r="M452" s="12">
        <f t="shared" si="104"/>
        <v>0</v>
      </c>
      <c r="N452" s="54">
        <f t="shared" si="104"/>
        <v>0</v>
      </c>
      <c r="O452" s="54">
        <f t="shared" si="104"/>
        <v>1</v>
      </c>
      <c r="P452" s="11">
        <f t="shared" si="95"/>
        <v>0</v>
      </c>
      <c r="Q452" s="16"/>
      <c r="R452" s="12">
        <f t="shared" si="103"/>
        <v>1</v>
      </c>
      <c r="S452" s="12">
        <f t="shared" si="103"/>
        <v>0</v>
      </c>
      <c r="T452" s="12">
        <f t="shared" si="103"/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>
        <f t="shared" si="96"/>
        <v>0</v>
      </c>
      <c r="AE452" s="54"/>
      <c r="AF452" s="54"/>
      <c r="AG452" s="54">
        <f t="shared" si="97"/>
        <v>0</v>
      </c>
      <c r="AH452" s="54"/>
      <c r="AI452" s="54"/>
      <c r="AJ452" s="54"/>
      <c r="AK452" s="54"/>
      <c r="AL452" s="54"/>
      <c r="AM452" s="54"/>
      <c r="AN452" s="54"/>
      <c r="AO452" s="54"/>
      <c r="AP452" s="54"/>
      <c r="AQ452" s="54"/>
      <c r="AR452" s="54">
        <f t="shared" si="98"/>
        <v>0</v>
      </c>
      <c r="AS452" s="58" t="s">
        <v>1013</v>
      </c>
      <c r="AT452" s="22" t="str" cm="1">
        <f t="array" ref="AT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(EUL_basis_Mapped!$BD452=EUL_basis[BldgLoc])*(EUL_basis_Mapped!$BP452=EUL_basis[HOU_cat]),0)+1,MATCH(EUL_basis_Mapped!AT$2,'EUL_basis fr DEER'!$1:$1,0))</f>
        <v>SCE Whole Building: -30%BldLkg;R8DctIns;6%DctLkg;SEER14AC;92AFUEFrn In Heated and Cooled, One Story, Pre 1978 Vintage Whole Home Retrofit</v>
      </c>
      <c r="AU452" s="22" t="s">
        <v>34</v>
      </c>
      <c r="AV452" s="22" t="str" cm="1">
        <f t="array" ref="AV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(EUL_basis_Mapped!$BD452=EUL_basis[BldgLoc])*(EUL_basis_Mapped!$BP452=EUL_basis[HOU_cat]),0)+1,MATCH(EUL_basis_Mapped!AV$2,'EUL_basis fr DEER'!$1:$1,0))</f>
        <v>PA workpaper</v>
      </c>
      <c r="AW452" s="24" cm="1">
        <f t="array" ref="AW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(EUL_basis_Mapped!$BD452=EUL_basis[BldgLoc])*(EUL_basis_Mapped!$BP452=EUL_basis[HOU_cat]),0)+1,MATCH(EUL_basis_Mapped!AW$2,'EUL_basis fr DEER'!$1:$1,0))</f>
        <v>44435.733823402777</v>
      </c>
      <c r="AX452" s="48" t="str" cm="1">
        <f t="array" ref="AX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(EUL_basis_Mapped!$BD452=EUL_basis[BldgLoc])*(EUL_basis_Mapped!$BP452=EUL_basis[HOU_cat]),0)+1,MATCH(EUL_basis_Mapped!AX$2,'EUL_basis fr DEER'!$1:$1,0))</f>
        <v>Res</v>
      </c>
      <c r="AY452" s="48" t="str" cm="1">
        <f t="array" ref="AY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(EUL_basis_Mapped!$BD452=EUL_basis[BldgLoc])*(EUL_basis_Mapped!$BP452=EUL_basis[HOU_cat]),0)+1,MATCH(EUL_basis_Mapped!AY$2,'EUL_basis fr DEER'!$1:$1,0))</f>
        <v>WhlBldg</v>
      </c>
      <c r="AZ452" s="48" t="str" cm="1">
        <f t="array" ref="AZ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(EUL_basis_Mapped!$BD452=EUL_basis[BldgLoc])*(EUL_basis_Mapped!$BP452=EUL_basis[HOU_cat]),0)+1,MATCH(EUL_basis_Mapped!AZ$2,'EUL_basis fr DEER'!$1:$1,0))</f>
        <v>WBUpgrade</v>
      </c>
      <c r="BA452" s="48" t="str" cm="1">
        <f t="array" ref="BA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(EUL_basis_Mapped!$BD452=EUL_basis[BldgLoc])*(EUL_basis_Mapped!$BP452=EUL_basis[HOU_cat]),0)+1,MATCH(EUL_basis_Mapped!BA$2,'EUL_basis fr DEER'!$1:$1,0))</f>
        <v>WhlBldg</v>
      </c>
      <c r="BB452" s="48" t="str" cm="1">
        <f t="array" ref="BB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(EUL_basis_Mapped!$BD452=EUL_basis[BldgLoc])*(EUL_basis_Mapped!$BP452=EUL_basis[HOU_cat]),0)+1,MATCH(EUL_basis_Mapped!BB$2,'EUL_basis fr DEER'!$1:$1,0))</f>
        <v>WBRetPkg</v>
      </c>
      <c r="BC452" s="48" t="s">
        <v>710</v>
      </c>
      <c r="BD452" s="48" t="s">
        <v>40</v>
      </c>
      <c r="BE452" s="46" t="str" cm="1">
        <f t="array" ref="BE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(EUL_basis_Mapped!$BD452=EUL_basis[BldgLoc])*(EUL_basis_Mapped!$BP452=EUL_basis[HOU_cat]),0)+1,MATCH(EUL_basis_Mapped!BE$2,'EUL_basis fr DEER'!$1:$1,0))</f>
        <v>evaluated years</v>
      </c>
      <c r="BF452" s="23" cm="1">
        <f t="array" ref="BF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(EUL_basis_Mapped!$BD452=EUL_basis[BldgLoc])*(EUL_basis_Mapped!$BP452=EUL_basis[HOU_cat]),0)+1,MATCH(EUL_basis_Mapped!BF$2,'EUL_basis fr DEER'!$1:$1,0))</f>
        <v>0</v>
      </c>
      <c r="BG452" s="23" cm="1">
        <f t="array" ref="BG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(EUL_basis_Mapped!$BD452=EUL_basis[BldgLoc])*(EUL_basis_Mapped!$BP452=EUL_basis[HOU_cat]),0)+1,MATCH(EUL_basis_Mapped!BG$2,'EUL_basis fr DEER'!$1:$1,0))</f>
        <v>0</v>
      </c>
      <c r="BH452" s="23" cm="1">
        <f t="array" ref="BH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(EUL_basis_Mapped!$BD452=EUL_basis[BldgLoc])*(EUL_basis_Mapped!$BP452=EUL_basis[HOU_cat]),0)+1,MATCH(EUL_basis_Mapped!BH$2,'EUL_basis fr DEER'!$1:$1,0))</f>
        <v>0</v>
      </c>
      <c r="BI452" s="25" cm="1">
        <f t="array" ref="BI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(EUL_basis_Mapped!$BD452=EUL_basis[BldgLoc])*(EUL_basis_Mapped!$BP452=EUL_basis[HOU_cat]),0)+1,MATCH(EUL_basis_Mapped!BI$2,'EUL_basis fr DEER'!$1:$1,0))</f>
        <v>20</v>
      </c>
      <c r="BJ452" s="25" cm="1">
        <f t="array" ref="BJ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(EUL_basis_Mapped!$BD452=EUL_basis[BldgLoc])*(EUL_basis_Mapped!$BP452=EUL_basis[HOU_cat]),0)+1,MATCH(EUL_basis_Mapped!BJ$2,'EUL_basis fr DEER'!$1:$1,0))</f>
        <v>17.100000000000001</v>
      </c>
      <c r="BK452" s="25" cm="1">
        <f t="array" ref="BK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(EUL_basis_Mapped!$BD452=EUL_basis[BldgLoc])*(EUL_basis_Mapped!$BP452=EUL_basis[HOU_cat]),0)+1,MATCH(EUL_basis_Mapped!BK$2,'EUL_basis fr DEER'!$1:$1,0))</f>
        <v>5.7</v>
      </c>
      <c r="BL452" s="46" t="str" cm="1">
        <f t="array" ref="BL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(EUL_basis_Mapped!$BD452=EUL_basis[BldgLoc])*(EUL_basis_Mapped!$BP452=EUL_basis[HOU_cat]),0)+1,MATCH(EUL_basis_Mapped!BL$2,'EUL_basis fr DEER'!$1:$1,0))</f>
        <v>Expired--no longer used</v>
      </c>
      <c r="BM452" s="48" t="str" cm="1">
        <f t="array" ref="BM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(EUL_basis_Mapped!$BD452=EUL_basis[BldgLoc])*(EUL_basis_Mapped!$BP452=EUL_basis[HOU_cat]),0)+1,MATCH(EUL_basis_Mapped!BM$2,'EUL_basis fr DEER'!$1:$1,0))</f>
        <v>Available</v>
      </c>
      <c r="BN452" s="24">
        <v>41724</v>
      </c>
      <c r="BO452" s="24" cm="1">
        <f t="array" ref="BO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(EUL_basis_Mapped!$BD452=EUL_basis[BldgLoc])*(EUL_basis_Mapped!$BP452=EUL_basis[HOU_cat]),0)+1,MATCH(EUL_basis_Mapped!BO$2,'EUL_basis fr DEER'!$1:$1,0))</f>
        <v>44926</v>
      </c>
      <c r="BP452" s="48" t="s">
        <v>44</v>
      </c>
      <c r="BQ452" s="52" t="str" cm="1">
        <f t="array" ref="BQ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(EUL_basis_Mapped!$BD452=EUL_basis[BldgLoc])*(EUL_basis_Mapped!$BP452=EUL_basis[HOU_cat]),0)+1,MATCH(EUL_basis_Mapped!BQ$2,'EUL_basis fr DEER'!$1:$1,0))</f>
        <v>1</v>
      </c>
      <c r="BR452" s="52" t="str" cm="1">
        <f t="array" ref="BR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(EUL_basis_Mapped!$BD452=EUL_basis[BldgLoc])*(EUL_basis_Mapped!$BP452=EUL_basis[HOU_cat]),0)+1,MATCH(EUL_basis_Mapped!BR$2,'EUL_basis fr DEER'!$1:$1,0))</f>
        <v>1</v>
      </c>
      <c r="BS452" s="52" t="str" cm="1">
        <f t="array" ref="BS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(EUL_basis_Mapped!$BD452=EUL_basis[BldgLoc])*(EUL_basis_Mapped!$BP452=EUL_basis[HOU_cat]),0)+1,MATCH(EUL_basis_Mapped!BS$2,'EUL_basis fr DEER'!$1:$1,0))</f>
        <v>0</v>
      </c>
      <c r="BT452" s="48" t="str" cm="1">
        <f t="array" ref="BT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(EUL_basis_Mapped!$BD452=EUL_basis[BldgLoc])*(EUL_basis_Mapped!$BP452=EUL_basis[HOU_cat]),0)+1,MATCH(EUL_basis_Mapped!BT$2,'EUL_basis fr DEER'!$1:$1,0))</f>
        <v>Deemed Ex Ante Team</v>
      </c>
      <c r="BU452" s="24" cm="1">
        <f t="array" ref="BU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(EUL_basis_Mapped!$BD452=EUL_basis[BldgLoc])*(EUL_basis_Mapped!$BP452=EUL_basis[HOU_cat]),0)+1,MATCH(EUL_basis_Mapped!BU$2,'EUL_basis fr DEER'!$1:$1,0))</f>
        <v>0</v>
      </c>
      <c r="BV452" s="46" cm="1">
        <f t="array" ref="BV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(EUL_basis_Mapped!$BD452=EUL_basis[BldgLoc])*(EUL_basis_Mapped!$BP452=EUL_basis[HOU_cat]),0)+1,MATCH(EUL_basis_Mapped!BV$2,'EUL_basis fr DEER'!$1:$1,0))</f>
        <v>0</v>
      </c>
      <c r="BW452" s="48" cm="1">
        <f t="array" ref="BW452">INDEX(EUL_basis[#All],MATCH(1,(EUL_basis_Mapped!$AS452=EUL_basis[EUL_ID])*(EUL_basis_Mapped!$AU452=EUL_basis[Version])*(EUL_basis_Mapped!$BC452=EUL_basis[BldgType])*
(EUL_basis_Mapped!$BD452=EUL_basis[BldgLoc])*(EUL_basis_Mapped!$BP452=EUL_basis[HOU_cat]),0)+1,MATCH(EUL_basis_Mapped!BW$2,'EUL_basis fr DEER'!$1:$1,0))</f>
        <v>0</v>
      </c>
    </row>
    <row r="453" spans="1:75" ht="42" x14ac:dyDescent="0.15">
      <c r="A453" s="11"/>
      <c r="B453" s="12"/>
      <c r="C453" s="12"/>
      <c r="D453" s="12"/>
      <c r="E453" s="12"/>
      <c r="F453" s="12">
        <v>1</v>
      </c>
      <c r="G453" s="12"/>
      <c r="H453" s="13"/>
      <c r="I453" s="11">
        <f t="shared" si="104"/>
        <v>0</v>
      </c>
      <c r="J453" s="12">
        <f t="shared" si="104"/>
        <v>0</v>
      </c>
      <c r="K453" s="12">
        <f t="shared" si="104"/>
        <v>0</v>
      </c>
      <c r="L453" s="12">
        <f t="shared" si="104"/>
        <v>0</v>
      </c>
      <c r="M453" s="12">
        <f t="shared" si="104"/>
        <v>0</v>
      </c>
      <c r="N453" s="54">
        <f t="shared" si="104"/>
        <v>0</v>
      </c>
      <c r="O453" s="54">
        <f t="shared" si="104"/>
        <v>1</v>
      </c>
      <c r="P453" s="11">
        <f t="shared" si="95"/>
        <v>0</v>
      </c>
      <c r="Q453" s="16"/>
      <c r="R453" s="12">
        <f t="shared" si="103"/>
        <v>1</v>
      </c>
      <c r="S453" s="12">
        <f t="shared" si="103"/>
        <v>0</v>
      </c>
      <c r="T453" s="12">
        <f t="shared" si="103"/>
        <v>0</v>
      </c>
      <c r="U453" s="12"/>
      <c r="V453" s="12"/>
      <c r="W453" s="12"/>
      <c r="X453" s="12"/>
      <c r="Y453" s="12"/>
      <c r="Z453" s="12"/>
      <c r="AA453" s="12"/>
      <c r="AB453" s="12"/>
      <c r="AC453" s="12"/>
      <c r="AD453" s="12">
        <f t="shared" si="96"/>
        <v>0</v>
      </c>
      <c r="AE453" s="54"/>
      <c r="AF453" s="54"/>
      <c r="AG453" s="54">
        <f t="shared" si="97"/>
        <v>0</v>
      </c>
      <c r="AH453" s="54"/>
      <c r="AI453" s="54"/>
      <c r="AJ453" s="54"/>
      <c r="AK453" s="54"/>
      <c r="AL453" s="54"/>
      <c r="AM453" s="54"/>
      <c r="AN453" s="54"/>
      <c r="AO453" s="54"/>
      <c r="AP453" s="54"/>
      <c r="AQ453" s="54"/>
      <c r="AR453" s="54">
        <f t="shared" si="98"/>
        <v>0</v>
      </c>
      <c r="AS453" s="58" t="s">
        <v>1015</v>
      </c>
      <c r="AT453" s="22" t="str" cm="1">
        <f t="array" ref="AT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(EUL_basis_Mapped!$BD453=EUL_basis[BldgLoc])*(EUL_basis_Mapped!$BP453=EUL_basis[HOU_cat]),0)+1,MATCH(EUL_basis_Mapped!AT$2,'EUL_basis fr DEER'!$1:$1,0))</f>
        <v>SCE Whole Building: R30AtIns;10%DctLkg;SEER14AC;92AFUEFrn In Heated and Cooled, Two Story, 1993-2001 Vintage Whole Home Retrofit</v>
      </c>
      <c r="AU453" s="22" t="s">
        <v>34</v>
      </c>
      <c r="AV453" s="22" t="str" cm="1">
        <f t="array" ref="AV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(EUL_basis_Mapped!$BD453=EUL_basis[BldgLoc])*(EUL_basis_Mapped!$BP453=EUL_basis[HOU_cat]),0)+1,MATCH(EUL_basis_Mapped!AV$2,'EUL_basis fr DEER'!$1:$1,0))</f>
        <v>PA workpaper</v>
      </c>
      <c r="AW453" s="24" cm="1">
        <f t="array" ref="AW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(EUL_basis_Mapped!$BD453=EUL_basis[BldgLoc])*(EUL_basis_Mapped!$BP453=EUL_basis[HOU_cat]),0)+1,MATCH(EUL_basis_Mapped!AW$2,'EUL_basis fr DEER'!$1:$1,0))</f>
        <v>44435.733823402777</v>
      </c>
      <c r="AX453" s="48" t="str" cm="1">
        <f t="array" ref="AX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(EUL_basis_Mapped!$BD453=EUL_basis[BldgLoc])*(EUL_basis_Mapped!$BP453=EUL_basis[HOU_cat]),0)+1,MATCH(EUL_basis_Mapped!AX$2,'EUL_basis fr DEER'!$1:$1,0))</f>
        <v>Res</v>
      </c>
      <c r="AY453" s="48" t="str" cm="1">
        <f t="array" ref="AY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(EUL_basis_Mapped!$BD453=EUL_basis[BldgLoc])*(EUL_basis_Mapped!$BP453=EUL_basis[HOU_cat]),0)+1,MATCH(EUL_basis_Mapped!AY$2,'EUL_basis fr DEER'!$1:$1,0))</f>
        <v>WhlBldg</v>
      </c>
      <c r="AZ453" s="48" t="str" cm="1">
        <f t="array" ref="AZ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(EUL_basis_Mapped!$BD453=EUL_basis[BldgLoc])*(EUL_basis_Mapped!$BP453=EUL_basis[HOU_cat]),0)+1,MATCH(EUL_basis_Mapped!AZ$2,'EUL_basis fr DEER'!$1:$1,0))</f>
        <v>WBUpgrade</v>
      </c>
      <c r="BA453" s="48" t="str" cm="1">
        <f t="array" ref="BA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(EUL_basis_Mapped!$BD453=EUL_basis[BldgLoc])*(EUL_basis_Mapped!$BP453=EUL_basis[HOU_cat]),0)+1,MATCH(EUL_basis_Mapped!BA$2,'EUL_basis fr DEER'!$1:$1,0))</f>
        <v>WhlBldg</v>
      </c>
      <c r="BB453" s="48" t="str" cm="1">
        <f t="array" ref="BB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(EUL_basis_Mapped!$BD453=EUL_basis[BldgLoc])*(EUL_basis_Mapped!$BP453=EUL_basis[HOU_cat]),0)+1,MATCH(EUL_basis_Mapped!BB$2,'EUL_basis fr DEER'!$1:$1,0))</f>
        <v>WBRetPkg</v>
      </c>
      <c r="BC453" s="48" t="s">
        <v>710</v>
      </c>
      <c r="BD453" s="48" t="s">
        <v>40</v>
      </c>
      <c r="BE453" s="46" t="str" cm="1">
        <f t="array" ref="BE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(EUL_basis_Mapped!$BD453=EUL_basis[BldgLoc])*(EUL_basis_Mapped!$BP453=EUL_basis[HOU_cat]),0)+1,MATCH(EUL_basis_Mapped!BE$2,'EUL_basis fr DEER'!$1:$1,0))</f>
        <v>evaluated years</v>
      </c>
      <c r="BF453" s="23" cm="1">
        <f t="array" ref="BF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(EUL_basis_Mapped!$BD453=EUL_basis[BldgLoc])*(EUL_basis_Mapped!$BP453=EUL_basis[HOU_cat]),0)+1,MATCH(EUL_basis_Mapped!BF$2,'EUL_basis fr DEER'!$1:$1,0))</f>
        <v>0</v>
      </c>
      <c r="BG453" s="23" cm="1">
        <f t="array" ref="BG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(EUL_basis_Mapped!$BD453=EUL_basis[BldgLoc])*(EUL_basis_Mapped!$BP453=EUL_basis[HOU_cat]),0)+1,MATCH(EUL_basis_Mapped!BG$2,'EUL_basis fr DEER'!$1:$1,0))</f>
        <v>0</v>
      </c>
      <c r="BH453" s="23" cm="1">
        <f t="array" ref="BH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(EUL_basis_Mapped!$BD453=EUL_basis[BldgLoc])*(EUL_basis_Mapped!$BP453=EUL_basis[HOU_cat]),0)+1,MATCH(EUL_basis_Mapped!BH$2,'EUL_basis fr DEER'!$1:$1,0))</f>
        <v>0</v>
      </c>
      <c r="BI453" s="25" cm="1">
        <f t="array" ref="BI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(EUL_basis_Mapped!$BD453=EUL_basis[BldgLoc])*(EUL_basis_Mapped!$BP453=EUL_basis[HOU_cat]),0)+1,MATCH(EUL_basis_Mapped!BI$2,'EUL_basis fr DEER'!$1:$1,0))</f>
        <v>20</v>
      </c>
      <c r="BJ453" s="25" cm="1">
        <f t="array" ref="BJ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(EUL_basis_Mapped!$BD453=EUL_basis[BldgLoc])*(EUL_basis_Mapped!$BP453=EUL_basis[HOU_cat]),0)+1,MATCH(EUL_basis_Mapped!BJ$2,'EUL_basis fr DEER'!$1:$1,0))</f>
        <v>17.8</v>
      </c>
      <c r="BK453" s="25" cm="1">
        <f t="array" ref="BK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(EUL_basis_Mapped!$BD453=EUL_basis[BldgLoc])*(EUL_basis_Mapped!$BP453=EUL_basis[HOU_cat]),0)+1,MATCH(EUL_basis_Mapped!BK$2,'EUL_basis fr DEER'!$1:$1,0))</f>
        <v>5.93</v>
      </c>
      <c r="BL453" s="46" t="str" cm="1">
        <f t="array" ref="BL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(EUL_basis_Mapped!$BD453=EUL_basis[BldgLoc])*(EUL_basis_Mapped!$BP453=EUL_basis[HOU_cat]),0)+1,MATCH(EUL_basis_Mapped!BL$2,'EUL_basis fr DEER'!$1:$1,0))</f>
        <v>Expired--no longer used</v>
      </c>
      <c r="BM453" s="48" t="str" cm="1">
        <f t="array" ref="BM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(EUL_basis_Mapped!$BD453=EUL_basis[BldgLoc])*(EUL_basis_Mapped!$BP453=EUL_basis[HOU_cat]),0)+1,MATCH(EUL_basis_Mapped!BM$2,'EUL_basis fr DEER'!$1:$1,0))</f>
        <v>Available</v>
      </c>
      <c r="BN453" s="24">
        <v>41725</v>
      </c>
      <c r="BO453" s="24" cm="1">
        <f t="array" ref="BO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(EUL_basis_Mapped!$BD453=EUL_basis[BldgLoc])*(EUL_basis_Mapped!$BP453=EUL_basis[HOU_cat]),0)+1,MATCH(EUL_basis_Mapped!BO$2,'EUL_basis fr DEER'!$1:$1,0))</f>
        <v>44926</v>
      </c>
      <c r="BP453" s="48" t="s">
        <v>44</v>
      </c>
      <c r="BQ453" s="52" t="str" cm="1">
        <f t="array" ref="BQ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(EUL_basis_Mapped!$BD453=EUL_basis[BldgLoc])*(EUL_basis_Mapped!$BP453=EUL_basis[HOU_cat]),0)+1,MATCH(EUL_basis_Mapped!BQ$2,'EUL_basis fr DEER'!$1:$1,0))</f>
        <v>1</v>
      </c>
      <c r="BR453" s="52" t="str" cm="1">
        <f t="array" ref="BR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(EUL_basis_Mapped!$BD453=EUL_basis[BldgLoc])*(EUL_basis_Mapped!$BP453=EUL_basis[HOU_cat]),0)+1,MATCH(EUL_basis_Mapped!BR$2,'EUL_basis fr DEER'!$1:$1,0))</f>
        <v>1</v>
      </c>
      <c r="BS453" s="52" t="str" cm="1">
        <f t="array" ref="BS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(EUL_basis_Mapped!$BD453=EUL_basis[BldgLoc])*(EUL_basis_Mapped!$BP453=EUL_basis[HOU_cat]),0)+1,MATCH(EUL_basis_Mapped!BS$2,'EUL_basis fr DEER'!$1:$1,0))</f>
        <v>0</v>
      </c>
      <c r="BT453" s="48" t="str" cm="1">
        <f t="array" ref="BT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(EUL_basis_Mapped!$BD453=EUL_basis[BldgLoc])*(EUL_basis_Mapped!$BP453=EUL_basis[HOU_cat]),0)+1,MATCH(EUL_basis_Mapped!BT$2,'EUL_basis fr DEER'!$1:$1,0))</f>
        <v>Deemed Ex Ante Team</v>
      </c>
      <c r="BU453" s="24" cm="1">
        <f t="array" ref="BU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(EUL_basis_Mapped!$BD453=EUL_basis[BldgLoc])*(EUL_basis_Mapped!$BP453=EUL_basis[HOU_cat]),0)+1,MATCH(EUL_basis_Mapped!BU$2,'EUL_basis fr DEER'!$1:$1,0))</f>
        <v>0</v>
      </c>
      <c r="BV453" s="46" cm="1">
        <f t="array" ref="BV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(EUL_basis_Mapped!$BD453=EUL_basis[BldgLoc])*(EUL_basis_Mapped!$BP453=EUL_basis[HOU_cat]),0)+1,MATCH(EUL_basis_Mapped!BV$2,'EUL_basis fr DEER'!$1:$1,0))</f>
        <v>0</v>
      </c>
      <c r="BW453" s="48" cm="1">
        <f t="array" ref="BW453">INDEX(EUL_basis[#All],MATCH(1,(EUL_basis_Mapped!$AS453=EUL_basis[EUL_ID])*(EUL_basis_Mapped!$AU453=EUL_basis[Version])*(EUL_basis_Mapped!$BC453=EUL_basis[BldgType])*
(EUL_basis_Mapped!$BD453=EUL_basis[BldgLoc])*(EUL_basis_Mapped!$BP453=EUL_basis[HOU_cat]),0)+1,MATCH(EUL_basis_Mapped!BW$2,'EUL_basis fr DEER'!$1:$1,0))</f>
        <v>0</v>
      </c>
    </row>
    <row r="454" spans="1:75" ht="42" x14ac:dyDescent="0.15">
      <c r="A454" s="11"/>
      <c r="B454" s="12"/>
      <c r="C454" s="12"/>
      <c r="D454" s="12"/>
      <c r="E454" s="12"/>
      <c r="F454" s="12">
        <v>1</v>
      </c>
      <c r="G454" s="12"/>
      <c r="H454" s="13"/>
      <c r="I454" s="11">
        <f t="shared" si="104"/>
        <v>0</v>
      </c>
      <c r="J454" s="12">
        <f t="shared" si="104"/>
        <v>0</v>
      </c>
      <c r="K454" s="12">
        <f t="shared" si="104"/>
        <v>0</v>
      </c>
      <c r="L454" s="12">
        <f t="shared" si="104"/>
        <v>0</v>
      </c>
      <c r="M454" s="12">
        <f t="shared" si="104"/>
        <v>0</v>
      </c>
      <c r="N454" s="54">
        <f t="shared" si="104"/>
        <v>0</v>
      </c>
      <c r="O454" s="54">
        <f t="shared" si="104"/>
        <v>1</v>
      </c>
      <c r="P454" s="11">
        <f t="shared" si="95"/>
        <v>0</v>
      </c>
      <c r="Q454" s="16"/>
      <c r="R454" s="12">
        <f t="shared" si="103"/>
        <v>1</v>
      </c>
      <c r="S454" s="12">
        <f t="shared" si="103"/>
        <v>0</v>
      </c>
      <c r="T454" s="12">
        <f t="shared" si="103"/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>
        <f t="shared" si="96"/>
        <v>0</v>
      </c>
      <c r="AE454" s="54"/>
      <c r="AF454" s="54"/>
      <c r="AG454" s="54">
        <f t="shared" si="97"/>
        <v>0</v>
      </c>
      <c r="AH454" s="54"/>
      <c r="AI454" s="54"/>
      <c r="AJ454" s="54"/>
      <c r="AK454" s="54"/>
      <c r="AL454" s="54"/>
      <c r="AM454" s="54"/>
      <c r="AN454" s="54"/>
      <c r="AO454" s="54"/>
      <c r="AP454" s="54"/>
      <c r="AQ454" s="54"/>
      <c r="AR454" s="54">
        <f t="shared" si="98"/>
        <v>0</v>
      </c>
      <c r="AS454" s="58" t="s">
        <v>1017</v>
      </c>
      <c r="AT454" s="22" t="str" cm="1">
        <f t="array" ref="AT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(EUL_basis_Mapped!$BD454=EUL_basis[BldgLoc])*(EUL_basis_Mapped!$BP454=EUL_basis[HOU_cat]),0)+1,MATCH(EUL_basis_Mapped!AT$2,'EUL_basis fr DEER'!$1:$1,0))</f>
        <v>SCE Whole Building: R30AtIns;R8DctIns;6%DctLkg;SEER14AC;STV In Heated and Cooled, One Story, Pre 1978 Vintage Whole Home Retrofit</v>
      </c>
      <c r="AU454" s="22" t="s">
        <v>34</v>
      </c>
      <c r="AV454" s="22" t="str" cm="1">
        <f t="array" ref="AV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(EUL_basis_Mapped!$BD454=EUL_basis[BldgLoc])*(EUL_basis_Mapped!$BP454=EUL_basis[HOU_cat]),0)+1,MATCH(EUL_basis_Mapped!AV$2,'EUL_basis fr DEER'!$1:$1,0))</f>
        <v>PA workpaper</v>
      </c>
      <c r="AW454" s="24" cm="1">
        <f t="array" ref="AW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(EUL_basis_Mapped!$BD454=EUL_basis[BldgLoc])*(EUL_basis_Mapped!$BP454=EUL_basis[HOU_cat]),0)+1,MATCH(EUL_basis_Mapped!AW$2,'EUL_basis fr DEER'!$1:$1,0))</f>
        <v>44435.733823402777</v>
      </c>
      <c r="AX454" s="48" t="str" cm="1">
        <f t="array" ref="AX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(EUL_basis_Mapped!$BD454=EUL_basis[BldgLoc])*(EUL_basis_Mapped!$BP454=EUL_basis[HOU_cat]),0)+1,MATCH(EUL_basis_Mapped!AX$2,'EUL_basis fr DEER'!$1:$1,0))</f>
        <v>Res</v>
      </c>
      <c r="AY454" s="48" t="str" cm="1">
        <f t="array" ref="AY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(EUL_basis_Mapped!$BD454=EUL_basis[BldgLoc])*(EUL_basis_Mapped!$BP454=EUL_basis[HOU_cat]),0)+1,MATCH(EUL_basis_Mapped!AY$2,'EUL_basis fr DEER'!$1:$1,0))</f>
        <v>WhlBldg</v>
      </c>
      <c r="AZ454" s="48" t="str" cm="1">
        <f t="array" ref="AZ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(EUL_basis_Mapped!$BD454=EUL_basis[BldgLoc])*(EUL_basis_Mapped!$BP454=EUL_basis[HOU_cat]),0)+1,MATCH(EUL_basis_Mapped!AZ$2,'EUL_basis fr DEER'!$1:$1,0))</f>
        <v>WBUpgrade</v>
      </c>
      <c r="BA454" s="48" t="str" cm="1">
        <f t="array" ref="BA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(EUL_basis_Mapped!$BD454=EUL_basis[BldgLoc])*(EUL_basis_Mapped!$BP454=EUL_basis[HOU_cat]),0)+1,MATCH(EUL_basis_Mapped!BA$2,'EUL_basis fr DEER'!$1:$1,0))</f>
        <v>WhlBldg</v>
      </c>
      <c r="BB454" s="48" t="str" cm="1">
        <f t="array" ref="BB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(EUL_basis_Mapped!$BD454=EUL_basis[BldgLoc])*(EUL_basis_Mapped!$BP454=EUL_basis[HOU_cat]),0)+1,MATCH(EUL_basis_Mapped!BB$2,'EUL_basis fr DEER'!$1:$1,0))</f>
        <v>WBRetPkg</v>
      </c>
      <c r="BC454" s="48" t="s">
        <v>710</v>
      </c>
      <c r="BD454" s="48" t="s">
        <v>40</v>
      </c>
      <c r="BE454" s="46" t="str" cm="1">
        <f t="array" ref="BE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(EUL_basis_Mapped!$BD454=EUL_basis[BldgLoc])*(EUL_basis_Mapped!$BP454=EUL_basis[HOU_cat]),0)+1,MATCH(EUL_basis_Mapped!BE$2,'EUL_basis fr DEER'!$1:$1,0))</f>
        <v>evaluated years</v>
      </c>
      <c r="BF454" s="23" cm="1">
        <f t="array" ref="BF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(EUL_basis_Mapped!$BD454=EUL_basis[BldgLoc])*(EUL_basis_Mapped!$BP454=EUL_basis[HOU_cat]),0)+1,MATCH(EUL_basis_Mapped!BF$2,'EUL_basis fr DEER'!$1:$1,0))</f>
        <v>0</v>
      </c>
      <c r="BG454" s="23" cm="1">
        <f t="array" ref="BG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(EUL_basis_Mapped!$BD454=EUL_basis[BldgLoc])*(EUL_basis_Mapped!$BP454=EUL_basis[HOU_cat]),0)+1,MATCH(EUL_basis_Mapped!BG$2,'EUL_basis fr DEER'!$1:$1,0))</f>
        <v>0</v>
      </c>
      <c r="BH454" s="23" cm="1">
        <f t="array" ref="BH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(EUL_basis_Mapped!$BD454=EUL_basis[BldgLoc])*(EUL_basis_Mapped!$BP454=EUL_basis[HOU_cat]),0)+1,MATCH(EUL_basis_Mapped!BH$2,'EUL_basis fr DEER'!$1:$1,0))</f>
        <v>0</v>
      </c>
      <c r="BI454" s="25" cm="1">
        <f t="array" ref="BI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(EUL_basis_Mapped!$BD454=EUL_basis[BldgLoc])*(EUL_basis_Mapped!$BP454=EUL_basis[HOU_cat]),0)+1,MATCH(EUL_basis_Mapped!BI$2,'EUL_basis fr DEER'!$1:$1,0))</f>
        <v>20</v>
      </c>
      <c r="BJ454" s="25" cm="1">
        <f t="array" ref="BJ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(EUL_basis_Mapped!$BD454=EUL_basis[BldgLoc])*(EUL_basis_Mapped!$BP454=EUL_basis[HOU_cat]),0)+1,MATCH(EUL_basis_Mapped!BJ$2,'EUL_basis fr DEER'!$1:$1,0))</f>
        <v>18.5</v>
      </c>
      <c r="BK454" s="25" cm="1">
        <f t="array" ref="BK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(EUL_basis_Mapped!$BD454=EUL_basis[BldgLoc])*(EUL_basis_Mapped!$BP454=EUL_basis[HOU_cat]),0)+1,MATCH(EUL_basis_Mapped!BK$2,'EUL_basis fr DEER'!$1:$1,0))</f>
        <v>6.17</v>
      </c>
      <c r="BL454" s="46" t="str" cm="1">
        <f t="array" ref="BL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(EUL_basis_Mapped!$BD454=EUL_basis[BldgLoc])*(EUL_basis_Mapped!$BP454=EUL_basis[HOU_cat]),0)+1,MATCH(EUL_basis_Mapped!BL$2,'EUL_basis fr DEER'!$1:$1,0))</f>
        <v>Expired--no longer used</v>
      </c>
      <c r="BM454" s="48" t="str" cm="1">
        <f t="array" ref="BM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(EUL_basis_Mapped!$BD454=EUL_basis[BldgLoc])*(EUL_basis_Mapped!$BP454=EUL_basis[HOU_cat]),0)+1,MATCH(EUL_basis_Mapped!BM$2,'EUL_basis fr DEER'!$1:$1,0))</f>
        <v>Available</v>
      </c>
      <c r="BN454" s="24">
        <v>41726</v>
      </c>
      <c r="BO454" s="24" cm="1">
        <f t="array" ref="BO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(EUL_basis_Mapped!$BD454=EUL_basis[BldgLoc])*(EUL_basis_Mapped!$BP454=EUL_basis[HOU_cat]),0)+1,MATCH(EUL_basis_Mapped!BO$2,'EUL_basis fr DEER'!$1:$1,0))</f>
        <v>44926</v>
      </c>
      <c r="BP454" s="48" t="s">
        <v>44</v>
      </c>
      <c r="BQ454" s="52" t="str" cm="1">
        <f t="array" ref="BQ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(EUL_basis_Mapped!$BD454=EUL_basis[BldgLoc])*(EUL_basis_Mapped!$BP454=EUL_basis[HOU_cat]),0)+1,MATCH(EUL_basis_Mapped!BQ$2,'EUL_basis fr DEER'!$1:$1,0))</f>
        <v>1</v>
      </c>
      <c r="BR454" s="52" t="str" cm="1">
        <f t="array" ref="BR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(EUL_basis_Mapped!$BD454=EUL_basis[BldgLoc])*(EUL_basis_Mapped!$BP454=EUL_basis[HOU_cat]),0)+1,MATCH(EUL_basis_Mapped!BR$2,'EUL_basis fr DEER'!$1:$1,0))</f>
        <v>1</v>
      </c>
      <c r="BS454" s="52" t="str" cm="1">
        <f t="array" ref="BS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(EUL_basis_Mapped!$BD454=EUL_basis[BldgLoc])*(EUL_basis_Mapped!$BP454=EUL_basis[HOU_cat]),0)+1,MATCH(EUL_basis_Mapped!BS$2,'EUL_basis fr DEER'!$1:$1,0))</f>
        <v>0</v>
      </c>
      <c r="BT454" s="48" t="str" cm="1">
        <f t="array" ref="BT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(EUL_basis_Mapped!$BD454=EUL_basis[BldgLoc])*(EUL_basis_Mapped!$BP454=EUL_basis[HOU_cat]),0)+1,MATCH(EUL_basis_Mapped!BT$2,'EUL_basis fr DEER'!$1:$1,0))</f>
        <v>Deemed Ex Ante Team</v>
      </c>
      <c r="BU454" s="24" cm="1">
        <f t="array" ref="BU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(EUL_basis_Mapped!$BD454=EUL_basis[BldgLoc])*(EUL_basis_Mapped!$BP454=EUL_basis[HOU_cat]),0)+1,MATCH(EUL_basis_Mapped!BU$2,'EUL_basis fr DEER'!$1:$1,0))</f>
        <v>0</v>
      </c>
      <c r="BV454" s="46" cm="1">
        <f t="array" ref="BV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(EUL_basis_Mapped!$BD454=EUL_basis[BldgLoc])*(EUL_basis_Mapped!$BP454=EUL_basis[HOU_cat]),0)+1,MATCH(EUL_basis_Mapped!BV$2,'EUL_basis fr DEER'!$1:$1,0))</f>
        <v>0</v>
      </c>
      <c r="BW454" s="48" cm="1">
        <f t="array" ref="BW454">INDEX(EUL_basis[#All],MATCH(1,(EUL_basis_Mapped!$AS454=EUL_basis[EUL_ID])*(EUL_basis_Mapped!$AU454=EUL_basis[Version])*(EUL_basis_Mapped!$BC454=EUL_basis[BldgType])*
(EUL_basis_Mapped!$BD454=EUL_basis[BldgLoc])*(EUL_basis_Mapped!$BP454=EUL_basis[HOU_cat]),0)+1,MATCH(EUL_basis_Mapped!BW$2,'EUL_basis fr DEER'!$1:$1,0))</f>
        <v>0</v>
      </c>
    </row>
    <row r="455" spans="1:75" ht="31.5" x14ac:dyDescent="0.15">
      <c r="A455" s="11"/>
      <c r="B455" s="12"/>
      <c r="C455" s="12"/>
      <c r="D455" s="12"/>
      <c r="E455" s="12"/>
      <c r="F455" s="12">
        <v>1</v>
      </c>
      <c r="G455" s="12"/>
      <c r="H455" s="13"/>
      <c r="I455" s="11">
        <f t="shared" si="104"/>
        <v>0</v>
      </c>
      <c r="J455" s="12">
        <f t="shared" si="104"/>
        <v>0</v>
      </c>
      <c r="K455" s="12">
        <f t="shared" si="104"/>
        <v>0</v>
      </c>
      <c r="L455" s="12">
        <f t="shared" si="104"/>
        <v>0</v>
      </c>
      <c r="M455" s="12">
        <f t="shared" si="104"/>
        <v>0</v>
      </c>
      <c r="N455" s="54">
        <f t="shared" si="104"/>
        <v>0</v>
      </c>
      <c r="O455" s="54">
        <f t="shared" si="104"/>
        <v>1</v>
      </c>
      <c r="P455" s="11">
        <f t="shared" si="95"/>
        <v>0</v>
      </c>
      <c r="Q455" s="16"/>
      <c r="R455" s="12">
        <f t="shared" si="103"/>
        <v>1</v>
      </c>
      <c r="S455" s="12">
        <f t="shared" si="103"/>
        <v>0</v>
      </c>
      <c r="T455" s="12">
        <f t="shared" si="103"/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>
        <f t="shared" si="96"/>
        <v>0</v>
      </c>
      <c r="AE455" s="54"/>
      <c r="AF455" s="54"/>
      <c r="AG455" s="54">
        <f t="shared" si="97"/>
        <v>0</v>
      </c>
      <c r="AH455" s="54"/>
      <c r="AI455" s="54"/>
      <c r="AJ455" s="54"/>
      <c r="AK455" s="54"/>
      <c r="AL455" s="54"/>
      <c r="AM455" s="54"/>
      <c r="AN455" s="54"/>
      <c r="AO455" s="54"/>
      <c r="AP455" s="54"/>
      <c r="AQ455" s="54"/>
      <c r="AR455" s="13">
        <f t="shared" si="98"/>
        <v>0</v>
      </c>
      <c r="AS455" s="104" t="s">
        <v>1019</v>
      </c>
      <c r="AT455" s="22" t="str" cm="1">
        <f t="array" ref="AT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(EUL_basis_Mapped!$BD455=EUL_basis[BldgLoc])*(EUL_basis_Mapped!$BP455=EUL_basis[HOU_cat]),0)+1,MATCH(EUL_basis_Mapped!AT$2,'EUL_basis fr DEER'!$1:$1,0))</f>
        <v>SCE: Whole Building new construction manufactured housing building shell improvements</v>
      </c>
      <c r="AU455" s="105" t="s">
        <v>34</v>
      </c>
      <c r="AV455" s="22" t="str" cm="1">
        <f t="array" ref="AV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(EUL_basis_Mapped!$BD455=EUL_basis[BldgLoc])*(EUL_basis_Mapped!$BP455=EUL_basis[HOU_cat]),0)+1,MATCH(EUL_basis_Mapped!AV$2,'EUL_basis fr DEER'!$1:$1,0))</f>
        <v>PA workpaper</v>
      </c>
      <c r="AW455" s="24" cm="1">
        <f t="array" ref="AW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(EUL_basis_Mapped!$BD455=EUL_basis[BldgLoc])*(EUL_basis_Mapped!$BP455=EUL_basis[HOU_cat]),0)+1,MATCH(EUL_basis_Mapped!AW$2,'EUL_basis fr DEER'!$1:$1,0))</f>
        <v>44435.733823402777</v>
      </c>
      <c r="AX455" s="48" t="str" cm="1">
        <f t="array" ref="AX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(EUL_basis_Mapped!$BD455=EUL_basis[BldgLoc])*(EUL_basis_Mapped!$BP455=EUL_basis[HOU_cat]),0)+1,MATCH(EUL_basis_Mapped!AX$2,'EUL_basis fr DEER'!$1:$1,0))</f>
        <v>Res</v>
      </c>
      <c r="AY455" s="48" t="str" cm="1">
        <f t="array" ref="AY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(EUL_basis_Mapped!$BD455=EUL_basis[BldgLoc])*(EUL_basis_Mapped!$BP455=EUL_basis[HOU_cat]),0)+1,MATCH(EUL_basis_Mapped!AY$2,'EUL_basis fr DEER'!$1:$1,0))</f>
        <v>WhlBldg</v>
      </c>
      <c r="AZ455" s="48" t="str" cm="1">
        <f t="array" ref="AZ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(EUL_basis_Mapped!$BD455=EUL_basis[BldgLoc])*(EUL_basis_Mapped!$BP455=EUL_basis[HOU_cat]),0)+1,MATCH(EUL_basis_Mapped!AZ$2,'EUL_basis fr DEER'!$1:$1,0))</f>
        <v>WBUpgrade</v>
      </c>
      <c r="BA455" s="48" t="str" cm="1">
        <f t="array" ref="BA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(EUL_basis_Mapped!$BD455=EUL_basis[BldgLoc])*(EUL_basis_Mapped!$BP455=EUL_basis[HOU_cat]),0)+1,MATCH(EUL_basis_Mapped!BA$2,'EUL_basis fr DEER'!$1:$1,0))</f>
        <v>WhlBldg</v>
      </c>
      <c r="BB455" s="48" t="str" cm="1">
        <f t="array" ref="BB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(EUL_basis_Mapped!$BD455=EUL_basis[BldgLoc])*(EUL_basis_Mapped!$BP455=EUL_basis[HOU_cat]),0)+1,MATCH(EUL_basis_Mapped!BB$2,'EUL_basis fr DEER'!$1:$1,0))</f>
        <v>WBRetPkg</v>
      </c>
      <c r="BC455" s="106" t="s">
        <v>710</v>
      </c>
      <c r="BD455" s="106" t="s">
        <v>40</v>
      </c>
      <c r="BE455" s="46" t="str" cm="1">
        <f t="array" ref="BE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(EUL_basis_Mapped!$BD455=EUL_basis[BldgLoc])*(EUL_basis_Mapped!$BP455=EUL_basis[HOU_cat]),0)+1,MATCH(EUL_basis_Mapped!BE$2,'EUL_basis fr DEER'!$1:$1,0))</f>
        <v>evaluated years</v>
      </c>
      <c r="BF455" s="23" cm="1">
        <f t="array" ref="BF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(EUL_basis_Mapped!$BD455=EUL_basis[BldgLoc])*(EUL_basis_Mapped!$BP455=EUL_basis[HOU_cat]),0)+1,MATCH(EUL_basis_Mapped!BF$2,'EUL_basis fr DEER'!$1:$1,0))</f>
        <v>0</v>
      </c>
      <c r="BG455" s="23" cm="1">
        <f t="array" ref="BG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(EUL_basis_Mapped!$BD455=EUL_basis[BldgLoc])*(EUL_basis_Mapped!$BP455=EUL_basis[HOU_cat]),0)+1,MATCH(EUL_basis_Mapped!BG$2,'EUL_basis fr DEER'!$1:$1,0))</f>
        <v>0</v>
      </c>
      <c r="BH455" s="23" cm="1">
        <f t="array" ref="BH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(EUL_basis_Mapped!$BD455=EUL_basis[BldgLoc])*(EUL_basis_Mapped!$BP455=EUL_basis[HOU_cat]),0)+1,MATCH(EUL_basis_Mapped!BH$2,'EUL_basis fr DEER'!$1:$1,0))</f>
        <v>0</v>
      </c>
      <c r="BI455" s="25" cm="1">
        <f t="array" ref="BI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(EUL_basis_Mapped!$BD455=EUL_basis[BldgLoc])*(EUL_basis_Mapped!$BP455=EUL_basis[HOU_cat]),0)+1,MATCH(EUL_basis_Mapped!BI$2,'EUL_basis fr DEER'!$1:$1,0))</f>
        <v>20</v>
      </c>
      <c r="BJ455" s="25" cm="1">
        <f t="array" ref="BJ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(EUL_basis_Mapped!$BD455=EUL_basis[BldgLoc])*(EUL_basis_Mapped!$BP455=EUL_basis[HOU_cat]),0)+1,MATCH(EUL_basis_Mapped!BJ$2,'EUL_basis fr DEER'!$1:$1,0))</f>
        <v>20</v>
      </c>
      <c r="BK455" s="25" cm="1">
        <f t="array" ref="BK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(EUL_basis_Mapped!$BD455=EUL_basis[BldgLoc])*(EUL_basis_Mapped!$BP455=EUL_basis[HOU_cat]),0)+1,MATCH(EUL_basis_Mapped!BK$2,'EUL_basis fr DEER'!$1:$1,0))</f>
        <v>6.67</v>
      </c>
      <c r="BL455" s="46" t="str" cm="1">
        <f t="array" ref="BL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(EUL_basis_Mapped!$BD455=EUL_basis[BldgLoc])*(EUL_basis_Mapped!$BP455=EUL_basis[HOU_cat]),0)+1,MATCH(EUL_basis_Mapped!BL$2,'EUL_basis fr DEER'!$1:$1,0))</f>
        <v>Expired--no longer used</v>
      </c>
      <c r="BM455" s="48" t="str" cm="1">
        <f t="array" ref="BM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(EUL_basis_Mapped!$BD455=EUL_basis[BldgLoc])*(EUL_basis_Mapped!$BP455=EUL_basis[HOU_cat]),0)+1,MATCH(EUL_basis_Mapped!BM$2,'EUL_basis fr DEER'!$1:$1,0))</f>
        <v>Available</v>
      </c>
      <c r="BN455" s="24">
        <v>41727</v>
      </c>
      <c r="BO455" s="24" cm="1">
        <f t="array" ref="BO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(EUL_basis_Mapped!$BD455=EUL_basis[BldgLoc])*(EUL_basis_Mapped!$BP455=EUL_basis[HOU_cat]),0)+1,MATCH(EUL_basis_Mapped!BO$2,'EUL_basis fr DEER'!$1:$1,0))</f>
        <v>44926</v>
      </c>
      <c r="BP455" s="106" t="s">
        <v>44</v>
      </c>
      <c r="BQ455" s="52" t="str" cm="1">
        <f t="array" ref="BQ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(EUL_basis_Mapped!$BD455=EUL_basis[BldgLoc])*(EUL_basis_Mapped!$BP455=EUL_basis[HOU_cat]),0)+1,MATCH(EUL_basis_Mapped!BQ$2,'EUL_basis fr DEER'!$1:$1,0))</f>
        <v>1</v>
      </c>
      <c r="BR455" s="52" t="str" cm="1">
        <f t="array" ref="BR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(EUL_basis_Mapped!$BD455=EUL_basis[BldgLoc])*(EUL_basis_Mapped!$BP455=EUL_basis[HOU_cat]),0)+1,MATCH(EUL_basis_Mapped!BR$2,'EUL_basis fr DEER'!$1:$1,0))</f>
        <v>1</v>
      </c>
      <c r="BS455" s="52" t="str" cm="1">
        <f t="array" ref="BS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(EUL_basis_Mapped!$BD455=EUL_basis[BldgLoc])*(EUL_basis_Mapped!$BP455=EUL_basis[HOU_cat]),0)+1,MATCH(EUL_basis_Mapped!BS$2,'EUL_basis fr DEER'!$1:$1,0))</f>
        <v>0</v>
      </c>
      <c r="BT455" s="48" t="str" cm="1">
        <f t="array" ref="BT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(EUL_basis_Mapped!$BD455=EUL_basis[BldgLoc])*(EUL_basis_Mapped!$BP455=EUL_basis[HOU_cat]),0)+1,MATCH(EUL_basis_Mapped!BT$2,'EUL_basis fr DEER'!$1:$1,0))</f>
        <v>Deemed Ex Ante Team</v>
      </c>
      <c r="BU455" s="24" cm="1">
        <f t="array" ref="BU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(EUL_basis_Mapped!$BD455=EUL_basis[BldgLoc])*(EUL_basis_Mapped!$BP455=EUL_basis[HOU_cat]),0)+1,MATCH(EUL_basis_Mapped!BU$2,'EUL_basis fr DEER'!$1:$1,0))</f>
        <v>0</v>
      </c>
      <c r="BV455" s="46" cm="1">
        <f t="array" ref="BV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(EUL_basis_Mapped!$BD455=EUL_basis[BldgLoc])*(EUL_basis_Mapped!$BP455=EUL_basis[HOU_cat]),0)+1,MATCH(EUL_basis_Mapped!BV$2,'EUL_basis fr DEER'!$1:$1,0))</f>
        <v>0</v>
      </c>
      <c r="BW455" s="48" cm="1">
        <f t="array" ref="BW455">INDEX(EUL_basis[#All],MATCH(1,(EUL_basis_Mapped!$AS455=EUL_basis[EUL_ID])*(EUL_basis_Mapped!$AU455=EUL_basis[Version])*(EUL_basis_Mapped!$BC455=EUL_basis[BldgType])*
(EUL_basis_Mapped!$BD455=EUL_basis[BldgLoc])*(EUL_basis_Mapped!$BP455=EUL_basis[HOU_cat]),0)+1,MATCH(EUL_basis_Mapped!BW$2,'EUL_basis fr DEER'!$1:$1,0))</f>
        <v>0</v>
      </c>
    </row>
    <row r="456" spans="1:75" ht="21" x14ac:dyDescent="0.15">
      <c r="A456" s="11"/>
      <c r="B456" s="12"/>
      <c r="C456" s="12"/>
      <c r="D456" s="12"/>
      <c r="E456" s="12"/>
      <c r="F456" s="12">
        <v>1</v>
      </c>
      <c r="G456" s="12"/>
      <c r="H456" s="13"/>
      <c r="I456" s="11">
        <f t="shared" si="104"/>
        <v>0</v>
      </c>
      <c r="J456" s="12">
        <f t="shared" si="104"/>
        <v>0</v>
      </c>
      <c r="K456" s="12">
        <f t="shared" si="104"/>
        <v>0</v>
      </c>
      <c r="L456" s="12">
        <f t="shared" si="104"/>
        <v>0</v>
      </c>
      <c r="M456" s="12">
        <f t="shared" si="104"/>
        <v>0</v>
      </c>
      <c r="N456" s="54">
        <f t="shared" si="104"/>
        <v>0</v>
      </c>
      <c r="O456" s="54">
        <f t="shared" si="104"/>
        <v>1</v>
      </c>
      <c r="P456" s="11">
        <f t="shared" si="95"/>
        <v>0</v>
      </c>
      <c r="Q456" s="16"/>
      <c r="R456" s="12">
        <f t="shared" si="103"/>
        <v>1</v>
      </c>
      <c r="S456" s="12">
        <f t="shared" si="103"/>
        <v>0</v>
      </c>
      <c r="T456" s="12">
        <f t="shared" si="103"/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>
        <f t="shared" si="96"/>
        <v>0</v>
      </c>
      <c r="AE456" s="54"/>
      <c r="AF456" s="54"/>
      <c r="AG456" s="54">
        <f t="shared" si="97"/>
        <v>0</v>
      </c>
      <c r="AH456" s="54"/>
      <c r="AI456" s="54"/>
      <c r="AJ456" s="54"/>
      <c r="AK456" s="54"/>
      <c r="AL456" s="54"/>
      <c r="AM456" s="54"/>
      <c r="AN456" s="54"/>
      <c r="AO456" s="54"/>
      <c r="AP456" s="54"/>
      <c r="AQ456" s="54"/>
      <c r="AR456" s="13">
        <f t="shared" si="98"/>
        <v>0</v>
      </c>
      <c r="AS456" s="104" t="s">
        <v>1021</v>
      </c>
      <c r="AT456" s="22" t="str" cm="1">
        <f t="array" ref="AT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(EUL_basis_Mapped!$BD456=EUL_basis[BldgLoc])*(EUL_basis_Mapped!$BP456=EUL_basis[HOU_cat]),0)+1,MATCH(EUL_basis_Mapped!AT$2,'EUL_basis fr DEER'!$1:$1,0))</f>
        <v>SCE: Whole Building new construction single family building shell improvements</v>
      </c>
      <c r="AU456" s="105" t="s">
        <v>34</v>
      </c>
      <c r="AV456" s="22" t="str" cm="1">
        <f t="array" ref="AV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(EUL_basis_Mapped!$BD456=EUL_basis[BldgLoc])*(EUL_basis_Mapped!$BP456=EUL_basis[HOU_cat]),0)+1,MATCH(EUL_basis_Mapped!AV$2,'EUL_basis fr DEER'!$1:$1,0))</f>
        <v>PA workpaper</v>
      </c>
      <c r="AW456" s="24" cm="1">
        <f t="array" ref="AW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(EUL_basis_Mapped!$BD456=EUL_basis[BldgLoc])*(EUL_basis_Mapped!$BP456=EUL_basis[HOU_cat]),0)+1,MATCH(EUL_basis_Mapped!AW$2,'EUL_basis fr DEER'!$1:$1,0))</f>
        <v>44435.733823402777</v>
      </c>
      <c r="AX456" s="48" t="str" cm="1">
        <f t="array" ref="AX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(EUL_basis_Mapped!$BD456=EUL_basis[BldgLoc])*(EUL_basis_Mapped!$BP456=EUL_basis[HOU_cat]),0)+1,MATCH(EUL_basis_Mapped!AX$2,'EUL_basis fr DEER'!$1:$1,0))</f>
        <v>Res</v>
      </c>
      <c r="AY456" s="48" t="str" cm="1">
        <f t="array" ref="AY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(EUL_basis_Mapped!$BD456=EUL_basis[BldgLoc])*(EUL_basis_Mapped!$BP456=EUL_basis[HOU_cat]),0)+1,MATCH(EUL_basis_Mapped!AY$2,'EUL_basis fr DEER'!$1:$1,0))</f>
        <v>WhlBldg</v>
      </c>
      <c r="AZ456" s="48" t="str" cm="1">
        <f t="array" ref="AZ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(EUL_basis_Mapped!$BD456=EUL_basis[BldgLoc])*(EUL_basis_Mapped!$BP456=EUL_basis[HOU_cat]),0)+1,MATCH(EUL_basis_Mapped!AZ$2,'EUL_basis fr DEER'!$1:$1,0))</f>
        <v>WBUpgrade</v>
      </c>
      <c r="BA456" s="48" t="str" cm="1">
        <f t="array" ref="BA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(EUL_basis_Mapped!$BD456=EUL_basis[BldgLoc])*(EUL_basis_Mapped!$BP456=EUL_basis[HOU_cat]),0)+1,MATCH(EUL_basis_Mapped!BA$2,'EUL_basis fr DEER'!$1:$1,0))</f>
        <v>WhlBldg</v>
      </c>
      <c r="BB456" s="48" t="str" cm="1">
        <f t="array" ref="BB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(EUL_basis_Mapped!$BD456=EUL_basis[BldgLoc])*(EUL_basis_Mapped!$BP456=EUL_basis[HOU_cat]),0)+1,MATCH(EUL_basis_Mapped!BB$2,'EUL_basis fr DEER'!$1:$1,0))</f>
        <v>WBRetPkg</v>
      </c>
      <c r="BC456" s="106" t="s">
        <v>710</v>
      </c>
      <c r="BD456" s="106" t="s">
        <v>40</v>
      </c>
      <c r="BE456" s="46" t="str" cm="1">
        <f t="array" ref="BE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(EUL_basis_Mapped!$BD456=EUL_basis[BldgLoc])*(EUL_basis_Mapped!$BP456=EUL_basis[HOU_cat]),0)+1,MATCH(EUL_basis_Mapped!BE$2,'EUL_basis fr DEER'!$1:$1,0))</f>
        <v>evaluated years</v>
      </c>
      <c r="BF456" s="23" cm="1">
        <f t="array" ref="BF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(EUL_basis_Mapped!$BD456=EUL_basis[BldgLoc])*(EUL_basis_Mapped!$BP456=EUL_basis[HOU_cat]),0)+1,MATCH(EUL_basis_Mapped!BF$2,'EUL_basis fr DEER'!$1:$1,0))</f>
        <v>0</v>
      </c>
      <c r="BG456" s="23" cm="1">
        <f t="array" ref="BG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(EUL_basis_Mapped!$BD456=EUL_basis[BldgLoc])*(EUL_basis_Mapped!$BP456=EUL_basis[HOU_cat]),0)+1,MATCH(EUL_basis_Mapped!BG$2,'EUL_basis fr DEER'!$1:$1,0))</f>
        <v>0</v>
      </c>
      <c r="BH456" s="23" cm="1">
        <f t="array" ref="BH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(EUL_basis_Mapped!$BD456=EUL_basis[BldgLoc])*(EUL_basis_Mapped!$BP456=EUL_basis[HOU_cat]),0)+1,MATCH(EUL_basis_Mapped!BH$2,'EUL_basis fr DEER'!$1:$1,0))</f>
        <v>0</v>
      </c>
      <c r="BI456" s="25" cm="1">
        <f t="array" ref="BI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(EUL_basis_Mapped!$BD456=EUL_basis[BldgLoc])*(EUL_basis_Mapped!$BP456=EUL_basis[HOU_cat]),0)+1,MATCH(EUL_basis_Mapped!BI$2,'EUL_basis fr DEER'!$1:$1,0))</f>
        <v>20</v>
      </c>
      <c r="BJ456" s="25" cm="1">
        <f t="array" ref="BJ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(EUL_basis_Mapped!$BD456=EUL_basis[BldgLoc])*(EUL_basis_Mapped!$BP456=EUL_basis[HOU_cat]),0)+1,MATCH(EUL_basis_Mapped!BJ$2,'EUL_basis fr DEER'!$1:$1,0))</f>
        <v>18</v>
      </c>
      <c r="BK456" s="25" cm="1">
        <f t="array" ref="BK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(EUL_basis_Mapped!$BD456=EUL_basis[BldgLoc])*(EUL_basis_Mapped!$BP456=EUL_basis[HOU_cat]),0)+1,MATCH(EUL_basis_Mapped!BK$2,'EUL_basis fr DEER'!$1:$1,0))</f>
        <v>6</v>
      </c>
      <c r="BL456" s="46" t="str" cm="1">
        <f t="array" ref="BL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(EUL_basis_Mapped!$BD456=EUL_basis[BldgLoc])*(EUL_basis_Mapped!$BP456=EUL_basis[HOU_cat]),0)+1,MATCH(EUL_basis_Mapped!BL$2,'EUL_basis fr DEER'!$1:$1,0))</f>
        <v>Expired--no longer used</v>
      </c>
      <c r="BM456" s="48" t="str" cm="1">
        <f t="array" ref="BM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(EUL_basis_Mapped!$BD456=EUL_basis[BldgLoc])*(EUL_basis_Mapped!$BP456=EUL_basis[HOU_cat]),0)+1,MATCH(EUL_basis_Mapped!BM$2,'EUL_basis fr DEER'!$1:$1,0))</f>
        <v>Available</v>
      </c>
      <c r="BN456" s="24">
        <v>41728</v>
      </c>
      <c r="BO456" s="24" cm="1">
        <f t="array" ref="BO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(EUL_basis_Mapped!$BD456=EUL_basis[BldgLoc])*(EUL_basis_Mapped!$BP456=EUL_basis[HOU_cat]),0)+1,MATCH(EUL_basis_Mapped!BO$2,'EUL_basis fr DEER'!$1:$1,0))</f>
        <v>44926</v>
      </c>
      <c r="BP456" s="106" t="s">
        <v>44</v>
      </c>
      <c r="BQ456" s="52" t="str" cm="1">
        <f t="array" ref="BQ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(EUL_basis_Mapped!$BD456=EUL_basis[BldgLoc])*(EUL_basis_Mapped!$BP456=EUL_basis[HOU_cat]),0)+1,MATCH(EUL_basis_Mapped!BQ$2,'EUL_basis fr DEER'!$1:$1,0))</f>
        <v>1</v>
      </c>
      <c r="BR456" s="52" t="str" cm="1">
        <f t="array" ref="BR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(EUL_basis_Mapped!$BD456=EUL_basis[BldgLoc])*(EUL_basis_Mapped!$BP456=EUL_basis[HOU_cat]),0)+1,MATCH(EUL_basis_Mapped!BR$2,'EUL_basis fr DEER'!$1:$1,0))</f>
        <v>1</v>
      </c>
      <c r="BS456" s="52" t="str" cm="1">
        <f t="array" ref="BS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(EUL_basis_Mapped!$BD456=EUL_basis[BldgLoc])*(EUL_basis_Mapped!$BP456=EUL_basis[HOU_cat]),0)+1,MATCH(EUL_basis_Mapped!BS$2,'EUL_basis fr DEER'!$1:$1,0))</f>
        <v>0</v>
      </c>
      <c r="BT456" s="48" t="str" cm="1">
        <f t="array" ref="BT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(EUL_basis_Mapped!$BD456=EUL_basis[BldgLoc])*(EUL_basis_Mapped!$BP456=EUL_basis[HOU_cat]),0)+1,MATCH(EUL_basis_Mapped!BT$2,'EUL_basis fr DEER'!$1:$1,0))</f>
        <v>Deemed Ex Ante Team</v>
      </c>
      <c r="BU456" s="24" cm="1">
        <f t="array" ref="BU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(EUL_basis_Mapped!$BD456=EUL_basis[BldgLoc])*(EUL_basis_Mapped!$BP456=EUL_basis[HOU_cat]),0)+1,MATCH(EUL_basis_Mapped!BU$2,'EUL_basis fr DEER'!$1:$1,0))</f>
        <v>0</v>
      </c>
      <c r="BV456" s="46" cm="1">
        <f t="array" ref="BV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(EUL_basis_Mapped!$BD456=EUL_basis[BldgLoc])*(EUL_basis_Mapped!$BP456=EUL_basis[HOU_cat]),0)+1,MATCH(EUL_basis_Mapped!BV$2,'EUL_basis fr DEER'!$1:$1,0))</f>
        <v>0</v>
      </c>
      <c r="BW456" s="48" cm="1">
        <f t="array" ref="BW456">INDEX(EUL_basis[#All],MATCH(1,(EUL_basis_Mapped!$AS456=EUL_basis[EUL_ID])*(EUL_basis_Mapped!$AU456=EUL_basis[Version])*(EUL_basis_Mapped!$BC456=EUL_basis[BldgType])*
(EUL_basis_Mapped!$BD456=EUL_basis[BldgLoc])*(EUL_basis_Mapped!$BP456=EUL_basis[HOU_cat]),0)+1,MATCH(EUL_basis_Mapped!BW$2,'EUL_basis fr DEER'!$1:$1,0))</f>
        <v>0</v>
      </c>
    </row>
    <row r="457" spans="1:75" ht="21" x14ac:dyDescent="0.15">
      <c r="A457" s="11"/>
      <c r="B457" s="12"/>
      <c r="C457" s="12"/>
      <c r="D457" s="12"/>
      <c r="E457" s="12"/>
      <c r="F457" s="12">
        <v>1</v>
      </c>
      <c r="G457" s="12"/>
      <c r="H457" s="13"/>
      <c r="I457" s="11">
        <f t="shared" si="104"/>
        <v>0</v>
      </c>
      <c r="J457" s="12">
        <f t="shared" si="104"/>
        <v>0</v>
      </c>
      <c r="K457" s="12">
        <f t="shared" si="104"/>
        <v>0</v>
      </c>
      <c r="L457" s="12">
        <f t="shared" si="104"/>
        <v>0</v>
      </c>
      <c r="M457" s="12">
        <f t="shared" si="104"/>
        <v>0</v>
      </c>
      <c r="N457" s="54">
        <f t="shared" si="104"/>
        <v>0</v>
      </c>
      <c r="O457" s="54">
        <f t="shared" si="104"/>
        <v>1</v>
      </c>
      <c r="P457" s="11">
        <f t="shared" si="95"/>
        <v>0</v>
      </c>
      <c r="Q457" s="16"/>
      <c r="R457" s="12">
        <f t="shared" si="103"/>
        <v>1</v>
      </c>
      <c r="S457" s="12">
        <f t="shared" si="103"/>
        <v>0</v>
      </c>
      <c r="T457" s="12">
        <f t="shared" si="103"/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>
        <f t="shared" si="96"/>
        <v>0</v>
      </c>
      <c r="AE457" s="54"/>
      <c r="AF457" s="54"/>
      <c r="AG457" s="54">
        <f t="shared" si="97"/>
        <v>0</v>
      </c>
      <c r="AH457" s="54"/>
      <c r="AI457" s="54"/>
      <c r="AJ457" s="54"/>
      <c r="AK457" s="54"/>
      <c r="AL457" s="54"/>
      <c r="AM457" s="54"/>
      <c r="AN457" s="54"/>
      <c r="AO457" s="54"/>
      <c r="AP457" s="54"/>
      <c r="AQ457" s="54"/>
      <c r="AR457" s="13">
        <f t="shared" si="98"/>
        <v>0</v>
      </c>
      <c r="AS457" s="104" t="s">
        <v>1023</v>
      </c>
      <c r="AT457" s="22" t="str" cm="1">
        <f t="array" ref="AT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(EUL_basis_Mapped!$BD457=EUL_basis[BldgLoc])*(EUL_basis_Mapped!$BP457=EUL_basis[HOU_cat]),0)+1,MATCH(EUL_basis_Mapped!AT$2,'EUL_basis fr DEER'!$1:$1,0))</f>
        <v>SCE: Whole Building retrofit single family building shell improvements</v>
      </c>
      <c r="AU457" s="105" t="s">
        <v>34</v>
      </c>
      <c r="AV457" s="22" t="str" cm="1">
        <f t="array" ref="AV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(EUL_basis_Mapped!$BD457=EUL_basis[BldgLoc])*(EUL_basis_Mapped!$BP457=EUL_basis[HOU_cat]),0)+1,MATCH(EUL_basis_Mapped!AV$2,'EUL_basis fr DEER'!$1:$1,0))</f>
        <v>PA workpaper</v>
      </c>
      <c r="AW457" s="24" cm="1">
        <f t="array" ref="AW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(EUL_basis_Mapped!$BD457=EUL_basis[BldgLoc])*(EUL_basis_Mapped!$BP457=EUL_basis[HOU_cat]),0)+1,MATCH(EUL_basis_Mapped!AW$2,'EUL_basis fr DEER'!$1:$1,0))</f>
        <v>44435.733823402777</v>
      </c>
      <c r="AX457" s="48" t="str" cm="1">
        <f t="array" ref="AX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(EUL_basis_Mapped!$BD457=EUL_basis[BldgLoc])*(EUL_basis_Mapped!$BP457=EUL_basis[HOU_cat]),0)+1,MATCH(EUL_basis_Mapped!AX$2,'EUL_basis fr DEER'!$1:$1,0))</f>
        <v>Res</v>
      </c>
      <c r="AY457" s="48" t="str" cm="1">
        <f t="array" ref="AY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(EUL_basis_Mapped!$BD457=EUL_basis[BldgLoc])*(EUL_basis_Mapped!$BP457=EUL_basis[HOU_cat]),0)+1,MATCH(EUL_basis_Mapped!AY$2,'EUL_basis fr DEER'!$1:$1,0))</f>
        <v>WhlBldg</v>
      </c>
      <c r="AZ457" s="48" t="str" cm="1">
        <f t="array" ref="AZ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(EUL_basis_Mapped!$BD457=EUL_basis[BldgLoc])*(EUL_basis_Mapped!$BP457=EUL_basis[HOU_cat]),0)+1,MATCH(EUL_basis_Mapped!AZ$2,'EUL_basis fr DEER'!$1:$1,0))</f>
        <v>WBUpgrade</v>
      </c>
      <c r="BA457" s="48" t="str" cm="1">
        <f t="array" ref="BA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(EUL_basis_Mapped!$BD457=EUL_basis[BldgLoc])*(EUL_basis_Mapped!$BP457=EUL_basis[HOU_cat]),0)+1,MATCH(EUL_basis_Mapped!BA$2,'EUL_basis fr DEER'!$1:$1,0))</f>
        <v>WhlBldg</v>
      </c>
      <c r="BB457" s="48" t="str" cm="1">
        <f t="array" ref="BB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(EUL_basis_Mapped!$BD457=EUL_basis[BldgLoc])*(EUL_basis_Mapped!$BP457=EUL_basis[HOU_cat]),0)+1,MATCH(EUL_basis_Mapped!BB$2,'EUL_basis fr DEER'!$1:$1,0))</f>
        <v>WBRetPkg</v>
      </c>
      <c r="BC457" s="106" t="s">
        <v>710</v>
      </c>
      <c r="BD457" s="106" t="s">
        <v>40</v>
      </c>
      <c r="BE457" s="46" t="str" cm="1">
        <f t="array" ref="BE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(EUL_basis_Mapped!$BD457=EUL_basis[BldgLoc])*(EUL_basis_Mapped!$BP457=EUL_basis[HOU_cat]),0)+1,MATCH(EUL_basis_Mapped!BE$2,'EUL_basis fr DEER'!$1:$1,0))</f>
        <v>evaluated years</v>
      </c>
      <c r="BF457" s="23" cm="1">
        <f t="array" ref="BF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(EUL_basis_Mapped!$BD457=EUL_basis[BldgLoc])*(EUL_basis_Mapped!$BP457=EUL_basis[HOU_cat]),0)+1,MATCH(EUL_basis_Mapped!BF$2,'EUL_basis fr DEER'!$1:$1,0))</f>
        <v>0</v>
      </c>
      <c r="BG457" s="23" cm="1">
        <f t="array" ref="BG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(EUL_basis_Mapped!$BD457=EUL_basis[BldgLoc])*(EUL_basis_Mapped!$BP457=EUL_basis[HOU_cat]),0)+1,MATCH(EUL_basis_Mapped!BG$2,'EUL_basis fr DEER'!$1:$1,0))</f>
        <v>0</v>
      </c>
      <c r="BH457" s="23" cm="1">
        <f t="array" ref="BH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(EUL_basis_Mapped!$BD457=EUL_basis[BldgLoc])*(EUL_basis_Mapped!$BP457=EUL_basis[HOU_cat]),0)+1,MATCH(EUL_basis_Mapped!BH$2,'EUL_basis fr DEER'!$1:$1,0))</f>
        <v>0</v>
      </c>
      <c r="BI457" s="25" cm="1">
        <f t="array" ref="BI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(EUL_basis_Mapped!$BD457=EUL_basis[BldgLoc])*(EUL_basis_Mapped!$BP457=EUL_basis[HOU_cat]),0)+1,MATCH(EUL_basis_Mapped!BI$2,'EUL_basis fr DEER'!$1:$1,0))</f>
        <v>20</v>
      </c>
      <c r="BJ457" s="25" cm="1">
        <f t="array" ref="BJ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(EUL_basis_Mapped!$BD457=EUL_basis[BldgLoc])*(EUL_basis_Mapped!$BP457=EUL_basis[HOU_cat]),0)+1,MATCH(EUL_basis_Mapped!BJ$2,'EUL_basis fr DEER'!$1:$1,0))</f>
        <v>14</v>
      </c>
      <c r="BK457" s="25" cm="1">
        <f t="array" ref="BK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(EUL_basis_Mapped!$BD457=EUL_basis[BldgLoc])*(EUL_basis_Mapped!$BP457=EUL_basis[HOU_cat]),0)+1,MATCH(EUL_basis_Mapped!BK$2,'EUL_basis fr DEER'!$1:$1,0))</f>
        <v>4.67</v>
      </c>
      <c r="BL457" s="46" t="str" cm="1">
        <f t="array" ref="BL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(EUL_basis_Mapped!$BD457=EUL_basis[BldgLoc])*(EUL_basis_Mapped!$BP457=EUL_basis[HOU_cat]),0)+1,MATCH(EUL_basis_Mapped!BL$2,'EUL_basis fr DEER'!$1:$1,0))</f>
        <v>Expired--no longer used</v>
      </c>
      <c r="BM457" s="48" t="str" cm="1">
        <f t="array" ref="BM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(EUL_basis_Mapped!$BD457=EUL_basis[BldgLoc])*(EUL_basis_Mapped!$BP457=EUL_basis[HOU_cat]),0)+1,MATCH(EUL_basis_Mapped!BM$2,'EUL_basis fr DEER'!$1:$1,0))</f>
        <v>Available</v>
      </c>
      <c r="BN457" s="24">
        <v>41729</v>
      </c>
      <c r="BO457" s="24" cm="1">
        <f t="array" ref="BO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(EUL_basis_Mapped!$BD457=EUL_basis[BldgLoc])*(EUL_basis_Mapped!$BP457=EUL_basis[HOU_cat]),0)+1,MATCH(EUL_basis_Mapped!BO$2,'EUL_basis fr DEER'!$1:$1,0))</f>
        <v>44926</v>
      </c>
      <c r="BP457" s="106" t="s">
        <v>44</v>
      </c>
      <c r="BQ457" s="52" t="str" cm="1">
        <f t="array" ref="BQ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(EUL_basis_Mapped!$BD457=EUL_basis[BldgLoc])*(EUL_basis_Mapped!$BP457=EUL_basis[HOU_cat]),0)+1,MATCH(EUL_basis_Mapped!BQ$2,'EUL_basis fr DEER'!$1:$1,0))</f>
        <v>1</v>
      </c>
      <c r="BR457" s="52" t="str" cm="1">
        <f t="array" ref="BR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(EUL_basis_Mapped!$BD457=EUL_basis[BldgLoc])*(EUL_basis_Mapped!$BP457=EUL_basis[HOU_cat]),0)+1,MATCH(EUL_basis_Mapped!BR$2,'EUL_basis fr DEER'!$1:$1,0))</f>
        <v>1</v>
      </c>
      <c r="BS457" s="52" t="str" cm="1">
        <f t="array" ref="BS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(EUL_basis_Mapped!$BD457=EUL_basis[BldgLoc])*(EUL_basis_Mapped!$BP457=EUL_basis[HOU_cat]),0)+1,MATCH(EUL_basis_Mapped!BS$2,'EUL_basis fr DEER'!$1:$1,0))</f>
        <v>0</v>
      </c>
      <c r="BT457" s="48" t="str" cm="1">
        <f t="array" ref="BT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(EUL_basis_Mapped!$BD457=EUL_basis[BldgLoc])*(EUL_basis_Mapped!$BP457=EUL_basis[HOU_cat]),0)+1,MATCH(EUL_basis_Mapped!BT$2,'EUL_basis fr DEER'!$1:$1,0))</f>
        <v>Deemed Ex Ante Team</v>
      </c>
      <c r="BU457" s="24" cm="1">
        <f t="array" ref="BU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(EUL_basis_Mapped!$BD457=EUL_basis[BldgLoc])*(EUL_basis_Mapped!$BP457=EUL_basis[HOU_cat]),0)+1,MATCH(EUL_basis_Mapped!BU$2,'EUL_basis fr DEER'!$1:$1,0))</f>
        <v>0</v>
      </c>
      <c r="BV457" s="46" cm="1">
        <f t="array" ref="BV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(EUL_basis_Mapped!$BD457=EUL_basis[BldgLoc])*(EUL_basis_Mapped!$BP457=EUL_basis[HOU_cat]),0)+1,MATCH(EUL_basis_Mapped!BV$2,'EUL_basis fr DEER'!$1:$1,0))</f>
        <v>0</v>
      </c>
      <c r="BW457" s="48" cm="1">
        <f t="array" ref="BW457">INDEX(EUL_basis[#All],MATCH(1,(EUL_basis_Mapped!$AS457=EUL_basis[EUL_ID])*(EUL_basis_Mapped!$AU457=EUL_basis[Version])*(EUL_basis_Mapped!$BC457=EUL_basis[BldgType])*
(EUL_basis_Mapped!$BD457=EUL_basis[BldgLoc])*(EUL_basis_Mapped!$BP457=EUL_basis[HOU_cat]),0)+1,MATCH(EUL_basis_Mapped!BW$2,'EUL_basis fr DEER'!$1:$1,0))</f>
        <v>0</v>
      </c>
    </row>
    <row r="458" spans="1:75" ht="21" x14ac:dyDescent="0.15">
      <c r="A458" s="11"/>
      <c r="B458" s="12"/>
      <c r="C458" s="12"/>
      <c r="D458" s="12"/>
      <c r="E458" s="12">
        <v>1</v>
      </c>
      <c r="F458" s="12"/>
      <c r="G458" s="12"/>
      <c r="H458" s="13"/>
      <c r="I458" s="11">
        <f t="shared" si="104"/>
        <v>0</v>
      </c>
      <c r="J458" s="12">
        <f t="shared" si="104"/>
        <v>0</v>
      </c>
      <c r="K458" s="12">
        <f t="shared" si="104"/>
        <v>0</v>
      </c>
      <c r="L458" s="12">
        <f t="shared" si="104"/>
        <v>0</v>
      </c>
      <c r="M458" s="12">
        <f t="shared" si="104"/>
        <v>0</v>
      </c>
      <c r="N458" s="54">
        <f t="shared" si="104"/>
        <v>0</v>
      </c>
      <c r="O458" s="54">
        <f t="shared" si="104"/>
        <v>1</v>
      </c>
      <c r="P458" s="11">
        <f t="shared" si="95"/>
        <v>0</v>
      </c>
      <c r="Q458" s="16"/>
      <c r="R458" s="12">
        <f t="shared" si="103"/>
        <v>1</v>
      </c>
      <c r="S458" s="12">
        <f t="shared" si="103"/>
        <v>0</v>
      </c>
      <c r="T458" s="12">
        <f t="shared" si="103"/>
        <v>0</v>
      </c>
      <c r="U458" s="12"/>
      <c r="V458" s="12"/>
      <c r="W458" s="12"/>
      <c r="X458" s="12"/>
      <c r="Y458" s="12"/>
      <c r="Z458" s="12"/>
      <c r="AA458" s="12"/>
      <c r="AB458" s="12"/>
      <c r="AC458" s="12"/>
      <c r="AD458" s="12">
        <f t="shared" si="96"/>
        <v>0</v>
      </c>
      <c r="AE458" s="54"/>
      <c r="AF458" s="54"/>
      <c r="AG458" s="54">
        <f t="shared" si="97"/>
        <v>0</v>
      </c>
      <c r="AH458" s="54"/>
      <c r="AI458" s="54"/>
      <c r="AJ458" s="54"/>
      <c r="AK458" s="54"/>
      <c r="AL458" s="54"/>
      <c r="AM458" s="54"/>
      <c r="AN458" s="54"/>
      <c r="AO458" s="54"/>
      <c r="AP458" s="54"/>
      <c r="AQ458" s="54"/>
      <c r="AR458" s="13">
        <f t="shared" si="98"/>
        <v>0</v>
      </c>
      <c r="AS458" s="104" t="s">
        <v>1025</v>
      </c>
      <c r="AT458" s="22" t="str" cm="1">
        <f t="array" ref="AT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(EUL_basis_Mapped!$BD458=EUL_basis[BldgLoc])*(EUL_basis_Mapped!$BP458=EUL_basis[HOU_cat]),0)+1,MATCH(EUL_basis_Mapped!AT$2,'EUL_basis fr DEER'!$1:$1,0))</f>
        <v>Whole House Upgrade</v>
      </c>
      <c r="AU458" s="105" t="s">
        <v>255</v>
      </c>
      <c r="AV458" s="22" t="str" cm="1">
        <f t="array" ref="AV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(EUL_basis_Mapped!$BD458=EUL_basis[BldgLoc])*(EUL_basis_Mapped!$BP458=EUL_basis[HOU_cat]),0)+1,MATCH(EUL_basis_Mapped!AV$2,'EUL_basis fr DEER'!$1:$1,0))</f>
        <v>IOU Workpaper</v>
      </c>
      <c r="AW458" s="24" cm="1">
        <f t="array" ref="AW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(EUL_basis_Mapped!$BD458=EUL_basis[BldgLoc])*(EUL_basis_Mapped!$BP458=EUL_basis[HOU_cat]),0)+1,MATCH(EUL_basis_Mapped!AW$2,'EUL_basis fr DEER'!$1:$1,0))</f>
        <v>44159.686687395835</v>
      </c>
      <c r="AX458" s="48" t="str" cm="1">
        <f t="array" ref="AX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(EUL_basis_Mapped!$BD458=EUL_basis[BldgLoc])*(EUL_basis_Mapped!$BP458=EUL_basis[HOU_cat]),0)+1,MATCH(EUL_basis_Mapped!AX$2,'EUL_basis fr DEER'!$1:$1,0))</f>
        <v>Res</v>
      </c>
      <c r="AY458" s="48" t="str" cm="1">
        <f t="array" ref="AY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(EUL_basis_Mapped!$BD458=EUL_basis[BldgLoc])*(EUL_basis_Mapped!$BP458=EUL_basis[HOU_cat]),0)+1,MATCH(EUL_basis_Mapped!AY$2,'EUL_basis fr DEER'!$1:$1,0))</f>
        <v>Service</v>
      </c>
      <c r="AZ458" s="48" t="str" cm="1">
        <f t="array" ref="AZ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(EUL_basis_Mapped!$BD458=EUL_basis[BldgLoc])*(EUL_basis_Mapped!$BP458=EUL_basis[HOU_cat]),0)+1,MATCH(EUL_basis_Mapped!AZ$2,'EUL_basis fr DEER'!$1:$1,0))</f>
        <v>RetroComm</v>
      </c>
      <c r="BA458" s="48" t="str" cm="1">
        <f t="array" ref="BA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(EUL_basis_Mapped!$BD458=EUL_basis[BldgLoc])*(EUL_basis_Mapped!$BP458=EUL_basis[HOU_cat]),0)+1,MATCH(EUL_basis_Mapped!BA$2,'EUL_basis fr DEER'!$1:$1,0))</f>
        <v>WhlBldg</v>
      </c>
      <c r="BB458" s="48" t="str" cm="1">
        <f t="array" ref="BB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(EUL_basis_Mapped!$BD458=EUL_basis[BldgLoc])*(EUL_basis_Mapped!$BP458=EUL_basis[HOU_cat]),0)+1,MATCH(EUL_basis_Mapped!BB$2,'EUL_basis fr DEER'!$1:$1,0))</f>
        <v>multiTech</v>
      </c>
      <c r="BC458" s="106" t="s">
        <v>710</v>
      </c>
      <c r="BD458" s="106" t="s">
        <v>40</v>
      </c>
      <c r="BE458" s="46" t="str" cm="1">
        <f t="array" ref="BE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(EUL_basis_Mapped!$BD458=EUL_basis[BldgLoc])*(EUL_basis_Mapped!$BP458=EUL_basis[HOU_cat]),0)+1,MATCH(EUL_basis_Mapped!BE$2,'EUL_basis fr DEER'!$1:$1,0))</f>
        <v>rated years</v>
      </c>
      <c r="BF458" s="23" cm="1">
        <f t="array" ref="BF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(EUL_basis_Mapped!$BD458=EUL_basis[BldgLoc])*(EUL_basis_Mapped!$BP458=EUL_basis[HOU_cat]),0)+1,MATCH(EUL_basis_Mapped!BF$2,'EUL_basis fr DEER'!$1:$1,0))</f>
        <v>0</v>
      </c>
      <c r="BG458" s="23" cm="1">
        <f t="array" ref="BG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(EUL_basis_Mapped!$BD458=EUL_basis[BldgLoc])*(EUL_basis_Mapped!$BP458=EUL_basis[HOU_cat]),0)+1,MATCH(EUL_basis_Mapped!BG$2,'EUL_basis fr DEER'!$1:$1,0))</f>
        <v>0</v>
      </c>
      <c r="BH458" s="23" cm="1">
        <f t="array" ref="BH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(EUL_basis_Mapped!$BD458=EUL_basis[BldgLoc])*(EUL_basis_Mapped!$BP458=EUL_basis[HOU_cat]),0)+1,MATCH(EUL_basis_Mapped!BH$2,'EUL_basis fr DEER'!$1:$1,0))</f>
        <v>0</v>
      </c>
      <c r="BI458" s="25" cm="1">
        <f t="array" ref="BI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(EUL_basis_Mapped!$BD458=EUL_basis[BldgLoc])*(EUL_basis_Mapped!$BP458=EUL_basis[HOU_cat]),0)+1,MATCH(EUL_basis_Mapped!BI$2,'EUL_basis fr DEER'!$1:$1,0))</f>
        <v>0</v>
      </c>
      <c r="BJ458" s="25" cm="1">
        <f t="array" ref="BJ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(EUL_basis_Mapped!$BD458=EUL_basis[BldgLoc])*(EUL_basis_Mapped!$BP458=EUL_basis[HOU_cat]),0)+1,MATCH(EUL_basis_Mapped!BJ$2,'EUL_basis fr DEER'!$1:$1,0))</f>
        <v>2</v>
      </c>
      <c r="BK458" s="25" cm="1">
        <f t="array" ref="BK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(EUL_basis_Mapped!$BD458=EUL_basis[BldgLoc])*(EUL_basis_Mapped!$BP458=EUL_basis[HOU_cat]),0)+1,MATCH(EUL_basis_Mapped!BK$2,'EUL_basis fr DEER'!$1:$1,0))</f>
        <v>0.7</v>
      </c>
      <c r="BL458" s="46" t="str" cm="1">
        <f t="array" ref="BL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(EUL_basis_Mapped!$BD458=EUL_basis[BldgLoc])*(EUL_basis_Mapped!$BP458=EUL_basis[HOU_cat]),0)+1,MATCH(EUL_basis_Mapped!BL$2,'EUL_basis fr DEER'!$1:$1,0))</f>
        <v>Updated to indicate claim/filing status</v>
      </c>
      <c r="BM458" s="48" t="str" cm="1">
        <f t="array" ref="BM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(EUL_basis_Mapped!$BD458=EUL_basis[BldgLoc])*(EUL_basis_Mapped!$BP458=EUL_basis[HOU_cat]),0)+1,MATCH(EUL_basis_Mapped!BM$2,'EUL_basis fr DEER'!$1:$1,0))</f>
        <v>Available</v>
      </c>
      <c r="BN458" s="24">
        <v>41730</v>
      </c>
      <c r="BO458" s="24" cm="1">
        <f t="array" ref="BO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(EUL_basis_Mapped!$BD458=EUL_basis[BldgLoc])*(EUL_basis_Mapped!$BP458=EUL_basis[HOU_cat]),0)+1,MATCH(EUL_basis_Mapped!BO$2,'EUL_basis fr DEER'!$1:$1,0))</f>
        <v>0</v>
      </c>
      <c r="BP458" s="106" t="s">
        <v>44</v>
      </c>
      <c r="BQ458" s="52" t="str" cm="1">
        <f t="array" ref="BQ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(EUL_basis_Mapped!$BD458=EUL_basis[BldgLoc])*(EUL_basis_Mapped!$BP458=EUL_basis[HOU_cat]),0)+1,MATCH(EUL_basis_Mapped!BQ$2,'EUL_basis fr DEER'!$1:$1,0))</f>
        <v>1</v>
      </c>
      <c r="BR458" s="52" t="str" cm="1">
        <f t="array" ref="BR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(EUL_basis_Mapped!$BD458=EUL_basis[BldgLoc])*(EUL_basis_Mapped!$BP458=EUL_basis[HOU_cat]),0)+1,MATCH(EUL_basis_Mapped!BR$2,'EUL_basis fr DEER'!$1:$1,0))</f>
        <v>1</v>
      </c>
      <c r="BS458" s="52" t="str" cm="1">
        <f t="array" ref="BS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(EUL_basis_Mapped!$BD458=EUL_basis[BldgLoc])*(EUL_basis_Mapped!$BP458=EUL_basis[HOU_cat]),0)+1,MATCH(EUL_basis_Mapped!BS$2,'EUL_basis fr DEER'!$1:$1,0))</f>
        <v>0</v>
      </c>
      <c r="BT458" s="48" t="str" cm="1">
        <f t="array" ref="BT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(EUL_basis_Mapped!$BD458=EUL_basis[BldgLoc])*(EUL_basis_Mapped!$BP458=EUL_basis[HOU_cat]),0)+1,MATCH(EUL_basis_Mapped!BT$2,'EUL_basis fr DEER'!$1:$1,0))</f>
        <v>Deemed Ex Ante Team</v>
      </c>
      <c r="BU458" s="24" cm="1">
        <f t="array" ref="BU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(EUL_basis_Mapped!$BD458=EUL_basis[BldgLoc])*(EUL_basis_Mapped!$BP458=EUL_basis[HOU_cat]),0)+1,MATCH(EUL_basis_Mapped!BU$2,'EUL_basis fr DEER'!$1:$1,0))</f>
        <v>0</v>
      </c>
      <c r="BV458" s="46" cm="1">
        <f t="array" ref="BV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(EUL_basis_Mapped!$BD458=EUL_basis[BldgLoc])*(EUL_basis_Mapped!$BP458=EUL_basis[HOU_cat]),0)+1,MATCH(EUL_basis_Mapped!BV$2,'EUL_basis fr DEER'!$1:$1,0))</f>
        <v>0</v>
      </c>
      <c r="BW458" s="48" cm="1">
        <f t="array" ref="BW458">INDEX(EUL_basis[#All],MATCH(1,(EUL_basis_Mapped!$AS458=EUL_basis[EUL_ID])*(EUL_basis_Mapped!$AU458=EUL_basis[Version])*(EUL_basis_Mapped!$BC458=EUL_basis[BldgType])*
(EUL_basis_Mapped!$BD458=EUL_basis[BldgLoc])*(EUL_basis_Mapped!$BP458=EUL_basis[HOU_cat]),0)+1,MATCH(EUL_basis_Mapped!BW$2,'EUL_basis fr DEER'!$1:$1,0))</f>
        <v>0</v>
      </c>
    </row>
    <row r="459" spans="1:75" x14ac:dyDescent="0.15">
      <c r="A459" s="11"/>
      <c r="B459" s="12">
        <v>1</v>
      </c>
      <c r="C459" s="12"/>
      <c r="D459" s="12"/>
      <c r="E459" s="12"/>
      <c r="F459" s="12"/>
      <c r="G459" s="12">
        <v>1</v>
      </c>
      <c r="H459" s="13">
        <v>1</v>
      </c>
      <c r="I459" s="11">
        <f t="shared" ref="I459:O468" si="105">IF($AX459=I$2,1,0)</f>
        <v>0</v>
      </c>
      <c r="J459" s="12">
        <f t="shared" si="105"/>
        <v>0</v>
      </c>
      <c r="K459" s="12">
        <f t="shared" si="105"/>
        <v>0</v>
      </c>
      <c r="L459" s="12">
        <f t="shared" si="105"/>
        <v>1</v>
      </c>
      <c r="M459" s="12">
        <f t="shared" si="105"/>
        <v>0</v>
      </c>
      <c r="N459" s="54">
        <f t="shared" si="105"/>
        <v>0</v>
      </c>
      <c r="O459" s="54">
        <f t="shared" si="105"/>
        <v>0</v>
      </c>
      <c r="P459" s="11">
        <f t="shared" si="95"/>
        <v>1</v>
      </c>
      <c r="Q459" s="16"/>
      <c r="R459" s="12">
        <f t="shared" ref="R459:T478" si="106">IF($BC459=R$2,1,0)</f>
        <v>0</v>
      </c>
      <c r="S459" s="12">
        <f t="shared" si="106"/>
        <v>0</v>
      </c>
      <c r="T459" s="12">
        <f t="shared" si="106"/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>
        <f t="shared" si="96"/>
        <v>0</v>
      </c>
      <c r="AE459" s="54"/>
      <c r="AF459" s="54"/>
      <c r="AG459" s="54">
        <f t="shared" si="97"/>
        <v>0</v>
      </c>
      <c r="AH459" s="54"/>
      <c r="AI459" s="54"/>
      <c r="AJ459" s="54"/>
      <c r="AK459" s="54"/>
      <c r="AL459" s="54"/>
      <c r="AM459" s="54"/>
      <c r="AN459" s="54"/>
      <c r="AO459" s="54"/>
      <c r="AP459" s="54"/>
      <c r="AQ459" s="54"/>
      <c r="AR459" s="13">
        <f t="shared" si="98"/>
        <v>0</v>
      </c>
      <c r="AS459" s="104" t="s">
        <v>1028</v>
      </c>
      <c r="AT459" s="22" t="str" cm="1">
        <f t="array" ref="AT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(EUL_basis_Mapped!$BD459=EUL_basis[BldgLoc])*(EUL_basis_Mapped!$BP459=EUL_basis[HOU_cat]),0)+1,MATCH(EUL_basis_Mapped!AT$2,'EUL_basis fr DEER'!$1:$1,0))</f>
        <v>Commercial water heater</v>
      </c>
      <c r="AU459" s="105" t="s">
        <v>34</v>
      </c>
      <c r="AV459" s="22" t="str" cm="1">
        <f t="array" ref="AV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(EUL_basis_Mapped!$BD459=EUL_basis[BldgLoc])*(EUL_basis_Mapped!$BP459=EUL_basis[HOU_cat]),0)+1,MATCH(EUL_basis_Mapped!AV$2,'EUL_basis fr DEER'!$1:$1,0))</f>
        <v>D14 v1.0.0</v>
      </c>
      <c r="AW459" s="24" cm="1">
        <f t="array" ref="AW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(EUL_basis_Mapped!$BD459=EUL_basis[BldgLoc])*(EUL_basis_Mapped!$BP459=EUL_basis[HOU_cat]),0)+1,MATCH(EUL_basis_Mapped!AW$2,'EUL_basis fr DEER'!$1:$1,0))</f>
        <v>44159.686687395835</v>
      </c>
      <c r="AX459" s="48" t="str" cm="1">
        <f t="array" ref="AX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(EUL_basis_Mapped!$BD459=EUL_basis[BldgLoc])*(EUL_basis_Mapped!$BP459=EUL_basis[HOU_cat]),0)+1,MATCH(EUL_basis_Mapped!AX$2,'EUL_basis fr DEER'!$1:$1,0))</f>
        <v>Com</v>
      </c>
      <c r="AY459" s="48" t="str" cm="1">
        <f t="array" ref="AY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(EUL_basis_Mapped!$BD459=EUL_basis[BldgLoc])*(EUL_basis_Mapped!$BP459=EUL_basis[HOU_cat]),0)+1,MATCH(EUL_basis_Mapped!AY$2,'EUL_basis fr DEER'!$1:$1,0))</f>
        <v>SHW</v>
      </c>
      <c r="AZ459" s="48" t="str" cm="1">
        <f t="array" ref="AZ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(EUL_basis_Mapped!$BD459=EUL_basis[BldgLoc])*(EUL_basis_Mapped!$BP459=EUL_basis[HOU_cat]),0)+1,MATCH(EUL_basis_Mapped!AZ$2,'EUL_basis fr DEER'!$1:$1,0))</f>
        <v>Heating</v>
      </c>
      <c r="BA459" s="48" t="str" cm="1">
        <f t="array" ref="BA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(EUL_basis_Mapped!$BD459=EUL_basis[BldgLoc])*(EUL_basis_Mapped!$BP459=EUL_basis[HOU_cat]),0)+1,MATCH(EUL_basis_Mapped!BA$2,'EUL_basis fr DEER'!$1:$1,0))</f>
        <v>WaterHtg_eq</v>
      </c>
      <c r="BB459" s="48" t="str" cm="1">
        <f t="array" ref="BB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(EUL_basis_Mapped!$BD459=EUL_basis[BldgLoc])*(EUL_basis_Mapped!$BP459=EUL_basis[HOU_cat]),0)+1,MATCH(EUL_basis_Mapped!BB$2,'EUL_basis fr DEER'!$1:$1,0))</f>
        <v/>
      </c>
      <c r="BC459" s="106" t="s">
        <v>40</v>
      </c>
      <c r="BD459" s="106" t="s">
        <v>40</v>
      </c>
      <c r="BE459" s="46" t="str" cm="1">
        <f t="array" ref="BE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(EUL_basis_Mapped!$BD459=EUL_basis[BldgLoc])*(EUL_basis_Mapped!$BP459=EUL_basis[HOU_cat]),0)+1,MATCH(EUL_basis_Mapped!BE$2,'EUL_basis fr DEER'!$1:$1,0))</f>
        <v>rated years</v>
      </c>
      <c r="BF459" s="23" cm="1">
        <f t="array" ref="BF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(EUL_basis_Mapped!$BD459=EUL_basis[BldgLoc])*(EUL_basis_Mapped!$BP459=EUL_basis[HOU_cat]),0)+1,MATCH(EUL_basis_Mapped!BF$2,'EUL_basis fr DEER'!$1:$1,0))</f>
        <v>0</v>
      </c>
      <c r="BG459" s="23" cm="1">
        <f t="array" ref="BG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(EUL_basis_Mapped!$BD459=EUL_basis[BldgLoc])*(EUL_basis_Mapped!$BP459=EUL_basis[HOU_cat]),0)+1,MATCH(EUL_basis_Mapped!BG$2,'EUL_basis fr DEER'!$1:$1,0))</f>
        <v>0</v>
      </c>
      <c r="BH459" s="23" cm="1">
        <f t="array" ref="BH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(EUL_basis_Mapped!$BD459=EUL_basis[BldgLoc])*(EUL_basis_Mapped!$BP459=EUL_basis[HOU_cat]),0)+1,MATCH(EUL_basis_Mapped!BH$2,'EUL_basis fr DEER'!$1:$1,0))</f>
        <v>0</v>
      </c>
      <c r="BI459" s="25" cm="1">
        <f t="array" ref="BI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(EUL_basis_Mapped!$BD459=EUL_basis[BldgLoc])*(EUL_basis_Mapped!$BP459=EUL_basis[HOU_cat]),0)+1,MATCH(EUL_basis_Mapped!BI$2,'EUL_basis fr DEER'!$1:$1,0))</f>
        <v>0</v>
      </c>
      <c r="BJ459" s="25" cm="1">
        <f t="array" ref="BJ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(EUL_basis_Mapped!$BD459=EUL_basis[BldgLoc])*(EUL_basis_Mapped!$BP459=EUL_basis[HOU_cat]),0)+1,MATCH(EUL_basis_Mapped!BJ$2,'EUL_basis fr DEER'!$1:$1,0))</f>
        <v>15</v>
      </c>
      <c r="BK459" s="25" cm="1">
        <f t="array" ref="BK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(EUL_basis_Mapped!$BD459=EUL_basis[BldgLoc])*(EUL_basis_Mapped!$BP459=EUL_basis[HOU_cat]),0)+1,MATCH(EUL_basis_Mapped!BK$2,'EUL_basis fr DEER'!$1:$1,0))</f>
        <v>5</v>
      </c>
      <c r="BL459" s="46" t="str" cm="1">
        <f t="array" ref="BL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(EUL_basis_Mapped!$BD459=EUL_basis[BldgLoc])*(EUL_basis_Mapped!$BP459=EUL_basis[HOU_cat]),0)+1,MATCH(EUL_basis_Mapped!BL$2,'EUL_basis fr DEER'!$1:$1,0))</f>
        <v>Updated to indicate claim/filing status</v>
      </c>
      <c r="BM459" s="48" t="str" cm="1">
        <f t="array" ref="BM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(EUL_basis_Mapped!$BD459=EUL_basis[BldgLoc])*(EUL_basis_Mapped!$BP459=EUL_basis[HOU_cat]),0)+1,MATCH(EUL_basis_Mapped!BM$2,'EUL_basis fr DEER'!$1:$1,0))</f>
        <v>Standard</v>
      </c>
      <c r="BN459" s="24">
        <v>41731</v>
      </c>
      <c r="BO459" s="24" cm="1">
        <f t="array" ref="BO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(EUL_basis_Mapped!$BD459=EUL_basis[BldgLoc])*(EUL_basis_Mapped!$BP459=EUL_basis[HOU_cat]),0)+1,MATCH(EUL_basis_Mapped!BO$2,'EUL_basis fr DEER'!$1:$1,0))</f>
        <v>0</v>
      </c>
      <c r="BP459" s="106" t="s">
        <v>44</v>
      </c>
      <c r="BQ459" s="52" t="str" cm="1">
        <f t="array" ref="BQ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(EUL_basis_Mapped!$BD459=EUL_basis[BldgLoc])*(EUL_basis_Mapped!$BP459=EUL_basis[HOU_cat]),0)+1,MATCH(EUL_basis_Mapped!BQ$2,'EUL_basis fr DEER'!$1:$1,0))</f>
        <v>1</v>
      </c>
      <c r="BR459" s="52" t="str" cm="1">
        <f t="array" ref="BR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(EUL_basis_Mapped!$BD459=EUL_basis[BldgLoc])*(EUL_basis_Mapped!$BP459=EUL_basis[HOU_cat]),0)+1,MATCH(EUL_basis_Mapped!BR$2,'EUL_basis fr DEER'!$1:$1,0))</f>
        <v>1</v>
      </c>
      <c r="BS459" s="52" t="str" cm="1">
        <f t="array" ref="BS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(EUL_basis_Mapped!$BD459=EUL_basis[BldgLoc])*(EUL_basis_Mapped!$BP459=EUL_basis[HOU_cat]),0)+1,MATCH(EUL_basis_Mapped!BS$2,'EUL_basis fr DEER'!$1:$1,0))</f>
        <v>0</v>
      </c>
      <c r="BT459" s="48" t="str" cm="1">
        <f t="array" ref="BT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(EUL_basis_Mapped!$BD459=EUL_basis[BldgLoc])*(EUL_basis_Mapped!$BP459=EUL_basis[HOU_cat]),0)+1,MATCH(EUL_basis_Mapped!BT$2,'EUL_basis fr DEER'!$1:$1,0))</f>
        <v>Deemed Ex Ante Team</v>
      </c>
      <c r="BU459" s="24" cm="1">
        <f t="array" ref="BU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(EUL_basis_Mapped!$BD459=EUL_basis[BldgLoc])*(EUL_basis_Mapped!$BP459=EUL_basis[HOU_cat]),0)+1,MATCH(EUL_basis_Mapped!BU$2,'EUL_basis fr DEER'!$1:$1,0))</f>
        <v>0</v>
      </c>
      <c r="BV459" s="46" cm="1">
        <f t="array" ref="BV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(EUL_basis_Mapped!$BD459=EUL_basis[BldgLoc])*(EUL_basis_Mapped!$BP459=EUL_basis[HOU_cat]),0)+1,MATCH(EUL_basis_Mapped!BV$2,'EUL_basis fr DEER'!$1:$1,0))</f>
        <v>0</v>
      </c>
      <c r="BW459" s="48" cm="1">
        <f t="array" ref="BW459">INDEX(EUL_basis[#All],MATCH(1,(EUL_basis_Mapped!$AS459=EUL_basis[EUL_ID])*(EUL_basis_Mapped!$AU459=EUL_basis[Version])*(EUL_basis_Mapped!$BC459=EUL_basis[BldgType])*
(EUL_basis_Mapped!$BD459=EUL_basis[BldgLoc])*(EUL_basis_Mapped!$BP459=EUL_basis[HOU_cat]),0)+1,MATCH(EUL_basis_Mapped!BW$2,'EUL_basis fr DEER'!$1:$1,0))</f>
        <v>0</v>
      </c>
    </row>
    <row r="460" spans="1:75" x14ac:dyDescent="0.15">
      <c r="A460" s="11"/>
      <c r="B460" s="12">
        <v>1</v>
      </c>
      <c r="C460" s="12"/>
      <c r="D460" s="12"/>
      <c r="E460" s="12"/>
      <c r="F460" s="12"/>
      <c r="G460" s="12">
        <v>1</v>
      </c>
      <c r="H460" s="13">
        <v>1</v>
      </c>
      <c r="I460" s="11">
        <f t="shared" si="105"/>
        <v>0</v>
      </c>
      <c r="J460" s="12">
        <f t="shared" si="105"/>
        <v>0</v>
      </c>
      <c r="K460" s="12">
        <f t="shared" si="105"/>
        <v>0</v>
      </c>
      <c r="L460" s="12">
        <f t="shared" si="105"/>
        <v>1</v>
      </c>
      <c r="M460" s="12">
        <f t="shared" si="105"/>
        <v>0</v>
      </c>
      <c r="N460" s="54">
        <f t="shared" si="105"/>
        <v>0</v>
      </c>
      <c r="O460" s="54">
        <f t="shared" si="105"/>
        <v>0</v>
      </c>
      <c r="P460" s="11">
        <f t="shared" si="95"/>
        <v>1</v>
      </c>
      <c r="Q460" s="16"/>
      <c r="R460" s="12">
        <f t="shared" si="106"/>
        <v>0</v>
      </c>
      <c r="S460" s="12">
        <f t="shared" si="106"/>
        <v>0</v>
      </c>
      <c r="T460" s="12">
        <f t="shared" si="106"/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>
        <f t="shared" si="96"/>
        <v>0</v>
      </c>
      <c r="AE460" s="54"/>
      <c r="AF460" s="54"/>
      <c r="AG460" s="54">
        <f t="shared" si="97"/>
        <v>0</v>
      </c>
      <c r="AH460" s="54"/>
      <c r="AI460" s="54"/>
      <c r="AJ460" s="54"/>
      <c r="AK460" s="54"/>
      <c r="AL460" s="54"/>
      <c r="AM460" s="54"/>
      <c r="AN460" s="54"/>
      <c r="AO460" s="54"/>
      <c r="AP460" s="54"/>
      <c r="AQ460" s="54"/>
      <c r="AR460" s="13">
        <f t="shared" si="98"/>
        <v>0</v>
      </c>
      <c r="AS460" s="104" t="s">
        <v>1030</v>
      </c>
      <c r="AT460" s="22" t="str" cm="1">
        <f t="array" ref="AT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(EUL_basis_Mapped!$BD460=EUL_basis[BldgLoc])*(EUL_basis_Mapped!$BP460=EUL_basis[HOU_cat]),0)+1,MATCH(EUL_basis_Mapped!AT$2,'EUL_basis fr DEER'!$1:$1,0))</f>
        <v>Commercial Pool Heater</v>
      </c>
      <c r="AU460" s="105" t="s">
        <v>34</v>
      </c>
      <c r="AV460" s="22" t="str" cm="1">
        <f t="array" ref="AV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(EUL_basis_Mapped!$BD460=EUL_basis[BldgLoc])*(EUL_basis_Mapped!$BP460=EUL_basis[HOU_cat]),0)+1,MATCH(EUL_basis_Mapped!AV$2,'EUL_basis fr DEER'!$1:$1,0))</f>
        <v>D08 v2.05</v>
      </c>
      <c r="AW460" s="24" cm="1">
        <f t="array" ref="AW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(EUL_basis_Mapped!$BD460=EUL_basis[BldgLoc])*(EUL_basis_Mapped!$BP460=EUL_basis[HOU_cat]),0)+1,MATCH(EUL_basis_Mapped!AW$2,'EUL_basis fr DEER'!$1:$1,0))</f>
        <v>44159.686687395835</v>
      </c>
      <c r="AX460" s="48" t="str" cm="1">
        <f t="array" ref="AX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(EUL_basis_Mapped!$BD460=EUL_basis[BldgLoc])*(EUL_basis_Mapped!$BP460=EUL_basis[HOU_cat]),0)+1,MATCH(EUL_basis_Mapped!AX$2,'EUL_basis fr DEER'!$1:$1,0))</f>
        <v>Com</v>
      </c>
      <c r="AY460" s="48" t="str" cm="1">
        <f t="array" ref="AY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(EUL_basis_Mapped!$BD460=EUL_basis[BldgLoc])*(EUL_basis_Mapped!$BP460=EUL_basis[HOU_cat]),0)+1,MATCH(EUL_basis_Mapped!AY$2,'EUL_basis fr DEER'!$1:$1,0))</f>
        <v>Recreate</v>
      </c>
      <c r="AZ460" s="48" t="str" cm="1">
        <f t="array" ref="AZ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(EUL_basis_Mapped!$BD460=EUL_basis[BldgLoc])*(EUL_basis_Mapped!$BP460=EUL_basis[HOU_cat]),0)+1,MATCH(EUL_basis_Mapped!AZ$2,'EUL_basis fr DEER'!$1:$1,0))</f>
        <v>Pool</v>
      </c>
      <c r="BA460" s="48" t="str" cm="1">
        <f t="array" ref="BA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(EUL_basis_Mapped!$BD460=EUL_basis[BldgLoc])*(EUL_basis_Mapped!$BP460=EUL_basis[HOU_cat]),0)+1,MATCH(EUL_basis_Mapped!BA$2,'EUL_basis fr DEER'!$1:$1,0))</f>
        <v>WaterHtg_eq</v>
      </c>
      <c r="BB460" s="48" t="str" cm="1">
        <f t="array" ref="BB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(EUL_basis_Mapped!$BD460=EUL_basis[BldgLoc])*(EUL_basis_Mapped!$BP460=EUL_basis[HOU_cat]),0)+1,MATCH(EUL_basis_Mapped!BB$2,'EUL_basis fr DEER'!$1:$1,0))</f>
        <v/>
      </c>
      <c r="BC460" s="106" t="s">
        <v>40</v>
      </c>
      <c r="BD460" s="106" t="s">
        <v>40</v>
      </c>
      <c r="BE460" s="46" t="str" cm="1">
        <f t="array" ref="BE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(EUL_basis_Mapped!$BD460=EUL_basis[BldgLoc])*(EUL_basis_Mapped!$BP460=EUL_basis[HOU_cat]),0)+1,MATCH(EUL_basis_Mapped!BE$2,'EUL_basis fr DEER'!$1:$1,0))</f>
        <v>rated years</v>
      </c>
      <c r="BF460" s="23" cm="1">
        <f t="array" ref="BF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(EUL_basis_Mapped!$BD460=EUL_basis[BldgLoc])*(EUL_basis_Mapped!$BP460=EUL_basis[HOU_cat]),0)+1,MATCH(EUL_basis_Mapped!BF$2,'EUL_basis fr DEER'!$1:$1,0))</f>
        <v>0</v>
      </c>
      <c r="BG460" s="23" cm="1">
        <f t="array" ref="BG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(EUL_basis_Mapped!$BD460=EUL_basis[BldgLoc])*(EUL_basis_Mapped!$BP460=EUL_basis[HOU_cat]),0)+1,MATCH(EUL_basis_Mapped!BG$2,'EUL_basis fr DEER'!$1:$1,0))</f>
        <v>0</v>
      </c>
      <c r="BH460" s="23" cm="1">
        <f t="array" ref="BH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(EUL_basis_Mapped!$BD460=EUL_basis[BldgLoc])*(EUL_basis_Mapped!$BP460=EUL_basis[HOU_cat]),0)+1,MATCH(EUL_basis_Mapped!BH$2,'EUL_basis fr DEER'!$1:$1,0))</f>
        <v>0</v>
      </c>
      <c r="BI460" s="25" cm="1">
        <f t="array" ref="BI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(EUL_basis_Mapped!$BD460=EUL_basis[BldgLoc])*(EUL_basis_Mapped!$BP460=EUL_basis[HOU_cat]),0)+1,MATCH(EUL_basis_Mapped!BI$2,'EUL_basis fr DEER'!$1:$1,0))</f>
        <v>0</v>
      </c>
      <c r="BJ460" s="25" cm="1">
        <f t="array" ref="BJ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(EUL_basis_Mapped!$BD460=EUL_basis[BldgLoc])*(EUL_basis_Mapped!$BP460=EUL_basis[HOU_cat]),0)+1,MATCH(EUL_basis_Mapped!BJ$2,'EUL_basis fr DEER'!$1:$1,0))</f>
        <v>5</v>
      </c>
      <c r="BK460" s="25" cm="1">
        <f t="array" ref="BK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(EUL_basis_Mapped!$BD460=EUL_basis[BldgLoc])*(EUL_basis_Mapped!$BP460=EUL_basis[HOU_cat]),0)+1,MATCH(EUL_basis_Mapped!BK$2,'EUL_basis fr DEER'!$1:$1,0))</f>
        <v>1.7</v>
      </c>
      <c r="BL460" s="46" t="str" cm="1">
        <f t="array" ref="BL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(EUL_basis_Mapped!$BD460=EUL_basis[BldgLoc])*(EUL_basis_Mapped!$BP460=EUL_basis[HOU_cat]),0)+1,MATCH(EUL_basis_Mapped!BL$2,'EUL_basis fr DEER'!$1:$1,0))</f>
        <v>Updated to indicate claim/filing status</v>
      </c>
      <c r="BM460" s="48" t="str" cm="1">
        <f t="array" ref="BM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(EUL_basis_Mapped!$BD460=EUL_basis[BldgLoc])*(EUL_basis_Mapped!$BP460=EUL_basis[HOU_cat]),0)+1,MATCH(EUL_basis_Mapped!BM$2,'EUL_basis fr DEER'!$1:$1,0))</f>
        <v>Standard</v>
      </c>
      <c r="BN460" s="24">
        <v>41732</v>
      </c>
      <c r="BO460" s="24" cm="1">
        <f t="array" ref="BO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(EUL_basis_Mapped!$BD460=EUL_basis[BldgLoc])*(EUL_basis_Mapped!$BP460=EUL_basis[HOU_cat]),0)+1,MATCH(EUL_basis_Mapped!BO$2,'EUL_basis fr DEER'!$1:$1,0))</f>
        <v>0</v>
      </c>
      <c r="BP460" s="106" t="s">
        <v>44</v>
      </c>
      <c r="BQ460" s="52" t="str" cm="1">
        <f t="array" ref="BQ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(EUL_basis_Mapped!$BD460=EUL_basis[BldgLoc])*(EUL_basis_Mapped!$BP460=EUL_basis[HOU_cat]),0)+1,MATCH(EUL_basis_Mapped!BQ$2,'EUL_basis fr DEER'!$1:$1,0))</f>
        <v>1</v>
      </c>
      <c r="BR460" s="52" t="str" cm="1">
        <f t="array" ref="BR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(EUL_basis_Mapped!$BD460=EUL_basis[BldgLoc])*(EUL_basis_Mapped!$BP460=EUL_basis[HOU_cat]),0)+1,MATCH(EUL_basis_Mapped!BR$2,'EUL_basis fr DEER'!$1:$1,0))</f>
        <v>1</v>
      </c>
      <c r="BS460" s="52" t="str" cm="1">
        <f t="array" ref="BS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(EUL_basis_Mapped!$BD460=EUL_basis[BldgLoc])*(EUL_basis_Mapped!$BP460=EUL_basis[HOU_cat]),0)+1,MATCH(EUL_basis_Mapped!BS$2,'EUL_basis fr DEER'!$1:$1,0))</f>
        <v>0</v>
      </c>
      <c r="BT460" s="48" t="str" cm="1">
        <f t="array" ref="BT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(EUL_basis_Mapped!$BD460=EUL_basis[BldgLoc])*(EUL_basis_Mapped!$BP460=EUL_basis[HOU_cat]),0)+1,MATCH(EUL_basis_Mapped!BT$2,'EUL_basis fr DEER'!$1:$1,0))</f>
        <v>Deemed Ex Ante Team</v>
      </c>
      <c r="BU460" s="24" cm="1">
        <f t="array" ref="BU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(EUL_basis_Mapped!$BD460=EUL_basis[BldgLoc])*(EUL_basis_Mapped!$BP460=EUL_basis[HOU_cat]),0)+1,MATCH(EUL_basis_Mapped!BU$2,'EUL_basis fr DEER'!$1:$1,0))</f>
        <v>0</v>
      </c>
      <c r="BV460" s="46" cm="1">
        <f t="array" ref="BV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(EUL_basis_Mapped!$BD460=EUL_basis[BldgLoc])*(EUL_basis_Mapped!$BP460=EUL_basis[HOU_cat]),0)+1,MATCH(EUL_basis_Mapped!BV$2,'EUL_basis fr DEER'!$1:$1,0))</f>
        <v>0</v>
      </c>
      <c r="BW460" s="48" cm="1">
        <f t="array" ref="BW460">INDEX(EUL_basis[#All],MATCH(1,(EUL_basis_Mapped!$AS460=EUL_basis[EUL_ID])*(EUL_basis_Mapped!$AU460=EUL_basis[Version])*(EUL_basis_Mapped!$BC460=EUL_basis[BldgType])*
(EUL_basis_Mapped!$BD460=EUL_basis[BldgLoc])*(EUL_basis_Mapped!$BP460=EUL_basis[HOU_cat]),0)+1,MATCH(EUL_basis_Mapped!BW$2,'EUL_basis fr DEER'!$1:$1,0))</f>
        <v>0</v>
      </c>
    </row>
    <row r="461" spans="1:75" x14ac:dyDescent="0.15">
      <c r="A461" s="11"/>
      <c r="B461" s="12">
        <v>1</v>
      </c>
      <c r="C461" s="12"/>
      <c r="D461" s="12"/>
      <c r="E461" s="12"/>
      <c r="F461" s="12"/>
      <c r="G461" s="12">
        <v>1</v>
      </c>
      <c r="H461" s="13">
        <v>1</v>
      </c>
      <c r="I461" s="11">
        <f t="shared" si="105"/>
        <v>0</v>
      </c>
      <c r="J461" s="12">
        <f t="shared" si="105"/>
        <v>0</v>
      </c>
      <c r="K461" s="12">
        <f t="shared" si="105"/>
        <v>0</v>
      </c>
      <c r="L461" s="12">
        <f t="shared" si="105"/>
        <v>0</v>
      </c>
      <c r="M461" s="12">
        <f t="shared" si="105"/>
        <v>0</v>
      </c>
      <c r="N461" s="54">
        <f t="shared" si="105"/>
        <v>0</v>
      </c>
      <c r="O461" s="54">
        <f t="shared" si="105"/>
        <v>1</v>
      </c>
      <c r="P461" s="11">
        <f t="shared" si="95"/>
        <v>1</v>
      </c>
      <c r="Q461" s="16"/>
      <c r="R461" s="12">
        <f t="shared" si="106"/>
        <v>0</v>
      </c>
      <c r="S461" s="12">
        <f t="shared" si="106"/>
        <v>0</v>
      </c>
      <c r="T461" s="12">
        <f t="shared" si="106"/>
        <v>0</v>
      </c>
      <c r="U461" s="12"/>
      <c r="V461" s="12"/>
      <c r="W461" s="12"/>
      <c r="X461" s="12"/>
      <c r="Y461" s="12"/>
      <c r="Z461" s="12"/>
      <c r="AA461" s="12"/>
      <c r="AB461" s="12"/>
      <c r="AC461" s="12"/>
      <c r="AD461" s="12">
        <f t="shared" si="96"/>
        <v>0</v>
      </c>
      <c r="AE461" s="54"/>
      <c r="AF461" s="54"/>
      <c r="AG461" s="54">
        <f t="shared" si="97"/>
        <v>0</v>
      </c>
      <c r="AH461" s="54"/>
      <c r="AI461" s="54"/>
      <c r="AJ461" s="54"/>
      <c r="AK461" s="54"/>
      <c r="AL461" s="54"/>
      <c r="AM461" s="54"/>
      <c r="AN461" s="54"/>
      <c r="AO461" s="54"/>
      <c r="AP461" s="54"/>
      <c r="AQ461" s="54"/>
      <c r="AR461" s="13">
        <f t="shared" si="98"/>
        <v>0</v>
      </c>
      <c r="AS461" s="104" t="s">
        <v>1032</v>
      </c>
      <c r="AT461" s="22" t="str" cm="1">
        <f t="array" ref="AT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(EUL_basis_Mapped!$BD461=EUL_basis[BldgLoc])*(EUL_basis_Mapped!$BP461=EUL_basis[HOU_cat]),0)+1,MATCH(EUL_basis_Mapped!AT$2,'EUL_basis fr DEER'!$1:$1,0))</f>
        <v>Heat Pump Water Heater</v>
      </c>
      <c r="AU461" s="105" t="s">
        <v>34</v>
      </c>
      <c r="AV461" s="22" t="str" cm="1">
        <f t="array" ref="AV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(EUL_basis_Mapped!$BD461=EUL_basis[BldgLoc])*(EUL_basis_Mapped!$BP461=EUL_basis[HOU_cat]),0)+1,MATCH(EUL_basis_Mapped!AV$2,'EUL_basis fr DEER'!$1:$1,0))</f>
        <v>D08 v2.05</v>
      </c>
      <c r="AW461" s="24" cm="1">
        <f t="array" ref="AW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(EUL_basis_Mapped!$BD461=EUL_basis[BldgLoc])*(EUL_basis_Mapped!$BP461=EUL_basis[HOU_cat]),0)+1,MATCH(EUL_basis_Mapped!AW$2,'EUL_basis fr DEER'!$1:$1,0))</f>
        <v>44159.686687395835</v>
      </c>
      <c r="AX461" s="48" t="str" cm="1">
        <f t="array" ref="AX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(EUL_basis_Mapped!$BD461=EUL_basis[BldgLoc])*(EUL_basis_Mapped!$BP461=EUL_basis[HOU_cat]),0)+1,MATCH(EUL_basis_Mapped!AX$2,'EUL_basis fr DEER'!$1:$1,0))</f>
        <v>Res</v>
      </c>
      <c r="AY461" s="48" t="str" cm="1">
        <f t="array" ref="AY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(EUL_basis_Mapped!$BD461=EUL_basis[BldgLoc])*(EUL_basis_Mapped!$BP461=EUL_basis[HOU_cat]),0)+1,MATCH(EUL_basis_Mapped!AY$2,'EUL_basis fr DEER'!$1:$1,0))</f>
        <v>SHW</v>
      </c>
      <c r="AZ461" s="48" t="str" cm="1">
        <f t="array" ref="AZ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(EUL_basis_Mapped!$BD461=EUL_basis[BldgLoc])*(EUL_basis_Mapped!$BP461=EUL_basis[HOU_cat]),0)+1,MATCH(EUL_basis_Mapped!AZ$2,'EUL_basis fr DEER'!$1:$1,0))</f>
        <v>Heating</v>
      </c>
      <c r="BA461" s="48" t="str" cm="1">
        <f t="array" ref="BA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(EUL_basis_Mapped!$BD461=EUL_basis[BldgLoc])*(EUL_basis_Mapped!$BP461=EUL_basis[HOU_cat]),0)+1,MATCH(EUL_basis_Mapped!BA$2,'EUL_basis fr DEER'!$1:$1,0))</f>
        <v>WaterHtg_eq</v>
      </c>
      <c r="BB461" s="48" t="str" cm="1">
        <f t="array" ref="BB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(EUL_basis_Mapped!$BD461=EUL_basis[BldgLoc])*(EUL_basis_Mapped!$BP461=EUL_basis[HOU_cat]),0)+1,MATCH(EUL_basis_Mapped!BB$2,'EUL_basis fr DEER'!$1:$1,0))</f>
        <v/>
      </c>
      <c r="BC461" s="106" t="s">
        <v>40</v>
      </c>
      <c r="BD461" s="106" t="s">
        <v>40</v>
      </c>
      <c r="BE461" s="46" t="str" cm="1">
        <f t="array" ref="BE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(EUL_basis_Mapped!$BD461=EUL_basis[BldgLoc])*(EUL_basis_Mapped!$BP461=EUL_basis[HOU_cat]),0)+1,MATCH(EUL_basis_Mapped!BE$2,'EUL_basis fr DEER'!$1:$1,0))</f>
        <v>rated years</v>
      </c>
      <c r="BF461" s="23" cm="1">
        <f t="array" ref="BF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(EUL_basis_Mapped!$BD461=EUL_basis[BldgLoc])*(EUL_basis_Mapped!$BP461=EUL_basis[HOU_cat]),0)+1,MATCH(EUL_basis_Mapped!BF$2,'EUL_basis fr DEER'!$1:$1,0))</f>
        <v>0</v>
      </c>
      <c r="BG461" s="23" cm="1">
        <f t="array" ref="BG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(EUL_basis_Mapped!$BD461=EUL_basis[BldgLoc])*(EUL_basis_Mapped!$BP461=EUL_basis[HOU_cat]),0)+1,MATCH(EUL_basis_Mapped!BG$2,'EUL_basis fr DEER'!$1:$1,0))</f>
        <v>0</v>
      </c>
      <c r="BH461" s="23" cm="1">
        <f t="array" ref="BH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(EUL_basis_Mapped!$BD461=EUL_basis[BldgLoc])*(EUL_basis_Mapped!$BP461=EUL_basis[HOU_cat]),0)+1,MATCH(EUL_basis_Mapped!BH$2,'EUL_basis fr DEER'!$1:$1,0))</f>
        <v>0</v>
      </c>
      <c r="BI461" s="25" cm="1">
        <f t="array" ref="BI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(EUL_basis_Mapped!$BD461=EUL_basis[BldgLoc])*(EUL_basis_Mapped!$BP461=EUL_basis[HOU_cat]),0)+1,MATCH(EUL_basis_Mapped!BI$2,'EUL_basis fr DEER'!$1:$1,0))</f>
        <v>0</v>
      </c>
      <c r="BJ461" s="25" cm="1">
        <f t="array" ref="BJ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(EUL_basis_Mapped!$BD461=EUL_basis[BldgLoc])*(EUL_basis_Mapped!$BP461=EUL_basis[HOU_cat]),0)+1,MATCH(EUL_basis_Mapped!BJ$2,'EUL_basis fr DEER'!$1:$1,0))</f>
        <v>10</v>
      </c>
      <c r="BK461" s="25" cm="1">
        <f t="array" ref="BK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(EUL_basis_Mapped!$BD461=EUL_basis[BldgLoc])*(EUL_basis_Mapped!$BP461=EUL_basis[HOU_cat]),0)+1,MATCH(EUL_basis_Mapped!BK$2,'EUL_basis fr DEER'!$1:$1,0))</f>
        <v>3.3</v>
      </c>
      <c r="BL461" s="46" t="str" cm="1">
        <f t="array" ref="BL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(EUL_basis_Mapped!$BD461=EUL_basis[BldgLoc])*(EUL_basis_Mapped!$BP461=EUL_basis[HOU_cat]),0)+1,MATCH(EUL_basis_Mapped!BL$2,'EUL_basis fr DEER'!$1:$1,0))</f>
        <v>Updated to indicate claim/filing status</v>
      </c>
      <c r="BM461" s="48" t="str" cm="1">
        <f t="array" ref="BM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(EUL_basis_Mapped!$BD461=EUL_basis[BldgLoc])*(EUL_basis_Mapped!$BP461=EUL_basis[HOU_cat]),0)+1,MATCH(EUL_basis_Mapped!BM$2,'EUL_basis fr DEER'!$1:$1,0))</f>
        <v>Standard</v>
      </c>
      <c r="BN461" s="24">
        <v>41733</v>
      </c>
      <c r="BO461" s="24" cm="1">
        <f t="array" ref="BO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(EUL_basis_Mapped!$BD461=EUL_basis[BldgLoc])*(EUL_basis_Mapped!$BP461=EUL_basis[HOU_cat]),0)+1,MATCH(EUL_basis_Mapped!BO$2,'EUL_basis fr DEER'!$1:$1,0))</f>
        <v>0</v>
      </c>
      <c r="BP461" s="106" t="s">
        <v>44</v>
      </c>
      <c r="BQ461" s="52" t="str" cm="1">
        <f t="array" ref="BQ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(EUL_basis_Mapped!$BD461=EUL_basis[BldgLoc])*(EUL_basis_Mapped!$BP461=EUL_basis[HOU_cat]),0)+1,MATCH(EUL_basis_Mapped!BQ$2,'EUL_basis fr DEER'!$1:$1,0))</f>
        <v>1</v>
      </c>
      <c r="BR461" s="52" t="str" cm="1">
        <f t="array" ref="BR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(EUL_basis_Mapped!$BD461=EUL_basis[BldgLoc])*(EUL_basis_Mapped!$BP461=EUL_basis[HOU_cat]),0)+1,MATCH(EUL_basis_Mapped!BR$2,'EUL_basis fr DEER'!$1:$1,0))</f>
        <v>1</v>
      </c>
      <c r="BS461" s="52" t="str" cm="1">
        <f t="array" ref="BS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(EUL_basis_Mapped!$BD461=EUL_basis[BldgLoc])*(EUL_basis_Mapped!$BP461=EUL_basis[HOU_cat]),0)+1,MATCH(EUL_basis_Mapped!BS$2,'EUL_basis fr DEER'!$1:$1,0))</f>
        <v>0</v>
      </c>
      <c r="BT461" s="48" t="str" cm="1">
        <f t="array" ref="BT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(EUL_basis_Mapped!$BD461=EUL_basis[BldgLoc])*(EUL_basis_Mapped!$BP461=EUL_basis[HOU_cat]),0)+1,MATCH(EUL_basis_Mapped!BT$2,'EUL_basis fr DEER'!$1:$1,0))</f>
        <v>Deemed Ex Ante Team</v>
      </c>
      <c r="BU461" s="24" cm="1">
        <f t="array" ref="BU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(EUL_basis_Mapped!$BD461=EUL_basis[BldgLoc])*(EUL_basis_Mapped!$BP461=EUL_basis[HOU_cat]),0)+1,MATCH(EUL_basis_Mapped!BU$2,'EUL_basis fr DEER'!$1:$1,0))</f>
        <v>0</v>
      </c>
      <c r="BV461" s="46" cm="1">
        <f t="array" ref="BV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(EUL_basis_Mapped!$BD461=EUL_basis[BldgLoc])*(EUL_basis_Mapped!$BP461=EUL_basis[HOU_cat]),0)+1,MATCH(EUL_basis_Mapped!BV$2,'EUL_basis fr DEER'!$1:$1,0))</f>
        <v>0</v>
      </c>
      <c r="BW461" s="48" cm="1">
        <f t="array" ref="BW461">INDEX(EUL_basis[#All],MATCH(1,(EUL_basis_Mapped!$AS461=EUL_basis[EUL_ID])*(EUL_basis_Mapped!$AU461=EUL_basis[Version])*(EUL_basis_Mapped!$BC461=EUL_basis[BldgType])*
(EUL_basis_Mapped!$BD461=EUL_basis[BldgLoc])*(EUL_basis_Mapped!$BP461=EUL_basis[HOU_cat]),0)+1,MATCH(EUL_basis_Mapped!BW$2,'EUL_basis fr DEER'!$1:$1,0))</f>
        <v>0</v>
      </c>
    </row>
    <row r="462" spans="1:75" x14ac:dyDescent="0.15">
      <c r="A462" s="11"/>
      <c r="B462" s="12">
        <v>1</v>
      </c>
      <c r="C462" s="12"/>
      <c r="D462" s="12"/>
      <c r="E462" s="12"/>
      <c r="F462" s="12"/>
      <c r="G462" s="12">
        <v>1</v>
      </c>
      <c r="H462" s="13">
        <v>1</v>
      </c>
      <c r="I462" s="11">
        <f t="shared" si="105"/>
        <v>0</v>
      </c>
      <c r="J462" s="12">
        <f t="shared" si="105"/>
        <v>0</v>
      </c>
      <c r="K462" s="12">
        <f t="shared" si="105"/>
        <v>0</v>
      </c>
      <c r="L462" s="12">
        <f t="shared" si="105"/>
        <v>1</v>
      </c>
      <c r="M462" s="12">
        <f t="shared" si="105"/>
        <v>0</v>
      </c>
      <c r="N462" s="54">
        <f t="shared" si="105"/>
        <v>0</v>
      </c>
      <c r="O462" s="54">
        <f t="shared" si="105"/>
        <v>0</v>
      </c>
      <c r="P462" s="11">
        <f t="shared" si="95"/>
        <v>1</v>
      </c>
      <c r="Q462" s="16"/>
      <c r="R462" s="12">
        <f t="shared" si="106"/>
        <v>0</v>
      </c>
      <c r="S462" s="12">
        <f t="shared" si="106"/>
        <v>0</v>
      </c>
      <c r="T462" s="12">
        <f t="shared" si="106"/>
        <v>0</v>
      </c>
      <c r="U462" s="12"/>
      <c r="V462" s="12"/>
      <c r="W462" s="12"/>
      <c r="X462" s="12"/>
      <c r="Y462" s="12"/>
      <c r="Z462" s="12"/>
      <c r="AA462" s="12"/>
      <c r="AB462" s="12"/>
      <c r="AC462" s="12"/>
      <c r="AD462" s="12">
        <f t="shared" si="96"/>
        <v>0</v>
      </c>
      <c r="AE462" s="54"/>
      <c r="AF462" s="54"/>
      <c r="AG462" s="54">
        <f t="shared" si="97"/>
        <v>0</v>
      </c>
      <c r="AH462" s="54"/>
      <c r="AI462" s="54"/>
      <c r="AJ462" s="54"/>
      <c r="AK462" s="54"/>
      <c r="AL462" s="54"/>
      <c r="AM462" s="54"/>
      <c r="AN462" s="54"/>
      <c r="AO462" s="54"/>
      <c r="AP462" s="54"/>
      <c r="AQ462" s="54"/>
      <c r="AR462" s="13">
        <f t="shared" si="98"/>
        <v>0</v>
      </c>
      <c r="AS462" s="104" t="s">
        <v>1034</v>
      </c>
      <c r="AT462" s="22" t="str" cm="1">
        <f t="array" ref="AT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(EUL_basis_Mapped!$BD462=EUL_basis[BldgLoc])*(EUL_basis_Mapped!$BP462=EUL_basis[HOU_cat]),0)+1,MATCH(EUL_basis_Mapped!AT$2,'EUL_basis fr DEER'!$1:$1,0))</f>
        <v>Commercial Instantaneous Water Heater</v>
      </c>
      <c r="AU462" s="105" t="s">
        <v>34</v>
      </c>
      <c r="AV462" s="22" t="str" cm="1">
        <f t="array" ref="AV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(EUL_basis_Mapped!$BD462=EUL_basis[BldgLoc])*(EUL_basis_Mapped!$BP462=EUL_basis[HOU_cat]),0)+1,MATCH(EUL_basis_Mapped!AV$2,'EUL_basis fr DEER'!$1:$1,0))</f>
        <v>D14 v1.0.0</v>
      </c>
      <c r="AW462" s="24" cm="1">
        <f t="array" ref="AW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(EUL_basis_Mapped!$BD462=EUL_basis[BldgLoc])*(EUL_basis_Mapped!$BP462=EUL_basis[HOU_cat]),0)+1,MATCH(EUL_basis_Mapped!AW$2,'EUL_basis fr DEER'!$1:$1,0))</f>
        <v>44159.686687395835</v>
      </c>
      <c r="AX462" s="48" t="str" cm="1">
        <f t="array" ref="AX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(EUL_basis_Mapped!$BD462=EUL_basis[BldgLoc])*(EUL_basis_Mapped!$BP462=EUL_basis[HOU_cat]),0)+1,MATCH(EUL_basis_Mapped!AX$2,'EUL_basis fr DEER'!$1:$1,0))</f>
        <v>Com</v>
      </c>
      <c r="AY462" s="48" t="str" cm="1">
        <f t="array" ref="AY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(EUL_basis_Mapped!$BD462=EUL_basis[BldgLoc])*(EUL_basis_Mapped!$BP462=EUL_basis[HOU_cat]),0)+1,MATCH(EUL_basis_Mapped!AY$2,'EUL_basis fr DEER'!$1:$1,0))</f>
        <v>SHW</v>
      </c>
      <c r="AZ462" s="48" t="str" cm="1">
        <f t="array" ref="AZ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(EUL_basis_Mapped!$BD462=EUL_basis[BldgLoc])*(EUL_basis_Mapped!$BP462=EUL_basis[HOU_cat]),0)+1,MATCH(EUL_basis_Mapped!AZ$2,'EUL_basis fr DEER'!$1:$1,0))</f>
        <v>Heating</v>
      </c>
      <c r="BA462" s="48" t="str" cm="1">
        <f t="array" ref="BA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(EUL_basis_Mapped!$BD462=EUL_basis[BldgLoc])*(EUL_basis_Mapped!$BP462=EUL_basis[HOU_cat]),0)+1,MATCH(EUL_basis_Mapped!BA$2,'EUL_basis fr DEER'!$1:$1,0))</f>
        <v>WaterHtg_eq</v>
      </c>
      <c r="BB462" s="48" t="str" cm="1">
        <f t="array" ref="BB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(EUL_basis_Mapped!$BD462=EUL_basis[BldgLoc])*(EUL_basis_Mapped!$BP462=EUL_basis[HOU_cat]),0)+1,MATCH(EUL_basis_Mapped!BB$2,'EUL_basis fr DEER'!$1:$1,0))</f>
        <v/>
      </c>
      <c r="BC462" s="106" t="s">
        <v>40</v>
      </c>
      <c r="BD462" s="106" t="s">
        <v>40</v>
      </c>
      <c r="BE462" s="46" t="str" cm="1">
        <f t="array" ref="BE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(EUL_basis_Mapped!$BD462=EUL_basis[BldgLoc])*(EUL_basis_Mapped!$BP462=EUL_basis[HOU_cat]),0)+1,MATCH(EUL_basis_Mapped!BE$2,'EUL_basis fr DEER'!$1:$1,0))</f>
        <v>rated years</v>
      </c>
      <c r="BF462" s="23" cm="1">
        <f t="array" ref="BF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(EUL_basis_Mapped!$BD462=EUL_basis[BldgLoc])*(EUL_basis_Mapped!$BP462=EUL_basis[HOU_cat]),0)+1,MATCH(EUL_basis_Mapped!BF$2,'EUL_basis fr DEER'!$1:$1,0))</f>
        <v>0</v>
      </c>
      <c r="BG462" s="23" cm="1">
        <f t="array" ref="BG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(EUL_basis_Mapped!$BD462=EUL_basis[BldgLoc])*(EUL_basis_Mapped!$BP462=EUL_basis[HOU_cat]),0)+1,MATCH(EUL_basis_Mapped!BG$2,'EUL_basis fr DEER'!$1:$1,0))</f>
        <v>0</v>
      </c>
      <c r="BH462" s="23" cm="1">
        <f t="array" ref="BH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(EUL_basis_Mapped!$BD462=EUL_basis[BldgLoc])*(EUL_basis_Mapped!$BP462=EUL_basis[HOU_cat]),0)+1,MATCH(EUL_basis_Mapped!BH$2,'EUL_basis fr DEER'!$1:$1,0))</f>
        <v>0</v>
      </c>
      <c r="BI462" s="25" cm="1">
        <f t="array" ref="BI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(EUL_basis_Mapped!$BD462=EUL_basis[BldgLoc])*(EUL_basis_Mapped!$BP462=EUL_basis[HOU_cat]),0)+1,MATCH(EUL_basis_Mapped!BI$2,'EUL_basis fr DEER'!$1:$1,0))</f>
        <v>0</v>
      </c>
      <c r="BJ462" s="25" cm="1">
        <f t="array" ref="BJ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(EUL_basis_Mapped!$BD462=EUL_basis[BldgLoc])*(EUL_basis_Mapped!$BP462=EUL_basis[HOU_cat]),0)+1,MATCH(EUL_basis_Mapped!BJ$2,'EUL_basis fr DEER'!$1:$1,0))</f>
        <v>20</v>
      </c>
      <c r="BK462" s="25" cm="1">
        <f t="array" ref="BK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(EUL_basis_Mapped!$BD462=EUL_basis[BldgLoc])*(EUL_basis_Mapped!$BP462=EUL_basis[HOU_cat]),0)+1,MATCH(EUL_basis_Mapped!BK$2,'EUL_basis fr DEER'!$1:$1,0))</f>
        <v>6.67</v>
      </c>
      <c r="BL462" s="46" t="str" cm="1">
        <f t="array" ref="BL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(EUL_basis_Mapped!$BD462=EUL_basis[BldgLoc])*(EUL_basis_Mapped!$BP462=EUL_basis[HOU_cat]),0)+1,MATCH(EUL_basis_Mapped!BL$2,'EUL_basis fr DEER'!$1:$1,0))</f>
        <v>Updated to indicate claim/filing status</v>
      </c>
      <c r="BM462" s="48" t="str" cm="1">
        <f t="array" ref="BM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(EUL_basis_Mapped!$BD462=EUL_basis[BldgLoc])*(EUL_basis_Mapped!$BP462=EUL_basis[HOU_cat]),0)+1,MATCH(EUL_basis_Mapped!BM$2,'EUL_basis fr DEER'!$1:$1,0))</f>
        <v>Standard</v>
      </c>
      <c r="BN462" s="24">
        <v>41734</v>
      </c>
      <c r="BO462" s="24" cm="1">
        <f t="array" ref="BO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(EUL_basis_Mapped!$BD462=EUL_basis[BldgLoc])*(EUL_basis_Mapped!$BP462=EUL_basis[HOU_cat]),0)+1,MATCH(EUL_basis_Mapped!BO$2,'EUL_basis fr DEER'!$1:$1,0))</f>
        <v>0</v>
      </c>
      <c r="BP462" s="106" t="s">
        <v>44</v>
      </c>
      <c r="BQ462" s="52" t="str" cm="1">
        <f t="array" ref="BQ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(EUL_basis_Mapped!$BD462=EUL_basis[BldgLoc])*(EUL_basis_Mapped!$BP462=EUL_basis[HOU_cat]),0)+1,MATCH(EUL_basis_Mapped!BQ$2,'EUL_basis fr DEER'!$1:$1,0))</f>
        <v>1</v>
      </c>
      <c r="BR462" s="52" t="str" cm="1">
        <f t="array" ref="BR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(EUL_basis_Mapped!$BD462=EUL_basis[BldgLoc])*(EUL_basis_Mapped!$BP462=EUL_basis[HOU_cat]),0)+1,MATCH(EUL_basis_Mapped!BR$2,'EUL_basis fr DEER'!$1:$1,0))</f>
        <v>1</v>
      </c>
      <c r="BS462" s="52" t="str" cm="1">
        <f t="array" ref="BS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(EUL_basis_Mapped!$BD462=EUL_basis[BldgLoc])*(EUL_basis_Mapped!$BP462=EUL_basis[HOU_cat]),0)+1,MATCH(EUL_basis_Mapped!BS$2,'EUL_basis fr DEER'!$1:$1,0))</f>
        <v>0</v>
      </c>
      <c r="BT462" s="48" t="str" cm="1">
        <f t="array" ref="BT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(EUL_basis_Mapped!$BD462=EUL_basis[BldgLoc])*(EUL_basis_Mapped!$BP462=EUL_basis[HOU_cat]),0)+1,MATCH(EUL_basis_Mapped!BT$2,'EUL_basis fr DEER'!$1:$1,0))</f>
        <v>Deemed Ex Ante Team</v>
      </c>
      <c r="BU462" s="24" cm="1">
        <f t="array" ref="BU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(EUL_basis_Mapped!$BD462=EUL_basis[BldgLoc])*(EUL_basis_Mapped!$BP462=EUL_basis[HOU_cat]),0)+1,MATCH(EUL_basis_Mapped!BU$2,'EUL_basis fr DEER'!$1:$1,0))</f>
        <v>0</v>
      </c>
      <c r="BV462" s="46" cm="1">
        <f t="array" ref="BV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(EUL_basis_Mapped!$BD462=EUL_basis[BldgLoc])*(EUL_basis_Mapped!$BP462=EUL_basis[HOU_cat]),0)+1,MATCH(EUL_basis_Mapped!BV$2,'EUL_basis fr DEER'!$1:$1,0))</f>
        <v>0</v>
      </c>
      <c r="BW462" s="48" cm="1">
        <f t="array" ref="BW462">INDEX(EUL_basis[#All],MATCH(1,(EUL_basis_Mapped!$AS462=EUL_basis[EUL_ID])*(EUL_basis_Mapped!$AU462=EUL_basis[Version])*(EUL_basis_Mapped!$BC462=EUL_basis[BldgType])*
(EUL_basis_Mapped!$BD462=EUL_basis[BldgLoc])*(EUL_basis_Mapped!$BP462=EUL_basis[HOU_cat]),0)+1,MATCH(EUL_basis_Mapped!BW$2,'EUL_basis fr DEER'!$1:$1,0))</f>
        <v>0</v>
      </c>
    </row>
    <row r="463" spans="1:75" x14ac:dyDescent="0.15">
      <c r="A463" s="11"/>
      <c r="B463" s="12">
        <v>1</v>
      </c>
      <c r="C463" s="12"/>
      <c r="D463" s="12"/>
      <c r="E463" s="12"/>
      <c r="F463" s="12"/>
      <c r="G463" s="12">
        <v>1</v>
      </c>
      <c r="H463" s="13">
        <v>1</v>
      </c>
      <c r="I463" s="11">
        <f t="shared" si="105"/>
        <v>0</v>
      </c>
      <c r="J463" s="12">
        <f t="shared" si="105"/>
        <v>0</v>
      </c>
      <c r="K463" s="12">
        <f t="shared" si="105"/>
        <v>0</v>
      </c>
      <c r="L463" s="12">
        <f t="shared" si="105"/>
        <v>0</v>
      </c>
      <c r="M463" s="12">
        <f t="shared" si="105"/>
        <v>0</v>
      </c>
      <c r="N463" s="54">
        <f t="shared" si="105"/>
        <v>0</v>
      </c>
      <c r="O463" s="54">
        <f t="shared" si="105"/>
        <v>1</v>
      </c>
      <c r="P463" s="11">
        <f t="shared" si="95"/>
        <v>1</v>
      </c>
      <c r="Q463" s="16"/>
      <c r="R463" s="12">
        <f t="shared" si="106"/>
        <v>0</v>
      </c>
      <c r="S463" s="12">
        <f t="shared" si="106"/>
        <v>0</v>
      </c>
      <c r="T463" s="12">
        <f t="shared" si="106"/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>
        <f t="shared" si="96"/>
        <v>0</v>
      </c>
      <c r="AE463" s="54"/>
      <c r="AF463" s="54"/>
      <c r="AG463" s="54">
        <f t="shared" si="97"/>
        <v>0</v>
      </c>
      <c r="AH463" s="54"/>
      <c r="AI463" s="54"/>
      <c r="AJ463" s="54"/>
      <c r="AK463" s="54"/>
      <c r="AL463" s="54"/>
      <c r="AM463" s="54"/>
      <c r="AN463" s="54"/>
      <c r="AO463" s="54"/>
      <c r="AP463" s="54"/>
      <c r="AQ463" s="54"/>
      <c r="AR463" s="13">
        <f t="shared" si="98"/>
        <v>0</v>
      </c>
      <c r="AS463" s="104" t="s">
        <v>1036</v>
      </c>
      <c r="AT463" s="22" t="str" cm="1">
        <f t="array" ref="AT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(EUL_basis_Mapped!$BD463=EUL_basis[BldgLoc])*(EUL_basis_Mapped!$BP463=EUL_basis[HOU_cat]),0)+1,MATCH(EUL_basis_Mapped!AT$2,'EUL_basis fr DEER'!$1:$1,0))</f>
        <v>Residential Instantaneous Water Heater</v>
      </c>
      <c r="AU463" s="105" t="s">
        <v>34</v>
      </c>
      <c r="AV463" s="22" t="str" cm="1">
        <f t="array" ref="AV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(EUL_basis_Mapped!$BD463=EUL_basis[BldgLoc])*(EUL_basis_Mapped!$BP463=EUL_basis[HOU_cat]),0)+1,MATCH(EUL_basis_Mapped!AV$2,'EUL_basis fr DEER'!$1:$1,0))</f>
        <v>D14 v1.0.0</v>
      </c>
      <c r="AW463" s="24" cm="1">
        <f t="array" ref="AW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(EUL_basis_Mapped!$BD463=EUL_basis[BldgLoc])*(EUL_basis_Mapped!$BP463=EUL_basis[HOU_cat]),0)+1,MATCH(EUL_basis_Mapped!AW$2,'EUL_basis fr DEER'!$1:$1,0))</f>
        <v>44159.686687395835</v>
      </c>
      <c r="AX463" s="48" t="str" cm="1">
        <f t="array" ref="AX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(EUL_basis_Mapped!$BD463=EUL_basis[BldgLoc])*(EUL_basis_Mapped!$BP463=EUL_basis[HOU_cat]),0)+1,MATCH(EUL_basis_Mapped!AX$2,'EUL_basis fr DEER'!$1:$1,0))</f>
        <v>Res</v>
      </c>
      <c r="AY463" s="48" t="str" cm="1">
        <f t="array" ref="AY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(EUL_basis_Mapped!$BD463=EUL_basis[BldgLoc])*(EUL_basis_Mapped!$BP463=EUL_basis[HOU_cat]),0)+1,MATCH(EUL_basis_Mapped!AY$2,'EUL_basis fr DEER'!$1:$1,0))</f>
        <v>SHW</v>
      </c>
      <c r="AZ463" s="48" t="str" cm="1">
        <f t="array" ref="AZ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(EUL_basis_Mapped!$BD463=EUL_basis[BldgLoc])*(EUL_basis_Mapped!$BP463=EUL_basis[HOU_cat]),0)+1,MATCH(EUL_basis_Mapped!AZ$2,'EUL_basis fr DEER'!$1:$1,0))</f>
        <v>Heating</v>
      </c>
      <c r="BA463" s="48" t="str" cm="1">
        <f t="array" ref="BA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(EUL_basis_Mapped!$BD463=EUL_basis[BldgLoc])*(EUL_basis_Mapped!$BP463=EUL_basis[HOU_cat]),0)+1,MATCH(EUL_basis_Mapped!BA$2,'EUL_basis fr DEER'!$1:$1,0))</f>
        <v>WaterHtg_eq</v>
      </c>
      <c r="BB463" s="48" t="str" cm="1">
        <f t="array" ref="BB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(EUL_basis_Mapped!$BD463=EUL_basis[BldgLoc])*(EUL_basis_Mapped!$BP463=EUL_basis[HOU_cat]),0)+1,MATCH(EUL_basis_Mapped!BB$2,'EUL_basis fr DEER'!$1:$1,0))</f>
        <v/>
      </c>
      <c r="BC463" s="106" t="s">
        <v>40</v>
      </c>
      <c r="BD463" s="106" t="s">
        <v>40</v>
      </c>
      <c r="BE463" s="46" t="str" cm="1">
        <f t="array" ref="BE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(EUL_basis_Mapped!$BD463=EUL_basis[BldgLoc])*(EUL_basis_Mapped!$BP463=EUL_basis[HOU_cat]),0)+1,MATCH(EUL_basis_Mapped!BE$2,'EUL_basis fr DEER'!$1:$1,0))</f>
        <v>rated years</v>
      </c>
      <c r="BF463" s="23" cm="1">
        <f t="array" ref="BF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(EUL_basis_Mapped!$BD463=EUL_basis[BldgLoc])*(EUL_basis_Mapped!$BP463=EUL_basis[HOU_cat]),0)+1,MATCH(EUL_basis_Mapped!BF$2,'EUL_basis fr DEER'!$1:$1,0))</f>
        <v>0</v>
      </c>
      <c r="BG463" s="23" cm="1">
        <f t="array" ref="BG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(EUL_basis_Mapped!$BD463=EUL_basis[BldgLoc])*(EUL_basis_Mapped!$BP463=EUL_basis[HOU_cat]),0)+1,MATCH(EUL_basis_Mapped!BG$2,'EUL_basis fr DEER'!$1:$1,0))</f>
        <v>0</v>
      </c>
      <c r="BH463" s="23" cm="1">
        <f t="array" ref="BH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(EUL_basis_Mapped!$BD463=EUL_basis[BldgLoc])*(EUL_basis_Mapped!$BP463=EUL_basis[HOU_cat]),0)+1,MATCH(EUL_basis_Mapped!BH$2,'EUL_basis fr DEER'!$1:$1,0))</f>
        <v>0</v>
      </c>
      <c r="BI463" s="25" cm="1">
        <f t="array" ref="BI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(EUL_basis_Mapped!$BD463=EUL_basis[BldgLoc])*(EUL_basis_Mapped!$BP463=EUL_basis[HOU_cat]),0)+1,MATCH(EUL_basis_Mapped!BI$2,'EUL_basis fr DEER'!$1:$1,0))</f>
        <v>0</v>
      </c>
      <c r="BJ463" s="25" cm="1">
        <f t="array" ref="BJ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(EUL_basis_Mapped!$BD463=EUL_basis[BldgLoc])*(EUL_basis_Mapped!$BP463=EUL_basis[HOU_cat]),0)+1,MATCH(EUL_basis_Mapped!BJ$2,'EUL_basis fr DEER'!$1:$1,0))</f>
        <v>20</v>
      </c>
      <c r="BK463" s="25" cm="1">
        <f t="array" ref="BK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(EUL_basis_Mapped!$BD463=EUL_basis[BldgLoc])*(EUL_basis_Mapped!$BP463=EUL_basis[HOU_cat]),0)+1,MATCH(EUL_basis_Mapped!BK$2,'EUL_basis fr DEER'!$1:$1,0))</f>
        <v>6.67</v>
      </c>
      <c r="BL463" s="46" t="str" cm="1">
        <f t="array" ref="BL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(EUL_basis_Mapped!$BD463=EUL_basis[BldgLoc])*(EUL_basis_Mapped!$BP463=EUL_basis[HOU_cat]),0)+1,MATCH(EUL_basis_Mapped!BL$2,'EUL_basis fr DEER'!$1:$1,0))</f>
        <v>Updated to indicate claim/filing status</v>
      </c>
      <c r="BM463" s="48" t="str" cm="1">
        <f t="array" ref="BM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(EUL_basis_Mapped!$BD463=EUL_basis[BldgLoc])*(EUL_basis_Mapped!$BP463=EUL_basis[HOU_cat]),0)+1,MATCH(EUL_basis_Mapped!BM$2,'EUL_basis fr DEER'!$1:$1,0))</f>
        <v>Standard</v>
      </c>
      <c r="BN463" s="24">
        <v>41735</v>
      </c>
      <c r="BO463" s="24" cm="1">
        <f t="array" ref="BO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(EUL_basis_Mapped!$BD463=EUL_basis[BldgLoc])*(EUL_basis_Mapped!$BP463=EUL_basis[HOU_cat]),0)+1,MATCH(EUL_basis_Mapped!BO$2,'EUL_basis fr DEER'!$1:$1,0))</f>
        <v>0</v>
      </c>
      <c r="BP463" s="106" t="s">
        <v>44</v>
      </c>
      <c r="BQ463" s="52" t="str" cm="1">
        <f t="array" ref="BQ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(EUL_basis_Mapped!$BD463=EUL_basis[BldgLoc])*(EUL_basis_Mapped!$BP463=EUL_basis[HOU_cat]),0)+1,MATCH(EUL_basis_Mapped!BQ$2,'EUL_basis fr DEER'!$1:$1,0))</f>
        <v>1</v>
      </c>
      <c r="BR463" s="52" t="str" cm="1">
        <f t="array" ref="BR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(EUL_basis_Mapped!$BD463=EUL_basis[BldgLoc])*(EUL_basis_Mapped!$BP463=EUL_basis[HOU_cat]),0)+1,MATCH(EUL_basis_Mapped!BR$2,'EUL_basis fr DEER'!$1:$1,0))</f>
        <v>1</v>
      </c>
      <c r="BS463" s="52" t="str" cm="1">
        <f t="array" ref="BS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(EUL_basis_Mapped!$BD463=EUL_basis[BldgLoc])*(EUL_basis_Mapped!$BP463=EUL_basis[HOU_cat]),0)+1,MATCH(EUL_basis_Mapped!BS$2,'EUL_basis fr DEER'!$1:$1,0))</f>
        <v>0</v>
      </c>
      <c r="BT463" s="48" t="str" cm="1">
        <f t="array" ref="BT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(EUL_basis_Mapped!$BD463=EUL_basis[BldgLoc])*(EUL_basis_Mapped!$BP463=EUL_basis[HOU_cat]),0)+1,MATCH(EUL_basis_Mapped!BT$2,'EUL_basis fr DEER'!$1:$1,0))</f>
        <v>Deemed Ex Ante Team</v>
      </c>
      <c r="BU463" s="24" cm="1">
        <f t="array" ref="BU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(EUL_basis_Mapped!$BD463=EUL_basis[BldgLoc])*(EUL_basis_Mapped!$BP463=EUL_basis[HOU_cat]),0)+1,MATCH(EUL_basis_Mapped!BU$2,'EUL_basis fr DEER'!$1:$1,0))</f>
        <v>0</v>
      </c>
      <c r="BV463" s="46" cm="1">
        <f t="array" ref="BV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(EUL_basis_Mapped!$BD463=EUL_basis[BldgLoc])*(EUL_basis_Mapped!$BP463=EUL_basis[HOU_cat]),0)+1,MATCH(EUL_basis_Mapped!BV$2,'EUL_basis fr DEER'!$1:$1,0))</f>
        <v>0</v>
      </c>
      <c r="BW463" s="48" cm="1">
        <f t="array" ref="BW463">INDEX(EUL_basis[#All],MATCH(1,(EUL_basis_Mapped!$AS463=EUL_basis[EUL_ID])*(EUL_basis_Mapped!$AU463=EUL_basis[Version])*(EUL_basis_Mapped!$BC463=EUL_basis[BldgType])*
(EUL_basis_Mapped!$BD463=EUL_basis[BldgLoc])*(EUL_basis_Mapped!$BP463=EUL_basis[HOU_cat]),0)+1,MATCH(EUL_basis_Mapped!BW$2,'EUL_basis fr DEER'!$1:$1,0))</f>
        <v>0</v>
      </c>
    </row>
    <row r="464" spans="1:75" ht="21" x14ac:dyDescent="0.15">
      <c r="A464" s="11"/>
      <c r="B464" s="12">
        <v>1</v>
      </c>
      <c r="C464" s="12"/>
      <c r="D464" s="12"/>
      <c r="E464" s="12"/>
      <c r="F464" s="12"/>
      <c r="G464" s="12">
        <v>1</v>
      </c>
      <c r="H464" s="13">
        <v>1</v>
      </c>
      <c r="I464" s="11">
        <f t="shared" si="105"/>
        <v>0</v>
      </c>
      <c r="J464" s="12">
        <f t="shared" si="105"/>
        <v>0</v>
      </c>
      <c r="K464" s="12">
        <f t="shared" si="105"/>
        <v>0</v>
      </c>
      <c r="L464" s="12">
        <f t="shared" si="105"/>
        <v>0</v>
      </c>
      <c r="M464" s="12">
        <f t="shared" si="105"/>
        <v>0</v>
      </c>
      <c r="N464" s="54">
        <f t="shared" si="105"/>
        <v>0</v>
      </c>
      <c r="O464" s="54">
        <f t="shared" si="105"/>
        <v>1</v>
      </c>
      <c r="P464" s="11">
        <f t="shared" si="95"/>
        <v>1</v>
      </c>
      <c r="Q464" s="16"/>
      <c r="R464" s="12">
        <f t="shared" si="106"/>
        <v>0</v>
      </c>
      <c r="S464" s="12">
        <f t="shared" si="106"/>
        <v>0</v>
      </c>
      <c r="T464" s="12">
        <f t="shared" si="106"/>
        <v>0</v>
      </c>
      <c r="U464" s="12"/>
      <c r="V464" s="12"/>
      <c r="W464" s="12"/>
      <c r="X464" s="12"/>
      <c r="Y464" s="12"/>
      <c r="Z464" s="12"/>
      <c r="AA464" s="12"/>
      <c r="AB464" s="12"/>
      <c r="AC464" s="12"/>
      <c r="AD464" s="12">
        <f t="shared" si="96"/>
        <v>0</v>
      </c>
      <c r="AE464" s="54"/>
      <c r="AF464" s="54"/>
      <c r="AG464" s="54">
        <f t="shared" si="97"/>
        <v>0</v>
      </c>
      <c r="AH464" s="54"/>
      <c r="AI464" s="54"/>
      <c r="AJ464" s="54"/>
      <c r="AK464" s="54"/>
      <c r="AL464" s="54"/>
      <c r="AM464" s="54"/>
      <c r="AN464" s="54"/>
      <c r="AO464" s="54"/>
      <c r="AP464" s="54"/>
      <c r="AQ464" s="54"/>
      <c r="AR464" s="13">
        <f t="shared" si="98"/>
        <v>0</v>
      </c>
      <c r="AS464" s="104" t="s">
        <v>1038</v>
      </c>
      <c r="AT464" s="22" t="str" cm="1">
        <f t="array" ref="AT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(EUL_basis_Mapped!$BD464=EUL_basis[BldgLoc])*(EUL_basis_Mapped!$BP464=EUL_basis[HOU_cat]),0)+1,MATCH(EUL_basis_Mapped!AT$2,'EUL_basis fr DEER'!$1:$1,0))</f>
        <v>Multi-Family Gas Water Heater</v>
      </c>
      <c r="AU464" s="105" t="s">
        <v>90</v>
      </c>
      <c r="AV464" s="22" t="str" cm="1">
        <f t="array" ref="AV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(EUL_basis_Mapped!$BD464=EUL_basis[BldgLoc])*(EUL_basis_Mapped!$BP464=EUL_basis[HOU_cat]),0)+1,MATCH(EUL_basis_Mapped!AV$2,'EUL_basis fr DEER'!$1:$1,0))</f>
        <v>SWWH016-01</v>
      </c>
      <c r="AW464" s="24" cm="1">
        <f t="array" ref="AW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(EUL_basis_Mapped!$BD464=EUL_basis[BldgLoc])*(EUL_basis_Mapped!$BP464=EUL_basis[HOU_cat]),0)+1,MATCH(EUL_basis_Mapped!AW$2,'EUL_basis fr DEER'!$1:$1,0))</f>
        <v>44159.686687395835</v>
      </c>
      <c r="AX464" s="48" t="str" cm="1">
        <f t="array" ref="AX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(EUL_basis_Mapped!$BD464=EUL_basis[BldgLoc])*(EUL_basis_Mapped!$BP464=EUL_basis[HOU_cat]),0)+1,MATCH(EUL_basis_Mapped!AX$2,'EUL_basis fr DEER'!$1:$1,0))</f>
        <v>Res</v>
      </c>
      <c r="AY464" s="48" t="str" cm="1">
        <f t="array" ref="AY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(EUL_basis_Mapped!$BD464=EUL_basis[BldgLoc])*(EUL_basis_Mapped!$BP464=EUL_basis[HOU_cat]),0)+1,MATCH(EUL_basis_Mapped!AY$2,'EUL_basis fr DEER'!$1:$1,0))</f>
        <v>SHW</v>
      </c>
      <c r="AZ464" s="48" t="str" cm="1">
        <f t="array" ref="AZ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(EUL_basis_Mapped!$BD464=EUL_basis[BldgLoc])*(EUL_basis_Mapped!$BP464=EUL_basis[HOU_cat]),0)+1,MATCH(EUL_basis_Mapped!AZ$2,'EUL_basis fr DEER'!$1:$1,0))</f>
        <v>Heating</v>
      </c>
      <c r="BA464" s="48" t="str" cm="1">
        <f t="array" ref="BA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(EUL_basis_Mapped!$BD464=EUL_basis[BldgLoc])*(EUL_basis_Mapped!$BP464=EUL_basis[HOU_cat]),0)+1,MATCH(EUL_basis_Mapped!BA$2,'EUL_basis fr DEER'!$1:$1,0))</f>
        <v>WaterHtg_eq</v>
      </c>
      <c r="BB464" s="48" t="str" cm="1">
        <f t="array" ref="BB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(EUL_basis_Mapped!$BD464=EUL_basis[BldgLoc])*(EUL_basis_Mapped!$BP464=EUL_basis[HOU_cat]),0)+1,MATCH(EUL_basis_Mapped!BB$2,'EUL_basis fr DEER'!$1:$1,0))</f>
        <v>Stor_UEF</v>
      </c>
      <c r="BC464" s="106" t="s">
        <v>40</v>
      </c>
      <c r="BD464" s="106" t="s">
        <v>40</v>
      </c>
      <c r="BE464" s="46" t="str" cm="1">
        <f t="array" ref="BE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(EUL_basis_Mapped!$BD464=EUL_basis[BldgLoc])*(EUL_basis_Mapped!$BP464=EUL_basis[HOU_cat]),0)+1,MATCH(EUL_basis_Mapped!BE$2,'EUL_basis fr DEER'!$1:$1,0))</f>
        <v>rated years</v>
      </c>
      <c r="BF464" s="23" cm="1">
        <f t="array" ref="BF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(EUL_basis_Mapped!$BD464=EUL_basis[BldgLoc])*(EUL_basis_Mapped!$BP464=EUL_basis[HOU_cat]),0)+1,MATCH(EUL_basis_Mapped!BF$2,'EUL_basis fr DEER'!$1:$1,0))</f>
        <v>0</v>
      </c>
      <c r="BG464" s="23" cm="1">
        <f t="array" ref="BG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(EUL_basis_Mapped!$BD464=EUL_basis[BldgLoc])*(EUL_basis_Mapped!$BP464=EUL_basis[HOU_cat]),0)+1,MATCH(EUL_basis_Mapped!BG$2,'EUL_basis fr DEER'!$1:$1,0))</f>
        <v>0</v>
      </c>
      <c r="BH464" s="23" cm="1">
        <f t="array" ref="BH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(EUL_basis_Mapped!$BD464=EUL_basis[BldgLoc])*(EUL_basis_Mapped!$BP464=EUL_basis[HOU_cat]),0)+1,MATCH(EUL_basis_Mapped!BH$2,'EUL_basis fr DEER'!$1:$1,0))</f>
        <v>0</v>
      </c>
      <c r="BI464" s="25" cm="1">
        <f t="array" ref="BI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(EUL_basis_Mapped!$BD464=EUL_basis[BldgLoc])*(EUL_basis_Mapped!$BP464=EUL_basis[HOU_cat]),0)+1,MATCH(EUL_basis_Mapped!BI$2,'EUL_basis fr DEER'!$1:$1,0))</f>
        <v>0</v>
      </c>
      <c r="BJ464" s="25" cm="1">
        <f t="array" ref="BJ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(EUL_basis_Mapped!$BD464=EUL_basis[BldgLoc])*(EUL_basis_Mapped!$BP464=EUL_basis[HOU_cat]),0)+1,MATCH(EUL_basis_Mapped!BJ$2,'EUL_basis fr DEER'!$1:$1,0))</f>
        <v>15</v>
      </c>
      <c r="BK464" s="25" cm="1">
        <f t="array" ref="BK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(EUL_basis_Mapped!$BD464=EUL_basis[BldgLoc])*(EUL_basis_Mapped!$BP464=EUL_basis[HOU_cat]),0)+1,MATCH(EUL_basis_Mapped!BK$2,'EUL_basis fr DEER'!$1:$1,0))</f>
        <v>5</v>
      </c>
      <c r="BL464" s="46" t="str" cm="1">
        <f t="array" ref="BL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(EUL_basis_Mapped!$BD464=EUL_basis[BldgLoc])*(EUL_basis_Mapped!$BP464=EUL_basis[HOU_cat]),0)+1,MATCH(EUL_basis_Mapped!BL$2,'EUL_basis fr DEER'!$1:$1,0))</f>
        <v>Updated to indicate claim/filing status</v>
      </c>
      <c r="BM464" s="48" t="str" cm="1">
        <f t="array" ref="BM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(EUL_basis_Mapped!$BD464=EUL_basis[BldgLoc])*(EUL_basis_Mapped!$BP464=EUL_basis[HOU_cat]),0)+1,MATCH(EUL_basis_Mapped!BM$2,'EUL_basis fr DEER'!$1:$1,0))</f>
        <v>Standard</v>
      </c>
      <c r="BN464" s="24">
        <v>41736</v>
      </c>
      <c r="BO464" s="24" cm="1">
        <f t="array" ref="BO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(EUL_basis_Mapped!$BD464=EUL_basis[BldgLoc])*(EUL_basis_Mapped!$BP464=EUL_basis[HOU_cat]),0)+1,MATCH(EUL_basis_Mapped!BO$2,'EUL_basis fr DEER'!$1:$1,0))</f>
        <v>0</v>
      </c>
      <c r="BP464" s="106" t="s">
        <v>44</v>
      </c>
      <c r="BQ464" s="52" t="str" cm="1">
        <f t="array" ref="BQ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(EUL_basis_Mapped!$BD464=EUL_basis[BldgLoc])*(EUL_basis_Mapped!$BP464=EUL_basis[HOU_cat]),0)+1,MATCH(EUL_basis_Mapped!BQ$2,'EUL_basis fr DEER'!$1:$1,0))</f>
        <v>1</v>
      </c>
      <c r="BR464" s="52" t="str" cm="1">
        <f t="array" ref="BR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(EUL_basis_Mapped!$BD464=EUL_basis[BldgLoc])*(EUL_basis_Mapped!$BP464=EUL_basis[HOU_cat]),0)+1,MATCH(EUL_basis_Mapped!BR$2,'EUL_basis fr DEER'!$1:$1,0))</f>
        <v>1</v>
      </c>
      <c r="BS464" s="52" t="str" cm="1">
        <f t="array" ref="BS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(EUL_basis_Mapped!$BD464=EUL_basis[BldgLoc])*(EUL_basis_Mapped!$BP464=EUL_basis[HOU_cat]),0)+1,MATCH(EUL_basis_Mapped!BS$2,'EUL_basis fr DEER'!$1:$1,0))</f>
        <v>0</v>
      </c>
      <c r="BT464" s="48" t="str" cm="1">
        <f t="array" ref="BT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(EUL_basis_Mapped!$BD464=EUL_basis[BldgLoc])*(EUL_basis_Mapped!$BP464=EUL_basis[HOU_cat]),0)+1,MATCH(EUL_basis_Mapped!BT$2,'EUL_basis fr DEER'!$1:$1,0))</f>
        <v>Deemed Ex Ante Team</v>
      </c>
      <c r="BU464" s="24" cm="1">
        <f t="array" ref="BU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(EUL_basis_Mapped!$BD464=EUL_basis[BldgLoc])*(EUL_basis_Mapped!$BP464=EUL_basis[HOU_cat]),0)+1,MATCH(EUL_basis_Mapped!BU$2,'EUL_basis fr DEER'!$1:$1,0))</f>
        <v>0</v>
      </c>
      <c r="BV464" s="46" cm="1">
        <f t="array" ref="BV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(EUL_basis_Mapped!$BD464=EUL_basis[BldgLoc])*(EUL_basis_Mapped!$BP464=EUL_basis[HOU_cat]),0)+1,MATCH(EUL_basis_Mapped!BV$2,'EUL_basis fr DEER'!$1:$1,0))</f>
        <v>0</v>
      </c>
      <c r="BW464" s="48" cm="1">
        <f t="array" ref="BW464">INDEX(EUL_basis[#All],MATCH(1,(EUL_basis_Mapped!$AS464=EUL_basis[EUL_ID])*(EUL_basis_Mapped!$AU464=EUL_basis[Version])*(EUL_basis_Mapped!$BC464=EUL_basis[BldgType])*
(EUL_basis_Mapped!$BD464=EUL_basis[BldgLoc])*(EUL_basis_Mapped!$BP464=EUL_basis[HOU_cat]),0)+1,MATCH(EUL_basis_Mapped!BW$2,'EUL_basis fr DEER'!$1:$1,0))</f>
        <v>0</v>
      </c>
    </row>
    <row r="465" spans="1:75" ht="21" x14ac:dyDescent="0.15">
      <c r="A465" s="11">
        <v>1</v>
      </c>
      <c r="B465" s="12"/>
      <c r="C465" s="12"/>
      <c r="D465" s="12"/>
      <c r="E465" s="12"/>
      <c r="F465" s="12"/>
      <c r="G465" s="12"/>
      <c r="H465" s="13"/>
      <c r="I465" s="11">
        <f t="shared" si="105"/>
        <v>0</v>
      </c>
      <c r="J465" s="12">
        <f t="shared" si="105"/>
        <v>0</v>
      </c>
      <c r="K465" s="12">
        <f t="shared" si="105"/>
        <v>0</v>
      </c>
      <c r="L465" s="12">
        <f t="shared" si="105"/>
        <v>1</v>
      </c>
      <c r="M465" s="12">
        <f t="shared" si="105"/>
        <v>0</v>
      </c>
      <c r="N465" s="54">
        <f t="shared" si="105"/>
        <v>0</v>
      </c>
      <c r="O465" s="54">
        <f t="shared" si="105"/>
        <v>0</v>
      </c>
      <c r="P465" s="11">
        <f t="shared" si="95"/>
        <v>1</v>
      </c>
      <c r="Q465" s="16"/>
      <c r="R465" s="12">
        <f t="shared" si="106"/>
        <v>0</v>
      </c>
      <c r="S465" s="12">
        <f t="shared" si="106"/>
        <v>0</v>
      </c>
      <c r="T465" s="12">
        <f t="shared" si="106"/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>
        <f t="shared" si="96"/>
        <v>0</v>
      </c>
      <c r="AE465" s="54"/>
      <c r="AF465" s="54"/>
      <c r="AG465" s="54">
        <f t="shared" si="97"/>
        <v>0</v>
      </c>
      <c r="AH465" s="54"/>
      <c r="AI465" s="54"/>
      <c r="AJ465" s="54"/>
      <c r="AK465" s="54"/>
      <c r="AL465" s="54"/>
      <c r="AM465" s="54"/>
      <c r="AN465" s="54"/>
      <c r="AO465" s="54"/>
      <c r="AP465" s="54"/>
      <c r="AQ465" s="54"/>
      <c r="AR465" s="13">
        <f t="shared" si="98"/>
        <v>0</v>
      </c>
      <c r="AS465" s="104" t="s">
        <v>1042</v>
      </c>
      <c r="AT465" s="22" t="str" cm="1">
        <f t="array" ref="AT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(EUL_basis_Mapped!$BD465=EUL_basis[BldgLoc])*(EUL_basis_Mapped!$BP465=EUL_basis[HOU_cat]),0)+1,MATCH(EUL_basis_Mapped!AT$2,'EUL_basis fr DEER'!$1:$1,0))</f>
        <v>Pipe Insulation - Electric Water Heater, add-on equipment</v>
      </c>
      <c r="AU465" s="105" t="s">
        <v>34</v>
      </c>
      <c r="AV465" s="22" t="str" cm="1">
        <f t="array" ref="AV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(EUL_basis_Mapped!$BD465=EUL_basis[BldgLoc])*(EUL_basis_Mapped!$BP465=EUL_basis[HOU_cat]),0)+1,MATCH(EUL_basis_Mapped!AV$2,'EUL_basis fr DEER'!$1:$1,0))</f>
        <v>D08 v2.05</v>
      </c>
      <c r="AW465" s="24" cm="1">
        <f t="array" ref="AW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(EUL_basis_Mapped!$BD465=EUL_basis[BldgLoc])*(EUL_basis_Mapped!$BP465=EUL_basis[HOU_cat]),0)+1,MATCH(EUL_basis_Mapped!AW$2,'EUL_basis fr DEER'!$1:$1,0))</f>
        <v>44159.686687395835</v>
      </c>
      <c r="AX465" s="48" t="str" cm="1">
        <f t="array" ref="AX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(EUL_basis_Mapped!$BD465=EUL_basis[BldgLoc])*(EUL_basis_Mapped!$BP465=EUL_basis[HOU_cat]),0)+1,MATCH(EUL_basis_Mapped!AX$2,'EUL_basis fr DEER'!$1:$1,0))</f>
        <v>Com</v>
      </c>
      <c r="AY465" s="48" t="str" cm="1">
        <f t="array" ref="AY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(EUL_basis_Mapped!$BD465=EUL_basis[BldgLoc])*(EUL_basis_Mapped!$BP465=EUL_basis[HOU_cat]),0)+1,MATCH(EUL_basis_Mapped!AY$2,'EUL_basis fr DEER'!$1:$1,0))</f>
        <v>SHW</v>
      </c>
      <c r="AZ465" s="48" t="str" cm="1">
        <f t="array" ref="AZ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(EUL_basis_Mapped!$BD465=EUL_basis[BldgLoc])*(EUL_basis_Mapped!$BP465=EUL_basis[HOU_cat]),0)+1,MATCH(EUL_basis_Mapped!AZ$2,'EUL_basis fr DEER'!$1:$1,0))</f>
        <v>Distribute</v>
      </c>
      <c r="BA465" s="48" t="str" cm="1">
        <f t="array" ref="BA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(EUL_basis_Mapped!$BD465=EUL_basis[BldgLoc])*(EUL_basis_Mapped!$BP465=EUL_basis[HOU_cat]),0)+1,MATCH(EUL_basis_Mapped!BA$2,'EUL_basis fr DEER'!$1:$1,0))</f>
        <v>LiquidCirc</v>
      </c>
      <c r="BB465" s="48" t="str" cm="1">
        <f t="array" ref="BB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(EUL_basis_Mapped!$BD465=EUL_basis[BldgLoc])*(EUL_basis_Mapped!$BP465=EUL_basis[HOU_cat]),0)+1,MATCH(EUL_basis_Mapped!BB$2,'EUL_basis fr DEER'!$1:$1,0))</f>
        <v>PipeIns</v>
      </c>
      <c r="BC465" s="106" t="s">
        <v>40</v>
      </c>
      <c r="BD465" s="106" t="s">
        <v>40</v>
      </c>
      <c r="BE465" s="46" t="str" cm="1">
        <f t="array" ref="BE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(EUL_basis_Mapped!$BD465=EUL_basis[BldgLoc])*(EUL_basis_Mapped!$BP465=EUL_basis[HOU_cat]),0)+1,MATCH(EUL_basis_Mapped!BE$2,'EUL_basis fr DEER'!$1:$1,0))</f>
        <v>rated years</v>
      </c>
      <c r="BF465" s="23" cm="1">
        <f t="array" ref="BF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(EUL_basis_Mapped!$BD465=EUL_basis[BldgLoc])*(EUL_basis_Mapped!$BP465=EUL_basis[HOU_cat]),0)+1,MATCH(EUL_basis_Mapped!BF$2,'EUL_basis fr DEER'!$1:$1,0))</f>
        <v>0</v>
      </c>
      <c r="BG465" s="23" cm="1">
        <f t="array" ref="BG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(EUL_basis_Mapped!$BD465=EUL_basis[BldgLoc])*(EUL_basis_Mapped!$BP465=EUL_basis[HOU_cat]),0)+1,MATCH(EUL_basis_Mapped!BG$2,'EUL_basis fr DEER'!$1:$1,0))</f>
        <v>0</v>
      </c>
      <c r="BH465" s="23" cm="1">
        <f t="array" ref="BH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(EUL_basis_Mapped!$BD465=EUL_basis[BldgLoc])*(EUL_basis_Mapped!$BP465=EUL_basis[HOU_cat]),0)+1,MATCH(EUL_basis_Mapped!BH$2,'EUL_basis fr DEER'!$1:$1,0))</f>
        <v>0</v>
      </c>
      <c r="BI465" s="25" cm="1">
        <f t="array" ref="BI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(EUL_basis_Mapped!$BD465=EUL_basis[BldgLoc])*(EUL_basis_Mapped!$BP465=EUL_basis[HOU_cat]),0)+1,MATCH(EUL_basis_Mapped!BI$2,'EUL_basis fr DEER'!$1:$1,0))</f>
        <v>0</v>
      </c>
      <c r="BJ465" s="25" cm="1">
        <f t="array" ref="BJ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(EUL_basis_Mapped!$BD465=EUL_basis[BldgLoc])*(EUL_basis_Mapped!$BP465=EUL_basis[HOU_cat]),0)+1,MATCH(EUL_basis_Mapped!BJ$2,'EUL_basis fr DEER'!$1:$1,0))</f>
        <v>13</v>
      </c>
      <c r="BK465" s="25" cm="1">
        <f t="array" ref="BK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(EUL_basis_Mapped!$BD465=EUL_basis[BldgLoc])*(EUL_basis_Mapped!$BP465=EUL_basis[HOU_cat]),0)+1,MATCH(EUL_basis_Mapped!BK$2,'EUL_basis fr DEER'!$1:$1,0))</f>
        <v>4.3</v>
      </c>
      <c r="BL465" s="46" t="str" cm="1">
        <f t="array" ref="BL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(EUL_basis_Mapped!$BD465=EUL_basis[BldgLoc])*(EUL_basis_Mapped!$BP465=EUL_basis[HOU_cat]),0)+1,MATCH(EUL_basis_Mapped!BL$2,'EUL_basis fr DEER'!$1:$1,0))</f>
        <v>Updated to indicate claim/filing status</v>
      </c>
      <c r="BM465" s="48" t="str" cm="1">
        <f t="array" ref="BM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(EUL_basis_Mapped!$BD465=EUL_basis[BldgLoc])*(EUL_basis_Mapped!$BP465=EUL_basis[HOU_cat]),0)+1,MATCH(EUL_basis_Mapped!BM$2,'EUL_basis fr DEER'!$1:$1,0))</f>
        <v>Standard</v>
      </c>
      <c r="BN465" s="24">
        <v>41737</v>
      </c>
      <c r="BO465" s="24" cm="1">
        <f t="array" ref="BO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(EUL_basis_Mapped!$BD465=EUL_basis[BldgLoc])*(EUL_basis_Mapped!$BP465=EUL_basis[HOU_cat]),0)+1,MATCH(EUL_basis_Mapped!BO$2,'EUL_basis fr DEER'!$1:$1,0))</f>
        <v>0</v>
      </c>
      <c r="BP465" s="106" t="s">
        <v>44</v>
      </c>
      <c r="BQ465" s="52" t="str" cm="1">
        <f t="array" ref="BQ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(EUL_basis_Mapped!$BD465=EUL_basis[BldgLoc])*(EUL_basis_Mapped!$BP465=EUL_basis[HOU_cat]),0)+1,MATCH(EUL_basis_Mapped!BQ$2,'EUL_basis fr DEER'!$1:$1,0))</f>
        <v>1</v>
      </c>
      <c r="BR465" s="52" t="str" cm="1">
        <f t="array" ref="BR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(EUL_basis_Mapped!$BD465=EUL_basis[BldgLoc])*(EUL_basis_Mapped!$BP465=EUL_basis[HOU_cat]),0)+1,MATCH(EUL_basis_Mapped!BR$2,'EUL_basis fr DEER'!$1:$1,0))</f>
        <v>1</v>
      </c>
      <c r="BS465" s="52" t="str" cm="1">
        <f t="array" ref="BS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(EUL_basis_Mapped!$BD465=EUL_basis[BldgLoc])*(EUL_basis_Mapped!$BP465=EUL_basis[HOU_cat]),0)+1,MATCH(EUL_basis_Mapped!BS$2,'EUL_basis fr DEER'!$1:$1,0))</f>
        <v>0</v>
      </c>
      <c r="BT465" s="48" t="str" cm="1">
        <f t="array" ref="BT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(EUL_basis_Mapped!$BD465=EUL_basis[BldgLoc])*(EUL_basis_Mapped!$BP465=EUL_basis[HOU_cat]),0)+1,MATCH(EUL_basis_Mapped!BT$2,'EUL_basis fr DEER'!$1:$1,0))</f>
        <v>Deemed Ex Ante Team</v>
      </c>
      <c r="BU465" s="24" cm="1">
        <f t="array" ref="BU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(EUL_basis_Mapped!$BD465=EUL_basis[BldgLoc])*(EUL_basis_Mapped!$BP465=EUL_basis[HOU_cat]),0)+1,MATCH(EUL_basis_Mapped!BU$2,'EUL_basis fr DEER'!$1:$1,0))</f>
        <v>0</v>
      </c>
      <c r="BV465" s="46" cm="1">
        <f t="array" ref="BV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(EUL_basis_Mapped!$BD465=EUL_basis[BldgLoc])*(EUL_basis_Mapped!$BP465=EUL_basis[HOU_cat]),0)+1,MATCH(EUL_basis_Mapped!BV$2,'EUL_basis fr DEER'!$1:$1,0))</f>
        <v>0</v>
      </c>
      <c r="BW465" s="48" cm="1">
        <f t="array" ref="BW465">INDEX(EUL_basis[#All],MATCH(1,(EUL_basis_Mapped!$AS465=EUL_basis[EUL_ID])*(EUL_basis_Mapped!$AU465=EUL_basis[Version])*(EUL_basis_Mapped!$BC465=EUL_basis[BldgType])*
(EUL_basis_Mapped!$BD465=EUL_basis[BldgLoc])*(EUL_basis_Mapped!$BP465=EUL_basis[HOU_cat]),0)+1,MATCH(EUL_basis_Mapped!BW$2,'EUL_basis fr DEER'!$1:$1,0))</f>
        <v>0</v>
      </c>
    </row>
    <row r="466" spans="1:75" ht="21" x14ac:dyDescent="0.15">
      <c r="A466" s="11">
        <v>1</v>
      </c>
      <c r="B466" s="12"/>
      <c r="C466" s="12"/>
      <c r="D466" s="12"/>
      <c r="E466" s="12"/>
      <c r="F466" s="12"/>
      <c r="G466" s="12"/>
      <c r="H466" s="13"/>
      <c r="I466" s="11">
        <f t="shared" si="105"/>
        <v>0</v>
      </c>
      <c r="J466" s="12">
        <f t="shared" si="105"/>
        <v>0</v>
      </c>
      <c r="K466" s="12">
        <f t="shared" si="105"/>
        <v>0</v>
      </c>
      <c r="L466" s="12">
        <f t="shared" si="105"/>
        <v>1</v>
      </c>
      <c r="M466" s="12">
        <f t="shared" si="105"/>
        <v>0</v>
      </c>
      <c r="N466" s="54">
        <f t="shared" si="105"/>
        <v>0</v>
      </c>
      <c r="O466" s="54">
        <f t="shared" si="105"/>
        <v>0</v>
      </c>
      <c r="P466" s="11">
        <f t="shared" si="95"/>
        <v>1</v>
      </c>
      <c r="Q466" s="16"/>
      <c r="R466" s="12">
        <f t="shared" si="106"/>
        <v>0</v>
      </c>
      <c r="S466" s="12">
        <f t="shared" si="106"/>
        <v>0</v>
      </c>
      <c r="T466" s="12">
        <f t="shared" si="106"/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>
        <f t="shared" si="96"/>
        <v>0</v>
      </c>
      <c r="AE466" s="54"/>
      <c r="AF466" s="54"/>
      <c r="AG466" s="54">
        <f t="shared" si="97"/>
        <v>0</v>
      </c>
      <c r="AH466" s="54"/>
      <c r="AI466" s="54"/>
      <c r="AJ466" s="54"/>
      <c r="AK466" s="54"/>
      <c r="AL466" s="54"/>
      <c r="AM466" s="54"/>
      <c r="AN466" s="54"/>
      <c r="AO466" s="54"/>
      <c r="AP466" s="54"/>
      <c r="AQ466" s="54"/>
      <c r="AR466" s="13">
        <f t="shared" si="98"/>
        <v>0</v>
      </c>
      <c r="AS466" s="104" t="s">
        <v>1046</v>
      </c>
      <c r="AT466" s="22" t="str" cm="1">
        <f t="array" ref="AT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(EUL_basis_Mapped!$BD466=EUL_basis[BldgLoc])*(EUL_basis_Mapped!$BP466=EUL_basis[HOU_cat]),0)+1,MATCH(EUL_basis_Mapped!AT$2,'EUL_basis fr DEER'!$1:$1,0))</f>
        <v>Pipe Insulation - Gas Water Heater - Commercial, add-on equipment</v>
      </c>
      <c r="AU466" s="105" t="s">
        <v>34</v>
      </c>
      <c r="AV466" s="22" t="str" cm="1">
        <f t="array" ref="AV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(EUL_basis_Mapped!$BD466=EUL_basis[BldgLoc])*(EUL_basis_Mapped!$BP466=EUL_basis[HOU_cat]),0)+1,MATCH(EUL_basis_Mapped!AV$2,'EUL_basis fr DEER'!$1:$1,0))</f>
        <v>D08 v2.05</v>
      </c>
      <c r="AW466" s="24" cm="1">
        <f t="array" ref="AW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(EUL_basis_Mapped!$BD466=EUL_basis[BldgLoc])*(EUL_basis_Mapped!$BP466=EUL_basis[HOU_cat]),0)+1,MATCH(EUL_basis_Mapped!AW$2,'EUL_basis fr DEER'!$1:$1,0))</f>
        <v>44159.686687395835</v>
      </c>
      <c r="AX466" s="48" t="str" cm="1">
        <f t="array" ref="AX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(EUL_basis_Mapped!$BD466=EUL_basis[BldgLoc])*(EUL_basis_Mapped!$BP466=EUL_basis[HOU_cat]),0)+1,MATCH(EUL_basis_Mapped!AX$2,'EUL_basis fr DEER'!$1:$1,0))</f>
        <v>Com</v>
      </c>
      <c r="AY466" s="48" t="str" cm="1">
        <f t="array" ref="AY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(EUL_basis_Mapped!$BD466=EUL_basis[BldgLoc])*(EUL_basis_Mapped!$BP466=EUL_basis[HOU_cat]),0)+1,MATCH(EUL_basis_Mapped!AY$2,'EUL_basis fr DEER'!$1:$1,0))</f>
        <v>SHW</v>
      </c>
      <c r="AZ466" s="48" t="str" cm="1">
        <f t="array" ref="AZ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(EUL_basis_Mapped!$BD466=EUL_basis[BldgLoc])*(EUL_basis_Mapped!$BP466=EUL_basis[HOU_cat]),0)+1,MATCH(EUL_basis_Mapped!AZ$2,'EUL_basis fr DEER'!$1:$1,0))</f>
        <v>Distribute</v>
      </c>
      <c r="BA466" s="48" t="str" cm="1">
        <f t="array" ref="BA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(EUL_basis_Mapped!$BD466=EUL_basis[BldgLoc])*(EUL_basis_Mapped!$BP466=EUL_basis[HOU_cat]),0)+1,MATCH(EUL_basis_Mapped!BA$2,'EUL_basis fr DEER'!$1:$1,0))</f>
        <v>LiquidCirc</v>
      </c>
      <c r="BB466" s="48" t="str" cm="1">
        <f t="array" ref="BB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(EUL_basis_Mapped!$BD466=EUL_basis[BldgLoc])*(EUL_basis_Mapped!$BP466=EUL_basis[HOU_cat]),0)+1,MATCH(EUL_basis_Mapped!BB$2,'EUL_basis fr DEER'!$1:$1,0))</f>
        <v>PipeIns</v>
      </c>
      <c r="BC466" s="106" t="s">
        <v>40</v>
      </c>
      <c r="BD466" s="106" t="s">
        <v>40</v>
      </c>
      <c r="BE466" s="46" t="str" cm="1">
        <f t="array" ref="BE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(EUL_basis_Mapped!$BD466=EUL_basis[BldgLoc])*(EUL_basis_Mapped!$BP466=EUL_basis[HOU_cat]),0)+1,MATCH(EUL_basis_Mapped!BE$2,'EUL_basis fr DEER'!$1:$1,0))</f>
        <v>rated years</v>
      </c>
      <c r="BF466" s="23" cm="1">
        <f t="array" ref="BF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(EUL_basis_Mapped!$BD466=EUL_basis[BldgLoc])*(EUL_basis_Mapped!$BP466=EUL_basis[HOU_cat]),0)+1,MATCH(EUL_basis_Mapped!BF$2,'EUL_basis fr DEER'!$1:$1,0))</f>
        <v>0</v>
      </c>
      <c r="BG466" s="23" cm="1">
        <f t="array" ref="BG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(EUL_basis_Mapped!$BD466=EUL_basis[BldgLoc])*(EUL_basis_Mapped!$BP466=EUL_basis[HOU_cat]),0)+1,MATCH(EUL_basis_Mapped!BG$2,'EUL_basis fr DEER'!$1:$1,0))</f>
        <v>0</v>
      </c>
      <c r="BH466" s="23" cm="1">
        <f t="array" ref="BH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(EUL_basis_Mapped!$BD466=EUL_basis[BldgLoc])*(EUL_basis_Mapped!$BP466=EUL_basis[HOU_cat]),0)+1,MATCH(EUL_basis_Mapped!BH$2,'EUL_basis fr DEER'!$1:$1,0))</f>
        <v>0</v>
      </c>
      <c r="BI466" s="25" cm="1">
        <f t="array" ref="BI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(EUL_basis_Mapped!$BD466=EUL_basis[BldgLoc])*(EUL_basis_Mapped!$BP466=EUL_basis[HOU_cat]),0)+1,MATCH(EUL_basis_Mapped!BI$2,'EUL_basis fr DEER'!$1:$1,0))</f>
        <v>0</v>
      </c>
      <c r="BJ466" s="25" cm="1">
        <f t="array" ref="BJ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(EUL_basis_Mapped!$BD466=EUL_basis[BldgLoc])*(EUL_basis_Mapped!$BP466=EUL_basis[HOU_cat]),0)+1,MATCH(EUL_basis_Mapped!BJ$2,'EUL_basis fr DEER'!$1:$1,0))</f>
        <v>11</v>
      </c>
      <c r="BK466" s="25" cm="1">
        <f t="array" ref="BK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(EUL_basis_Mapped!$BD466=EUL_basis[BldgLoc])*(EUL_basis_Mapped!$BP466=EUL_basis[HOU_cat]),0)+1,MATCH(EUL_basis_Mapped!BK$2,'EUL_basis fr DEER'!$1:$1,0))</f>
        <v>3.7</v>
      </c>
      <c r="BL466" s="46" t="str" cm="1">
        <f t="array" ref="BL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(EUL_basis_Mapped!$BD466=EUL_basis[BldgLoc])*(EUL_basis_Mapped!$BP466=EUL_basis[HOU_cat]),0)+1,MATCH(EUL_basis_Mapped!BL$2,'EUL_basis fr DEER'!$1:$1,0))</f>
        <v>Updated to indicate claim/filing status</v>
      </c>
      <c r="BM466" s="48" t="str" cm="1">
        <f t="array" ref="BM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(EUL_basis_Mapped!$BD466=EUL_basis[BldgLoc])*(EUL_basis_Mapped!$BP466=EUL_basis[HOU_cat]),0)+1,MATCH(EUL_basis_Mapped!BM$2,'EUL_basis fr DEER'!$1:$1,0))</f>
        <v>Standard</v>
      </c>
      <c r="BN466" s="24">
        <v>41738</v>
      </c>
      <c r="BO466" s="24" cm="1">
        <f t="array" ref="BO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(EUL_basis_Mapped!$BD466=EUL_basis[BldgLoc])*(EUL_basis_Mapped!$BP466=EUL_basis[HOU_cat]),0)+1,MATCH(EUL_basis_Mapped!BO$2,'EUL_basis fr DEER'!$1:$1,0))</f>
        <v>0</v>
      </c>
      <c r="BP466" s="106" t="s">
        <v>44</v>
      </c>
      <c r="BQ466" s="52" t="str" cm="1">
        <f t="array" ref="BQ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(EUL_basis_Mapped!$BD466=EUL_basis[BldgLoc])*(EUL_basis_Mapped!$BP466=EUL_basis[HOU_cat]),0)+1,MATCH(EUL_basis_Mapped!BQ$2,'EUL_basis fr DEER'!$1:$1,0))</f>
        <v>1</v>
      </c>
      <c r="BR466" s="52" t="str" cm="1">
        <f t="array" ref="BR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(EUL_basis_Mapped!$BD466=EUL_basis[BldgLoc])*(EUL_basis_Mapped!$BP466=EUL_basis[HOU_cat]),0)+1,MATCH(EUL_basis_Mapped!BR$2,'EUL_basis fr DEER'!$1:$1,0))</f>
        <v>1</v>
      </c>
      <c r="BS466" s="52" t="str" cm="1">
        <f t="array" ref="BS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(EUL_basis_Mapped!$BD466=EUL_basis[BldgLoc])*(EUL_basis_Mapped!$BP466=EUL_basis[HOU_cat]),0)+1,MATCH(EUL_basis_Mapped!BS$2,'EUL_basis fr DEER'!$1:$1,0))</f>
        <v>0</v>
      </c>
      <c r="BT466" s="48" t="str" cm="1">
        <f t="array" ref="BT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(EUL_basis_Mapped!$BD466=EUL_basis[BldgLoc])*(EUL_basis_Mapped!$BP466=EUL_basis[HOU_cat]),0)+1,MATCH(EUL_basis_Mapped!BT$2,'EUL_basis fr DEER'!$1:$1,0))</f>
        <v>Deemed Ex Ante Team</v>
      </c>
      <c r="BU466" s="24" cm="1">
        <f t="array" ref="BU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(EUL_basis_Mapped!$BD466=EUL_basis[BldgLoc])*(EUL_basis_Mapped!$BP466=EUL_basis[HOU_cat]),0)+1,MATCH(EUL_basis_Mapped!BU$2,'EUL_basis fr DEER'!$1:$1,0))</f>
        <v>0</v>
      </c>
      <c r="BV466" s="46" cm="1">
        <f t="array" ref="BV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(EUL_basis_Mapped!$BD466=EUL_basis[BldgLoc])*(EUL_basis_Mapped!$BP466=EUL_basis[HOU_cat]),0)+1,MATCH(EUL_basis_Mapped!BV$2,'EUL_basis fr DEER'!$1:$1,0))</f>
        <v>0</v>
      </c>
      <c r="BW466" s="48" cm="1">
        <f t="array" ref="BW466">INDEX(EUL_basis[#All],MATCH(1,(EUL_basis_Mapped!$AS466=EUL_basis[EUL_ID])*(EUL_basis_Mapped!$AU466=EUL_basis[Version])*(EUL_basis_Mapped!$BC466=EUL_basis[BldgType])*
(EUL_basis_Mapped!$BD466=EUL_basis[BldgLoc])*(EUL_basis_Mapped!$BP466=EUL_basis[HOU_cat]),0)+1,MATCH(EUL_basis_Mapped!BW$2,'EUL_basis fr DEER'!$1:$1,0))</f>
        <v>0</v>
      </c>
    </row>
    <row r="467" spans="1:75" ht="21" x14ac:dyDescent="0.15">
      <c r="A467" s="11">
        <v>1</v>
      </c>
      <c r="B467" s="12"/>
      <c r="C467" s="12"/>
      <c r="D467" s="12"/>
      <c r="E467" s="12"/>
      <c r="F467" s="12"/>
      <c r="G467" s="12"/>
      <c r="H467" s="13"/>
      <c r="I467" s="11">
        <f t="shared" si="105"/>
        <v>0</v>
      </c>
      <c r="J467" s="12">
        <f t="shared" si="105"/>
        <v>1</v>
      </c>
      <c r="K467" s="12">
        <f t="shared" si="105"/>
        <v>0</v>
      </c>
      <c r="L467" s="12">
        <f t="shared" si="105"/>
        <v>0</v>
      </c>
      <c r="M467" s="12">
        <f t="shared" si="105"/>
        <v>0</v>
      </c>
      <c r="N467" s="54">
        <f t="shared" si="105"/>
        <v>0</v>
      </c>
      <c r="O467" s="54">
        <f t="shared" si="105"/>
        <v>0</v>
      </c>
      <c r="P467" s="11">
        <f t="shared" si="95"/>
        <v>1</v>
      </c>
      <c r="Q467" s="16"/>
      <c r="R467" s="12">
        <f t="shared" si="106"/>
        <v>0</v>
      </c>
      <c r="S467" s="12">
        <f t="shared" si="106"/>
        <v>0</v>
      </c>
      <c r="T467" s="12">
        <f t="shared" si="106"/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>
        <f t="shared" si="96"/>
        <v>0</v>
      </c>
      <c r="AE467" s="54"/>
      <c r="AF467" s="54"/>
      <c r="AG467" s="54">
        <f t="shared" si="97"/>
        <v>0</v>
      </c>
      <c r="AH467" s="54"/>
      <c r="AI467" s="54"/>
      <c r="AJ467" s="54"/>
      <c r="AK467" s="54"/>
      <c r="AL467" s="54"/>
      <c r="AM467" s="54"/>
      <c r="AN467" s="54"/>
      <c r="AO467" s="54"/>
      <c r="AP467" s="54"/>
      <c r="AQ467" s="54"/>
      <c r="AR467" s="13">
        <f t="shared" si="98"/>
        <v>0</v>
      </c>
      <c r="AS467" s="104" t="s">
        <v>1048</v>
      </c>
      <c r="AT467" s="22" t="str" cm="1">
        <f t="array" ref="AT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(EUL_basis_Mapped!$BD467=EUL_basis[BldgLoc])*(EUL_basis_Mapped!$BP467=EUL_basis[HOU_cat]),0)+1,MATCH(EUL_basis_Mapped!AT$2,'EUL_basis fr DEER'!$1:$1,0))</f>
        <v>Piping for water-heating equipment (host for AOE, only)</v>
      </c>
      <c r="AU467" s="105" t="s">
        <v>90</v>
      </c>
      <c r="AV467" s="22" t="str" cm="1">
        <f t="array" ref="AV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(EUL_basis_Mapped!$BD467=EUL_basis[BldgLoc])*(EUL_basis_Mapped!$BP467=EUL_basis[HOU_cat]),0)+1,MATCH(EUL_basis_Mapped!AV$2,'EUL_basis fr DEER'!$1:$1,0))</f>
        <v>IOU Workpaper</v>
      </c>
      <c r="AW467" s="24" cm="1">
        <f t="array" ref="AW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(EUL_basis_Mapped!$BD467=EUL_basis[BldgLoc])*(EUL_basis_Mapped!$BP467=EUL_basis[HOU_cat]),0)+1,MATCH(EUL_basis_Mapped!AW$2,'EUL_basis fr DEER'!$1:$1,0))</f>
        <v>44159.686687395835</v>
      </c>
      <c r="AX467" s="48" t="str" cm="1">
        <f t="array" ref="AX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(EUL_basis_Mapped!$BD467=EUL_basis[BldgLoc])*(EUL_basis_Mapped!$BP467=EUL_basis[HOU_cat]),0)+1,MATCH(EUL_basis_Mapped!AX$2,'EUL_basis fr DEER'!$1:$1,0))</f>
        <v>Any</v>
      </c>
      <c r="AY467" s="48" t="str" cm="1">
        <f t="array" ref="AY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(EUL_basis_Mapped!$BD467=EUL_basis[BldgLoc])*(EUL_basis_Mapped!$BP467=EUL_basis[HOU_cat]),0)+1,MATCH(EUL_basis_Mapped!AY$2,'EUL_basis fr DEER'!$1:$1,0))</f>
        <v>SHW</v>
      </c>
      <c r="AZ467" s="48" t="str" cm="1">
        <f t="array" ref="AZ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(EUL_basis_Mapped!$BD467=EUL_basis[BldgLoc])*(EUL_basis_Mapped!$BP467=EUL_basis[HOU_cat]),0)+1,MATCH(EUL_basis_Mapped!AZ$2,'EUL_basis fr DEER'!$1:$1,0))</f>
        <v>Distribute</v>
      </c>
      <c r="BA467" s="48" t="str" cm="1">
        <f t="array" ref="BA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(EUL_basis_Mapped!$BD467=EUL_basis[BldgLoc])*(EUL_basis_Mapped!$BP467=EUL_basis[HOU_cat]),0)+1,MATCH(EUL_basis_Mapped!BA$2,'EUL_basis fr DEER'!$1:$1,0))</f>
        <v>LiquidCirc</v>
      </c>
      <c r="BB467" s="48" cm="1">
        <f t="array" ref="BB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(EUL_basis_Mapped!$BD467=EUL_basis[BldgLoc])*(EUL_basis_Mapped!$BP467=EUL_basis[HOU_cat]),0)+1,MATCH(EUL_basis_Mapped!BB$2,'EUL_basis fr DEER'!$1:$1,0))</f>
        <v>0</v>
      </c>
      <c r="BC467" s="106" t="s">
        <v>40</v>
      </c>
      <c r="BD467" s="106" t="s">
        <v>40</v>
      </c>
      <c r="BE467" s="46" t="str" cm="1">
        <f t="array" ref="BE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(EUL_basis_Mapped!$BD467=EUL_basis[BldgLoc])*(EUL_basis_Mapped!$BP467=EUL_basis[HOU_cat]),0)+1,MATCH(EUL_basis_Mapped!BE$2,'EUL_basis fr DEER'!$1:$1,0))</f>
        <v>rated years</v>
      </c>
      <c r="BF467" s="23" cm="1">
        <f t="array" ref="BF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(EUL_basis_Mapped!$BD467=EUL_basis[BldgLoc])*(EUL_basis_Mapped!$BP467=EUL_basis[HOU_cat]),0)+1,MATCH(EUL_basis_Mapped!BF$2,'EUL_basis fr DEER'!$1:$1,0))</f>
        <v>0</v>
      </c>
      <c r="BG467" s="23" cm="1">
        <f t="array" ref="BG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(EUL_basis_Mapped!$BD467=EUL_basis[BldgLoc])*(EUL_basis_Mapped!$BP467=EUL_basis[HOU_cat]),0)+1,MATCH(EUL_basis_Mapped!BG$2,'EUL_basis fr DEER'!$1:$1,0))</f>
        <v>0</v>
      </c>
      <c r="BH467" s="23" cm="1">
        <f t="array" ref="BH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(EUL_basis_Mapped!$BD467=EUL_basis[BldgLoc])*(EUL_basis_Mapped!$BP467=EUL_basis[HOU_cat]),0)+1,MATCH(EUL_basis_Mapped!BH$2,'EUL_basis fr DEER'!$1:$1,0))</f>
        <v>0</v>
      </c>
      <c r="BI467" s="25" cm="1">
        <f t="array" ref="BI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(EUL_basis_Mapped!$BD467=EUL_basis[BldgLoc])*(EUL_basis_Mapped!$BP467=EUL_basis[HOU_cat]),0)+1,MATCH(EUL_basis_Mapped!BI$2,'EUL_basis fr DEER'!$1:$1,0))</f>
        <v>0</v>
      </c>
      <c r="BJ467" s="25" cm="1">
        <f t="array" ref="BJ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(EUL_basis_Mapped!$BD467=EUL_basis[BldgLoc])*(EUL_basis_Mapped!$BP467=EUL_basis[HOU_cat]),0)+1,MATCH(EUL_basis_Mapped!BJ$2,'EUL_basis fr DEER'!$1:$1,0))</f>
        <v>20</v>
      </c>
      <c r="BK467" s="25" cm="1">
        <f t="array" ref="BK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(EUL_basis_Mapped!$BD467=EUL_basis[BldgLoc])*(EUL_basis_Mapped!$BP467=EUL_basis[HOU_cat]),0)+1,MATCH(EUL_basis_Mapped!BK$2,'EUL_basis fr DEER'!$1:$1,0))</f>
        <v>6.67</v>
      </c>
      <c r="BL467" s="46" t="str" cm="1">
        <f t="array" ref="BL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(EUL_basis_Mapped!$BD467=EUL_basis[BldgLoc])*(EUL_basis_Mapped!$BP467=EUL_basis[HOU_cat]),0)+1,MATCH(EUL_basis_Mapped!BL$2,'EUL_basis fr DEER'!$1:$1,0))</f>
        <v>Updated to indicate claim/filing status</v>
      </c>
      <c r="BM467" s="48" t="str" cm="1">
        <f t="array" ref="BM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(EUL_basis_Mapped!$BD467=EUL_basis[BldgLoc])*(EUL_basis_Mapped!$BP467=EUL_basis[HOU_cat]),0)+1,MATCH(EUL_basis_Mapped!BM$2,'EUL_basis fr DEER'!$1:$1,0))</f>
        <v>Available</v>
      </c>
      <c r="BN467" s="24">
        <v>41739</v>
      </c>
      <c r="BO467" s="24" cm="1">
        <f t="array" ref="BO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(EUL_basis_Mapped!$BD467=EUL_basis[BldgLoc])*(EUL_basis_Mapped!$BP467=EUL_basis[HOU_cat]),0)+1,MATCH(EUL_basis_Mapped!BO$2,'EUL_basis fr DEER'!$1:$1,0))</f>
        <v>0</v>
      </c>
      <c r="BP467" s="106" t="s">
        <v>44</v>
      </c>
      <c r="BQ467" s="52" t="str" cm="1">
        <f t="array" ref="BQ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(EUL_basis_Mapped!$BD467=EUL_basis[BldgLoc])*(EUL_basis_Mapped!$BP467=EUL_basis[HOU_cat]),0)+1,MATCH(EUL_basis_Mapped!BQ$2,'EUL_basis fr DEER'!$1:$1,0))</f>
        <v>1</v>
      </c>
      <c r="BR467" s="52" t="str" cm="1">
        <f t="array" ref="BR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(EUL_basis_Mapped!$BD467=EUL_basis[BldgLoc])*(EUL_basis_Mapped!$BP467=EUL_basis[HOU_cat]),0)+1,MATCH(EUL_basis_Mapped!BR$2,'EUL_basis fr DEER'!$1:$1,0))</f>
        <v>1</v>
      </c>
      <c r="BS467" s="52" t="str" cm="1">
        <f t="array" ref="BS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(EUL_basis_Mapped!$BD467=EUL_basis[BldgLoc])*(EUL_basis_Mapped!$BP467=EUL_basis[HOU_cat]),0)+1,MATCH(EUL_basis_Mapped!BS$2,'EUL_basis fr DEER'!$1:$1,0))</f>
        <v>0</v>
      </c>
      <c r="BT467" s="48" t="str" cm="1">
        <f t="array" ref="BT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(EUL_basis_Mapped!$BD467=EUL_basis[BldgLoc])*(EUL_basis_Mapped!$BP467=EUL_basis[HOU_cat]),0)+1,MATCH(EUL_basis_Mapped!BT$2,'EUL_basis fr DEER'!$1:$1,0))</f>
        <v>Deemed Ex Ante Team</v>
      </c>
      <c r="BU467" s="24" cm="1">
        <f t="array" ref="BU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(EUL_basis_Mapped!$BD467=EUL_basis[BldgLoc])*(EUL_basis_Mapped!$BP467=EUL_basis[HOU_cat]),0)+1,MATCH(EUL_basis_Mapped!BU$2,'EUL_basis fr DEER'!$1:$1,0))</f>
        <v>0</v>
      </c>
      <c r="BV467" s="46" cm="1">
        <f t="array" ref="BV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(EUL_basis_Mapped!$BD467=EUL_basis[BldgLoc])*(EUL_basis_Mapped!$BP467=EUL_basis[HOU_cat]),0)+1,MATCH(EUL_basis_Mapped!BV$2,'EUL_basis fr DEER'!$1:$1,0))</f>
        <v>0</v>
      </c>
      <c r="BW467" s="48" cm="1">
        <f t="array" ref="BW467">INDEX(EUL_basis[#All],MATCH(1,(EUL_basis_Mapped!$AS467=EUL_basis[EUL_ID])*(EUL_basis_Mapped!$AU467=EUL_basis[Version])*(EUL_basis_Mapped!$BC467=EUL_basis[BldgType])*
(EUL_basis_Mapped!$BD467=EUL_basis[BldgLoc])*(EUL_basis_Mapped!$BP467=EUL_basis[HOU_cat]),0)+1,MATCH(EUL_basis_Mapped!BW$2,'EUL_basis fr DEER'!$1:$1,0))</f>
        <v>0</v>
      </c>
    </row>
    <row r="468" spans="1:75" x14ac:dyDescent="0.15">
      <c r="A468" s="11"/>
      <c r="B468" s="12">
        <v>1</v>
      </c>
      <c r="C468" s="12"/>
      <c r="D468" s="12"/>
      <c r="E468" s="12"/>
      <c r="F468" s="12"/>
      <c r="G468" s="12">
        <v>1</v>
      </c>
      <c r="H468" s="13">
        <v>1</v>
      </c>
      <c r="I468" s="11">
        <f t="shared" si="105"/>
        <v>0</v>
      </c>
      <c r="J468" s="12">
        <f t="shared" si="105"/>
        <v>0</v>
      </c>
      <c r="K468" s="12">
        <f t="shared" si="105"/>
        <v>0</v>
      </c>
      <c r="L468" s="12">
        <f t="shared" si="105"/>
        <v>0</v>
      </c>
      <c r="M468" s="12">
        <f t="shared" si="105"/>
        <v>0</v>
      </c>
      <c r="N468" s="54">
        <f t="shared" si="105"/>
        <v>0</v>
      </c>
      <c r="O468" s="54">
        <f t="shared" si="105"/>
        <v>1</v>
      </c>
      <c r="P468" s="11">
        <f t="shared" si="95"/>
        <v>1</v>
      </c>
      <c r="Q468" s="16"/>
      <c r="R468" s="12">
        <f t="shared" si="106"/>
        <v>0</v>
      </c>
      <c r="S468" s="12">
        <f t="shared" si="106"/>
        <v>0</v>
      </c>
      <c r="T468" s="12">
        <f t="shared" si="106"/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>
        <f t="shared" si="96"/>
        <v>0</v>
      </c>
      <c r="AE468" s="54"/>
      <c r="AF468" s="54"/>
      <c r="AG468" s="54">
        <f t="shared" si="97"/>
        <v>0</v>
      </c>
      <c r="AH468" s="54"/>
      <c r="AI468" s="54"/>
      <c r="AJ468" s="54"/>
      <c r="AK468" s="54"/>
      <c r="AL468" s="54"/>
      <c r="AM468" s="54"/>
      <c r="AN468" s="54"/>
      <c r="AO468" s="54"/>
      <c r="AP468" s="54"/>
      <c r="AQ468" s="54"/>
      <c r="AR468" s="13">
        <f t="shared" si="98"/>
        <v>0</v>
      </c>
      <c r="AS468" s="104" t="s">
        <v>1050</v>
      </c>
      <c r="AT468" s="22" t="str" cm="1">
        <f t="array" ref="AT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(EUL_basis_Mapped!$BD468=EUL_basis[BldgLoc])*(EUL_basis_Mapped!$BP468=EUL_basis[HOU_cat]),0)+1,MATCH(EUL_basis_Mapped!AT$2,'EUL_basis fr DEER'!$1:$1,0))</f>
        <v>Residential Electric Water Heater</v>
      </c>
      <c r="AU468" s="105" t="s">
        <v>34</v>
      </c>
      <c r="AV468" s="22" t="str" cm="1">
        <f t="array" ref="AV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(EUL_basis_Mapped!$BD468=EUL_basis[BldgLoc])*(EUL_basis_Mapped!$BP468=EUL_basis[HOU_cat]),0)+1,MATCH(EUL_basis_Mapped!AV$2,'EUL_basis fr DEER'!$1:$1,0))</f>
        <v>D14 v1.0.0</v>
      </c>
      <c r="AW468" s="24" cm="1">
        <f t="array" ref="AW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(EUL_basis_Mapped!$BD468=EUL_basis[BldgLoc])*(EUL_basis_Mapped!$BP468=EUL_basis[HOU_cat]),0)+1,MATCH(EUL_basis_Mapped!AW$2,'EUL_basis fr DEER'!$1:$1,0))</f>
        <v>44159.686687395835</v>
      </c>
      <c r="AX468" s="48" t="str" cm="1">
        <f t="array" ref="AX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(EUL_basis_Mapped!$BD468=EUL_basis[BldgLoc])*(EUL_basis_Mapped!$BP468=EUL_basis[HOU_cat]),0)+1,MATCH(EUL_basis_Mapped!AX$2,'EUL_basis fr DEER'!$1:$1,0))</f>
        <v>Res</v>
      </c>
      <c r="AY468" s="48" t="str" cm="1">
        <f t="array" ref="AY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(EUL_basis_Mapped!$BD468=EUL_basis[BldgLoc])*(EUL_basis_Mapped!$BP468=EUL_basis[HOU_cat]),0)+1,MATCH(EUL_basis_Mapped!AY$2,'EUL_basis fr DEER'!$1:$1,0))</f>
        <v>SHW</v>
      </c>
      <c r="AZ468" s="48" t="str" cm="1">
        <f t="array" ref="AZ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(EUL_basis_Mapped!$BD468=EUL_basis[BldgLoc])*(EUL_basis_Mapped!$BP468=EUL_basis[HOU_cat]),0)+1,MATCH(EUL_basis_Mapped!AZ$2,'EUL_basis fr DEER'!$1:$1,0))</f>
        <v>Heating</v>
      </c>
      <c r="BA468" s="48" t="str" cm="1">
        <f t="array" ref="BA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(EUL_basis_Mapped!$BD468=EUL_basis[BldgLoc])*(EUL_basis_Mapped!$BP468=EUL_basis[HOU_cat]),0)+1,MATCH(EUL_basis_Mapped!BA$2,'EUL_basis fr DEER'!$1:$1,0))</f>
        <v>WaterHtg_eq</v>
      </c>
      <c r="BB468" s="48" t="str" cm="1">
        <f t="array" ref="BB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(EUL_basis_Mapped!$BD468=EUL_basis[BldgLoc])*(EUL_basis_Mapped!$BP468=EUL_basis[HOU_cat]),0)+1,MATCH(EUL_basis_Mapped!BB$2,'EUL_basis fr DEER'!$1:$1,0))</f>
        <v/>
      </c>
      <c r="BC468" s="106" t="s">
        <v>40</v>
      </c>
      <c r="BD468" s="106" t="s">
        <v>40</v>
      </c>
      <c r="BE468" s="46" t="str" cm="1">
        <f t="array" ref="BE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(EUL_basis_Mapped!$BD468=EUL_basis[BldgLoc])*(EUL_basis_Mapped!$BP468=EUL_basis[HOU_cat]),0)+1,MATCH(EUL_basis_Mapped!BE$2,'EUL_basis fr DEER'!$1:$1,0))</f>
        <v>rated years</v>
      </c>
      <c r="BF468" s="23" cm="1">
        <f t="array" ref="BF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(EUL_basis_Mapped!$BD468=EUL_basis[BldgLoc])*(EUL_basis_Mapped!$BP468=EUL_basis[HOU_cat]),0)+1,MATCH(EUL_basis_Mapped!BF$2,'EUL_basis fr DEER'!$1:$1,0))</f>
        <v>0</v>
      </c>
      <c r="BG468" s="23" cm="1">
        <f t="array" ref="BG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(EUL_basis_Mapped!$BD468=EUL_basis[BldgLoc])*(EUL_basis_Mapped!$BP468=EUL_basis[HOU_cat]),0)+1,MATCH(EUL_basis_Mapped!BG$2,'EUL_basis fr DEER'!$1:$1,0))</f>
        <v>0</v>
      </c>
      <c r="BH468" s="23" cm="1">
        <f t="array" ref="BH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(EUL_basis_Mapped!$BD468=EUL_basis[BldgLoc])*(EUL_basis_Mapped!$BP468=EUL_basis[HOU_cat]),0)+1,MATCH(EUL_basis_Mapped!BH$2,'EUL_basis fr DEER'!$1:$1,0))</f>
        <v>0</v>
      </c>
      <c r="BI468" s="25" cm="1">
        <f t="array" ref="BI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(EUL_basis_Mapped!$BD468=EUL_basis[BldgLoc])*(EUL_basis_Mapped!$BP468=EUL_basis[HOU_cat]),0)+1,MATCH(EUL_basis_Mapped!BI$2,'EUL_basis fr DEER'!$1:$1,0))</f>
        <v>0</v>
      </c>
      <c r="BJ468" s="25" cm="1">
        <f t="array" ref="BJ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(EUL_basis_Mapped!$BD468=EUL_basis[BldgLoc])*(EUL_basis_Mapped!$BP468=EUL_basis[HOU_cat]),0)+1,MATCH(EUL_basis_Mapped!BJ$2,'EUL_basis fr DEER'!$1:$1,0))</f>
        <v>13</v>
      </c>
      <c r="BK468" s="25" cm="1">
        <f t="array" ref="BK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(EUL_basis_Mapped!$BD468=EUL_basis[BldgLoc])*(EUL_basis_Mapped!$BP468=EUL_basis[HOU_cat]),0)+1,MATCH(EUL_basis_Mapped!BK$2,'EUL_basis fr DEER'!$1:$1,0))</f>
        <v>4.33</v>
      </c>
      <c r="BL468" s="46" t="str" cm="1">
        <f t="array" ref="BL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(EUL_basis_Mapped!$BD468=EUL_basis[BldgLoc])*(EUL_basis_Mapped!$BP468=EUL_basis[HOU_cat]),0)+1,MATCH(EUL_basis_Mapped!BL$2,'EUL_basis fr DEER'!$1:$1,0))</f>
        <v>Updated to indicate claim/filing status</v>
      </c>
      <c r="BM468" s="48" t="str" cm="1">
        <f t="array" ref="BM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(EUL_basis_Mapped!$BD468=EUL_basis[BldgLoc])*(EUL_basis_Mapped!$BP468=EUL_basis[HOU_cat]),0)+1,MATCH(EUL_basis_Mapped!BM$2,'EUL_basis fr DEER'!$1:$1,0))</f>
        <v>Standard</v>
      </c>
      <c r="BN468" s="24">
        <v>41740</v>
      </c>
      <c r="BO468" s="24" cm="1">
        <f t="array" ref="BO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(EUL_basis_Mapped!$BD468=EUL_basis[BldgLoc])*(EUL_basis_Mapped!$BP468=EUL_basis[HOU_cat]),0)+1,MATCH(EUL_basis_Mapped!BO$2,'EUL_basis fr DEER'!$1:$1,0))</f>
        <v>0</v>
      </c>
      <c r="BP468" s="106" t="s">
        <v>44</v>
      </c>
      <c r="BQ468" s="52" t="str" cm="1">
        <f t="array" ref="BQ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(EUL_basis_Mapped!$BD468=EUL_basis[BldgLoc])*(EUL_basis_Mapped!$BP468=EUL_basis[HOU_cat]),0)+1,MATCH(EUL_basis_Mapped!BQ$2,'EUL_basis fr DEER'!$1:$1,0))</f>
        <v>1</v>
      </c>
      <c r="BR468" s="52" t="str" cm="1">
        <f t="array" ref="BR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(EUL_basis_Mapped!$BD468=EUL_basis[BldgLoc])*(EUL_basis_Mapped!$BP468=EUL_basis[HOU_cat]),0)+1,MATCH(EUL_basis_Mapped!BR$2,'EUL_basis fr DEER'!$1:$1,0))</f>
        <v>1</v>
      </c>
      <c r="BS468" s="52" t="str" cm="1">
        <f t="array" ref="BS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(EUL_basis_Mapped!$BD468=EUL_basis[BldgLoc])*(EUL_basis_Mapped!$BP468=EUL_basis[HOU_cat]),0)+1,MATCH(EUL_basis_Mapped!BS$2,'EUL_basis fr DEER'!$1:$1,0))</f>
        <v>0</v>
      </c>
      <c r="BT468" s="48" t="str" cm="1">
        <f t="array" ref="BT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(EUL_basis_Mapped!$BD468=EUL_basis[BldgLoc])*(EUL_basis_Mapped!$BP468=EUL_basis[HOU_cat]),0)+1,MATCH(EUL_basis_Mapped!BT$2,'EUL_basis fr DEER'!$1:$1,0))</f>
        <v>Deemed Ex Ante Team</v>
      </c>
      <c r="BU468" s="24" cm="1">
        <f t="array" ref="BU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(EUL_basis_Mapped!$BD468=EUL_basis[BldgLoc])*(EUL_basis_Mapped!$BP468=EUL_basis[HOU_cat]),0)+1,MATCH(EUL_basis_Mapped!BU$2,'EUL_basis fr DEER'!$1:$1,0))</f>
        <v>0</v>
      </c>
      <c r="BV468" s="46" cm="1">
        <f t="array" ref="BV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(EUL_basis_Mapped!$BD468=EUL_basis[BldgLoc])*(EUL_basis_Mapped!$BP468=EUL_basis[HOU_cat]),0)+1,MATCH(EUL_basis_Mapped!BV$2,'EUL_basis fr DEER'!$1:$1,0))</f>
        <v>0</v>
      </c>
      <c r="BW468" s="48" cm="1">
        <f t="array" ref="BW468">INDEX(EUL_basis[#All],MATCH(1,(EUL_basis_Mapped!$AS468=EUL_basis[EUL_ID])*(EUL_basis_Mapped!$AU468=EUL_basis[Version])*(EUL_basis_Mapped!$BC468=EUL_basis[BldgType])*
(EUL_basis_Mapped!$BD468=EUL_basis[BldgLoc])*(EUL_basis_Mapped!$BP468=EUL_basis[HOU_cat]),0)+1,MATCH(EUL_basis_Mapped!BW$2,'EUL_basis fr DEER'!$1:$1,0))</f>
        <v>0</v>
      </c>
    </row>
    <row r="469" spans="1:75" x14ac:dyDescent="0.15">
      <c r="A469" s="11"/>
      <c r="B469" s="12">
        <v>1</v>
      </c>
      <c r="C469" s="12"/>
      <c r="D469" s="12"/>
      <c r="E469" s="12"/>
      <c r="F469" s="12"/>
      <c r="G469" s="12">
        <v>1</v>
      </c>
      <c r="H469" s="13">
        <v>1</v>
      </c>
      <c r="I469" s="11">
        <f t="shared" ref="I469:O478" si="107">IF($AX469=I$2,1,0)</f>
        <v>0</v>
      </c>
      <c r="J469" s="12">
        <f t="shared" si="107"/>
        <v>0</v>
      </c>
      <c r="K469" s="12">
        <f t="shared" si="107"/>
        <v>0</v>
      </c>
      <c r="L469" s="12">
        <f t="shared" si="107"/>
        <v>0</v>
      </c>
      <c r="M469" s="12">
        <f t="shared" si="107"/>
        <v>0</v>
      </c>
      <c r="N469" s="54">
        <f t="shared" si="107"/>
        <v>0</v>
      </c>
      <c r="O469" s="54">
        <f t="shared" si="107"/>
        <v>1</v>
      </c>
      <c r="P469" s="11">
        <f t="shared" si="95"/>
        <v>1</v>
      </c>
      <c r="Q469" s="16"/>
      <c r="R469" s="12">
        <f t="shared" si="106"/>
        <v>0</v>
      </c>
      <c r="S469" s="12">
        <f t="shared" si="106"/>
        <v>0</v>
      </c>
      <c r="T469" s="12">
        <f t="shared" si="106"/>
        <v>0</v>
      </c>
      <c r="U469" s="12"/>
      <c r="V469" s="12"/>
      <c r="W469" s="12"/>
      <c r="X469" s="12"/>
      <c r="Y469" s="12"/>
      <c r="Z469" s="12"/>
      <c r="AA469" s="12"/>
      <c r="AB469" s="12"/>
      <c r="AC469" s="12"/>
      <c r="AD469" s="12">
        <f t="shared" si="96"/>
        <v>0</v>
      </c>
      <c r="AE469" s="54"/>
      <c r="AF469" s="54"/>
      <c r="AG469" s="54">
        <f t="shared" si="97"/>
        <v>0</v>
      </c>
      <c r="AH469" s="54"/>
      <c r="AI469" s="54"/>
      <c r="AJ469" s="54"/>
      <c r="AK469" s="54"/>
      <c r="AL469" s="54"/>
      <c r="AM469" s="54"/>
      <c r="AN469" s="54"/>
      <c r="AO469" s="54"/>
      <c r="AP469" s="54"/>
      <c r="AQ469" s="54"/>
      <c r="AR469" s="13">
        <f t="shared" si="98"/>
        <v>0</v>
      </c>
      <c r="AS469" s="104" t="s">
        <v>1052</v>
      </c>
      <c r="AT469" s="22" t="str" cm="1">
        <f t="array" ref="AT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(EUL_basis_Mapped!$BD469=EUL_basis[BldgLoc])*(EUL_basis_Mapped!$BP469=EUL_basis[HOU_cat]),0)+1,MATCH(EUL_basis_Mapped!AT$2,'EUL_basis fr DEER'!$1:$1,0))</f>
        <v>Residential Gas Water Heater</v>
      </c>
      <c r="AU469" s="105" t="s">
        <v>34</v>
      </c>
      <c r="AV469" s="22" t="str" cm="1">
        <f t="array" ref="AV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(EUL_basis_Mapped!$BD469=EUL_basis[BldgLoc])*(EUL_basis_Mapped!$BP469=EUL_basis[HOU_cat]),0)+1,MATCH(EUL_basis_Mapped!AV$2,'EUL_basis fr DEER'!$1:$1,0))</f>
        <v>D14 v1.0.0</v>
      </c>
      <c r="AW469" s="24" cm="1">
        <f t="array" ref="AW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(EUL_basis_Mapped!$BD469=EUL_basis[BldgLoc])*(EUL_basis_Mapped!$BP469=EUL_basis[HOU_cat]),0)+1,MATCH(EUL_basis_Mapped!AW$2,'EUL_basis fr DEER'!$1:$1,0))</f>
        <v>44159.686687395835</v>
      </c>
      <c r="AX469" s="48" t="str" cm="1">
        <f t="array" ref="AX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(EUL_basis_Mapped!$BD469=EUL_basis[BldgLoc])*(EUL_basis_Mapped!$BP469=EUL_basis[HOU_cat]),0)+1,MATCH(EUL_basis_Mapped!AX$2,'EUL_basis fr DEER'!$1:$1,0))</f>
        <v>Res</v>
      </c>
      <c r="AY469" s="48" t="str" cm="1">
        <f t="array" ref="AY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(EUL_basis_Mapped!$BD469=EUL_basis[BldgLoc])*(EUL_basis_Mapped!$BP469=EUL_basis[HOU_cat]),0)+1,MATCH(EUL_basis_Mapped!AY$2,'EUL_basis fr DEER'!$1:$1,0))</f>
        <v>SHW</v>
      </c>
      <c r="AZ469" s="48" t="str" cm="1">
        <f t="array" ref="AZ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(EUL_basis_Mapped!$BD469=EUL_basis[BldgLoc])*(EUL_basis_Mapped!$BP469=EUL_basis[HOU_cat]),0)+1,MATCH(EUL_basis_Mapped!AZ$2,'EUL_basis fr DEER'!$1:$1,0))</f>
        <v>Heating</v>
      </c>
      <c r="BA469" s="48" t="str" cm="1">
        <f t="array" ref="BA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(EUL_basis_Mapped!$BD469=EUL_basis[BldgLoc])*(EUL_basis_Mapped!$BP469=EUL_basis[HOU_cat]),0)+1,MATCH(EUL_basis_Mapped!BA$2,'EUL_basis fr DEER'!$1:$1,0))</f>
        <v>WaterHtg_eq</v>
      </c>
      <c r="BB469" s="48" t="str" cm="1">
        <f t="array" ref="BB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(EUL_basis_Mapped!$BD469=EUL_basis[BldgLoc])*(EUL_basis_Mapped!$BP469=EUL_basis[HOU_cat]),0)+1,MATCH(EUL_basis_Mapped!BB$2,'EUL_basis fr DEER'!$1:$1,0))</f>
        <v/>
      </c>
      <c r="BC469" s="106" t="s">
        <v>40</v>
      </c>
      <c r="BD469" s="106" t="s">
        <v>40</v>
      </c>
      <c r="BE469" s="46" t="str" cm="1">
        <f t="array" ref="BE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(EUL_basis_Mapped!$BD469=EUL_basis[BldgLoc])*(EUL_basis_Mapped!$BP469=EUL_basis[HOU_cat]),0)+1,MATCH(EUL_basis_Mapped!BE$2,'EUL_basis fr DEER'!$1:$1,0))</f>
        <v>rated years</v>
      </c>
      <c r="BF469" s="23" cm="1">
        <f t="array" ref="BF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(EUL_basis_Mapped!$BD469=EUL_basis[BldgLoc])*(EUL_basis_Mapped!$BP469=EUL_basis[HOU_cat]),0)+1,MATCH(EUL_basis_Mapped!BF$2,'EUL_basis fr DEER'!$1:$1,0))</f>
        <v>0</v>
      </c>
      <c r="BG469" s="23" cm="1">
        <f t="array" ref="BG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(EUL_basis_Mapped!$BD469=EUL_basis[BldgLoc])*(EUL_basis_Mapped!$BP469=EUL_basis[HOU_cat]),0)+1,MATCH(EUL_basis_Mapped!BG$2,'EUL_basis fr DEER'!$1:$1,0))</f>
        <v>0</v>
      </c>
      <c r="BH469" s="23" cm="1">
        <f t="array" ref="BH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(EUL_basis_Mapped!$BD469=EUL_basis[BldgLoc])*(EUL_basis_Mapped!$BP469=EUL_basis[HOU_cat]),0)+1,MATCH(EUL_basis_Mapped!BH$2,'EUL_basis fr DEER'!$1:$1,0))</f>
        <v>0</v>
      </c>
      <c r="BI469" s="25" cm="1">
        <f t="array" ref="BI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(EUL_basis_Mapped!$BD469=EUL_basis[BldgLoc])*(EUL_basis_Mapped!$BP469=EUL_basis[HOU_cat]),0)+1,MATCH(EUL_basis_Mapped!BI$2,'EUL_basis fr DEER'!$1:$1,0))</f>
        <v>0</v>
      </c>
      <c r="BJ469" s="25" cm="1">
        <f t="array" ref="BJ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(EUL_basis_Mapped!$BD469=EUL_basis[BldgLoc])*(EUL_basis_Mapped!$BP469=EUL_basis[HOU_cat]),0)+1,MATCH(EUL_basis_Mapped!BJ$2,'EUL_basis fr DEER'!$1:$1,0))</f>
        <v>11</v>
      </c>
      <c r="BK469" s="25" cm="1">
        <f t="array" ref="BK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(EUL_basis_Mapped!$BD469=EUL_basis[BldgLoc])*(EUL_basis_Mapped!$BP469=EUL_basis[HOU_cat]),0)+1,MATCH(EUL_basis_Mapped!BK$2,'EUL_basis fr DEER'!$1:$1,0))</f>
        <v>3.67</v>
      </c>
      <c r="BL469" s="46" t="str" cm="1">
        <f t="array" ref="BL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(EUL_basis_Mapped!$BD469=EUL_basis[BldgLoc])*(EUL_basis_Mapped!$BP469=EUL_basis[HOU_cat]),0)+1,MATCH(EUL_basis_Mapped!BL$2,'EUL_basis fr DEER'!$1:$1,0))</f>
        <v>Updated to indicate claim/filing status</v>
      </c>
      <c r="BM469" s="48" t="str" cm="1">
        <f t="array" ref="BM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(EUL_basis_Mapped!$BD469=EUL_basis[BldgLoc])*(EUL_basis_Mapped!$BP469=EUL_basis[HOU_cat]),0)+1,MATCH(EUL_basis_Mapped!BM$2,'EUL_basis fr DEER'!$1:$1,0))</f>
        <v>Standard</v>
      </c>
      <c r="BN469" s="24">
        <v>41741</v>
      </c>
      <c r="BO469" s="24" cm="1">
        <f t="array" ref="BO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(EUL_basis_Mapped!$BD469=EUL_basis[BldgLoc])*(EUL_basis_Mapped!$BP469=EUL_basis[HOU_cat]),0)+1,MATCH(EUL_basis_Mapped!BO$2,'EUL_basis fr DEER'!$1:$1,0))</f>
        <v>0</v>
      </c>
      <c r="BP469" s="106" t="s">
        <v>44</v>
      </c>
      <c r="BQ469" s="52" t="str" cm="1">
        <f t="array" ref="BQ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(EUL_basis_Mapped!$BD469=EUL_basis[BldgLoc])*(EUL_basis_Mapped!$BP469=EUL_basis[HOU_cat]),0)+1,MATCH(EUL_basis_Mapped!BQ$2,'EUL_basis fr DEER'!$1:$1,0))</f>
        <v>1</v>
      </c>
      <c r="BR469" s="52" t="str" cm="1">
        <f t="array" ref="BR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(EUL_basis_Mapped!$BD469=EUL_basis[BldgLoc])*(EUL_basis_Mapped!$BP469=EUL_basis[HOU_cat]),0)+1,MATCH(EUL_basis_Mapped!BR$2,'EUL_basis fr DEER'!$1:$1,0))</f>
        <v>1</v>
      </c>
      <c r="BS469" s="52" t="str" cm="1">
        <f t="array" ref="BS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(EUL_basis_Mapped!$BD469=EUL_basis[BldgLoc])*(EUL_basis_Mapped!$BP469=EUL_basis[HOU_cat]),0)+1,MATCH(EUL_basis_Mapped!BS$2,'EUL_basis fr DEER'!$1:$1,0))</f>
        <v>0</v>
      </c>
      <c r="BT469" s="48" t="str" cm="1">
        <f t="array" ref="BT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(EUL_basis_Mapped!$BD469=EUL_basis[BldgLoc])*(EUL_basis_Mapped!$BP469=EUL_basis[HOU_cat]),0)+1,MATCH(EUL_basis_Mapped!BT$2,'EUL_basis fr DEER'!$1:$1,0))</f>
        <v>Deemed Ex Ante Team</v>
      </c>
      <c r="BU469" s="24" cm="1">
        <f t="array" ref="BU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(EUL_basis_Mapped!$BD469=EUL_basis[BldgLoc])*(EUL_basis_Mapped!$BP469=EUL_basis[HOU_cat]),0)+1,MATCH(EUL_basis_Mapped!BU$2,'EUL_basis fr DEER'!$1:$1,0))</f>
        <v>0</v>
      </c>
      <c r="BV469" s="46" cm="1">
        <f t="array" ref="BV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(EUL_basis_Mapped!$BD469=EUL_basis[BldgLoc])*(EUL_basis_Mapped!$BP469=EUL_basis[HOU_cat]),0)+1,MATCH(EUL_basis_Mapped!BV$2,'EUL_basis fr DEER'!$1:$1,0))</f>
        <v>0</v>
      </c>
      <c r="BW469" s="48" cm="1">
        <f t="array" ref="BW469">INDEX(EUL_basis[#All],MATCH(1,(EUL_basis_Mapped!$AS469=EUL_basis[EUL_ID])*(EUL_basis_Mapped!$AU469=EUL_basis[Version])*(EUL_basis_Mapped!$BC469=EUL_basis[BldgType])*
(EUL_basis_Mapped!$BD469=EUL_basis[BldgLoc])*(EUL_basis_Mapped!$BP469=EUL_basis[HOU_cat]),0)+1,MATCH(EUL_basis_Mapped!BW$2,'EUL_basis fr DEER'!$1:$1,0))</f>
        <v>0</v>
      </c>
    </row>
    <row r="470" spans="1:75" x14ac:dyDescent="0.15">
      <c r="A470" s="11"/>
      <c r="B470" s="12">
        <v>1</v>
      </c>
      <c r="C470" s="12"/>
      <c r="D470" s="12"/>
      <c r="E470" s="12"/>
      <c r="F470" s="12"/>
      <c r="G470" s="12">
        <v>1</v>
      </c>
      <c r="H470" s="13">
        <v>1</v>
      </c>
      <c r="I470" s="11">
        <f t="shared" si="107"/>
        <v>0</v>
      </c>
      <c r="J470" s="12">
        <f t="shared" si="107"/>
        <v>0</v>
      </c>
      <c r="K470" s="12">
        <f t="shared" si="107"/>
        <v>0</v>
      </c>
      <c r="L470" s="12">
        <f t="shared" si="107"/>
        <v>0</v>
      </c>
      <c r="M470" s="12">
        <f t="shared" si="107"/>
        <v>0</v>
      </c>
      <c r="N470" s="54">
        <f t="shared" si="107"/>
        <v>0</v>
      </c>
      <c r="O470" s="54">
        <f t="shared" si="107"/>
        <v>1</v>
      </c>
      <c r="P470" s="11">
        <f t="shared" si="95"/>
        <v>1</v>
      </c>
      <c r="Q470" s="16"/>
      <c r="R470" s="12">
        <f t="shared" si="106"/>
        <v>0</v>
      </c>
      <c r="S470" s="12">
        <f t="shared" si="106"/>
        <v>0</v>
      </c>
      <c r="T470" s="12">
        <f t="shared" si="106"/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>
        <f t="shared" si="96"/>
        <v>0</v>
      </c>
      <c r="AE470" s="54"/>
      <c r="AF470" s="54"/>
      <c r="AG470" s="54">
        <f t="shared" si="97"/>
        <v>0</v>
      </c>
      <c r="AH470" s="54"/>
      <c r="AI470" s="54"/>
      <c r="AJ470" s="54"/>
      <c r="AK470" s="54"/>
      <c r="AL470" s="54"/>
      <c r="AM470" s="54"/>
      <c r="AN470" s="54"/>
      <c r="AO470" s="54"/>
      <c r="AP470" s="54"/>
      <c r="AQ470" s="54"/>
      <c r="AR470" s="13">
        <f t="shared" si="98"/>
        <v>0</v>
      </c>
      <c r="AS470" s="104" t="s">
        <v>1054</v>
      </c>
      <c r="AT470" s="22" t="str" cm="1">
        <f t="array" ref="AT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(EUL_basis_Mapped!$BD470=EUL_basis[BldgLoc])*(EUL_basis_Mapped!$BP470=EUL_basis[HOU_cat]),0)+1,MATCH(EUL_basis_Mapped!AT$2,'EUL_basis fr DEER'!$1:$1,0))</f>
        <v>Solar Water Heating</v>
      </c>
      <c r="AU470" s="105" t="s">
        <v>34</v>
      </c>
      <c r="AV470" s="22" t="str" cm="1">
        <f t="array" ref="AV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(EUL_basis_Mapped!$BD470=EUL_basis[BldgLoc])*(EUL_basis_Mapped!$BP470=EUL_basis[HOU_cat]),0)+1,MATCH(EUL_basis_Mapped!AV$2,'EUL_basis fr DEER'!$1:$1,0))</f>
        <v>D08 v2.05</v>
      </c>
      <c r="AW470" s="24" cm="1">
        <f t="array" ref="AW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(EUL_basis_Mapped!$BD470=EUL_basis[BldgLoc])*(EUL_basis_Mapped!$BP470=EUL_basis[HOU_cat]),0)+1,MATCH(EUL_basis_Mapped!AW$2,'EUL_basis fr DEER'!$1:$1,0))</f>
        <v>44159.686687395835</v>
      </c>
      <c r="AX470" s="48" t="str" cm="1">
        <f t="array" ref="AX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(EUL_basis_Mapped!$BD470=EUL_basis[BldgLoc])*(EUL_basis_Mapped!$BP470=EUL_basis[HOU_cat]),0)+1,MATCH(EUL_basis_Mapped!AX$2,'EUL_basis fr DEER'!$1:$1,0))</f>
        <v>Res</v>
      </c>
      <c r="AY470" s="48" t="str" cm="1">
        <f t="array" ref="AY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(EUL_basis_Mapped!$BD470=EUL_basis[BldgLoc])*(EUL_basis_Mapped!$BP470=EUL_basis[HOU_cat]),0)+1,MATCH(EUL_basis_Mapped!AY$2,'EUL_basis fr DEER'!$1:$1,0))</f>
        <v>SHW</v>
      </c>
      <c r="AZ470" s="48" t="str" cm="1">
        <f t="array" ref="AZ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(EUL_basis_Mapped!$BD470=EUL_basis[BldgLoc])*(EUL_basis_Mapped!$BP470=EUL_basis[HOU_cat]),0)+1,MATCH(EUL_basis_Mapped!AZ$2,'EUL_basis fr DEER'!$1:$1,0))</f>
        <v>Heating</v>
      </c>
      <c r="BA470" s="48" t="str" cm="1">
        <f t="array" ref="BA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(EUL_basis_Mapped!$BD470=EUL_basis[BldgLoc])*(EUL_basis_Mapped!$BP470=EUL_basis[HOU_cat]),0)+1,MATCH(EUL_basis_Mapped!BA$2,'EUL_basis fr DEER'!$1:$1,0))</f>
        <v>WaterHtg_eq</v>
      </c>
      <c r="BB470" s="48" t="str" cm="1">
        <f t="array" ref="BB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(EUL_basis_Mapped!$BD470=EUL_basis[BldgLoc])*(EUL_basis_Mapped!$BP470=EUL_basis[HOU_cat]),0)+1,MATCH(EUL_basis_Mapped!BB$2,'EUL_basis fr DEER'!$1:$1,0))</f>
        <v/>
      </c>
      <c r="BC470" s="106" t="s">
        <v>40</v>
      </c>
      <c r="BD470" s="106" t="s">
        <v>40</v>
      </c>
      <c r="BE470" s="46" t="str" cm="1">
        <f t="array" ref="BE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(EUL_basis_Mapped!$BD470=EUL_basis[BldgLoc])*(EUL_basis_Mapped!$BP470=EUL_basis[HOU_cat]),0)+1,MATCH(EUL_basis_Mapped!BE$2,'EUL_basis fr DEER'!$1:$1,0))</f>
        <v>rated years</v>
      </c>
      <c r="BF470" s="23" cm="1">
        <f t="array" ref="BF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(EUL_basis_Mapped!$BD470=EUL_basis[BldgLoc])*(EUL_basis_Mapped!$BP470=EUL_basis[HOU_cat]),0)+1,MATCH(EUL_basis_Mapped!BF$2,'EUL_basis fr DEER'!$1:$1,0))</f>
        <v>0</v>
      </c>
      <c r="BG470" s="23" cm="1">
        <f t="array" ref="BG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(EUL_basis_Mapped!$BD470=EUL_basis[BldgLoc])*(EUL_basis_Mapped!$BP470=EUL_basis[HOU_cat]),0)+1,MATCH(EUL_basis_Mapped!BG$2,'EUL_basis fr DEER'!$1:$1,0))</f>
        <v>0</v>
      </c>
      <c r="BH470" s="23" cm="1">
        <f t="array" ref="BH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(EUL_basis_Mapped!$BD470=EUL_basis[BldgLoc])*(EUL_basis_Mapped!$BP470=EUL_basis[HOU_cat]),0)+1,MATCH(EUL_basis_Mapped!BH$2,'EUL_basis fr DEER'!$1:$1,0))</f>
        <v>0</v>
      </c>
      <c r="BI470" s="25" cm="1">
        <f t="array" ref="BI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(EUL_basis_Mapped!$BD470=EUL_basis[BldgLoc])*(EUL_basis_Mapped!$BP470=EUL_basis[HOU_cat]),0)+1,MATCH(EUL_basis_Mapped!BI$2,'EUL_basis fr DEER'!$1:$1,0))</f>
        <v>0</v>
      </c>
      <c r="BJ470" s="25" cm="1">
        <f t="array" ref="BJ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(EUL_basis_Mapped!$BD470=EUL_basis[BldgLoc])*(EUL_basis_Mapped!$BP470=EUL_basis[HOU_cat]),0)+1,MATCH(EUL_basis_Mapped!BJ$2,'EUL_basis fr DEER'!$1:$1,0))</f>
        <v>15</v>
      </c>
      <c r="BK470" s="25" cm="1">
        <f t="array" ref="BK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(EUL_basis_Mapped!$BD470=EUL_basis[BldgLoc])*(EUL_basis_Mapped!$BP470=EUL_basis[HOU_cat]),0)+1,MATCH(EUL_basis_Mapped!BK$2,'EUL_basis fr DEER'!$1:$1,0))</f>
        <v>5</v>
      </c>
      <c r="BL470" s="46" t="str" cm="1">
        <f t="array" ref="BL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(EUL_basis_Mapped!$BD470=EUL_basis[BldgLoc])*(EUL_basis_Mapped!$BP470=EUL_basis[HOU_cat]),0)+1,MATCH(EUL_basis_Mapped!BL$2,'EUL_basis fr DEER'!$1:$1,0))</f>
        <v>Updated to indicate claim/filing status</v>
      </c>
      <c r="BM470" s="48" t="str" cm="1">
        <f t="array" ref="BM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(EUL_basis_Mapped!$BD470=EUL_basis[BldgLoc])*(EUL_basis_Mapped!$BP470=EUL_basis[HOU_cat]),0)+1,MATCH(EUL_basis_Mapped!BM$2,'EUL_basis fr DEER'!$1:$1,0))</f>
        <v>Standard</v>
      </c>
      <c r="BN470" s="24">
        <v>41742</v>
      </c>
      <c r="BO470" s="24" cm="1">
        <f t="array" ref="BO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(EUL_basis_Mapped!$BD470=EUL_basis[BldgLoc])*(EUL_basis_Mapped!$BP470=EUL_basis[HOU_cat]),0)+1,MATCH(EUL_basis_Mapped!BO$2,'EUL_basis fr DEER'!$1:$1,0))</f>
        <v>0</v>
      </c>
      <c r="BP470" s="106" t="s">
        <v>44</v>
      </c>
      <c r="BQ470" s="52" t="str" cm="1">
        <f t="array" ref="BQ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(EUL_basis_Mapped!$BD470=EUL_basis[BldgLoc])*(EUL_basis_Mapped!$BP470=EUL_basis[HOU_cat]),0)+1,MATCH(EUL_basis_Mapped!BQ$2,'EUL_basis fr DEER'!$1:$1,0))</f>
        <v>1</v>
      </c>
      <c r="BR470" s="52" t="str" cm="1">
        <f t="array" ref="BR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(EUL_basis_Mapped!$BD470=EUL_basis[BldgLoc])*(EUL_basis_Mapped!$BP470=EUL_basis[HOU_cat]),0)+1,MATCH(EUL_basis_Mapped!BR$2,'EUL_basis fr DEER'!$1:$1,0))</f>
        <v>1</v>
      </c>
      <c r="BS470" s="52" t="str" cm="1">
        <f t="array" ref="BS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(EUL_basis_Mapped!$BD470=EUL_basis[BldgLoc])*(EUL_basis_Mapped!$BP470=EUL_basis[HOU_cat]),0)+1,MATCH(EUL_basis_Mapped!BS$2,'EUL_basis fr DEER'!$1:$1,0))</f>
        <v>0</v>
      </c>
      <c r="BT470" s="48" t="str" cm="1">
        <f t="array" ref="BT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(EUL_basis_Mapped!$BD470=EUL_basis[BldgLoc])*(EUL_basis_Mapped!$BP470=EUL_basis[HOU_cat]),0)+1,MATCH(EUL_basis_Mapped!BT$2,'EUL_basis fr DEER'!$1:$1,0))</f>
        <v>Deemed Ex Ante Team</v>
      </c>
      <c r="BU470" s="24" cm="1">
        <f t="array" ref="BU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(EUL_basis_Mapped!$BD470=EUL_basis[BldgLoc])*(EUL_basis_Mapped!$BP470=EUL_basis[HOU_cat]),0)+1,MATCH(EUL_basis_Mapped!BU$2,'EUL_basis fr DEER'!$1:$1,0))</f>
        <v>0</v>
      </c>
      <c r="BV470" s="46" cm="1">
        <f t="array" ref="BV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(EUL_basis_Mapped!$BD470=EUL_basis[BldgLoc])*(EUL_basis_Mapped!$BP470=EUL_basis[HOU_cat]),0)+1,MATCH(EUL_basis_Mapped!BV$2,'EUL_basis fr DEER'!$1:$1,0))</f>
        <v>0</v>
      </c>
      <c r="BW470" s="48" cm="1">
        <f t="array" ref="BW470">INDEX(EUL_basis[#All],MATCH(1,(EUL_basis_Mapped!$AS470=EUL_basis[EUL_ID])*(EUL_basis_Mapped!$AU470=EUL_basis[Version])*(EUL_basis_Mapped!$BC470=EUL_basis[BldgType])*
(EUL_basis_Mapped!$BD470=EUL_basis[BldgLoc])*(EUL_basis_Mapped!$BP470=EUL_basis[HOU_cat]),0)+1,MATCH(EUL_basis_Mapped!BW$2,'EUL_basis fr DEER'!$1:$1,0))</f>
        <v>0</v>
      </c>
    </row>
    <row r="471" spans="1:75" ht="21" x14ac:dyDescent="0.15">
      <c r="A471" s="11">
        <v>1</v>
      </c>
      <c r="B471" s="12"/>
      <c r="C471" s="12"/>
      <c r="D471" s="12"/>
      <c r="E471" s="12"/>
      <c r="F471" s="12"/>
      <c r="G471" s="12"/>
      <c r="H471" s="13"/>
      <c r="I471" s="11">
        <f t="shared" si="107"/>
        <v>0</v>
      </c>
      <c r="J471" s="12">
        <f t="shared" si="107"/>
        <v>0</v>
      </c>
      <c r="K471" s="12">
        <f t="shared" si="107"/>
        <v>0</v>
      </c>
      <c r="L471" s="12">
        <f t="shared" si="107"/>
        <v>1</v>
      </c>
      <c r="M471" s="12">
        <f t="shared" si="107"/>
        <v>0</v>
      </c>
      <c r="N471" s="54">
        <f t="shared" si="107"/>
        <v>0</v>
      </c>
      <c r="O471" s="54">
        <f t="shared" si="107"/>
        <v>0</v>
      </c>
      <c r="P471" s="11">
        <f t="shared" si="95"/>
        <v>1</v>
      </c>
      <c r="Q471" s="16"/>
      <c r="R471" s="12">
        <f t="shared" si="106"/>
        <v>0</v>
      </c>
      <c r="S471" s="12">
        <f t="shared" si="106"/>
        <v>0</v>
      </c>
      <c r="T471" s="12">
        <f t="shared" si="106"/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>
        <f t="shared" si="96"/>
        <v>0</v>
      </c>
      <c r="AE471" s="54"/>
      <c r="AF471" s="54"/>
      <c r="AG471" s="54">
        <f t="shared" si="97"/>
        <v>0</v>
      </c>
      <c r="AH471" s="54"/>
      <c r="AI471" s="54"/>
      <c r="AJ471" s="54"/>
      <c r="AK471" s="54"/>
      <c r="AL471" s="54"/>
      <c r="AM471" s="54"/>
      <c r="AN471" s="54"/>
      <c r="AO471" s="54"/>
      <c r="AP471" s="54"/>
      <c r="AQ471" s="54"/>
      <c r="AR471" s="13">
        <f t="shared" si="98"/>
        <v>0</v>
      </c>
      <c r="AS471" s="104" t="s">
        <v>1056</v>
      </c>
      <c r="AT471" s="22" t="str" cm="1">
        <f t="array" ref="AT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(EUL_basis_Mapped!$BD471=EUL_basis[BldgLoc])*(EUL_basis_Mapped!$BP471=EUL_basis[HOU_cat]),0)+1,MATCH(EUL_basis_Mapped!AT$2,'EUL_basis fr DEER'!$1:$1,0))</f>
        <v>Water Heater Tank Wrap - Electric, add-on equipment</v>
      </c>
      <c r="AU471" s="105" t="s">
        <v>34</v>
      </c>
      <c r="AV471" s="22" t="str" cm="1">
        <f t="array" ref="AV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(EUL_basis_Mapped!$BD471=EUL_basis[BldgLoc])*(EUL_basis_Mapped!$BP471=EUL_basis[HOU_cat]),0)+1,MATCH(EUL_basis_Mapped!AV$2,'EUL_basis fr DEER'!$1:$1,0))</f>
        <v>D08 v2.05</v>
      </c>
      <c r="AW471" s="24" cm="1">
        <f t="array" ref="AW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(EUL_basis_Mapped!$BD471=EUL_basis[BldgLoc])*(EUL_basis_Mapped!$BP471=EUL_basis[HOU_cat]),0)+1,MATCH(EUL_basis_Mapped!AW$2,'EUL_basis fr DEER'!$1:$1,0))</f>
        <v>44159.686687395835</v>
      </c>
      <c r="AX471" s="48" t="str" cm="1">
        <f t="array" ref="AX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(EUL_basis_Mapped!$BD471=EUL_basis[BldgLoc])*(EUL_basis_Mapped!$BP471=EUL_basis[HOU_cat]),0)+1,MATCH(EUL_basis_Mapped!AX$2,'EUL_basis fr DEER'!$1:$1,0))</f>
        <v>Com</v>
      </c>
      <c r="AY471" s="48" t="str" cm="1">
        <f t="array" ref="AY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(EUL_basis_Mapped!$BD471=EUL_basis[BldgLoc])*(EUL_basis_Mapped!$BP471=EUL_basis[HOU_cat]),0)+1,MATCH(EUL_basis_Mapped!AY$2,'EUL_basis fr DEER'!$1:$1,0))</f>
        <v>SHW</v>
      </c>
      <c r="AZ471" s="48" t="str" cm="1">
        <f t="array" ref="AZ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(EUL_basis_Mapped!$BD471=EUL_basis[BldgLoc])*(EUL_basis_Mapped!$BP471=EUL_basis[HOU_cat]),0)+1,MATCH(EUL_basis_Mapped!AZ$2,'EUL_basis fr DEER'!$1:$1,0))</f>
        <v>Heating</v>
      </c>
      <c r="BA471" s="48" t="str" cm="1">
        <f t="array" ref="BA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(EUL_basis_Mapped!$BD471=EUL_basis[BldgLoc])*(EUL_basis_Mapped!$BP471=EUL_basis[HOU_cat]),0)+1,MATCH(EUL_basis_Mapped!BA$2,'EUL_basis fr DEER'!$1:$1,0))</f>
        <v>WaterHtg_eq</v>
      </c>
      <c r="BB471" s="48" t="str" cm="1">
        <f t="array" ref="BB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(EUL_basis_Mapped!$BD471=EUL_basis[BldgLoc])*(EUL_basis_Mapped!$BP471=EUL_basis[HOU_cat]),0)+1,MATCH(EUL_basis_Mapped!BB$2,'EUL_basis fr DEER'!$1:$1,0))</f>
        <v>TankIns</v>
      </c>
      <c r="BC471" s="106" t="s">
        <v>40</v>
      </c>
      <c r="BD471" s="106" t="s">
        <v>40</v>
      </c>
      <c r="BE471" s="46" t="str" cm="1">
        <f t="array" ref="BE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(EUL_basis_Mapped!$BD471=EUL_basis[BldgLoc])*(EUL_basis_Mapped!$BP471=EUL_basis[HOU_cat]),0)+1,MATCH(EUL_basis_Mapped!BE$2,'EUL_basis fr DEER'!$1:$1,0))</f>
        <v>rated years</v>
      </c>
      <c r="BF471" s="23" cm="1">
        <f t="array" ref="BF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(EUL_basis_Mapped!$BD471=EUL_basis[BldgLoc])*(EUL_basis_Mapped!$BP471=EUL_basis[HOU_cat]),0)+1,MATCH(EUL_basis_Mapped!BF$2,'EUL_basis fr DEER'!$1:$1,0))</f>
        <v>0</v>
      </c>
      <c r="BG471" s="23" cm="1">
        <f t="array" ref="BG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(EUL_basis_Mapped!$BD471=EUL_basis[BldgLoc])*(EUL_basis_Mapped!$BP471=EUL_basis[HOU_cat]),0)+1,MATCH(EUL_basis_Mapped!BG$2,'EUL_basis fr DEER'!$1:$1,0))</f>
        <v>0</v>
      </c>
      <c r="BH471" s="23" cm="1">
        <f t="array" ref="BH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(EUL_basis_Mapped!$BD471=EUL_basis[BldgLoc])*(EUL_basis_Mapped!$BP471=EUL_basis[HOU_cat]),0)+1,MATCH(EUL_basis_Mapped!BH$2,'EUL_basis fr DEER'!$1:$1,0))</f>
        <v>0</v>
      </c>
      <c r="BI471" s="25" cm="1">
        <f t="array" ref="BI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(EUL_basis_Mapped!$BD471=EUL_basis[BldgLoc])*(EUL_basis_Mapped!$BP471=EUL_basis[HOU_cat]),0)+1,MATCH(EUL_basis_Mapped!BI$2,'EUL_basis fr DEER'!$1:$1,0))</f>
        <v>0</v>
      </c>
      <c r="BJ471" s="25" cm="1">
        <f t="array" ref="BJ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(EUL_basis_Mapped!$BD471=EUL_basis[BldgLoc])*(EUL_basis_Mapped!$BP471=EUL_basis[HOU_cat]),0)+1,MATCH(EUL_basis_Mapped!BJ$2,'EUL_basis fr DEER'!$1:$1,0))</f>
        <v>7</v>
      </c>
      <c r="BK471" s="25" cm="1">
        <f t="array" ref="BK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(EUL_basis_Mapped!$BD471=EUL_basis[BldgLoc])*(EUL_basis_Mapped!$BP471=EUL_basis[HOU_cat]),0)+1,MATCH(EUL_basis_Mapped!BK$2,'EUL_basis fr DEER'!$1:$1,0))</f>
        <v>2.2999999999999998</v>
      </c>
      <c r="BL471" s="46" t="str" cm="1">
        <f t="array" ref="BL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(EUL_basis_Mapped!$BD471=EUL_basis[BldgLoc])*(EUL_basis_Mapped!$BP471=EUL_basis[HOU_cat]),0)+1,MATCH(EUL_basis_Mapped!BL$2,'EUL_basis fr DEER'!$1:$1,0))</f>
        <v>Updated to indicate claim/filing status</v>
      </c>
      <c r="BM471" s="48" t="str" cm="1">
        <f t="array" ref="BM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(EUL_basis_Mapped!$BD471=EUL_basis[BldgLoc])*(EUL_basis_Mapped!$BP471=EUL_basis[HOU_cat]),0)+1,MATCH(EUL_basis_Mapped!BM$2,'EUL_basis fr DEER'!$1:$1,0))</f>
        <v>Standard</v>
      </c>
      <c r="BN471" s="24">
        <v>41743</v>
      </c>
      <c r="BO471" s="24" cm="1">
        <f t="array" ref="BO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(EUL_basis_Mapped!$BD471=EUL_basis[BldgLoc])*(EUL_basis_Mapped!$BP471=EUL_basis[HOU_cat]),0)+1,MATCH(EUL_basis_Mapped!BO$2,'EUL_basis fr DEER'!$1:$1,0))</f>
        <v>0</v>
      </c>
      <c r="BP471" s="106" t="s">
        <v>44</v>
      </c>
      <c r="BQ471" s="52" t="str" cm="1">
        <f t="array" ref="BQ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(EUL_basis_Mapped!$BD471=EUL_basis[BldgLoc])*(EUL_basis_Mapped!$BP471=EUL_basis[HOU_cat]),0)+1,MATCH(EUL_basis_Mapped!BQ$2,'EUL_basis fr DEER'!$1:$1,0))</f>
        <v>1</v>
      </c>
      <c r="BR471" s="52" t="str" cm="1">
        <f t="array" ref="BR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(EUL_basis_Mapped!$BD471=EUL_basis[BldgLoc])*(EUL_basis_Mapped!$BP471=EUL_basis[HOU_cat]),0)+1,MATCH(EUL_basis_Mapped!BR$2,'EUL_basis fr DEER'!$1:$1,0))</f>
        <v>1</v>
      </c>
      <c r="BS471" s="52" t="str" cm="1">
        <f t="array" ref="BS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(EUL_basis_Mapped!$BD471=EUL_basis[BldgLoc])*(EUL_basis_Mapped!$BP471=EUL_basis[HOU_cat]),0)+1,MATCH(EUL_basis_Mapped!BS$2,'EUL_basis fr DEER'!$1:$1,0))</f>
        <v>0</v>
      </c>
      <c r="BT471" s="48" t="str" cm="1">
        <f t="array" ref="BT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(EUL_basis_Mapped!$BD471=EUL_basis[BldgLoc])*(EUL_basis_Mapped!$BP471=EUL_basis[HOU_cat]),0)+1,MATCH(EUL_basis_Mapped!BT$2,'EUL_basis fr DEER'!$1:$1,0))</f>
        <v>Deemed Ex Ante Team</v>
      </c>
      <c r="BU471" s="24" cm="1">
        <f t="array" ref="BU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(EUL_basis_Mapped!$BD471=EUL_basis[BldgLoc])*(EUL_basis_Mapped!$BP471=EUL_basis[HOU_cat]),0)+1,MATCH(EUL_basis_Mapped!BU$2,'EUL_basis fr DEER'!$1:$1,0))</f>
        <v>0</v>
      </c>
      <c r="BV471" s="46" cm="1">
        <f t="array" ref="BV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(EUL_basis_Mapped!$BD471=EUL_basis[BldgLoc])*(EUL_basis_Mapped!$BP471=EUL_basis[HOU_cat]),0)+1,MATCH(EUL_basis_Mapped!BV$2,'EUL_basis fr DEER'!$1:$1,0))</f>
        <v>0</v>
      </c>
      <c r="BW471" s="48" cm="1">
        <f t="array" ref="BW471">INDEX(EUL_basis[#All],MATCH(1,(EUL_basis_Mapped!$AS471=EUL_basis[EUL_ID])*(EUL_basis_Mapped!$AU471=EUL_basis[Version])*(EUL_basis_Mapped!$BC471=EUL_basis[BldgType])*
(EUL_basis_Mapped!$BD471=EUL_basis[BldgLoc])*(EUL_basis_Mapped!$BP471=EUL_basis[HOU_cat]),0)+1,MATCH(EUL_basis_Mapped!BW$2,'EUL_basis fr DEER'!$1:$1,0))</f>
        <v>0</v>
      </c>
    </row>
    <row r="472" spans="1:75" ht="21" x14ac:dyDescent="0.15">
      <c r="A472" s="11">
        <v>1</v>
      </c>
      <c r="B472" s="12"/>
      <c r="C472" s="12"/>
      <c r="D472" s="12"/>
      <c r="E472" s="12"/>
      <c r="F472" s="12"/>
      <c r="G472" s="12"/>
      <c r="H472" s="13"/>
      <c r="I472" s="11">
        <f t="shared" si="107"/>
        <v>0</v>
      </c>
      <c r="J472" s="12">
        <f t="shared" si="107"/>
        <v>0</v>
      </c>
      <c r="K472" s="12">
        <f t="shared" si="107"/>
        <v>0</v>
      </c>
      <c r="L472" s="12">
        <f t="shared" si="107"/>
        <v>1</v>
      </c>
      <c r="M472" s="12">
        <f t="shared" si="107"/>
        <v>0</v>
      </c>
      <c r="N472" s="54">
        <f t="shared" si="107"/>
        <v>0</v>
      </c>
      <c r="O472" s="54">
        <f t="shared" si="107"/>
        <v>0</v>
      </c>
      <c r="P472" s="11">
        <f t="shared" si="95"/>
        <v>1</v>
      </c>
      <c r="Q472" s="16"/>
      <c r="R472" s="12">
        <f t="shared" si="106"/>
        <v>0</v>
      </c>
      <c r="S472" s="12">
        <f t="shared" si="106"/>
        <v>0</v>
      </c>
      <c r="T472" s="12">
        <f t="shared" si="106"/>
        <v>0</v>
      </c>
      <c r="U472" s="12"/>
      <c r="V472" s="12"/>
      <c r="W472" s="12"/>
      <c r="X472" s="12"/>
      <c r="Y472" s="12"/>
      <c r="Z472" s="12"/>
      <c r="AA472" s="12"/>
      <c r="AB472" s="12"/>
      <c r="AC472" s="12"/>
      <c r="AD472" s="12">
        <f t="shared" si="96"/>
        <v>0</v>
      </c>
      <c r="AE472" s="54"/>
      <c r="AF472" s="54"/>
      <c r="AG472" s="54">
        <f t="shared" si="97"/>
        <v>0</v>
      </c>
      <c r="AH472" s="54"/>
      <c r="AI472" s="54"/>
      <c r="AJ472" s="54"/>
      <c r="AK472" s="54"/>
      <c r="AL472" s="54"/>
      <c r="AM472" s="54"/>
      <c r="AN472" s="54"/>
      <c r="AO472" s="54"/>
      <c r="AP472" s="54"/>
      <c r="AQ472" s="54"/>
      <c r="AR472" s="13">
        <f t="shared" si="98"/>
        <v>0</v>
      </c>
      <c r="AS472" s="104" t="s">
        <v>1058</v>
      </c>
      <c r="AT472" s="22" t="str" cm="1">
        <f t="array" ref="AT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(EUL_basis_Mapped!$BD472=EUL_basis[BldgLoc])*(EUL_basis_Mapped!$BP472=EUL_basis[HOU_cat]),0)+1,MATCH(EUL_basis_Mapped!AT$2,'EUL_basis fr DEER'!$1:$1,0))</f>
        <v>Water Heater Tank Wrap - Gas, add-on equipment</v>
      </c>
      <c r="AU472" s="105" t="s">
        <v>34</v>
      </c>
      <c r="AV472" s="22" t="str" cm="1">
        <f t="array" ref="AV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(EUL_basis_Mapped!$BD472=EUL_basis[BldgLoc])*(EUL_basis_Mapped!$BP472=EUL_basis[HOU_cat]),0)+1,MATCH(EUL_basis_Mapped!AV$2,'EUL_basis fr DEER'!$1:$1,0))</f>
        <v>D08 v2.05</v>
      </c>
      <c r="AW472" s="24" cm="1">
        <f t="array" ref="AW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(EUL_basis_Mapped!$BD472=EUL_basis[BldgLoc])*(EUL_basis_Mapped!$BP472=EUL_basis[HOU_cat]),0)+1,MATCH(EUL_basis_Mapped!AW$2,'EUL_basis fr DEER'!$1:$1,0))</f>
        <v>44159.686687395835</v>
      </c>
      <c r="AX472" s="48" t="str" cm="1">
        <f t="array" ref="AX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(EUL_basis_Mapped!$BD472=EUL_basis[BldgLoc])*(EUL_basis_Mapped!$BP472=EUL_basis[HOU_cat]),0)+1,MATCH(EUL_basis_Mapped!AX$2,'EUL_basis fr DEER'!$1:$1,0))</f>
        <v>Com</v>
      </c>
      <c r="AY472" s="48" t="str" cm="1">
        <f t="array" ref="AY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(EUL_basis_Mapped!$BD472=EUL_basis[BldgLoc])*(EUL_basis_Mapped!$BP472=EUL_basis[HOU_cat]),0)+1,MATCH(EUL_basis_Mapped!AY$2,'EUL_basis fr DEER'!$1:$1,0))</f>
        <v>SHW</v>
      </c>
      <c r="AZ472" s="48" t="str" cm="1">
        <f t="array" ref="AZ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(EUL_basis_Mapped!$BD472=EUL_basis[BldgLoc])*(EUL_basis_Mapped!$BP472=EUL_basis[HOU_cat]),0)+1,MATCH(EUL_basis_Mapped!AZ$2,'EUL_basis fr DEER'!$1:$1,0))</f>
        <v>Heating</v>
      </c>
      <c r="BA472" s="48" t="str" cm="1">
        <f t="array" ref="BA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(EUL_basis_Mapped!$BD472=EUL_basis[BldgLoc])*(EUL_basis_Mapped!$BP472=EUL_basis[HOU_cat]),0)+1,MATCH(EUL_basis_Mapped!BA$2,'EUL_basis fr DEER'!$1:$1,0))</f>
        <v>WaterHtg_eq</v>
      </c>
      <c r="BB472" s="48" t="str" cm="1">
        <f t="array" ref="BB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(EUL_basis_Mapped!$BD472=EUL_basis[BldgLoc])*(EUL_basis_Mapped!$BP472=EUL_basis[HOU_cat]),0)+1,MATCH(EUL_basis_Mapped!BB$2,'EUL_basis fr DEER'!$1:$1,0))</f>
        <v>TankIns</v>
      </c>
      <c r="BC472" s="106" t="s">
        <v>40</v>
      </c>
      <c r="BD472" s="106" t="s">
        <v>40</v>
      </c>
      <c r="BE472" s="46" t="str" cm="1">
        <f t="array" ref="BE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(EUL_basis_Mapped!$BD472=EUL_basis[BldgLoc])*(EUL_basis_Mapped!$BP472=EUL_basis[HOU_cat]),0)+1,MATCH(EUL_basis_Mapped!BE$2,'EUL_basis fr DEER'!$1:$1,0))</f>
        <v>rated years</v>
      </c>
      <c r="BF472" s="23" cm="1">
        <f t="array" ref="BF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(EUL_basis_Mapped!$BD472=EUL_basis[BldgLoc])*(EUL_basis_Mapped!$BP472=EUL_basis[HOU_cat]),0)+1,MATCH(EUL_basis_Mapped!BF$2,'EUL_basis fr DEER'!$1:$1,0))</f>
        <v>0</v>
      </c>
      <c r="BG472" s="23" cm="1">
        <f t="array" ref="BG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(EUL_basis_Mapped!$BD472=EUL_basis[BldgLoc])*(EUL_basis_Mapped!$BP472=EUL_basis[HOU_cat]),0)+1,MATCH(EUL_basis_Mapped!BG$2,'EUL_basis fr DEER'!$1:$1,0))</f>
        <v>0</v>
      </c>
      <c r="BH472" s="23" cm="1">
        <f t="array" ref="BH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(EUL_basis_Mapped!$BD472=EUL_basis[BldgLoc])*(EUL_basis_Mapped!$BP472=EUL_basis[HOU_cat]),0)+1,MATCH(EUL_basis_Mapped!BH$2,'EUL_basis fr DEER'!$1:$1,0))</f>
        <v>0</v>
      </c>
      <c r="BI472" s="25" cm="1">
        <f t="array" ref="BI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(EUL_basis_Mapped!$BD472=EUL_basis[BldgLoc])*(EUL_basis_Mapped!$BP472=EUL_basis[HOU_cat]),0)+1,MATCH(EUL_basis_Mapped!BI$2,'EUL_basis fr DEER'!$1:$1,0))</f>
        <v>0</v>
      </c>
      <c r="BJ472" s="25" cm="1">
        <f t="array" ref="BJ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(EUL_basis_Mapped!$BD472=EUL_basis[BldgLoc])*(EUL_basis_Mapped!$BP472=EUL_basis[HOU_cat]),0)+1,MATCH(EUL_basis_Mapped!BJ$2,'EUL_basis fr DEER'!$1:$1,0))</f>
        <v>7</v>
      </c>
      <c r="BK472" s="25" cm="1">
        <f t="array" ref="BK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(EUL_basis_Mapped!$BD472=EUL_basis[BldgLoc])*(EUL_basis_Mapped!$BP472=EUL_basis[HOU_cat]),0)+1,MATCH(EUL_basis_Mapped!BK$2,'EUL_basis fr DEER'!$1:$1,0))</f>
        <v>2.2999999999999998</v>
      </c>
      <c r="BL472" s="46" t="str" cm="1">
        <f t="array" ref="BL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(EUL_basis_Mapped!$BD472=EUL_basis[BldgLoc])*(EUL_basis_Mapped!$BP472=EUL_basis[HOU_cat]),0)+1,MATCH(EUL_basis_Mapped!BL$2,'EUL_basis fr DEER'!$1:$1,0))</f>
        <v>Updated to indicate claim/filing status</v>
      </c>
      <c r="BM472" s="48" t="str" cm="1">
        <f t="array" ref="BM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(EUL_basis_Mapped!$BD472=EUL_basis[BldgLoc])*(EUL_basis_Mapped!$BP472=EUL_basis[HOU_cat]),0)+1,MATCH(EUL_basis_Mapped!BM$2,'EUL_basis fr DEER'!$1:$1,0))</f>
        <v>Standard</v>
      </c>
      <c r="BN472" s="24">
        <v>41744</v>
      </c>
      <c r="BO472" s="24" cm="1">
        <f t="array" ref="BO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(EUL_basis_Mapped!$BD472=EUL_basis[BldgLoc])*(EUL_basis_Mapped!$BP472=EUL_basis[HOU_cat]),0)+1,MATCH(EUL_basis_Mapped!BO$2,'EUL_basis fr DEER'!$1:$1,0))</f>
        <v>0</v>
      </c>
      <c r="BP472" s="106" t="s">
        <v>44</v>
      </c>
      <c r="BQ472" s="52" t="str" cm="1">
        <f t="array" ref="BQ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(EUL_basis_Mapped!$BD472=EUL_basis[BldgLoc])*(EUL_basis_Mapped!$BP472=EUL_basis[HOU_cat]),0)+1,MATCH(EUL_basis_Mapped!BQ$2,'EUL_basis fr DEER'!$1:$1,0))</f>
        <v>1</v>
      </c>
      <c r="BR472" s="52" t="str" cm="1">
        <f t="array" ref="BR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(EUL_basis_Mapped!$BD472=EUL_basis[BldgLoc])*(EUL_basis_Mapped!$BP472=EUL_basis[HOU_cat]),0)+1,MATCH(EUL_basis_Mapped!BR$2,'EUL_basis fr DEER'!$1:$1,0))</f>
        <v>1</v>
      </c>
      <c r="BS472" s="52" t="str" cm="1">
        <f t="array" ref="BS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(EUL_basis_Mapped!$BD472=EUL_basis[BldgLoc])*(EUL_basis_Mapped!$BP472=EUL_basis[HOU_cat]),0)+1,MATCH(EUL_basis_Mapped!BS$2,'EUL_basis fr DEER'!$1:$1,0))</f>
        <v>0</v>
      </c>
      <c r="BT472" s="48" t="str" cm="1">
        <f t="array" ref="BT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(EUL_basis_Mapped!$BD472=EUL_basis[BldgLoc])*(EUL_basis_Mapped!$BP472=EUL_basis[HOU_cat]),0)+1,MATCH(EUL_basis_Mapped!BT$2,'EUL_basis fr DEER'!$1:$1,0))</f>
        <v>Deemed Ex Ante Team</v>
      </c>
      <c r="BU472" s="24" cm="1">
        <f t="array" ref="BU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(EUL_basis_Mapped!$BD472=EUL_basis[BldgLoc])*(EUL_basis_Mapped!$BP472=EUL_basis[HOU_cat]),0)+1,MATCH(EUL_basis_Mapped!BU$2,'EUL_basis fr DEER'!$1:$1,0))</f>
        <v>0</v>
      </c>
      <c r="BV472" s="46" cm="1">
        <f t="array" ref="BV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(EUL_basis_Mapped!$BD472=EUL_basis[BldgLoc])*(EUL_basis_Mapped!$BP472=EUL_basis[HOU_cat]),0)+1,MATCH(EUL_basis_Mapped!BV$2,'EUL_basis fr DEER'!$1:$1,0))</f>
        <v>0</v>
      </c>
      <c r="BW472" s="48" cm="1">
        <f t="array" ref="BW472">INDEX(EUL_basis[#All],MATCH(1,(EUL_basis_Mapped!$AS472=EUL_basis[EUL_ID])*(EUL_basis_Mapped!$AU472=EUL_basis[Version])*(EUL_basis_Mapped!$BC472=EUL_basis[BldgType])*
(EUL_basis_Mapped!$BD472=EUL_basis[BldgLoc])*(EUL_basis_Mapped!$BP472=EUL_basis[HOU_cat]),0)+1,MATCH(EUL_basis_Mapped!BW$2,'EUL_basis fr DEER'!$1:$1,0))</f>
        <v>0</v>
      </c>
    </row>
    <row r="473" spans="1:75" ht="21" x14ac:dyDescent="0.15">
      <c r="A473" s="11">
        <v>1</v>
      </c>
      <c r="B473" s="12"/>
      <c r="C473" s="12"/>
      <c r="D473" s="12"/>
      <c r="E473" s="12"/>
      <c r="F473" s="12"/>
      <c r="G473" s="12"/>
      <c r="H473" s="13"/>
      <c r="I473" s="11">
        <f t="shared" si="107"/>
        <v>0</v>
      </c>
      <c r="J473" s="12">
        <f t="shared" si="107"/>
        <v>0</v>
      </c>
      <c r="K473" s="12">
        <f t="shared" si="107"/>
        <v>0</v>
      </c>
      <c r="L473" s="12">
        <f t="shared" si="107"/>
        <v>1</v>
      </c>
      <c r="M473" s="12">
        <f t="shared" si="107"/>
        <v>0</v>
      </c>
      <c r="N473" s="54">
        <f t="shared" si="107"/>
        <v>0</v>
      </c>
      <c r="O473" s="54">
        <f t="shared" si="107"/>
        <v>0</v>
      </c>
      <c r="P473" s="11">
        <f t="shared" si="95"/>
        <v>1</v>
      </c>
      <c r="Q473" s="16"/>
      <c r="R473" s="12">
        <f t="shared" si="106"/>
        <v>0</v>
      </c>
      <c r="S473" s="12">
        <f t="shared" si="106"/>
        <v>0</v>
      </c>
      <c r="T473" s="12">
        <f t="shared" si="106"/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>
        <f t="shared" si="96"/>
        <v>0</v>
      </c>
      <c r="AE473" s="54"/>
      <c r="AF473" s="54"/>
      <c r="AG473" s="54">
        <f t="shared" si="97"/>
        <v>0</v>
      </c>
      <c r="AH473" s="54"/>
      <c r="AI473" s="54"/>
      <c r="AJ473" s="54"/>
      <c r="AK473" s="54"/>
      <c r="AL473" s="54"/>
      <c r="AM473" s="54"/>
      <c r="AN473" s="54"/>
      <c r="AO473" s="54"/>
      <c r="AP473" s="54"/>
      <c r="AQ473" s="54"/>
      <c r="AR473" s="13">
        <f t="shared" si="98"/>
        <v>0</v>
      </c>
      <c r="AS473" s="104" t="s">
        <v>1060</v>
      </c>
      <c r="AT473" s="22" t="str" cm="1">
        <f t="array" ref="AT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(EUL_basis_Mapped!$BD473=EUL_basis[BldgLoc])*(EUL_basis_Mapped!$BP473=EUL_basis[HOU_cat]),0)+1,MATCH(EUL_basis_Mapped!AT$2,'EUL_basis fr DEER'!$1:$1,0))</f>
        <v>Circulation Pump Timeclock Retrofit, add-on equipment</v>
      </c>
      <c r="AU473" s="105" t="s">
        <v>34</v>
      </c>
      <c r="AV473" s="22" t="str" cm="1">
        <f t="array" ref="AV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(EUL_basis_Mapped!$BD473=EUL_basis[BldgLoc])*(EUL_basis_Mapped!$BP473=EUL_basis[HOU_cat]),0)+1,MATCH(EUL_basis_Mapped!AV$2,'EUL_basis fr DEER'!$1:$1,0))</f>
        <v>D08 v2.05</v>
      </c>
      <c r="AW473" s="24" cm="1">
        <f t="array" ref="AW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(EUL_basis_Mapped!$BD473=EUL_basis[BldgLoc])*(EUL_basis_Mapped!$BP473=EUL_basis[HOU_cat]),0)+1,MATCH(EUL_basis_Mapped!AW$2,'EUL_basis fr DEER'!$1:$1,0))</f>
        <v>44159.686687395835</v>
      </c>
      <c r="AX473" s="48" t="str" cm="1">
        <f t="array" ref="AX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(EUL_basis_Mapped!$BD473=EUL_basis[BldgLoc])*(EUL_basis_Mapped!$BP473=EUL_basis[HOU_cat]),0)+1,MATCH(EUL_basis_Mapped!AX$2,'EUL_basis fr DEER'!$1:$1,0))</f>
        <v>Com</v>
      </c>
      <c r="AY473" s="48" t="str" cm="1">
        <f t="array" ref="AY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(EUL_basis_Mapped!$BD473=EUL_basis[BldgLoc])*(EUL_basis_Mapped!$BP473=EUL_basis[HOU_cat]),0)+1,MATCH(EUL_basis_Mapped!AY$2,'EUL_basis fr DEER'!$1:$1,0))</f>
        <v>SHW</v>
      </c>
      <c r="AZ473" s="48" t="str" cm="1">
        <f t="array" ref="AZ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(EUL_basis_Mapped!$BD473=EUL_basis[BldgLoc])*(EUL_basis_Mapped!$BP473=EUL_basis[HOU_cat]),0)+1,MATCH(EUL_basis_Mapped!AZ$2,'EUL_basis fr DEER'!$1:$1,0))</f>
        <v>Distribute</v>
      </c>
      <c r="BA473" s="48" t="str" cm="1">
        <f t="array" ref="BA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(EUL_basis_Mapped!$BD473=EUL_basis[BldgLoc])*(EUL_basis_Mapped!$BP473=EUL_basis[HOU_cat]),0)+1,MATCH(EUL_basis_Mapped!BA$2,'EUL_basis fr DEER'!$1:$1,0))</f>
        <v>LiquidCirc</v>
      </c>
      <c r="BB473" s="48" t="str" cm="1">
        <f t="array" ref="BB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(EUL_basis_Mapped!$BD473=EUL_basis[BldgLoc])*(EUL_basis_Mapped!$BP473=EUL_basis[HOU_cat]),0)+1,MATCH(EUL_basis_Mapped!BB$2,'EUL_basis fr DEER'!$1:$1,0))</f>
        <v>Timer</v>
      </c>
      <c r="BC473" s="106" t="s">
        <v>40</v>
      </c>
      <c r="BD473" s="106" t="s">
        <v>40</v>
      </c>
      <c r="BE473" s="46" t="str" cm="1">
        <f t="array" ref="BE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(EUL_basis_Mapped!$BD473=EUL_basis[BldgLoc])*(EUL_basis_Mapped!$BP473=EUL_basis[HOU_cat]),0)+1,MATCH(EUL_basis_Mapped!BE$2,'EUL_basis fr DEER'!$1:$1,0))</f>
        <v>rated years</v>
      </c>
      <c r="BF473" s="23" cm="1">
        <f t="array" ref="BF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(EUL_basis_Mapped!$BD473=EUL_basis[BldgLoc])*(EUL_basis_Mapped!$BP473=EUL_basis[HOU_cat]),0)+1,MATCH(EUL_basis_Mapped!BF$2,'EUL_basis fr DEER'!$1:$1,0))</f>
        <v>0</v>
      </c>
      <c r="BG473" s="23" cm="1">
        <f t="array" ref="BG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(EUL_basis_Mapped!$BD473=EUL_basis[BldgLoc])*(EUL_basis_Mapped!$BP473=EUL_basis[HOU_cat]),0)+1,MATCH(EUL_basis_Mapped!BG$2,'EUL_basis fr DEER'!$1:$1,0))</f>
        <v>0</v>
      </c>
      <c r="BH473" s="23" cm="1">
        <f t="array" ref="BH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(EUL_basis_Mapped!$BD473=EUL_basis[BldgLoc])*(EUL_basis_Mapped!$BP473=EUL_basis[HOU_cat]),0)+1,MATCH(EUL_basis_Mapped!BH$2,'EUL_basis fr DEER'!$1:$1,0))</f>
        <v>0</v>
      </c>
      <c r="BI473" s="25" cm="1">
        <f t="array" ref="BI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(EUL_basis_Mapped!$BD473=EUL_basis[BldgLoc])*(EUL_basis_Mapped!$BP473=EUL_basis[HOU_cat]),0)+1,MATCH(EUL_basis_Mapped!BI$2,'EUL_basis fr DEER'!$1:$1,0))</f>
        <v>0</v>
      </c>
      <c r="BJ473" s="25" cm="1">
        <f t="array" ref="BJ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(EUL_basis_Mapped!$BD473=EUL_basis[BldgLoc])*(EUL_basis_Mapped!$BP473=EUL_basis[HOU_cat]),0)+1,MATCH(EUL_basis_Mapped!BJ$2,'EUL_basis fr DEER'!$1:$1,0))</f>
        <v>15</v>
      </c>
      <c r="BK473" s="25" cm="1">
        <f t="array" ref="BK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(EUL_basis_Mapped!$BD473=EUL_basis[BldgLoc])*(EUL_basis_Mapped!$BP473=EUL_basis[HOU_cat]),0)+1,MATCH(EUL_basis_Mapped!BK$2,'EUL_basis fr DEER'!$1:$1,0))</f>
        <v>5</v>
      </c>
      <c r="BL473" s="46" t="str" cm="1">
        <f t="array" ref="BL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(EUL_basis_Mapped!$BD473=EUL_basis[BldgLoc])*(EUL_basis_Mapped!$BP473=EUL_basis[HOU_cat]),0)+1,MATCH(EUL_basis_Mapped!BL$2,'EUL_basis fr DEER'!$1:$1,0))</f>
        <v>Updated to indicate claim/filing status</v>
      </c>
      <c r="BM473" s="48" t="str" cm="1">
        <f t="array" ref="BM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(EUL_basis_Mapped!$BD473=EUL_basis[BldgLoc])*(EUL_basis_Mapped!$BP473=EUL_basis[HOU_cat]),0)+1,MATCH(EUL_basis_Mapped!BM$2,'EUL_basis fr DEER'!$1:$1,0))</f>
        <v>Standard</v>
      </c>
      <c r="BN473" s="24">
        <v>41745</v>
      </c>
      <c r="BO473" s="24" cm="1">
        <f t="array" ref="BO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(EUL_basis_Mapped!$BD473=EUL_basis[BldgLoc])*(EUL_basis_Mapped!$BP473=EUL_basis[HOU_cat]),0)+1,MATCH(EUL_basis_Mapped!BO$2,'EUL_basis fr DEER'!$1:$1,0))</f>
        <v>0</v>
      </c>
      <c r="BP473" s="106" t="s">
        <v>44</v>
      </c>
      <c r="BQ473" s="52" t="str" cm="1">
        <f t="array" ref="BQ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(EUL_basis_Mapped!$BD473=EUL_basis[BldgLoc])*(EUL_basis_Mapped!$BP473=EUL_basis[HOU_cat]),0)+1,MATCH(EUL_basis_Mapped!BQ$2,'EUL_basis fr DEER'!$1:$1,0))</f>
        <v>1</v>
      </c>
      <c r="BR473" s="52" t="str" cm="1">
        <f t="array" ref="BR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(EUL_basis_Mapped!$BD473=EUL_basis[BldgLoc])*(EUL_basis_Mapped!$BP473=EUL_basis[HOU_cat]),0)+1,MATCH(EUL_basis_Mapped!BR$2,'EUL_basis fr DEER'!$1:$1,0))</f>
        <v>1</v>
      </c>
      <c r="BS473" s="52" t="str" cm="1">
        <f t="array" ref="BS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(EUL_basis_Mapped!$BD473=EUL_basis[BldgLoc])*(EUL_basis_Mapped!$BP473=EUL_basis[HOU_cat]),0)+1,MATCH(EUL_basis_Mapped!BS$2,'EUL_basis fr DEER'!$1:$1,0))</f>
        <v>0</v>
      </c>
      <c r="BT473" s="48" t="str" cm="1">
        <f t="array" ref="BT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(EUL_basis_Mapped!$BD473=EUL_basis[BldgLoc])*(EUL_basis_Mapped!$BP473=EUL_basis[HOU_cat]),0)+1,MATCH(EUL_basis_Mapped!BT$2,'EUL_basis fr DEER'!$1:$1,0))</f>
        <v>Deemed Ex Ante Team</v>
      </c>
      <c r="BU473" s="24" cm="1">
        <f t="array" ref="BU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(EUL_basis_Mapped!$BD473=EUL_basis[BldgLoc])*(EUL_basis_Mapped!$BP473=EUL_basis[HOU_cat]),0)+1,MATCH(EUL_basis_Mapped!BU$2,'EUL_basis fr DEER'!$1:$1,0))</f>
        <v>0</v>
      </c>
      <c r="BV473" s="46" cm="1">
        <f t="array" ref="BV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(EUL_basis_Mapped!$BD473=EUL_basis[BldgLoc])*(EUL_basis_Mapped!$BP473=EUL_basis[HOU_cat]),0)+1,MATCH(EUL_basis_Mapped!BV$2,'EUL_basis fr DEER'!$1:$1,0))</f>
        <v>0</v>
      </c>
      <c r="BW473" s="48" cm="1">
        <f t="array" ref="BW473">INDEX(EUL_basis[#All],MATCH(1,(EUL_basis_Mapped!$AS473=EUL_basis[EUL_ID])*(EUL_basis_Mapped!$AU473=EUL_basis[Version])*(EUL_basis_Mapped!$BC473=EUL_basis[BldgType])*
(EUL_basis_Mapped!$BD473=EUL_basis[BldgLoc])*(EUL_basis_Mapped!$BP473=EUL_basis[HOU_cat]),0)+1,MATCH(EUL_basis_Mapped!BW$2,'EUL_basis fr DEER'!$1:$1,0))</f>
        <v>0</v>
      </c>
    </row>
    <row r="474" spans="1:75" x14ac:dyDescent="0.15">
      <c r="A474" s="11">
        <v>1</v>
      </c>
      <c r="B474" s="12"/>
      <c r="C474" s="12"/>
      <c r="D474" s="12"/>
      <c r="E474" s="12"/>
      <c r="F474" s="12"/>
      <c r="G474" s="12"/>
      <c r="H474" s="13"/>
      <c r="I474" s="11">
        <f t="shared" si="107"/>
        <v>0</v>
      </c>
      <c r="J474" s="12">
        <f t="shared" si="107"/>
        <v>1</v>
      </c>
      <c r="K474" s="12">
        <f t="shared" si="107"/>
        <v>0</v>
      </c>
      <c r="L474" s="12">
        <f t="shared" si="107"/>
        <v>0</v>
      </c>
      <c r="M474" s="12">
        <f t="shared" si="107"/>
        <v>0</v>
      </c>
      <c r="N474" s="54">
        <f t="shared" si="107"/>
        <v>0</v>
      </c>
      <c r="O474" s="54">
        <f t="shared" si="107"/>
        <v>0</v>
      </c>
      <c r="P474" s="11">
        <f t="shared" si="95"/>
        <v>1</v>
      </c>
      <c r="Q474" s="16"/>
      <c r="R474" s="12">
        <f t="shared" si="106"/>
        <v>0</v>
      </c>
      <c r="S474" s="12">
        <f t="shared" si="106"/>
        <v>0</v>
      </c>
      <c r="T474" s="12">
        <f t="shared" si="106"/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>
        <f t="shared" si="96"/>
        <v>0</v>
      </c>
      <c r="AE474" s="54"/>
      <c r="AF474" s="54"/>
      <c r="AG474" s="54">
        <f t="shared" si="97"/>
        <v>0</v>
      </c>
      <c r="AH474" s="54"/>
      <c r="AI474" s="54"/>
      <c r="AJ474" s="54"/>
      <c r="AK474" s="54"/>
      <c r="AL474" s="54"/>
      <c r="AM474" s="54"/>
      <c r="AN474" s="54"/>
      <c r="AO474" s="54"/>
      <c r="AP474" s="54"/>
      <c r="AQ474" s="54"/>
      <c r="AR474" s="13">
        <f t="shared" si="98"/>
        <v>0</v>
      </c>
      <c r="AS474" s="104" t="s">
        <v>1062</v>
      </c>
      <c r="AT474" s="22" t="str" cm="1">
        <f t="array" ref="AT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(EUL_basis_Mapped!$BD474=EUL_basis[BldgLoc])*(EUL_basis_Mapped!$BP474=EUL_basis[HOU_cat]),0)+1,MATCH(EUL_basis_Mapped!AT$2,'EUL_basis fr DEER'!$1:$1,0))</f>
        <v>Faucet Aerators, add-on equipment</v>
      </c>
      <c r="AU474" s="105" t="s">
        <v>34</v>
      </c>
      <c r="AV474" s="22" t="str" cm="1">
        <f t="array" ref="AV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(EUL_basis_Mapped!$BD474=EUL_basis[BldgLoc])*(EUL_basis_Mapped!$BP474=EUL_basis[HOU_cat]),0)+1,MATCH(EUL_basis_Mapped!AV$2,'EUL_basis fr DEER'!$1:$1,0))</f>
        <v>D08 v2.05</v>
      </c>
      <c r="AW474" s="24" cm="1">
        <f t="array" ref="AW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(EUL_basis_Mapped!$BD474=EUL_basis[BldgLoc])*(EUL_basis_Mapped!$BP474=EUL_basis[HOU_cat]),0)+1,MATCH(EUL_basis_Mapped!AW$2,'EUL_basis fr DEER'!$1:$1,0))</f>
        <v>44159.686687395835</v>
      </c>
      <c r="AX474" s="48" t="str" cm="1">
        <f t="array" ref="AX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(EUL_basis_Mapped!$BD474=EUL_basis[BldgLoc])*(EUL_basis_Mapped!$BP474=EUL_basis[HOU_cat]),0)+1,MATCH(EUL_basis_Mapped!AX$2,'EUL_basis fr DEER'!$1:$1,0))</f>
        <v>Any</v>
      </c>
      <c r="AY474" s="48" t="str" cm="1">
        <f t="array" ref="AY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(EUL_basis_Mapped!$BD474=EUL_basis[BldgLoc])*(EUL_basis_Mapped!$BP474=EUL_basis[HOU_cat]),0)+1,MATCH(EUL_basis_Mapped!AY$2,'EUL_basis fr DEER'!$1:$1,0))</f>
        <v>SHW</v>
      </c>
      <c r="AZ474" s="48" t="str" cm="1">
        <f t="array" ref="AZ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(EUL_basis_Mapped!$BD474=EUL_basis[BldgLoc])*(EUL_basis_Mapped!$BP474=EUL_basis[HOU_cat]),0)+1,MATCH(EUL_basis_Mapped!AZ$2,'EUL_basis fr DEER'!$1:$1,0))</f>
        <v>Distribute</v>
      </c>
      <c r="BA474" s="48" t="str" cm="1">
        <f t="array" ref="BA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(EUL_basis_Mapped!$BD474=EUL_basis[BldgLoc])*(EUL_basis_Mapped!$BP474=EUL_basis[HOU_cat]),0)+1,MATCH(EUL_basis_Mapped!BA$2,'EUL_basis fr DEER'!$1:$1,0))</f>
        <v>WaterFixt</v>
      </c>
      <c r="BB474" s="48" t="str" cm="1">
        <f t="array" ref="BB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(EUL_basis_Mapped!$BD474=EUL_basis[BldgLoc])*(EUL_basis_Mapped!$BP474=EUL_basis[HOU_cat]),0)+1,MATCH(EUL_basis_Mapped!BB$2,'EUL_basis fr DEER'!$1:$1,0))</f>
        <v>FaucetAer</v>
      </c>
      <c r="BC474" s="106" t="s">
        <v>40</v>
      </c>
      <c r="BD474" s="106" t="s">
        <v>40</v>
      </c>
      <c r="BE474" s="46" t="str" cm="1">
        <f t="array" ref="BE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(EUL_basis_Mapped!$BD474=EUL_basis[BldgLoc])*(EUL_basis_Mapped!$BP474=EUL_basis[HOU_cat]),0)+1,MATCH(EUL_basis_Mapped!BE$2,'EUL_basis fr DEER'!$1:$1,0))</f>
        <v>rated years</v>
      </c>
      <c r="BF474" s="23" cm="1">
        <f t="array" ref="BF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(EUL_basis_Mapped!$BD474=EUL_basis[BldgLoc])*(EUL_basis_Mapped!$BP474=EUL_basis[HOU_cat]),0)+1,MATCH(EUL_basis_Mapped!BF$2,'EUL_basis fr DEER'!$1:$1,0))</f>
        <v>0</v>
      </c>
      <c r="BG474" s="23" cm="1">
        <f t="array" ref="BG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(EUL_basis_Mapped!$BD474=EUL_basis[BldgLoc])*(EUL_basis_Mapped!$BP474=EUL_basis[HOU_cat]),0)+1,MATCH(EUL_basis_Mapped!BG$2,'EUL_basis fr DEER'!$1:$1,0))</f>
        <v>0</v>
      </c>
      <c r="BH474" s="23" cm="1">
        <f t="array" ref="BH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(EUL_basis_Mapped!$BD474=EUL_basis[BldgLoc])*(EUL_basis_Mapped!$BP474=EUL_basis[HOU_cat]),0)+1,MATCH(EUL_basis_Mapped!BH$2,'EUL_basis fr DEER'!$1:$1,0))</f>
        <v>0</v>
      </c>
      <c r="BI474" s="25" cm="1">
        <f t="array" ref="BI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(EUL_basis_Mapped!$BD474=EUL_basis[BldgLoc])*(EUL_basis_Mapped!$BP474=EUL_basis[HOU_cat]),0)+1,MATCH(EUL_basis_Mapped!BI$2,'EUL_basis fr DEER'!$1:$1,0))</f>
        <v>0</v>
      </c>
      <c r="BJ474" s="25" cm="1">
        <f t="array" ref="BJ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(EUL_basis_Mapped!$BD474=EUL_basis[BldgLoc])*(EUL_basis_Mapped!$BP474=EUL_basis[HOU_cat]),0)+1,MATCH(EUL_basis_Mapped!BJ$2,'EUL_basis fr DEER'!$1:$1,0))</f>
        <v>10</v>
      </c>
      <c r="BK474" s="25" cm="1">
        <f t="array" ref="BK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(EUL_basis_Mapped!$BD474=EUL_basis[BldgLoc])*(EUL_basis_Mapped!$BP474=EUL_basis[HOU_cat]),0)+1,MATCH(EUL_basis_Mapped!BK$2,'EUL_basis fr DEER'!$1:$1,0))</f>
        <v>3.3</v>
      </c>
      <c r="BL474" s="46" t="str" cm="1">
        <f t="array" ref="BL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(EUL_basis_Mapped!$BD474=EUL_basis[BldgLoc])*(EUL_basis_Mapped!$BP474=EUL_basis[HOU_cat]),0)+1,MATCH(EUL_basis_Mapped!BL$2,'EUL_basis fr DEER'!$1:$1,0))</f>
        <v>Updated to indicate claim/filing status</v>
      </c>
      <c r="BM474" s="48" t="str" cm="1">
        <f t="array" ref="BM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(EUL_basis_Mapped!$BD474=EUL_basis[BldgLoc])*(EUL_basis_Mapped!$BP474=EUL_basis[HOU_cat]),0)+1,MATCH(EUL_basis_Mapped!BM$2,'EUL_basis fr DEER'!$1:$1,0))</f>
        <v>Standard</v>
      </c>
      <c r="BN474" s="24">
        <v>41746</v>
      </c>
      <c r="BO474" s="24" cm="1">
        <f t="array" ref="BO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(EUL_basis_Mapped!$BD474=EUL_basis[BldgLoc])*(EUL_basis_Mapped!$BP474=EUL_basis[HOU_cat]),0)+1,MATCH(EUL_basis_Mapped!BO$2,'EUL_basis fr DEER'!$1:$1,0))</f>
        <v>0</v>
      </c>
      <c r="BP474" s="106" t="s">
        <v>44</v>
      </c>
      <c r="BQ474" s="52" t="str" cm="1">
        <f t="array" ref="BQ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(EUL_basis_Mapped!$BD474=EUL_basis[BldgLoc])*(EUL_basis_Mapped!$BP474=EUL_basis[HOU_cat]),0)+1,MATCH(EUL_basis_Mapped!BQ$2,'EUL_basis fr DEER'!$1:$1,0))</f>
        <v>1</v>
      </c>
      <c r="BR474" s="52" t="str" cm="1">
        <f t="array" ref="BR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(EUL_basis_Mapped!$BD474=EUL_basis[BldgLoc])*(EUL_basis_Mapped!$BP474=EUL_basis[HOU_cat]),0)+1,MATCH(EUL_basis_Mapped!BR$2,'EUL_basis fr DEER'!$1:$1,0))</f>
        <v>1</v>
      </c>
      <c r="BS474" s="52" t="str" cm="1">
        <f t="array" ref="BS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(EUL_basis_Mapped!$BD474=EUL_basis[BldgLoc])*(EUL_basis_Mapped!$BP474=EUL_basis[HOU_cat]),0)+1,MATCH(EUL_basis_Mapped!BS$2,'EUL_basis fr DEER'!$1:$1,0))</f>
        <v>0</v>
      </c>
      <c r="BT474" s="48" t="str" cm="1">
        <f t="array" ref="BT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(EUL_basis_Mapped!$BD474=EUL_basis[BldgLoc])*(EUL_basis_Mapped!$BP474=EUL_basis[HOU_cat]),0)+1,MATCH(EUL_basis_Mapped!BT$2,'EUL_basis fr DEER'!$1:$1,0))</f>
        <v>Deemed Ex Ante Team</v>
      </c>
      <c r="BU474" s="24" cm="1">
        <f t="array" ref="BU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(EUL_basis_Mapped!$BD474=EUL_basis[BldgLoc])*(EUL_basis_Mapped!$BP474=EUL_basis[HOU_cat]),0)+1,MATCH(EUL_basis_Mapped!BU$2,'EUL_basis fr DEER'!$1:$1,0))</f>
        <v>0</v>
      </c>
      <c r="BV474" s="46" cm="1">
        <f t="array" ref="BV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(EUL_basis_Mapped!$BD474=EUL_basis[BldgLoc])*(EUL_basis_Mapped!$BP474=EUL_basis[HOU_cat]),0)+1,MATCH(EUL_basis_Mapped!BV$2,'EUL_basis fr DEER'!$1:$1,0))</f>
        <v>0</v>
      </c>
      <c r="BW474" s="48" cm="1">
        <f t="array" ref="BW474">INDEX(EUL_basis[#All],MATCH(1,(EUL_basis_Mapped!$AS474=EUL_basis[EUL_ID])*(EUL_basis_Mapped!$AU474=EUL_basis[Version])*(EUL_basis_Mapped!$BC474=EUL_basis[BldgType])*
(EUL_basis_Mapped!$BD474=EUL_basis[BldgLoc])*(EUL_basis_Mapped!$BP474=EUL_basis[HOU_cat]),0)+1,MATCH(EUL_basis_Mapped!BW$2,'EUL_basis fr DEER'!$1:$1,0))</f>
        <v>0</v>
      </c>
    </row>
    <row r="475" spans="1:75" ht="21" x14ac:dyDescent="0.15">
      <c r="A475" s="11">
        <v>1</v>
      </c>
      <c r="B475" s="12"/>
      <c r="C475" s="12"/>
      <c r="D475" s="12"/>
      <c r="E475" s="12"/>
      <c r="F475" s="12"/>
      <c r="G475" s="12"/>
      <c r="H475" s="13"/>
      <c r="I475" s="11">
        <f t="shared" si="107"/>
        <v>0</v>
      </c>
      <c r="J475" s="12">
        <f t="shared" si="107"/>
        <v>1</v>
      </c>
      <c r="K475" s="12">
        <f t="shared" si="107"/>
        <v>0</v>
      </c>
      <c r="L475" s="12">
        <f t="shared" si="107"/>
        <v>0</v>
      </c>
      <c r="M475" s="12">
        <f t="shared" si="107"/>
        <v>0</v>
      </c>
      <c r="N475" s="54">
        <f t="shared" si="107"/>
        <v>0</v>
      </c>
      <c r="O475" s="54">
        <f t="shared" si="107"/>
        <v>0</v>
      </c>
      <c r="P475" s="11">
        <f t="shared" si="95"/>
        <v>1</v>
      </c>
      <c r="Q475" s="16"/>
      <c r="R475" s="12">
        <f t="shared" si="106"/>
        <v>0</v>
      </c>
      <c r="S475" s="12">
        <f t="shared" si="106"/>
        <v>0</v>
      </c>
      <c r="T475" s="12">
        <f t="shared" si="106"/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>
        <f t="shared" si="96"/>
        <v>0</v>
      </c>
      <c r="AE475" s="54"/>
      <c r="AF475" s="54"/>
      <c r="AG475" s="54">
        <f t="shared" si="97"/>
        <v>0</v>
      </c>
      <c r="AH475" s="54"/>
      <c r="AI475" s="54"/>
      <c r="AJ475" s="54"/>
      <c r="AK475" s="54"/>
      <c r="AL475" s="54"/>
      <c r="AM475" s="54"/>
      <c r="AN475" s="54"/>
      <c r="AO475" s="54"/>
      <c r="AP475" s="54"/>
      <c r="AQ475" s="54"/>
      <c r="AR475" s="13">
        <f t="shared" si="98"/>
        <v>0</v>
      </c>
      <c r="AS475" s="104" t="s">
        <v>1065</v>
      </c>
      <c r="AT475" s="22" t="str" cm="1">
        <f t="array" ref="AT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(EUL_basis_Mapped!$BD475=EUL_basis[BldgLoc])*(EUL_basis_Mapped!$BP475=EUL_basis[HOU_cat]),0)+1,MATCH(EUL_basis_Mapped!AT$2,'EUL_basis fr DEER'!$1:$1,0))</f>
        <v>Faucet for hot water (host for AOE, only)</v>
      </c>
      <c r="AU475" s="105" t="s">
        <v>90</v>
      </c>
      <c r="AV475" s="22" t="str" cm="1">
        <f t="array" ref="AV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(EUL_basis_Mapped!$BD475=EUL_basis[BldgLoc])*(EUL_basis_Mapped!$BP475=EUL_basis[HOU_cat]),0)+1,MATCH(EUL_basis_Mapped!AV$2,'EUL_basis fr DEER'!$1:$1,0))</f>
        <v>IOU Workpaper</v>
      </c>
      <c r="AW475" s="24" cm="1">
        <f t="array" ref="AW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(EUL_basis_Mapped!$BD475=EUL_basis[BldgLoc])*(EUL_basis_Mapped!$BP475=EUL_basis[HOU_cat]),0)+1,MATCH(EUL_basis_Mapped!AW$2,'EUL_basis fr DEER'!$1:$1,0))</f>
        <v>44159.686687395835</v>
      </c>
      <c r="AX475" s="48" t="str" cm="1">
        <f t="array" ref="AX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(EUL_basis_Mapped!$BD475=EUL_basis[BldgLoc])*(EUL_basis_Mapped!$BP475=EUL_basis[HOU_cat]),0)+1,MATCH(EUL_basis_Mapped!AX$2,'EUL_basis fr DEER'!$1:$1,0))</f>
        <v>Any</v>
      </c>
      <c r="AY475" s="48" t="str" cm="1">
        <f t="array" ref="AY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(EUL_basis_Mapped!$BD475=EUL_basis[BldgLoc])*(EUL_basis_Mapped!$BP475=EUL_basis[HOU_cat]),0)+1,MATCH(EUL_basis_Mapped!AY$2,'EUL_basis fr DEER'!$1:$1,0))</f>
        <v>SHW</v>
      </c>
      <c r="AZ475" s="48" t="str" cm="1">
        <f t="array" ref="AZ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(EUL_basis_Mapped!$BD475=EUL_basis[BldgLoc])*(EUL_basis_Mapped!$BP475=EUL_basis[HOU_cat]),0)+1,MATCH(EUL_basis_Mapped!AZ$2,'EUL_basis fr DEER'!$1:$1,0))</f>
        <v>Distribute</v>
      </c>
      <c r="BA475" s="48" t="str" cm="1">
        <f t="array" ref="BA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(EUL_basis_Mapped!$BD475=EUL_basis[BldgLoc])*(EUL_basis_Mapped!$BP475=EUL_basis[HOU_cat]),0)+1,MATCH(EUL_basis_Mapped!BA$2,'EUL_basis fr DEER'!$1:$1,0))</f>
        <v>WaterFixt</v>
      </c>
      <c r="BB475" s="48" t="str" cm="1">
        <f t="array" ref="BB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(EUL_basis_Mapped!$BD475=EUL_basis[BldgLoc])*(EUL_basis_Mapped!$BP475=EUL_basis[HOU_cat]),0)+1,MATCH(EUL_basis_Mapped!BB$2,'EUL_basis fr DEER'!$1:$1,0))</f>
        <v>Faucet</v>
      </c>
      <c r="BC475" s="106" t="s">
        <v>40</v>
      </c>
      <c r="BD475" s="106" t="s">
        <v>40</v>
      </c>
      <c r="BE475" s="46" t="str" cm="1">
        <f t="array" ref="BE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(EUL_basis_Mapped!$BD475=EUL_basis[BldgLoc])*(EUL_basis_Mapped!$BP475=EUL_basis[HOU_cat]),0)+1,MATCH(EUL_basis_Mapped!BE$2,'EUL_basis fr DEER'!$1:$1,0))</f>
        <v>rated years</v>
      </c>
      <c r="BF475" s="23" cm="1">
        <f t="array" ref="BF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(EUL_basis_Mapped!$BD475=EUL_basis[BldgLoc])*(EUL_basis_Mapped!$BP475=EUL_basis[HOU_cat]),0)+1,MATCH(EUL_basis_Mapped!BF$2,'EUL_basis fr DEER'!$1:$1,0))</f>
        <v>0</v>
      </c>
      <c r="BG475" s="23" cm="1">
        <f t="array" ref="BG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(EUL_basis_Mapped!$BD475=EUL_basis[BldgLoc])*(EUL_basis_Mapped!$BP475=EUL_basis[HOU_cat]),0)+1,MATCH(EUL_basis_Mapped!BG$2,'EUL_basis fr DEER'!$1:$1,0))</f>
        <v>0</v>
      </c>
      <c r="BH475" s="23" cm="1">
        <f t="array" ref="BH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(EUL_basis_Mapped!$BD475=EUL_basis[BldgLoc])*(EUL_basis_Mapped!$BP475=EUL_basis[HOU_cat]),0)+1,MATCH(EUL_basis_Mapped!BH$2,'EUL_basis fr DEER'!$1:$1,0))</f>
        <v>0</v>
      </c>
      <c r="BI475" s="25" cm="1">
        <f t="array" ref="BI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(EUL_basis_Mapped!$BD475=EUL_basis[BldgLoc])*(EUL_basis_Mapped!$BP475=EUL_basis[HOU_cat]),0)+1,MATCH(EUL_basis_Mapped!BI$2,'EUL_basis fr DEER'!$1:$1,0))</f>
        <v>0</v>
      </c>
      <c r="BJ475" s="25" cm="1">
        <f t="array" ref="BJ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(EUL_basis_Mapped!$BD475=EUL_basis[BldgLoc])*(EUL_basis_Mapped!$BP475=EUL_basis[HOU_cat]),0)+1,MATCH(EUL_basis_Mapped!BJ$2,'EUL_basis fr DEER'!$1:$1,0))</f>
        <v>20</v>
      </c>
      <c r="BK475" s="25" cm="1">
        <f t="array" ref="BK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(EUL_basis_Mapped!$BD475=EUL_basis[BldgLoc])*(EUL_basis_Mapped!$BP475=EUL_basis[HOU_cat]),0)+1,MATCH(EUL_basis_Mapped!BK$2,'EUL_basis fr DEER'!$1:$1,0))</f>
        <v>6.67</v>
      </c>
      <c r="BL475" s="46" t="str" cm="1">
        <f t="array" ref="BL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(EUL_basis_Mapped!$BD475=EUL_basis[BldgLoc])*(EUL_basis_Mapped!$BP475=EUL_basis[HOU_cat]),0)+1,MATCH(EUL_basis_Mapped!BL$2,'EUL_basis fr DEER'!$1:$1,0))</f>
        <v>Updated to indicate claim/filing status</v>
      </c>
      <c r="BM475" s="48" t="str" cm="1">
        <f t="array" ref="BM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(EUL_basis_Mapped!$BD475=EUL_basis[BldgLoc])*(EUL_basis_Mapped!$BP475=EUL_basis[HOU_cat]),0)+1,MATCH(EUL_basis_Mapped!BM$2,'EUL_basis fr DEER'!$1:$1,0))</f>
        <v>Available</v>
      </c>
      <c r="BN475" s="24">
        <v>41747</v>
      </c>
      <c r="BO475" s="24" cm="1">
        <f t="array" ref="BO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(EUL_basis_Mapped!$BD475=EUL_basis[BldgLoc])*(EUL_basis_Mapped!$BP475=EUL_basis[HOU_cat]),0)+1,MATCH(EUL_basis_Mapped!BO$2,'EUL_basis fr DEER'!$1:$1,0))</f>
        <v>0</v>
      </c>
      <c r="BP475" s="106" t="s">
        <v>44</v>
      </c>
      <c r="BQ475" s="52" t="str" cm="1">
        <f t="array" ref="BQ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(EUL_basis_Mapped!$BD475=EUL_basis[BldgLoc])*(EUL_basis_Mapped!$BP475=EUL_basis[HOU_cat]),0)+1,MATCH(EUL_basis_Mapped!BQ$2,'EUL_basis fr DEER'!$1:$1,0))</f>
        <v>1</v>
      </c>
      <c r="BR475" s="52" t="str" cm="1">
        <f t="array" ref="BR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(EUL_basis_Mapped!$BD475=EUL_basis[BldgLoc])*(EUL_basis_Mapped!$BP475=EUL_basis[HOU_cat]),0)+1,MATCH(EUL_basis_Mapped!BR$2,'EUL_basis fr DEER'!$1:$1,0))</f>
        <v>1</v>
      </c>
      <c r="BS475" s="52" t="str" cm="1">
        <f t="array" ref="BS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(EUL_basis_Mapped!$BD475=EUL_basis[BldgLoc])*(EUL_basis_Mapped!$BP475=EUL_basis[HOU_cat]),0)+1,MATCH(EUL_basis_Mapped!BS$2,'EUL_basis fr DEER'!$1:$1,0))</f>
        <v>0</v>
      </c>
      <c r="BT475" s="48" t="str" cm="1">
        <f t="array" ref="BT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(EUL_basis_Mapped!$BD475=EUL_basis[BldgLoc])*(EUL_basis_Mapped!$BP475=EUL_basis[HOU_cat]),0)+1,MATCH(EUL_basis_Mapped!BT$2,'EUL_basis fr DEER'!$1:$1,0))</f>
        <v>Deemed Ex Ante Team</v>
      </c>
      <c r="BU475" s="24" cm="1">
        <f t="array" ref="BU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(EUL_basis_Mapped!$BD475=EUL_basis[BldgLoc])*(EUL_basis_Mapped!$BP475=EUL_basis[HOU_cat]),0)+1,MATCH(EUL_basis_Mapped!BU$2,'EUL_basis fr DEER'!$1:$1,0))</f>
        <v>0</v>
      </c>
      <c r="BV475" s="46" cm="1">
        <f t="array" ref="BV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(EUL_basis_Mapped!$BD475=EUL_basis[BldgLoc])*(EUL_basis_Mapped!$BP475=EUL_basis[HOU_cat]),0)+1,MATCH(EUL_basis_Mapped!BV$2,'EUL_basis fr DEER'!$1:$1,0))</f>
        <v>0</v>
      </c>
      <c r="BW475" s="48" cm="1">
        <f t="array" ref="BW475">INDEX(EUL_basis[#All],MATCH(1,(EUL_basis_Mapped!$AS475=EUL_basis[EUL_ID])*(EUL_basis_Mapped!$AU475=EUL_basis[Version])*(EUL_basis_Mapped!$BC475=EUL_basis[BldgType])*
(EUL_basis_Mapped!$BD475=EUL_basis[BldgLoc])*(EUL_basis_Mapped!$BP475=EUL_basis[HOU_cat]),0)+1,MATCH(EUL_basis_Mapped!BW$2,'EUL_basis fr DEER'!$1:$1,0))</f>
        <v>0</v>
      </c>
    </row>
    <row r="476" spans="1:75" ht="21" x14ac:dyDescent="0.15">
      <c r="A476" s="11">
        <v>1</v>
      </c>
      <c r="B476" s="12"/>
      <c r="C476" s="12"/>
      <c r="D476" s="12"/>
      <c r="E476" s="12"/>
      <c r="F476" s="12"/>
      <c r="G476" s="12"/>
      <c r="H476" s="13"/>
      <c r="I476" s="11">
        <f t="shared" si="107"/>
        <v>0</v>
      </c>
      <c r="J476" s="12">
        <f t="shared" si="107"/>
        <v>0</v>
      </c>
      <c r="K476" s="12">
        <f t="shared" si="107"/>
        <v>0</v>
      </c>
      <c r="L476" s="12">
        <f t="shared" si="107"/>
        <v>0</v>
      </c>
      <c r="M476" s="12">
        <f t="shared" si="107"/>
        <v>0</v>
      </c>
      <c r="N476" s="54">
        <f t="shared" si="107"/>
        <v>0</v>
      </c>
      <c r="O476" s="54">
        <f t="shared" si="107"/>
        <v>1</v>
      </c>
      <c r="P476" s="11">
        <f t="shared" si="95"/>
        <v>1</v>
      </c>
      <c r="Q476" s="16"/>
      <c r="R476" s="12">
        <f t="shared" si="106"/>
        <v>0</v>
      </c>
      <c r="S476" s="12">
        <f t="shared" si="106"/>
        <v>0</v>
      </c>
      <c r="T476" s="12">
        <f t="shared" si="106"/>
        <v>0</v>
      </c>
      <c r="U476" s="12"/>
      <c r="V476" s="12"/>
      <c r="W476" s="12"/>
      <c r="X476" s="12"/>
      <c r="Y476" s="12"/>
      <c r="Z476" s="12"/>
      <c r="AA476" s="12"/>
      <c r="AB476" s="12"/>
      <c r="AC476" s="12"/>
      <c r="AD476" s="12">
        <f t="shared" si="96"/>
        <v>0</v>
      </c>
      <c r="AE476" s="54"/>
      <c r="AF476" s="54"/>
      <c r="AG476" s="54">
        <f t="shared" si="97"/>
        <v>0</v>
      </c>
      <c r="AH476" s="54"/>
      <c r="AI476" s="54"/>
      <c r="AJ476" s="54"/>
      <c r="AK476" s="54"/>
      <c r="AL476" s="54"/>
      <c r="AM476" s="54"/>
      <c r="AN476" s="54"/>
      <c r="AO476" s="54"/>
      <c r="AP476" s="54"/>
      <c r="AQ476" s="54"/>
      <c r="AR476" s="13">
        <f t="shared" si="98"/>
        <v>0</v>
      </c>
      <c r="AS476" s="104" t="s">
        <v>1068</v>
      </c>
      <c r="AT476" s="22" t="str" cm="1">
        <f t="array" ref="AT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(EUL_basis_Mapped!$BD476=EUL_basis[BldgLoc])*(EUL_basis_Mapped!$BP476=EUL_basis[HOU_cat]),0)+1,MATCH(EUL_basis_Mapped!AT$2,'EUL_basis fr DEER'!$1:$1,0))</f>
        <v>Pipe Insulation - Electric Water Heater, add-on equipment</v>
      </c>
      <c r="AU476" s="105" t="s">
        <v>34</v>
      </c>
      <c r="AV476" s="22" t="str" cm="1">
        <f t="array" ref="AV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(EUL_basis_Mapped!$BD476=EUL_basis[BldgLoc])*(EUL_basis_Mapped!$BP476=EUL_basis[HOU_cat]),0)+1,MATCH(EUL_basis_Mapped!AV$2,'EUL_basis fr DEER'!$1:$1,0))</f>
        <v>D08 v2.05</v>
      </c>
      <c r="AW476" s="24" cm="1">
        <f t="array" ref="AW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(EUL_basis_Mapped!$BD476=EUL_basis[BldgLoc])*(EUL_basis_Mapped!$BP476=EUL_basis[HOU_cat]),0)+1,MATCH(EUL_basis_Mapped!AW$2,'EUL_basis fr DEER'!$1:$1,0))</f>
        <v>44159.686687395835</v>
      </c>
      <c r="AX476" s="48" t="str" cm="1">
        <f t="array" ref="AX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(EUL_basis_Mapped!$BD476=EUL_basis[BldgLoc])*(EUL_basis_Mapped!$BP476=EUL_basis[HOU_cat]),0)+1,MATCH(EUL_basis_Mapped!AX$2,'EUL_basis fr DEER'!$1:$1,0))</f>
        <v>Res</v>
      </c>
      <c r="AY476" s="48" t="str" cm="1">
        <f t="array" ref="AY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(EUL_basis_Mapped!$BD476=EUL_basis[BldgLoc])*(EUL_basis_Mapped!$BP476=EUL_basis[HOU_cat]),0)+1,MATCH(EUL_basis_Mapped!AY$2,'EUL_basis fr DEER'!$1:$1,0))</f>
        <v>SHW</v>
      </c>
      <c r="AZ476" s="48" t="str" cm="1">
        <f t="array" ref="AZ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(EUL_basis_Mapped!$BD476=EUL_basis[BldgLoc])*(EUL_basis_Mapped!$BP476=EUL_basis[HOU_cat]),0)+1,MATCH(EUL_basis_Mapped!AZ$2,'EUL_basis fr DEER'!$1:$1,0))</f>
        <v>Distribute</v>
      </c>
      <c r="BA476" s="48" t="str" cm="1">
        <f t="array" ref="BA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(EUL_basis_Mapped!$BD476=EUL_basis[BldgLoc])*(EUL_basis_Mapped!$BP476=EUL_basis[HOU_cat]),0)+1,MATCH(EUL_basis_Mapped!BA$2,'EUL_basis fr DEER'!$1:$1,0))</f>
        <v>LiquidCirc</v>
      </c>
      <c r="BB476" s="48" t="str" cm="1">
        <f t="array" ref="BB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(EUL_basis_Mapped!$BD476=EUL_basis[BldgLoc])*(EUL_basis_Mapped!$BP476=EUL_basis[HOU_cat]),0)+1,MATCH(EUL_basis_Mapped!BB$2,'EUL_basis fr DEER'!$1:$1,0))</f>
        <v>PipeIns</v>
      </c>
      <c r="BC476" s="106" t="s">
        <v>40</v>
      </c>
      <c r="BD476" s="106" t="s">
        <v>40</v>
      </c>
      <c r="BE476" s="46" t="str" cm="1">
        <f t="array" ref="BE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(EUL_basis_Mapped!$BD476=EUL_basis[BldgLoc])*(EUL_basis_Mapped!$BP476=EUL_basis[HOU_cat]),0)+1,MATCH(EUL_basis_Mapped!BE$2,'EUL_basis fr DEER'!$1:$1,0))</f>
        <v>rated years</v>
      </c>
      <c r="BF476" s="23" cm="1">
        <f t="array" ref="BF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(EUL_basis_Mapped!$BD476=EUL_basis[BldgLoc])*(EUL_basis_Mapped!$BP476=EUL_basis[HOU_cat]),0)+1,MATCH(EUL_basis_Mapped!BF$2,'EUL_basis fr DEER'!$1:$1,0))</f>
        <v>0</v>
      </c>
      <c r="BG476" s="23" cm="1">
        <f t="array" ref="BG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(EUL_basis_Mapped!$BD476=EUL_basis[BldgLoc])*(EUL_basis_Mapped!$BP476=EUL_basis[HOU_cat]),0)+1,MATCH(EUL_basis_Mapped!BG$2,'EUL_basis fr DEER'!$1:$1,0))</f>
        <v>0</v>
      </c>
      <c r="BH476" s="23" cm="1">
        <f t="array" ref="BH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(EUL_basis_Mapped!$BD476=EUL_basis[BldgLoc])*(EUL_basis_Mapped!$BP476=EUL_basis[HOU_cat]),0)+1,MATCH(EUL_basis_Mapped!BH$2,'EUL_basis fr DEER'!$1:$1,0))</f>
        <v>0</v>
      </c>
      <c r="BI476" s="25" cm="1">
        <f t="array" ref="BI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(EUL_basis_Mapped!$BD476=EUL_basis[BldgLoc])*(EUL_basis_Mapped!$BP476=EUL_basis[HOU_cat]),0)+1,MATCH(EUL_basis_Mapped!BI$2,'EUL_basis fr DEER'!$1:$1,0))</f>
        <v>0</v>
      </c>
      <c r="BJ476" s="25" cm="1">
        <f t="array" ref="BJ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(EUL_basis_Mapped!$BD476=EUL_basis[BldgLoc])*(EUL_basis_Mapped!$BP476=EUL_basis[HOU_cat]),0)+1,MATCH(EUL_basis_Mapped!BJ$2,'EUL_basis fr DEER'!$1:$1,0))</f>
        <v>13</v>
      </c>
      <c r="BK476" s="25" cm="1">
        <f t="array" ref="BK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(EUL_basis_Mapped!$BD476=EUL_basis[BldgLoc])*(EUL_basis_Mapped!$BP476=EUL_basis[HOU_cat]),0)+1,MATCH(EUL_basis_Mapped!BK$2,'EUL_basis fr DEER'!$1:$1,0))</f>
        <v>4.3</v>
      </c>
      <c r="BL476" s="46" t="str" cm="1">
        <f t="array" ref="BL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(EUL_basis_Mapped!$BD476=EUL_basis[BldgLoc])*(EUL_basis_Mapped!$BP476=EUL_basis[HOU_cat]),0)+1,MATCH(EUL_basis_Mapped!BL$2,'EUL_basis fr DEER'!$1:$1,0))</f>
        <v>Updated to indicate claim/filing status</v>
      </c>
      <c r="BM476" s="48" t="str" cm="1">
        <f t="array" ref="BM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(EUL_basis_Mapped!$BD476=EUL_basis[BldgLoc])*(EUL_basis_Mapped!$BP476=EUL_basis[HOU_cat]),0)+1,MATCH(EUL_basis_Mapped!BM$2,'EUL_basis fr DEER'!$1:$1,0))</f>
        <v>Standard</v>
      </c>
      <c r="BN476" s="24">
        <v>41748</v>
      </c>
      <c r="BO476" s="24" cm="1">
        <f t="array" ref="BO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(EUL_basis_Mapped!$BD476=EUL_basis[BldgLoc])*(EUL_basis_Mapped!$BP476=EUL_basis[HOU_cat]),0)+1,MATCH(EUL_basis_Mapped!BO$2,'EUL_basis fr DEER'!$1:$1,0))</f>
        <v>0</v>
      </c>
      <c r="BP476" s="106" t="s">
        <v>44</v>
      </c>
      <c r="BQ476" s="52" t="str" cm="1">
        <f t="array" ref="BQ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(EUL_basis_Mapped!$BD476=EUL_basis[BldgLoc])*(EUL_basis_Mapped!$BP476=EUL_basis[HOU_cat]),0)+1,MATCH(EUL_basis_Mapped!BQ$2,'EUL_basis fr DEER'!$1:$1,0))</f>
        <v>1</v>
      </c>
      <c r="BR476" s="52" t="str" cm="1">
        <f t="array" ref="BR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(EUL_basis_Mapped!$BD476=EUL_basis[BldgLoc])*(EUL_basis_Mapped!$BP476=EUL_basis[HOU_cat]),0)+1,MATCH(EUL_basis_Mapped!BR$2,'EUL_basis fr DEER'!$1:$1,0))</f>
        <v>1</v>
      </c>
      <c r="BS476" s="52" t="str" cm="1">
        <f t="array" ref="BS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(EUL_basis_Mapped!$BD476=EUL_basis[BldgLoc])*(EUL_basis_Mapped!$BP476=EUL_basis[HOU_cat]),0)+1,MATCH(EUL_basis_Mapped!BS$2,'EUL_basis fr DEER'!$1:$1,0))</f>
        <v>0</v>
      </c>
      <c r="BT476" s="48" t="str" cm="1">
        <f t="array" ref="BT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(EUL_basis_Mapped!$BD476=EUL_basis[BldgLoc])*(EUL_basis_Mapped!$BP476=EUL_basis[HOU_cat]),0)+1,MATCH(EUL_basis_Mapped!BT$2,'EUL_basis fr DEER'!$1:$1,0))</f>
        <v>Deemed Ex Ante Team</v>
      </c>
      <c r="BU476" s="24" cm="1">
        <f t="array" ref="BU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(EUL_basis_Mapped!$BD476=EUL_basis[BldgLoc])*(EUL_basis_Mapped!$BP476=EUL_basis[HOU_cat]),0)+1,MATCH(EUL_basis_Mapped!BU$2,'EUL_basis fr DEER'!$1:$1,0))</f>
        <v>0</v>
      </c>
      <c r="BV476" s="46" cm="1">
        <f t="array" ref="BV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(EUL_basis_Mapped!$BD476=EUL_basis[BldgLoc])*(EUL_basis_Mapped!$BP476=EUL_basis[HOU_cat]),0)+1,MATCH(EUL_basis_Mapped!BV$2,'EUL_basis fr DEER'!$1:$1,0))</f>
        <v>0</v>
      </c>
      <c r="BW476" s="48" cm="1">
        <f t="array" ref="BW476">INDEX(EUL_basis[#All],MATCH(1,(EUL_basis_Mapped!$AS476=EUL_basis[EUL_ID])*(EUL_basis_Mapped!$AU476=EUL_basis[Version])*(EUL_basis_Mapped!$BC476=EUL_basis[BldgType])*
(EUL_basis_Mapped!$BD476=EUL_basis[BldgLoc])*(EUL_basis_Mapped!$BP476=EUL_basis[HOU_cat]),0)+1,MATCH(EUL_basis_Mapped!BW$2,'EUL_basis fr DEER'!$1:$1,0))</f>
        <v>0</v>
      </c>
    </row>
    <row r="477" spans="1:75" ht="21" x14ac:dyDescent="0.15">
      <c r="A477" s="11">
        <v>1</v>
      </c>
      <c r="B477" s="12"/>
      <c r="C477" s="12"/>
      <c r="D477" s="12"/>
      <c r="E477" s="12"/>
      <c r="F477" s="12"/>
      <c r="G477" s="12"/>
      <c r="H477" s="13"/>
      <c r="I477" s="11">
        <f t="shared" si="107"/>
        <v>0</v>
      </c>
      <c r="J477" s="12">
        <f t="shared" si="107"/>
        <v>0</v>
      </c>
      <c r="K477" s="12">
        <f t="shared" si="107"/>
        <v>0</v>
      </c>
      <c r="L477" s="12">
        <f t="shared" si="107"/>
        <v>0</v>
      </c>
      <c r="M477" s="12">
        <f t="shared" si="107"/>
        <v>0</v>
      </c>
      <c r="N477" s="54">
        <f t="shared" si="107"/>
        <v>0</v>
      </c>
      <c r="O477" s="54">
        <f t="shared" si="107"/>
        <v>1</v>
      </c>
      <c r="P477" s="11">
        <f t="shared" si="95"/>
        <v>1</v>
      </c>
      <c r="Q477" s="16"/>
      <c r="R477" s="12">
        <f t="shared" si="106"/>
        <v>0</v>
      </c>
      <c r="S477" s="12">
        <f t="shared" si="106"/>
        <v>0</v>
      </c>
      <c r="T477" s="12">
        <f t="shared" si="106"/>
        <v>0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>
        <f t="shared" si="96"/>
        <v>0</v>
      </c>
      <c r="AE477" s="54"/>
      <c r="AF477" s="54"/>
      <c r="AG477" s="54">
        <f t="shared" si="97"/>
        <v>0</v>
      </c>
      <c r="AH477" s="54"/>
      <c r="AI477" s="54"/>
      <c r="AJ477" s="54"/>
      <c r="AK477" s="54"/>
      <c r="AL477" s="54"/>
      <c r="AM477" s="54"/>
      <c r="AN477" s="54"/>
      <c r="AO477" s="54"/>
      <c r="AP477" s="54"/>
      <c r="AQ477" s="54"/>
      <c r="AR477" s="13">
        <f t="shared" si="98"/>
        <v>0</v>
      </c>
      <c r="AS477" s="104" t="s">
        <v>1069</v>
      </c>
      <c r="AT477" s="22" t="str" cm="1">
        <f t="array" ref="AT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(EUL_basis_Mapped!$BD477=EUL_basis[BldgLoc])*(EUL_basis_Mapped!$BP477=EUL_basis[HOU_cat]),0)+1,MATCH(EUL_basis_Mapped!AT$2,'EUL_basis fr DEER'!$1:$1,0))</f>
        <v>Pipe Insulation - Gas Water Heater - Residential, add-on equipment</v>
      </c>
      <c r="AU477" s="105" t="s">
        <v>34</v>
      </c>
      <c r="AV477" s="22" t="str" cm="1">
        <f t="array" ref="AV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(EUL_basis_Mapped!$BD477=EUL_basis[BldgLoc])*(EUL_basis_Mapped!$BP477=EUL_basis[HOU_cat]),0)+1,MATCH(EUL_basis_Mapped!AV$2,'EUL_basis fr DEER'!$1:$1,0))</f>
        <v>D08 v2.05</v>
      </c>
      <c r="AW477" s="24" cm="1">
        <f t="array" ref="AW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(EUL_basis_Mapped!$BD477=EUL_basis[BldgLoc])*(EUL_basis_Mapped!$BP477=EUL_basis[HOU_cat]),0)+1,MATCH(EUL_basis_Mapped!AW$2,'EUL_basis fr DEER'!$1:$1,0))</f>
        <v>44159.686687395835</v>
      </c>
      <c r="AX477" s="48" t="str" cm="1">
        <f t="array" ref="AX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(EUL_basis_Mapped!$BD477=EUL_basis[BldgLoc])*(EUL_basis_Mapped!$BP477=EUL_basis[HOU_cat]),0)+1,MATCH(EUL_basis_Mapped!AX$2,'EUL_basis fr DEER'!$1:$1,0))</f>
        <v>Res</v>
      </c>
      <c r="AY477" s="48" t="str" cm="1">
        <f t="array" ref="AY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(EUL_basis_Mapped!$BD477=EUL_basis[BldgLoc])*(EUL_basis_Mapped!$BP477=EUL_basis[HOU_cat]),0)+1,MATCH(EUL_basis_Mapped!AY$2,'EUL_basis fr DEER'!$1:$1,0))</f>
        <v>SHW</v>
      </c>
      <c r="AZ477" s="48" t="str" cm="1">
        <f t="array" ref="AZ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(EUL_basis_Mapped!$BD477=EUL_basis[BldgLoc])*(EUL_basis_Mapped!$BP477=EUL_basis[HOU_cat]),0)+1,MATCH(EUL_basis_Mapped!AZ$2,'EUL_basis fr DEER'!$1:$1,0))</f>
        <v>Distribute</v>
      </c>
      <c r="BA477" s="48" t="str" cm="1">
        <f t="array" ref="BA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(EUL_basis_Mapped!$BD477=EUL_basis[BldgLoc])*(EUL_basis_Mapped!$BP477=EUL_basis[HOU_cat]),0)+1,MATCH(EUL_basis_Mapped!BA$2,'EUL_basis fr DEER'!$1:$1,0))</f>
        <v>LiquidCirc</v>
      </c>
      <c r="BB477" s="48" t="str" cm="1">
        <f t="array" ref="BB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(EUL_basis_Mapped!$BD477=EUL_basis[BldgLoc])*(EUL_basis_Mapped!$BP477=EUL_basis[HOU_cat]),0)+1,MATCH(EUL_basis_Mapped!BB$2,'EUL_basis fr DEER'!$1:$1,0))</f>
        <v>PipeIns</v>
      </c>
      <c r="BC477" s="106" t="s">
        <v>40</v>
      </c>
      <c r="BD477" s="106" t="s">
        <v>40</v>
      </c>
      <c r="BE477" s="46" t="str" cm="1">
        <f t="array" ref="BE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(EUL_basis_Mapped!$BD477=EUL_basis[BldgLoc])*(EUL_basis_Mapped!$BP477=EUL_basis[HOU_cat]),0)+1,MATCH(EUL_basis_Mapped!BE$2,'EUL_basis fr DEER'!$1:$1,0))</f>
        <v>rated years</v>
      </c>
      <c r="BF477" s="23" cm="1">
        <f t="array" ref="BF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(EUL_basis_Mapped!$BD477=EUL_basis[BldgLoc])*(EUL_basis_Mapped!$BP477=EUL_basis[HOU_cat]),0)+1,MATCH(EUL_basis_Mapped!BF$2,'EUL_basis fr DEER'!$1:$1,0))</f>
        <v>0</v>
      </c>
      <c r="BG477" s="23" cm="1">
        <f t="array" ref="BG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(EUL_basis_Mapped!$BD477=EUL_basis[BldgLoc])*(EUL_basis_Mapped!$BP477=EUL_basis[HOU_cat]),0)+1,MATCH(EUL_basis_Mapped!BG$2,'EUL_basis fr DEER'!$1:$1,0))</f>
        <v>0</v>
      </c>
      <c r="BH477" s="23" cm="1">
        <f t="array" ref="BH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(EUL_basis_Mapped!$BD477=EUL_basis[BldgLoc])*(EUL_basis_Mapped!$BP477=EUL_basis[HOU_cat]),0)+1,MATCH(EUL_basis_Mapped!BH$2,'EUL_basis fr DEER'!$1:$1,0))</f>
        <v>0</v>
      </c>
      <c r="BI477" s="25" cm="1">
        <f t="array" ref="BI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(EUL_basis_Mapped!$BD477=EUL_basis[BldgLoc])*(EUL_basis_Mapped!$BP477=EUL_basis[HOU_cat]),0)+1,MATCH(EUL_basis_Mapped!BI$2,'EUL_basis fr DEER'!$1:$1,0))</f>
        <v>0</v>
      </c>
      <c r="BJ477" s="25" cm="1">
        <f t="array" ref="BJ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(EUL_basis_Mapped!$BD477=EUL_basis[BldgLoc])*(EUL_basis_Mapped!$BP477=EUL_basis[HOU_cat]),0)+1,MATCH(EUL_basis_Mapped!BJ$2,'EUL_basis fr DEER'!$1:$1,0))</f>
        <v>11</v>
      </c>
      <c r="BK477" s="25" cm="1">
        <f t="array" ref="BK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(EUL_basis_Mapped!$BD477=EUL_basis[BldgLoc])*(EUL_basis_Mapped!$BP477=EUL_basis[HOU_cat]),0)+1,MATCH(EUL_basis_Mapped!BK$2,'EUL_basis fr DEER'!$1:$1,0))</f>
        <v>3.7</v>
      </c>
      <c r="BL477" s="46" t="str" cm="1">
        <f t="array" ref="BL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(EUL_basis_Mapped!$BD477=EUL_basis[BldgLoc])*(EUL_basis_Mapped!$BP477=EUL_basis[HOU_cat]),0)+1,MATCH(EUL_basis_Mapped!BL$2,'EUL_basis fr DEER'!$1:$1,0))</f>
        <v>Updated to indicate claim/filing status</v>
      </c>
      <c r="BM477" s="48" t="str" cm="1">
        <f t="array" ref="BM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(EUL_basis_Mapped!$BD477=EUL_basis[BldgLoc])*(EUL_basis_Mapped!$BP477=EUL_basis[HOU_cat]),0)+1,MATCH(EUL_basis_Mapped!BM$2,'EUL_basis fr DEER'!$1:$1,0))</f>
        <v>Standard</v>
      </c>
      <c r="BN477" s="24">
        <v>41749</v>
      </c>
      <c r="BO477" s="24" cm="1">
        <f t="array" ref="BO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(EUL_basis_Mapped!$BD477=EUL_basis[BldgLoc])*(EUL_basis_Mapped!$BP477=EUL_basis[HOU_cat]),0)+1,MATCH(EUL_basis_Mapped!BO$2,'EUL_basis fr DEER'!$1:$1,0))</f>
        <v>0</v>
      </c>
      <c r="BP477" s="106" t="s">
        <v>44</v>
      </c>
      <c r="BQ477" s="52" t="str" cm="1">
        <f t="array" ref="BQ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(EUL_basis_Mapped!$BD477=EUL_basis[BldgLoc])*(EUL_basis_Mapped!$BP477=EUL_basis[HOU_cat]),0)+1,MATCH(EUL_basis_Mapped!BQ$2,'EUL_basis fr DEER'!$1:$1,0))</f>
        <v>1</v>
      </c>
      <c r="BR477" s="52" t="str" cm="1">
        <f t="array" ref="BR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(EUL_basis_Mapped!$BD477=EUL_basis[BldgLoc])*(EUL_basis_Mapped!$BP477=EUL_basis[HOU_cat]),0)+1,MATCH(EUL_basis_Mapped!BR$2,'EUL_basis fr DEER'!$1:$1,0))</f>
        <v>1</v>
      </c>
      <c r="BS477" s="52" t="str" cm="1">
        <f t="array" ref="BS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(EUL_basis_Mapped!$BD477=EUL_basis[BldgLoc])*(EUL_basis_Mapped!$BP477=EUL_basis[HOU_cat]),0)+1,MATCH(EUL_basis_Mapped!BS$2,'EUL_basis fr DEER'!$1:$1,0))</f>
        <v>0</v>
      </c>
      <c r="BT477" s="48" t="str" cm="1">
        <f t="array" ref="BT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(EUL_basis_Mapped!$BD477=EUL_basis[BldgLoc])*(EUL_basis_Mapped!$BP477=EUL_basis[HOU_cat]),0)+1,MATCH(EUL_basis_Mapped!BT$2,'EUL_basis fr DEER'!$1:$1,0))</f>
        <v>Deemed Ex Ante Team</v>
      </c>
      <c r="BU477" s="24" cm="1">
        <f t="array" ref="BU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(EUL_basis_Mapped!$BD477=EUL_basis[BldgLoc])*(EUL_basis_Mapped!$BP477=EUL_basis[HOU_cat]),0)+1,MATCH(EUL_basis_Mapped!BU$2,'EUL_basis fr DEER'!$1:$1,0))</f>
        <v>0</v>
      </c>
      <c r="BV477" s="46" cm="1">
        <f t="array" ref="BV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(EUL_basis_Mapped!$BD477=EUL_basis[BldgLoc])*(EUL_basis_Mapped!$BP477=EUL_basis[HOU_cat]),0)+1,MATCH(EUL_basis_Mapped!BV$2,'EUL_basis fr DEER'!$1:$1,0))</f>
        <v>0</v>
      </c>
      <c r="BW477" s="48" cm="1">
        <f t="array" ref="BW477">INDEX(EUL_basis[#All],MATCH(1,(EUL_basis_Mapped!$AS477=EUL_basis[EUL_ID])*(EUL_basis_Mapped!$AU477=EUL_basis[Version])*(EUL_basis_Mapped!$BC477=EUL_basis[BldgType])*
(EUL_basis_Mapped!$BD477=EUL_basis[BldgLoc])*(EUL_basis_Mapped!$BP477=EUL_basis[HOU_cat]),0)+1,MATCH(EUL_basis_Mapped!BW$2,'EUL_basis fr DEER'!$1:$1,0))</f>
        <v>0</v>
      </c>
    </row>
    <row r="478" spans="1:75" x14ac:dyDescent="0.15">
      <c r="A478" s="11">
        <v>1</v>
      </c>
      <c r="B478" s="12"/>
      <c r="C478" s="12"/>
      <c r="D478" s="12"/>
      <c r="E478" s="12"/>
      <c r="F478" s="12"/>
      <c r="G478" s="12"/>
      <c r="H478" s="13"/>
      <c r="I478" s="11">
        <f t="shared" si="107"/>
        <v>0</v>
      </c>
      <c r="J478" s="12">
        <f t="shared" si="107"/>
        <v>0</v>
      </c>
      <c r="K478" s="12">
        <f t="shared" si="107"/>
        <v>0</v>
      </c>
      <c r="L478" s="12">
        <f t="shared" si="107"/>
        <v>0</v>
      </c>
      <c r="M478" s="12">
        <f t="shared" si="107"/>
        <v>0</v>
      </c>
      <c r="N478" s="54">
        <f t="shared" si="107"/>
        <v>0</v>
      </c>
      <c r="O478" s="54">
        <f t="shared" si="107"/>
        <v>1</v>
      </c>
      <c r="P478" s="11">
        <f t="shared" si="95"/>
        <v>1</v>
      </c>
      <c r="Q478" s="16"/>
      <c r="R478" s="12">
        <f t="shared" si="106"/>
        <v>0</v>
      </c>
      <c r="S478" s="12">
        <f t="shared" si="106"/>
        <v>0</v>
      </c>
      <c r="T478" s="12">
        <f t="shared" si="106"/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>
        <f t="shared" si="96"/>
        <v>0</v>
      </c>
      <c r="AE478" s="54"/>
      <c r="AF478" s="54"/>
      <c r="AG478" s="54">
        <f t="shared" si="97"/>
        <v>0</v>
      </c>
      <c r="AH478" s="54"/>
      <c r="AI478" s="54"/>
      <c r="AJ478" s="54"/>
      <c r="AK478" s="54"/>
      <c r="AL478" s="54"/>
      <c r="AM478" s="54"/>
      <c r="AN478" s="54"/>
      <c r="AO478" s="54"/>
      <c r="AP478" s="54"/>
      <c r="AQ478" s="54"/>
      <c r="AR478" s="13">
        <f t="shared" si="98"/>
        <v>0</v>
      </c>
      <c r="AS478" s="104" t="s">
        <v>1071</v>
      </c>
      <c r="AT478" s="22" t="str" cm="1">
        <f t="array" ref="AT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(EUL_basis_Mapped!$BD478=EUL_basis[BldgLoc])*(EUL_basis_Mapped!$BP478=EUL_basis[HOU_cat]),0)+1,MATCH(EUL_basis_Mapped!AT$2,'EUL_basis fr DEER'!$1:$1,0))</f>
        <v>Low-Flow Showerhead</v>
      </c>
      <c r="AU478" s="105" t="s">
        <v>34</v>
      </c>
      <c r="AV478" s="22" t="str" cm="1">
        <f t="array" ref="AV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(EUL_basis_Mapped!$BD478=EUL_basis[BldgLoc])*(EUL_basis_Mapped!$BP478=EUL_basis[HOU_cat]),0)+1,MATCH(EUL_basis_Mapped!AV$2,'EUL_basis fr DEER'!$1:$1,0))</f>
        <v>D08 v2.05</v>
      </c>
      <c r="AW478" s="24" cm="1">
        <f t="array" ref="AW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(EUL_basis_Mapped!$BD478=EUL_basis[BldgLoc])*(EUL_basis_Mapped!$BP478=EUL_basis[HOU_cat]),0)+1,MATCH(EUL_basis_Mapped!AW$2,'EUL_basis fr DEER'!$1:$1,0))</f>
        <v>44159.686687395835</v>
      </c>
      <c r="AX478" s="48" t="str" cm="1">
        <f t="array" ref="AX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(EUL_basis_Mapped!$BD478=EUL_basis[BldgLoc])*(EUL_basis_Mapped!$BP478=EUL_basis[HOU_cat]),0)+1,MATCH(EUL_basis_Mapped!AX$2,'EUL_basis fr DEER'!$1:$1,0))</f>
        <v>Res</v>
      </c>
      <c r="AY478" s="48" t="str" cm="1">
        <f t="array" ref="AY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(EUL_basis_Mapped!$BD478=EUL_basis[BldgLoc])*(EUL_basis_Mapped!$BP478=EUL_basis[HOU_cat]),0)+1,MATCH(EUL_basis_Mapped!AY$2,'EUL_basis fr DEER'!$1:$1,0))</f>
        <v>SHW</v>
      </c>
      <c r="AZ478" s="48" t="str" cm="1">
        <f t="array" ref="AZ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(EUL_basis_Mapped!$BD478=EUL_basis[BldgLoc])*(EUL_basis_Mapped!$BP478=EUL_basis[HOU_cat]),0)+1,MATCH(EUL_basis_Mapped!AZ$2,'EUL_basis fr DEER'!$1:$1,0))</f>
        <v>Distribute</v>
      </c>
      <c r="BA478" s="48" t="str" cm="1">
        <f t="array" ref="BA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(EUL_basis_Mapped!$BD478=EUL_basis[BldgLoc])*(EUL_basis_Mapped!$BP478=EUL_basis[HOU_cat]),0)+1,MATCH(EUL_basis_Mapped!BA$2,'EUL_basis fr DEER'!$1:$1,0))</f>
        <v>WaterFixt</v>
      </c>
      <c r="BB478" s="48" t="str" cm="1">
        <f t="array" ref="BB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(EUL_basis_Mapped!$BD478=EUL_basis[BldgLoc])*(EUL_basis_Mapped!$BP478=EUL_basis[HOU_cat]),0)+1,MATCH(EUL_basis_Mapped!BB$2,'EUL_basis fr DEER'!$1:$1,0))</f>
        <v>ShowerHd</v>
      </c>
      <c r="BC478" s="106" t="s">
        <v>40</v>
      </c>
      <c r="BD478" s="106" t="s">
        <v>40</v>
      </c>
      <c r="BE478" s="46" t="str" cm="1">
        <f t="array" ref="BE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(EUL_basis_Mapped!$BD478=EUL_basis[BldgLoc])*(EUL_basis_Mapped!$BP478=EUL_basis[HOU_cat]),0)+1,MATCH(EUL_basis_Mapped!BE$2,'EUL_basis fr DEER'!$1:$1,0))</f>
        <v>rated years</v>
      </c>
      <c r="BF478" s="23" cm="1">
        <f t="array" ref="BF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(EUL_basis_Mapped!$BD478=EUL_basis[BldgLoc])*(EUL_basis_Mapped!$BP478=EUL_basis[HOU_cat]),0)+1,MATCH(EUL_basis_Mapped!BF$2,'EUL_basis fr DEER'!$1:$1,0))</f>
        <v>0</v>
      </c>
      <c r="BG478" s="23" cm="1">
        <f t="array" ref="BG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(EUL_basis_Mapped!$BD478=EUL_basis[BldgLoc])*(EUL_basis_Mapped!$BP478=EUL_basis[HOU_cat]),0)+1,MATCH(EUL_basis_Mapped!BG$2,'EUL_basis fr DEER'!$1:$1,0))</f>
        <v>0</v>
      </c>
      <c r="BH478" s="23" cm="1">
        <f t="array" ref="BH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(EUL_basis_Mapped!$BD478=EUL_basis[BldgLoc])*(EUL_basis_Mapped!$BP478=EUL_basis[HOU_cat]),0)+1,MATCH(EUL_basis_Mapped!BH$2,'EUL_basis fr DEER'!$1:$1,0))</f>
        <v>0</v>
      </c>
      <c r="BI478" s="25" cm="1">
        <f t="array" ref="BI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(EUL_basis_Mapped!$BD478=EUL_basis[BldgLoc])*(EUL_basis_Mapped!$BP478=EUL_basis[HOU_cat]),0)+1,MATCH(EUL_basis_Mapped!BI$2,'EUL_basis fr DEER'!$1:$1,0))</f>
        <v>0</v>
      </c>
      <c r="BJ478" s="25" cm="1">
        <f t="array" ref="BJ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(EUL_basis_Mapped!$BD478=EUL_basis[BldgLoc])*(EUL_basis_Mapped!$BP478=EUL_basis[HOU_cat]),0)+1,MATCH(EUL_basis_Mapped!BJ$2,'EUL_basis fr DEER'!$1:$1,0))</f>
        <v>10</v>
      </c>
      <c r="BK478" s="25" cm="1">
        <f t="array" ref="BK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(EUL_basis_Mapped!$BD478=EUL_basis[BldgLoc])*(EUL_basis_Mapped!$BP478=EUL_basis[HOU_cat]),0)+1,MATCH(EUL_basis_Mapped!BK$2,'EUL_basis fr DEER'!$1:$1,0))</f>
        <v>3.3</v>
      </c>
      <c r="BL478" s="46" t="str" cm="1">
        <f t="array" ref="BL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(EUL_basis_Mapped!$BD478=EUL_basis[BldgLoc])*(EUL_basis_Mapped!$BP478=EUL_basis[HOU_cat]),0)+1,MATCH(EUL_basis_Mapped!BL$2,'EUL_basis fr DEER'!$1:$1,0))</f>
        <v>Updated to indicate claim/filing status</v>
      </c>
      <c r="BM478" s="48" t="str" cm="1">
        <f t="array" ref="BM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(EUL_basis_Mapped!$BD478=EUL_basis[BldgLoc])*(EUL_basis_Mapped!$BP478=EUL_basis[HOU_cat]),0)+1,MATCH(EUL_basis_Mapped!BM$2,'EUL_basis fr DEER'!$1:$1,0))</f>
        <v>Standard</v>
      </c>
      <c r="BN478" s="24">
        <v>41750</v>
      </c>
      <c r="BO478" s="24" cm="1">
        <f t="array" ref="BO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(EUL_basis_Mapped!$BD478=EUL_basis[BldgLoc])*(EUL_basis_Mapped!$BP478=EUL_basis[HOU_cat]),0)+1,MATCH(EUL_basis_Mapped!BO$2,'EUL_basis fr DEER'!$1:$1,0))</f>
        <v>0</v>
      </c>
      <c r="BP478" s="106" t="s">
        <v>44</v>
      </c>
      <c r="BQ478" s="52" t="str" cm="1">
        <f t="array" ref="BQ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(EUL_basis_Mapped!$BD478=EUL_basis[BldgLoc])*(EUL_basis_Mapped!$BP478=EUL_basis[HOU_cat]),0)+1,MATCH(EUL_basis_Mapped!BQ$2,'EUL_basis fr DEER'!$1:$1,0))</f>
        <v>1</v>
      </c>
      <c r="BR478" s="52" t="str" cm="1">
        <f t="array" ref="BR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(EUL_basis_Mapped!$BD478=EUL_basis[BldgLoc])*(EUL_basis_Mapped!$BP478=EUL_basis[HOU_cat]),0)+1,MATCH(EUL_basis_Mapped!BR$2,'EUL_basis fr DEER'!$1:$1,0))</f>
        <v>1</v>
      </c>
      <c r="BS478" s="52" t="str" cm="1">
        <f t="array" ref="BS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(EUL_basis_Mapped!$BD478=EUL_basis[BldgLoc])*(EUL_basis_Mapped!$BP478=EUL_basis[HOU_cat]),0)+1,MATCH(EUL_basis_Mapped!BS$2,'EUL_basis fr DEER'!$1:$1,0))</f>
        <v>0</v>
      </c>
      <c r="BT478" s="48" t="str" cm="1">
        <f t="array" ref="BT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(EUL_basis_Mapped!$BD478=EUL_basis[BldgLoc])*(EUL_basis_Mapped!$BP478=EUL_basis[HOU_cat]),0)+1,MATCH(EUL_basis_Mapped!BT$2,'EUL_basis fr DEER'!$1:$1,0))</f>
        <v>Deemed Ex Ante Team</v>
      </c>
      <c r="BU478" s="24" cm="1">
        <f t="array" ref="BU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(EUL_basis_Mapped!$BD478=EUL_basis[BldgLoc])*(EUL_basis_Mapped!$BP478=EUL_basis[HOU_cat]),0)+1,MATCH(EUL_basis_Mapped!BU$2,'EUL_basis fr DEER'!$1:$1,0))</f>
        <v>0</v>
      </c>
      <c r="BV478" s="46" cm="1">
        <f t="array" ref="BV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(EUL_basis_Mapped!$BD478=EUL_basis[BldgLoc])*(EUL_basis_Mapped!$BP478=EUL_basis[HOU_cat]),0)+1,MATCH(EUL_basis_Mapped!BV$2,'EUL_basis fr DEER'!$1:$1,0))</f>
        <v>0</v>
      </c>
      <c r="BW478" s="48" cm="1">
        <f t="array" ref="BW478">INDEX(EUL_basis[#All],MATCH(1,(EUL_basis_Mapped!$AS478=EUL_basis[EUL_ID])*(EUL_basis_Mapped!$AU478=EUL_basis[Version])*(EUL_basis_Mapped!$BC478=EUL_basis[BldgType])*
(EUL_basis_Mapped!$BD478=EUL_basis[BldgLoc])*(EUL_basis_Mapped!$BP478=EUL_basis[HOU_cat]),0)+1,MATCH(EUL_basis_Mapped!BW$2,'EUL_basis fr DEER'!$1:$1,0))</f>
        <v>0</v>
      </c>
    </row>
    <row r="479" spans="1:75" ht="42" x14ac:dyDescent="0.15">
      <c r="A479" s="11"/>
      <c r="B479" s="12"/>
      <c r="C479" s="12"/>
      <c r="D479" s="12">
        <v>1</v>
      </c>
      <c r="E479" s="12"/>
      <c r="F479" s="12"/>
      <c r="G479" s="12"/>
      <c r="H479" s="13"/>
      <c r="I479" s="11"/>
      <c r="J479" s="12">
        <v>1</v>
      </c>
      <c r="K479" s="12"/>
      <c r="L479" s="12"/>
      <c r="M479" s="12"/>
      <c r="N479" s="54"/>
      <c r="O479" s="54"/>
      <c r="P479" s="11">
        <v>1</v>
      </c>
      <c r="Q479" s="16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54"/>
      <c r="AF479" s="54"/>
      <c r="AG479" s="54"/>
      <c r="AH479" s="54"/>
      <c r="AI479" s="54"/>
      <c r="AJ479" s="54"/>
      <c r="AK479" s="54"/>
      <c r="AL479" s="54"/>
      <c r="AM479" s="54"/>
      <c r="AN479" s="54"/>
      <c r="AO479" s="54"/>
      <c r="AP479" s="54"/>
      <c r="AQ479" s="54"/>
      <c r="AR479" s="13"/>
      <c r="AS479" s="1" t="s">
        <v>2199</v>
      </c>
      <c r="AT479" s="22" t="str" cm="1">
        <f t="array" ref="AT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(EUL_basis_Mapped!$BD479=EUL_basis[BldgLoc])*(EUL_basis_Mapped!$BP479=EUL_basis[HOU_cat]),0)+1,MATCH(EUL_basis_Mapped!AT$2,'EUL_basis fr DEER'!$1:$1,0))</f>
        <v>Soil Moisture Station</v>
      </c>
      <c r="AU479" s="2" t="s">
        <v>2154</v>
      </c>
      <c r="AV479" s="22" t="str" cm="1">
        <f t="array" ref="AV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(EUL_basis_Mapped!$BD479=EUL_basis[BldgLoc])*(EUL_basis_Mapped!$BP479=EUL_basis[HOU_cat]),0)+1,MATCH(EUL_basis_Mapped!AV$2,'EUL_basis fr DEER'!$1:$1,0))</f>
        <v/>
      </c>
      <c r="AW479" s="24" cm="1">
        <f t="array" ref="AW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(EUL_basis_Mapped!$BD479=EUL_basis[BldgLoc])*(EUL_basis_Mapped!$BP479=EUL_basis[HOU_cat]),0)+1,MATCH(EUL_basis_Mapped!AW$2,'EUL_basis fr DEER'!$1:$1,0))</f>
        <v>45037.628120057867</v>
      </c>
      <c r="AX479" s="48" t="str" cm="1">
        <f t="array" ref="AX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(EUL_basis_Mapped!$BD479=EUL_basis[BldgLoc])*(EUL_basis_Mapped!$BP479=EUL_basis[HOU_cat]),0)+1,MATCH(EUL_basis_Mapped!AX$2,'EUL_basis fr DEER'!$1:$1,0))</f>
        <v>Any</v>
      </c>
      <c r="AY479" s="48" t="str" cm="1">
        <f t="array" ref="AY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(EUL_basis_Mapped!$BD479=EUL_basis[BldgLoc])*(EUL_basis_Mapped!$BP479=EUL_basis[HOU_cat]),0)+1,MATCH(EUL_basis_Mapped!AY$2,'EUL_basis fr DEER'!$1:$1,0))</f>
        <v>Irrigate</v>
      </c>
      <c r="AZ479" s="48" t="str" cm="1">
        <f t="array" ref="AZ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(EUL_basis_Mapped!$BD479=EUL_basis[BldgLoc])*(EUL_basis_Mapped!$BP479=EUL_basis[HOU_cat]),0)+1,MATCH(EUL_basis_Mapped!AZ$2,'EUL_basis fr DEER'!$1:$1,0))</f>
        <v>Landscape</v>
      </c>
      <c r="BA479" s="48" t="str" cm="1">
        <f t="array" ref="BA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(EUL_basis_Mapped!$BD479=EUL_basis[BldgLoc])*(EUL_basis_Mapped!$BP479=EUL_basis[HOU_cat]),0)+1,MATCH(EUL_basis_Mapped!BA$2,'EUL_basis fr DEER'!$1:$1,0))</f>
        <v>Irrigation</v>
      </c>
      <c r="BB479" s="48" t="str" cm="1">
        <f t="array" ref="BB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(EUL_basis_Mapped!$BD479=EUL_basis[BldgLoc])*(EUL_basis_Mapped!$BP479=EUL_basis[HOU_cat]),0)+1,MATCH(EUL_basis_Mapped!BB$2,'EUL_basis fr DEER'!$1:$1,0))</f>
        <v>IrrifSys</v>
      </c>
      <c r="BC479" s="49" t="s">
        <v>40</v>
      </c>
      <c r="BD479" s="49" t="s">
        <v>40</v>
      </c>
      <c r="BE479" s="46" t="str" cm="1">
        <f t="array" ref="BE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(EUL_basis_Mapped!$BD479=EUL_basis[BldgLoc])*(EUL_basis_Mapped!$BP479=EUL_basis[HOU_cat]),0)+1,MATCH(EUL_basis_Mapped!BE$2,'EUL_basis fr DEER'!$1:$1,0))</f>
        <v>rated years</v>
      </c>
      <c r="BF479" s="23" cm="1">
        <f t="array" ref="BF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(EUL_basis_Mapped!$BD479=EUL_basis[BldgLoc])*(EUL_basis_Mapped!$BP479=EUL_basis[HOU_cat]),0)+1,MATCH(EUL_basis_Mapped!BF$2,'EUL_basis fr DEER'!$1:$1,0))</f>
        <v>0</v>
      </c>
      <c r="BG479" s="23" cm="1">
        <f t="array" ref="BG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(EUL_basis_Mapped!$BD479=EUL_basis[BldgLoc])*(EUL_basis_Mapped!$BP479=EUL_basis[HOU_cat]),0)+1,MATCH(EUL_basis_Mapped!BG$2,'EUL_basis fr DEER'!$1:$1,0))</f>
        <v>0</v>
      </c>
      <c r="BH479" s="23" cm="1">
        <f t="array" ref="BH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(EUL_basis_Mapped!$BD479=EUL_basis[BldgLoc])*(EUL_basis_Mapped!$BP479=EUL_basis[HOU_cat]),0)+1,MATCH(EUL_basis_Mapped!BH$2,'EUL_basis fr DEER'!$1:$1,0))</f>
        <v>0</v>
      </c>
      <c r="BI479" s="25" cm="1">
        <f t="array" ref="BI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(EUL_basis_Mapped!$BD479=EUL_basis[BldgLoc])*(EUL_basis_Mapped!$BP479=EUL_basis[HOU_cat]),0)+1,MATCH(EUL_basis_Mapped!BI$2,'EUL_basis fr DEER'!$1:$1,0))</f>
        <v>0</v>
      </c>
      <c r="BJ479" s="25" cm="1">
        <f t="array" ref="BJ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(EUL_basis_Mapped!$BD479=EUL_basis[BldgLoc])*(EUL_basis_Mapped!$BP479=EUL_basis[HOU_cat]),0)+1,MATCH(EUL_basis_Mapped!BJ$2,'EUL_basis fr DEER'!$1:$1,0))</f>
        <v>3</v>
      </c>
      <c r="BK479" s="25" cm="1">
        <f t="array" ref="BK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(EUL_basis_Mapped!$BD479=EUL_basis[BldgLoc])*(EUL_basis_Mapped!$BP479=EUL_basis[HOU_cat]),0)+1,MATCH(EUL_basis_Mapped!BK$2,'EUL_basis fr DEER'!$1:$1,0))</f>
        <v>0</v>
      </c>
      <c r="BL479" s="46" t="str" cm="1">
        <f t="array" ref="BL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(EUL_basis_Mapped!$BD479=EUL_basis[BldgLoc])*(EUL_basis_Mapped!$BP479=EUL_basis[HOU_cat]),0)+1,MATCH(EUL_basis_Mapped!BL$2,'EUL_basis fr DEER'!$1:$1,0))</f>
        <v>Revised EUL from 1 year to 3 years due to reclassification of measure as BRO-Op per Resolution E-5221.</v>
      </c>
      <c r="BM479" s="48" t="str" cm="1">
        <f t="array" ref="BM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(EUL_basis_Mapped!$BD479=EUL_basis[BldgLoc])*(EUL_basis_Mapped!$BP479=EUL_basis[HOU_cat]),0)+1,MATCH(EUL_basis_Mapped!BM$2,'EUL_basis fr DEER'!$1:$1,0))</f>
        <v/>
      </c>
      <c r="BN479" s="24">
        <v>41751</v>
      </c>
      <c r="BO479" s="24" cm="1">
        <f t="array" ref="BO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(EUL_basis_Mapped!$BD479=EUL_basis[BldgLoc])*(EUL_basis_Mapped!$BP479=EUL_basis[HOU_cat]),0)+1,MATCH(EUL_basis_Mapped!BO$2,'EUL_basis fr DEER'!$1:$1,0))</f>
        <v>0</v>
      </c>
      <c r="BP479" s="49" t="s">
        <v>44</v>
      </c>
      <c r="BQ479" s="52" t="str" cm="1">
        <f t="array" ref="BQ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(EUL_basis_Mapped!$BD479=EUL_basis[BldgLoc])*(EUL_basis_Mapped!$BP479=EUL_basis[HOU_cat]),0)+1,MATCH(EUL_basis_Mapped!BQ$2,'EUL_basis fr DEER'!$1:$1,0))</f>
        <v>1</v>
      </c>
      <c r="BR479" s="52" t="str" cm="1">
        <f t="array" ref="BR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(EUL_basis_Mapped!$BD479=EUL_basis[BldgLoc])*(EUL_basis_Mapped!$BP479=EUL_basis[HOU_cat]),0)+1,MATCH(EUL_basis_Mapped!BR$2,'EUL_basis fr DEER'!$1:$1,0))</f>
        <v>1</v>
      </c>
      <c r="BS479" s="52" t="str" cm="1">
        <f t="array" ref="BS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(EUL_basis_Mapped!$BD479=EUL_basis[BldgLoc])*(EUL_basis_Mapped!$BP479=EUL_basis[HOU_cat]),0)+1,MATCH(EUL_basis_Mapped!BS$2,'EUL_basis fr DEER'!$1:$1,0))</f>
        <v>0</v>
      </c>
      <c r="BT479" s="48" t="str" cm="1">
        <f t="array" ref="BT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(EUL_basis_Mapped!$BD479=EUL_basis[BldgLoc])*(EUL_basis_Mapped!$BP479=EUL_basis[HOU_cat]),0)+1,MATCH(EUL_basis_Mapped!BT$2,'EUL_basis fr DEER'!$1:$1,0))</f>
        <v>Deemed Ex Ante Team</v>
      </c>
      <c r="BU479" s="24" cm="1">
        <f t="array" ref="BU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(EUL_basis_Mapped!$BD479=EUL_basis[BldgLoc])*(EUL_basis_Mapped!$BP479=EUL_basis[HOU_cat]),0)+1,MATCH(EUL_basis_Mapped!BU$2,'EUL_basis fr DEER'!$1:$1,0))</f>
        <v>44998.72739861111</v>
      </c>
      <c r="BV479" s="46" t="str" cm="1">
        <f t="array" ref="BV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(EUL_basis_Mapped!$BD479=EUL_basis[BldgLoc])*(EUL_basis_Mapped!$BP479=EUL_basis[HOU_cat]),0)+1,MATCH(EUL_basis_Mapped!BV$2,'EUL_basis fr DEER'!$1:$1,0))</f>
        <v>1. The Metropolitan Water District of Southern California, “Integrated Water Resource Plan 2015 Update,” 2015._x000D_
2. MWD - WEN Measures List 2019 - Final.xls_x000D_
*EUL capped at three years due to measure classification as BRO-Op</v>
      </c>
      <c r="BW479" s="48" t="str" cm="1">
        <f t="array" ref="BW479">INDEX(EUL_basis[#All],MATCH(1,(EUL_basis_Mapped!$AS479=EUL_basis[EUL_ID])*(EUL_basis_Mapped!$AU479=EUL_basis[Version])*(EUL_basis_Mapped!$BC479=EUL_basis[BldgType])*
(EUL_basis_Mapped!$BD479=EUL_basis[BldgLoc])*(EUL_basis_Mapped!$BP479=EUL_basis[HOU_cat]),0)+1,MATCH(EUL_basis_Mapped!BW$2,'EUL_basis fr DEER'!$1:$1,0))</f>
        <v>Deemed Ex Ante Team</v>
      </c>
    </row>
    <row r="480" spans="1:75" ht="42" x14ac:dyDescent="0.15">
      <c r="A480" s="11"/>
      <c r="B480" s="12"/>
      <c r="C480" s="12"/>
      <c r="D480" s="12">
        <v>1</v>
      </c>
      <c r="E480" s="12"/>
      <c r="F480" s="12"/>
      <c r="G480" s="12"/>
      <c r="H480" s="13"/>
      <c r="I480" s="11"/>
      <c r="J480" s="12"/>
      <c r="K480" s="12"/>
      <c r="L480" s="12">
        <v>1</v>
      </c>
      <c r="M480" s="12"/>
      <c r="N480" s="54"/>
      <c r="O480" s="54"/>
      <c r="P480" s="11">
        <v>1</v>
      </c>
      <c r="Q480" s="16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54"/>
      <c r="AF480" s="54"/>
      <c r="AG480" s="54"/>
      <c r="AH480" s="54"/>
      <c r="AI480" s="54"/>
      <c r="AJ480" s="54"/>
      <c r="AK480" s="54"/>
      <c r="AL480" s="54"/>
      <c r="AM480" s="54"/>
      <c r="AN480" s="54"/>
      <c r="AO480" s="54"/>
      <c r="AP480" s="54"/>
      <c r="AQ480" s="54"/>
      <c r="AR480" s="13"/>
      <c r="AS480" s="1" t="s">
        <v>2204</v>
      </c>
      <c r="AT480" s="22" t="str" cm="1">
        <f t="array" ref="AT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(EUL_basis_Mapped!$BD480=EUL_basis[BldgLoc])*(EUL_basis_Mapped!$BP480=EUL_basis[HOU_cat]),0)+1,MATCH(EUL_basis_Mapped!AT$2,'EUL_basis fr DEER'!$1:$1,0))</f>
        <v>Weather-based Irrigation Controller</v>
      </c>
      <c r="AU480" s="2" t="s">
        <v>2154</v>
      </c>
      <c r="AV480" s="22" t="str" cm="1">
        <f t="array" ref="AV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(EUL_basis_Mapped!$BD480=EUL_basis[BldgLoc])*(EUL_basis_Mapped!$BP480=EUL_basis[HOU_cat]),0)+1,MATCH(EUL_basis_Mapped!AV$2,'EUL_basis fr DEER'!$1:$1,0))</f>
        <v/>
      </c>
      <c r="AW480" s="24" cm="1">
        <f t="array" ref="AW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(EUL_basis_Mapped!$BD480=EUL_basis[BldgLoc])*(EUL_basis_Mapped!$BP480=EUL_basis[HOU_cat]),0)+1,MATCH(EUL_basis_Mapped!AW$2,'EUL_basis fr DEER'!$1:$1,0))</f>
        <v>45037.628120057867</v>
      </c>
      <c r="AX480" s="48" t="str" cm="1">
        <f t="array" ref="AX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(EUL_basis_Mapped!$BD480=EUL_basis[BldgLoc])*(EUL_basis_Mapped!$BP480=EUL_basis[HOU_cat]),0)+1,MATCH(EUL_basis_Mapped!AX$2,'EUL_basis fr DEER'!$1:$1,0))</f>
        <v>Com</v>
      </c>
      <c r="AY480" s="48" t="str" cm="1">
        <f t="array" ref="AY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(EUL_basis_Mapped!$BD480=EUL_basis[BldgLoc])*(EUL_basis_Mapped!$BP480=EUL_basis[HOU_cat]),0)+1,MATCH(EUL_basis_Mapped!AY$2,'EUL_basis fr DEER'!$1:$1,0))</f>
        <v>Irrigate</v>
      </c>
      <c r="AZ480" s="48" t="str" cm="1">
        <f t="array" ref="AZ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(EUL_basis_Mapped!$BD480=EUL_basis[BldgLoc])*(EUL_basis_Mapped!$BP480=EUL_basis[HOU_cat]),0)+1,MATCH(EUL_basis_Mapped!AZ$2,'EUL_basis fr DEER'!$1:$1,0))</f>
        <v>Landscape</v>
      </c>
      <c r="BA480" s="48" t="str" cm="1">
        <f t="array" ref="BA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(EUL_basis_Mapped!$BD480=EUL_basis[BldgLoc])*(EUL_basis_Mapped!$BP480=EUL_basis[HOU_cat]),0)+1,MATCH(EUL_basis_Mapped!BA$2,'EUL_basis fr DEER'!$1:$1,0))</f>
        <v>Irrigation</v>
      </c>
      <c r="BB480" s="48" t="str" cm="1">
        <f t="array" ref="BB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(EUL_basis_Mapped!$BD480=EUL_basis[BldgLoc])*(EUL_basis_Mapped!$BP480=EUL_basis[HOU_cat]),0)+1,MATCH(EUL_basis_Mapped!BB$2,'EUL_basis fr DEER'!$1:$1,0))</f>
        <v>IrrifSys</v>
      </c>
      <c r="BC480" s="49" t="s">
        <v>40</v>
      </c>
      <c r="BD480" s="49" t="s">
        <v>40</v>
      </c>
      <c r="BE480" s="46" t="str" cm="1">
        <f t="array" ref="BE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(EUL_basis_Mapped!$BD480=EUL_basis[BldgLoc])*(EUL_basis_Mapped!$BP480=EUL_basis[HOU_cat]),0)+1,MATCH(EUL_basis_Mapped!BE$2,'EUL_basis fr DEER'!$1:$1,0))</f>
        <v>rated years</v>
      </c>
      <c r="BF480" s="23" cm="1">
        <f t="array" ref="BF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(EUL_basis_Mapped!$BD480=EUL_basis[BldgLoc])*(EUL_basis_Mapped!$BP480=EUL_basis[HOU_cat]),0)+1,MATCH(EUL_basis_Mapped!BF$2,'EUL_basis fr DEER'!$1:$1,0))</f>
        <v>0</v>
      </c>
      <c r="BG480" s="23" cm="1">
        <f t="array" ref="BG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(EUL_basis_Mapped!$BD480=EUL_basis[BldgLoc])*(EUL_basis_Mapped!$BP480=EUL_basis[HOU_cat]),0)+1,MATCH(EUL_basis_Mapped!BG$2,'EUL_basis fr DEER'!$1:$1,0))</f>
        <v>0</v>
      </c>
      <c r="BH480" s="23" cm="1">
        <f t="array" ref="BH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(EUL_basis_Mapped!$BD480=EUL_basis[BldgLoc])*(EUL_basis_Mapped!$BP480=EUL_basis[HOU_cat]),0)+1,MATCH(EUL_basis_Mapped!BH$2,'EUL_basis fr DEER'!$1:$1,0))</f>
        <v>0</v>
      </c>
      <c r="BI480" s="25" cm="1">
        <f t="array" ref="BI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(EUL_basis_Mapped!$BD480=EUL_basis[BldgLoc])*(EUL_basis_Mapped!$BP480=EUL_basis[HOU_cat]),0)+1,MATCH(EUL_basis_Mapped!BI$2,'EUL_basis fr DEER'!$1:$1,0))</f>
        <v>0</v>
      </c>
      <c r="BJ480" s="25" cm="1">
        <f t="array" ref="BJ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(EUL_basis_Mapped!$BD480=EUL_basis[BldgLoc])*(EUL_basis_Mapped!$BP480=EUL_basis[HOU_cat]),0)+1,MATCH(EUL_basis_Mapped!BJ$2,'EUL_basis fr DEER'!$1:$1,0))</f>
        <v>3</v>
      </c>
      <c r="BK480" s="25" cm="1">
        <f t="array" ref="BK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(EUL_basis_Mapped!$BD480=EUL_basis[BldgLoc])*(EUL_basis_Mapped!$BP480=EUL_basis[HOU_cat]),0)+1,MATCH(EUL_basis_Mapped!BK$2,'EUL_basis fr DEER'!$1:$1,0))</f>
        <v>0</v>
      </c>
      <c r="BL480" s="46" t="str" cm="1">
        <f t="array" ref="BL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(EUL_basis_Mapped!$BD480=EUL_basis[BldgLoc])*(EUL_basis_Mapped!$BP480=EUL_basis[HOU_cat]),0)+1,MATCH(EUL_basis_Mapped!BL$2,'EUL_basis fr DEER'!$1:$1,0))</f>
        <v>Clarified measure classification as BRO-Op per Resolution E-5221.</v>
      </c>
      <c r="BM480" s="48" t="str" cm="1">
        <f t="array" ref="BM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(EUL_basis_Mapped!$BD480=EUL_basis[BldgLoc])*(EUL_basis_Mapped!$BP480=EUL_basis[HOU_cat]),0)+1,MATCH(EUL_basis_Mapped!BM$2,'EUL_basis fr DEER'!$1:$1,0))</f>
        <v/>
      </c>
      <c r="BN480" s="24">
        <v>41752</v>
      </c>
      <c r="BO480" s="24" cm="1">
        <f t="array" ref="BO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(EUL_basis_Mapped!$BD480=EUL_basis[BldgLoc])*(EUL_basis_Mapped!$BP480=EUL_basis[HOU_cat]),0)+1,MATCH(EUL_basis_Mapped!BO$2,'EUL_basis fr DEER'!$1:$1,0))</f>
        <v>0</v>
      </c>
      <c r="BP480" s="49" t="s">
        <v>44</v>
      </c>
      <c r="BQ480" s="52" t="str" cm="1">
        <f t="array" ref="BQ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(EUL_basis_Mapped!$BD480=EUL_basis[BldgLoc])*(EUL_basis_Mapped!$BP480=EUL_basis[HOU_cat]),0)+1,MATCH(EUL_basis_Mapped!BQ$2,'EUL_basis fr DEER'!$1:$1,0))</f>
        <v>1</v>
      </c>
      <c r="BR480" s="52" t="str" cm="1">
        <f t="array" ref="BR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(EUL_basis_Mapped!$BD480=EUL_basis[BldgLoc])*(EUL_basis_Mapped!$BP480=EUL_basis[HOU_cat]),0)+1,MATCH(EUL_basis_Mapped!BR$2,'EUL_basis fr DEER'!$1:$1,0))</f>
        <v>1</v>
      </c>
      <c r="BS480" s="52" t="str" cm="1">
        <f t="array" ref="BS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(EUL_basis_Mapped!$BD480=EUL_basis[BldgLoc])*(EUL_basis_Mapped!$BP480=EUL_basis[HOU_cat]),0)+1,MATCH(EUL_basis_Mapped!BS$2,'EUL_basis fr DEER'!$1:$1,0))</f>
        <v>0</v>
      </c>
      <c r="BT480" s="48" t="str" cm="1">
        <f t="array" ref="BT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(EUL_basis_Mapped!$BD480=EUL_basis[BldgLoc])*(EUL_basis_Mapped!$BP480=EUL_basis[HOU_cat]),0)+1,MATCH(EUL_basis_Mapped!BT$2,'EUL_basis fr DEER'!$1:$1,0))</f>
        <v>Deemed Ex Ante Team</v>
      </c>
      <c r="BU480" s="24" cm="1">
        <f t="array" ref="BU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(EUL_basis_Mapped!$BD480=EUL_basis[BldgLoc])*(EUL_basis_Mapped!$BP480=EUL_basis[HOU_cat]),0)+1,MATCH(EUL_basis_Mapped!BU$2,'EUL_basis fr DEER'!$1:$1,0))</f>
        <v>44998.72739861111</v>
      </c>
      <c r="BV480" s="46" t="str" cm="1">
        <f t="array" ref="BV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(EUL_basis_Mapped!$BD480=EUL_basis[BldgLoc])*(EUL_basis_Mapped!$BP480=EUL_basis[HOU_cat]),0)+1,MATCH(EUL_basis_Mapped!BV$2,'EUL_basis fr DEER'!$1:$1,0))</f>
        <v>1. The Metropolitan Water District of Southern California, “Integrated Water Resource Plan 2015 Update,” 2015._x000D_
2. MWD - WEN Measures List 2019 - Final.xls_x000D_
*EUL capped at three years due to measure classification as BRO-Op</v>
      </c>
      <c r="BW480" s="48" t="str" cm="1">
        <f t="array" ref="BW480">INDEX(EUL_basis[#All],MATCH(1,(EUL_basis_Mapped!$AS480=EUL_basis[EUL_ID])*(EUL_basis_Mapped!$AU480=EUL_basis[Version])*(EUL_basis_Mapped!$BC480=EUL_basis[BldgType])*
(EUL_basis_Mapped!$BD480=EUL_basis[BldgLoc])*(EUL_basis_Mapped!$BP480=EUL_basis[HOU_cat]),0)+1,MATCH(EUL_basis_Mapped!BW$2,'EUL_basis fr DEER'!$1:$1,0))</f>
        <v>Deemed Ex Ante Team</v>
      </c>
    </row>
    <row r="481" spans="1:75" ht="42" x14ac:dyDescent="0.15">
      <c r="A481" s="11"/>
      <c r="B481" s="12"/>
      <c r="C481" s="12"/>
      <c r="D481" s="12">
        <v>1</v>
      </c>
      <c r="E481" s="12"/>
      <c r="F481" s="12"/>
      <c r="G481" s="12"/>
      <c r="H481" s="13"/>
      <c r="I481" s="11"/>
      <c r="J481" s="12"/>
      <c r="K481" s="12"/>
      <c r="L481" s="12"/>
      <c r="M481" s="12"/>
      <c r="N481" s="54"/>
      <c r="O481" s="54">
        <v>1</v>
      </c>
      <c r="P481" s="11">
        <v>1</v>
      </c>
      <c r="Q481" s="16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54"/>
      <c r="AF481" s="54"/>
      <c r="AG481" s="54"/>
      <c r="AH481" s="54"/>
      <c r="AI481" s="54"/>
      <c r="AJ481" s="54"/>
      <c r="AK481" s="54"/>
      <c r="AL481" s="54"/>
      <c r="AM481" s="54"/>
      <c r="AN481" s="54"/>
      <c r="AO481" s="54"/>
      <c r="AP481" s="54"/>
      <c r="AQ481" s="54"/>
      <c r="AR481" s="13"/>
      <c r="AS481" s="1" t="s">
        <v>2207</v>
      </c>
      <c r="AT481" s="22" t="str" cm="1">
        <f t="array" ref="AT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(EUL_basis_Mapped!$BD481=EUL_basis[BldgLoc])*(EUL_basis_Mapped!$BP481=EUL_basis[HOU_cat]),0)+1,MATCH(EUL_basis_Mapped!AT$2,'EUL_basis fr DEER'!$1:$1,0))</f>
        <v>Weather-based Irrigation Controller</v>
      </c>
      <c r="AU481" s="2" t="s">
        <v>2154</v>
      </c>
      <c r="AV481" s="22" t="str" cm="1">
        <f t="array" ref="AV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(EUL_basis_Mapped!$BD481=EUL_basis[BldgLoc])*(EUL_basis_Mapped!$BP481=EUL_basis[HOU_cat]),0)+1,MATCH(EUL_basis_Mapped!AV$2,'EUL_basis fr DEER'!$1:$1,0))</f>
        <v/>
      </c>
      <c r="AW481" s="24" cm="1">
        <f t="array" ref="AW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(EUL_basis_Mapped!$BD481=EUL_basis[BldgLoc])*(EUL_basis_Mapped!$BP481=EUL_basis[HOU_cat]),0)+1,MATCH(EUL_basis_Mapped!AW$2,'EUL_basis fr DEER'!$1:$1,0))</f>
        <v>45037.628120057867</v>
      </c>
      <c r="AX481" s="48" t="str" cm="1">
        <f t="array" ref="AX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(EUL_basis_Mapped!$BD481=EUL_basis[BldgLoc])*(EUL_basis_Mapped!$BP481=EUL_basis[HOU_cat]),0)+1,MATCH(EUL_basis_Mapped!AX$2,'EUL_basis fr DEER'!$1:$1,0))</f>
        <v>Res</v>
      </c>
      <c r="AY481" s="48" t="str" cm="1">
        <f t="array" ref="AY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(EUL_basis_Mapped!$BD481=EUL_basis[BldgLoc])*(EUL_basis_Mapped!$BP481=EUL_basis[HOU_cat]),0)+1,MATCH(EUL_basis_Mapped!AY$2,'EUL_basis fr DEER'!$1:$1,0))</f>
        <v>Irrigate</v>
      </c>
      <c r="AZ481" s="48" t="str" cm="1">
        <f t="array" ref="AZ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(EUL_basis_Mapped!$BD481=EUL_basis[BldgLoc])*(EUL_basis_Mapped!$BP481=EUL_basis[HOU_cat]),0)+1,MATCH(EUL_basis_Mapped!AZ$2,'EUL_basis fr DEER'!$1:$1,0))</f>
        <v>Landscape</v>
      </c>
      <c r="BA481" s="48" t="str" cm="1">
        <f t="array" ref="BA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(EUL_basis_Mapped!$BD481=EUL_basis[BldgLoc])*(EUL_basis_Mapped!$BP481=EUL_basis[HOU_cat]),0)+1,MATCH(EUL_basis_Mapped!BA$2,'EUL_basis fr DEER'!$1:$1,0))</f>
        <v>Irrigation</v>
      </c>
      <c r="BB481" s="48" t="str" cm="1">
        <f t="array" ref="BB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(EUL_basis_Mapped!$BD481=EUL_basis[BldgLoc])*(EUL_basis_Mapped!$BP481=EUL_basis[HOU_cat]),0)+1,MATCH(EUL_basis_Mapped!BB$2,'EUL_basis fr DEER'!$1:$1,0))</f>
        <v>IrrifSys</v>
      </c>
      <c r="BC481" s="49" t="s">
        <v>40</v>
      </c>
      <c r="BD481" s="49" t="s">
        <v>40</v>
      </c>
      <c r="BE481" s="46" t="str" cm="1">
        <f t="array" ref="BE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(EUL_basis_Mapped!$BD481=EUL_basis[BldgLoc])*(EUL_basis_Mapped!$BP481=EUL_basis[HOU_cat]),0)+1,MATCH(EUL_basis_Mapped!BE$2,'EUL_basis fr DEER'!$1:$1,0))</f>
        <v>rated years</v>
      </c>
      <c r="BF481" s="23" cm="1">
        <f t="array" ref="BF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(EUL_basis_Mapped!$BD481=EUL_basis[BldgLoc])*(EUL_basis_Mapped!$BP481=EUL_basis[HOU_cat]),0)+1,MATCH(EUL_basis_Mapped!BF$2,'EUL_basis fr DEER'!$1:$1,0))</f>
        <v>0</v>
      </c>
      <c r="BG481" s="23" cm="1">
        <f t="array" ref="BG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(EUL_basis_Mapped!$BD481=EUL_basis[BldgLoc])*(EUL_basis_Mapped!$BP481=EUL_basis[HOU_cat]),0)+1,MATCH(EUL_basis_Mapped!BG$2,'EUL_basis fr DEER'!$1:$1,0))</f>
        <v>0</v>
      </c>
      <c r="BH481" s="23" cm="1">
        <f t="array" ref="BH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(EUL_basis_Mapped!$BD481=EUL_basis[BldgLoc])*(EUL_basis_Mapped!$BP481=EUL_basis[HOU_cat]),0)+1,MATCH(EUL_basis_Mapped!BH$2,'EUL_basis fr DEER'!$1:$1,0))</f>
        <v>0</v>
      </c>
      <c r="BI481" s="25" cm="1">
        <f t="array" ref="BI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(EUL_basis_Mapped!$BD481=EUL_basis[BldgLoc])*(EUL_basis_Mapped!$BP481=EUL_basis[HOU_cat]),0)+1,MATCH(EUL_basis_Mapped!BI$2,'EUL_basis fr DEER'!$1:$1,0))</f>
        <v>0</v>
      </c>
      <c r="BJ481" s="25" cm="1">
        <f t="array" ref="BJ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(EUL_basis_Mapped!$BD481=EUL_basis[BldgLoc])*(EUL_basis_Mapped!$BP481=EUL_basis[HOU_cat]),0)+1,MATCH(EUL_basis_Mapped!BJ$2,'EUL_basis fr DEER'!$1:$1,0))</f>
        <v>3</v>
      </c>
      <c r="BK481" s="25" cm="1">
        <f t="array" ref="BK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(EUL_basis_Mapped!$BD481=EUL_basis[BldgLoc])*(EUL_basis_Mapped!$BP481=EUL_basis[HOU_cat]),0)+1,MATCH(EUL_basis_Mapped!BK$2,'EUL_basis fr DEER'!$1:$1,0))</f>
        <v>0</v>
      </c>
      <c r="BL481" s="46" t="str" cm="1">
        <f t="array" ref="BL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(EUL_basis_Mapped!$BD481=EUL_basis[BldgLoc])*(EUL_basis_Mapped!$BP481=EUL_basis[HOU_cat]),0)+1,MATCH(EUL_basis_Mapped!BL$2,'EUL_basis fr DEER'!$1:$1,0))</f>
        <v>Revised EUL from 1 year to 3 years due to reclassification of measure as BRO-Op per Resolution E-5221.</v>
      </c>
      <c r="BM481" s="48" t="str" cm="1">
        <f t="array" ref="BM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(EUL_basis_Mapped!$BD481=EUL_basis[BldgLoc])*(EUL_basis_Mapped!$BP481=EUL_basis[HOU_cat]),0)+1,MATCH(EUL_basis_Mapped!BM$2,'EUL_basis fr DEER'!$1:$1,0))</f>
        <v/>
      </c>
      <c r="BN481" s="24">
        <v>41753</v>
      </c>
      <c r="BO481" s="24" cm="1">
        <f t="array" ref="BO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(EUL_basis_Mapped!$BD481=EUL_basis[BldgLoc])*(EUL_basis_Mapped!$BP481=EUL_basis[HOU_cat]),0)+1,MATCH(EUL_basis_Mapped!BO$2,'EUL_basis fr DEER'!$1:$1,0))</f>
        <v>0</v>
      </c>
      <c r="BP481" s="49" t="s">
        <v>44</v>
      </c>
      <c r="BQ481" s="52" t="str" cm="1">
        <f t="array" ref="BQ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(EUL_basis_Mapped!$BD481=EUL_basis[BldgLoc])*(EUL_basis_Mapped!$BP481=EUL_basis[HOU_cat]),0)+1,MATCH(EUL_basis_Mapped!BQ$2,'EUL_basis fr DEER'!$1:$1,0))</f>
        <v>1</v>
      </c>
      <c r="BR481" s="52" t="str" cm="1">
        <f t="array" ref="BR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(EUL_basis_Mapped!$BD481=EUL_basis[BldgLoc])*(EUL_basis_Mapped!$BP481=EUL_basis[HOU_cat]),0)+1,MATCH(EUL_basis_Mapped!BR$2,'EUL_basis fr DEER'!$1:$1,0))</f>
        <v>1</v>
      </c>
      <c r="BS481" s="52" t="str" cm="1">
        <f t="array" ref="BS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(EUL_basis_Mapped!$BD481=EUL_basis[BldgLoc])*(EUL_basis_Mapped!$BP481=EUL_basis[HOU_cat]),0)+1,MATCH(EUL_basis_Mapped!BS$2,'EUL_basis fr DEER'!$1:$1,0))</f>
        <v>0</v>
      </c>
      <c r="BT481" s="48" t="str" cm="1">
        <f t="array" ref="BT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(EUL_basis_Mapped!$BD481=EUL_basis[BldgLoc])*(EUL_basis_Mapped!$BP481=EUL_basis[HOU_cat]),0)+1,MATCH(EUL_basis_Mapped!BT$2,'EUL_basis fr DEER'!$1:$1,0))</f>
        <v>Deemed Ex Ante Team</v>
      </c>
      <c r="BU481" s="24" cm="1">
        <f t="array" ref="BU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(EUL_basis_Mapped!$BD481=EUL_basis[BldgLoc])*(EUL_basis_Mapped!$BP481=EUL_basis[HOU_cat]),0)+1,MATCH(EUL_basis_Mapped!BU$2,'EUL_basis fr DEER'!$1:$1,0))</f>
        <v>44998.72739861111</v>
      </c>
      <c r="BV481" s="46" t="str" cm="1">
        <f t="array" ref="BV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(EUL_basis_Mapped!$BD481=EUL_basis[BldgLoc])*(EUL_basis_Mapped!$BP481=EUL_basis[HOU_cat]),0)+1,MATCH(EUL_basis_Mapped!BV$2,'EUL_basis fr DEER'!$1:$1,0))</f>
        <v>1. The Metropolitan Water District of Southern California, “Integrated Water Resource Plan 2015 Update,” 2015._x000D_
2. MWD - WEN Measures List 2019 - Final.xls_x000D_
*EUL capped at three years due to measure classification as BRO-Op</v>
      </c>
      <c r="BW481" s="48" t="str" cm="1">
        <f t="array" ref="BW481">INDEX(EUL_basis[#All],MATCH(1,(EUL_basis_Mapped!$AS481=EUL_basis[EUL_ID])*(EUL_basis_Mapped!$AU481=EUL_basis[Version])*(EUL_basis_Mapped!$BC481=EUL_basis[BldgType])*
(EUL_basis_Mapped!$BD481=EUL_basis[BldgLoc])*(EUL_basis_Mapped!$BP481=EUL_basis[HOU_cat]),0)+1,MATCH(EUL_basis_Mapped!BW$2,'EUL_basis fr DEER'!$1:$1,0))</f>
        <v>Deemed Ex Ante Team</v>
      </c>
    </row>
    <row r="482" spans="1:75" ht="31.5" x14ac:dyDescent="0.15">
      <c r="A482" s="11">
        <v>1</v>
      </c>
      <c r="B482" s="12"/>
      <c r="C482" s="12"/>
      <c r="D482" s="12"/>
      <c r="E482" s="12"/>
      <c r="F482" s="12"/>
      <c r="G482" s="12"/>
      <c r="H482" s="13"/>
      <c r="I482" s="11"/>
      <c r="J482" s="12"/>
      <c r="K482" s="12"/>
      <c r="L482" s="12"/>
      <c r="M482" s="12"/>
      <c r="N482" s="54"/>
      <c r="O482" s="54"/>
      <c r="P482" s="11"/>
      <c r="Q482" s="16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54"/>
      <c r="AF482" s="54"/>
      <c r="AG482" s="54"/>
      <c r="AH482" s="54"/>
      <c r="AI482" s="54"/>
      <c r="AJ482" s="54"/>
      <c r="AK482" s="54"/>
      <c r="AL482" s="54"/>
      <c r="AM482" s="54"/>
      <c r="AN482" s="54"/>
      <c r="AO482" s="54"/>
      <c r="AP482" s="54"/>
      <c r="AQ482" s="54"/>
      <c r="AR482" s="13"/>
      <c r="AS482" s="1" t="s">
        <v>2208</v>
      </c>
      <c r="AT482" s="22" t="str" cm="1">
        <f t="array" ref="AT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(EUL_basis_Mapped!$BD482=EUL_basis[BldgLoc])*(EUL_basis_Mapped!$BP482=EUL_basis[HOU_cat]),0)+1,MATCH(EUL_basis_Mapped!AT$2,'EUL_basis fr DEER'!$1:$1,0))</f>
        <v>Large Rotary Nozzle</v>
      </c>
      <c r="AU482" s="2" t="s">
        <v>2154</v>
      </c>
      <c r="AV482" s="22" t="str" cm="1">
        <f t="array" ref="AV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(EUL_basis_Mapped!$BD482=EUL_basis[BldgLoc])*(EUL_basis_Mapped!$BP482=EUL_basis[HOU_cat]),0)+1,MATCH(EUL_basis_Mapped!AV$2,'EUL_basis fr DEER'!$1:$1,0))</f>
        <v/>
      </c>
      <c r="AW482" s="24" cm="1">
        <f t="array" ref="AW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(EUL_basis_Mapped!$BD482=EUL_basis[BldgLoc])*(EUL_basis_Mapped!$BP482=EUL_basis[HOU_cat]),0)+1,MATCH(EUL_basis_Mapped!AW$2,'EUL_basis fr DEER'!$1:$1,0))</f>
        <v>44998.72739861111</v>
      </c>
      <c r="AX482" s="48" t="str" cm="1">
        <f t="array" ref="AX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(EUL_basis_Mapped!$BD482=EUL_basis[BldgLoc])*(EUL_basis_Mapped!$BP482=EUL_basis[HOU_cat]),0)+1,MATCH(EUL_basis_Mapped!AX$2,'EUL_basis fr DEER'!$1:$1,0))</f>
        <v>Com</v>
      </c>
      <c r="AY482" s="48" t="str" cm="1">
        <f t="array" ref="AY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(EUL_basis_Mapped!$BD482=EUL_basis[BldgLoc])*(EUL_basis_Mapped!$BP482=EUL_basis[HOU_cat]),0)+1,MATCH(EUL_basis_Mapped!AY$2,'EUL_basis fr DEER'!$1:$1,0))</f>
        <v>Irrigate</v>
      </c>
      <c r="AZ482" s="48" t="str" cm="1">
        <f t="array" ref="AZ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(EUL_basis_Mapped!$BD482=EUL_basis[BldgLoc])*(EUL_basis_Mapped!$BP482=EUL_basis[HOU_cat]),0)+1,MATCH(EUL_basis_Mapped!AZ$2,'EUL_basis fr DEER'!$1:$1,0))</f>
        <v>Landscape</v>
      </c>
      <c r="BA482" s="48" t="str" cm="1">
        <f t="array" ref="BA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(EUL_basis_Mapped!$BD482=EUL_basis[BldgLoc])*(EUL_basis_Mapped!$BP482=EUL_basis[HOU_cat]),0)+1,MATCH(EUL_basis_Mapped!BA$2,'EUL_basis fr DEER'!$1:$1,0))</f>
        <v>Irrigation</v>
      </c>
      <c r="BB482" s="48" t="str" cm="1">
        <f t="array" ref="BB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(EUL_basis_Mapped!$BD482=EUL_basis[BldgLoc])*(EUL_basis_Mapped!$BP482=EUL_basis[HOU_cat]),0)+1,MATCH(EUL_basis_Mapped!BB$2,'EUL_basis fr DEER'!$1:$1,0))</f>
        <v>IrrifSys</v>
      </c>
      <c r="BC482" s="49" t="s">
        <v>40</v>
      </c>
      <c r="BD482" s="49" t="s">
        <v>40</v>
      </c>
      <c r="BE482" s="46" t="str" cm="1">
        <f t="array" ref="BE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(EUL_basis_Mapped!$BD482=EUL_basis[BldgLoc])*(EUL_basis_Mapped!$BP482=EUL_basis[HOU_cat]),0)+1,MATCH(EUL_basis_Mapped!BE$2,'EUL_basis fr DEER'!$1:$1,0))</f>
        <v>rated years</v>
      </c>
      <c r="BF482" s="23" cm="1">
        <f t="array" ref="BF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(EUL_basis_Mapped!$BD482=EUL_basis[BldgLoc])*(EUL_basis_Mapped!$BP482=EUL_basis[HOU_cat]),0)+1,MATCH(EUL_basis_Mapped!BF$2,'EUL_basis fr DEER'!$1:$1,0))</f>
        <v>0</v>
      </c>
      <c r="BG482" s="23" cm="1">
        <f t="array" ref="BG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(EUL_basis_Mapped!$BD482=EUL_basis[BldgLoc])*(EUL_basis_Mapped!$BP482=EUL_basis[HOU_cat]),0)+1,MATCH(EUL_basis_Mapped!BG$2,'EUL_basis fr DEER'!$1:$1,0))</f>
        <v>0</v>
      </c>
      <c r="BH482" s="23" cm="1">
        <f t="array" ref="BH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(EUL_basis_Mapped!$BD482=EUL_basis[BldgLoc])*(EUL_basis_Mapped!$BP482=EUL_basis[HOU_cat]),0)+1,MATCH(EUL_basis_Mapped!BH$2,'EUL_basis fr DEER'!$1:$1,0))</f>
        <v>0</v>
      </c>
      <c r="BI482" s="25" cm="1">
        <f t="array" ref="BI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(EUL_basis_Mapped!$BD482=EUL_basis[BldgLoc])*(EUL_basis_Mapped!$BP482=EUL_basis[HOU_cat]),0)+1,MATCH(EUL_basis_Mapped!BI$2,'EUL_basis fr DEER'!$1:$1,0))</f>
        <v>0</v>
      </c>
      <c r="BJ482" s="25" cm="1">
        <f t="array" ref="BJ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(EUL_basis_Mapped!$BD482=EUL_basis[BldgLoc])*(EUL_basis_Mapped!$BP482=EUL_basis[HOU_cat]),0)+1,MATCH(EUL_basis_Mapped!BJ$2,'EUL_basis fr DEER'!$1:$1,0))</f>
        <v>10</v>
      </c>
      <c r="BK482" s="25" cm="1">
        <f t="array" ref="BK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(EUL_basis_Mapped!$BD482=EUL_basis[BldgLoc])*(EUL_basis_Mapped!$BP482=EUL_basis[HOU_cat]),0)+1,MATCH(EUL_basis_Mapped!BK$2,'EUL_basis fr DEER'!$1:$1,0))</f>
        <v>3.33</v>
      </c>
      <c r="BL482" s="46" t="str" cm="1">
        <f t="array" ref="BL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(EUL_basis_Mapped!$BD482=EUL_basis[BldgLoc])*(EUL_basis_Mapped!$BP482=EUL_basis[HOU_cat]),0)+1,MATCH(EUL_basis_Mapped!BL$2,'EUL_basis fr DEER'!$1:$1,0))</f>
        <v/>
      </c>
      <c r="BM482" s="48" t="str" cm="1">
        <f t="array" ref="BM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(EUL_basis_Mapped!$BD482=EUL_basis[BldgLoc])*(EUL_basis_Mapped!$BP482=EUL_basis[HOU_cat]),0)+1,MATCH(EUL_basis_Mapped!BM$2,'EUL_basis fr DEER'!$1:$1,0))</f>
        <v/>
      </c>
      <c r="BN482" s="24">
        <v>41754</v>
      </c>
      <c r="BO482" s="24" cm="1">
        <f t="array" ref="BO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(EUL_basis_Mapped!$BD482=EUL_basis[BldgLoc])*(EUL_basis_Mapped!$BP482=EUL_basis[HOU_cat]),0)+1,MATCH(EUL_basis_Mapped!BO$2,'EUL_basis fr DEER'!$1:$1,0))</f>
        <v>0</v>
      </c>
      <c r="BP482" s="49" t="s">
        <v>44</v>
      </c>
      <c r="BQ482" s="52" t="str" cm="1">
        <f t="array" ref="BQ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(EUL_basis_Mapped!$BD482=EUL_basis[BldgLoc])*(EUL_basis_Mapped!$BP482=EUL_basis[HOU_cat]),0)+1,MATCH(EUL_basis_Mapped!BQ$2,'EUL_basis fr DEER'!$1:$1,0))</f>
        <v>1</v>
      </c>
      <c r="BR482" s="52" t="str" cm="1">
        <f t="array" ref="BR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(EUL_basis_Mapped!$BD482=EUL_basis[BldgLoc])*(EUL_basis_Mapped!$BP482=EUL_basis[HOU_cat]),0)+1,MATCH(EUL_basis_Mapped!BR$2,'EUL_basis fr DEER'!$1:$1,0))</f>
        <v>1</v>
      </c>
      <c r="BS482" s="52" t="str" cm="1">
        <f t="array" ref="BS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(EUL_basis_Mapped!$BD482=EUL_basis[BldgLoc])*(EUL_basis_Mapped!$BP482=EUL_basis[HOU_cat]),0)+1,MATCH(EUL_basis_Mapped!BS$2,'EUL_basis fr DEER'!$1:$1,0))</f>
        <v>0</v>
      </c>
      <c r="BT482" s="48" t="str" cm="1">
        <f t="array" ref="BT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(EUL_basis_Mapped!$BD482=EUL_basis[BldgLoc])*(EUL_basis_Mapped!$BP482=EUL_basis[HOU_cat]),0)+1,MATCH(EUL_basis_Mapped!BT$2,'EUL_basis fr DEER'!$1:$1,0))</f>
        <v>Deemed Ex Ante Team</v>
      </c>
      <c r="BU482" s="24" cm="1">
        <f t="array" ref="BU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(EUL_basis_Mapped!$BD482=EUL_basis[BldgLoc])*(EUL_basis_Mapped!$BP482=EUL_basis[HOU_cat]),0)+1,MATCH(EUL_basis_Mapped!BU$2,'EUL_basis fr DEER'!$1:$1,0))</f>
        <v>44998.72739861111</v>
      </c>
      <c r="BV482" s="46" t="str" cm="1">
        <f t="array" ref="BV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(EUL_basis_Mapped!$BD482=EUL_basis[BldgLoc])*(EUL_basis_Mapped!$BP482=EUL_basis[HOU_cat]),0)+1,MATCH(EUL_basis_Mapped!BV$2,'EUL_basis fr DEER'!$1:$1,0))</f>
        <v>1. The Metropolitan Water District of Southern California, “Integrated Water Resource Plan 2015 Update,” 2015._x000D_
2. MWD - WEN Measures List 2019 - Final.xls</v>
      </c>
      <c r="BW482" s="48" t="str" cm="1">
        <f t="array" ref="BW482">INDEX(EUL_basis[#All],MATCH(1,(EUL_basis_Mapped!$AS482=EUL_basis[EUL_ID])*(EUL_basis_Mapped!$AU482=EUL_basis[Version])*(EUL_basis_Mapped!$BC482=EUL_basis[BldgType])*
(EUL_basis_Mapped!$BD482=EUL_basis[BldgLoc])*(EUL_basis_Mapped!$BP482=EUL_basis[HOU_cat]),0)+1,MATCH(EUL_basis_Mapped!BW$2,'EUL_basis fr DEER'!$1:$1,0))</f>
        <v>Deemed Ex Ante Team</v>
      </c>
    </row>
    <row r="483" spans="1:75" ht="31.5" x14ac:dyDescent="0.15">
      <c r="A483" s="11">
        <v>1</v>
      </c>
      <c r="B483" s="12"/>
      <c r="C483" s="12"/>
      <c r="D483" s="12"/>
      <c r="E483" s="12"/>
      <c r="F483" s="12"/>
      <c r="G483" s="12"/>
      <c r="H483" s="13"/>
      <c r="I483" s="11"/>
      <c r="J483" s="12"/>
      <c r="K483" s="12"/>
      <c r="L483" s="12"/>
      <c r="M483" s="12"/>
      <c r="N483" s="54"/>
      <c r="O483" s="54"/>
      <c r="P483" s="11"/>
      <c r="Q483" s="16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54"/>
      <c r="AF483" s="54"/>
      <c r="AG483" s="54"/>
      <c r="AH483" s="54"/>
      <c r="AI483" s="54"/>
      <c r="AJ483" s="54"/>
      <c r="AK483" s="54"/>
      <c r="AL483" s="54"/>
      <c r="AM483" s="54"/>
      <c r="AN483" s="54"/>
      <c r="AO483" s="54"/>
      <c r="AP483" s="54"/>
      <c r="AQ483" s="54"/>
      <c r="AR483" s="13"/>
      <c r="AS483" s="1" t="s">
        <v>2211</v>
      </c>
      <c r="AT483" s="22" t="str" cm="1">
        <f t="array" ref="AT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(EUL_basis_Mapped!$BD483=EUL_basis[BldgLoc])*(EUL_basis_Mapped!$BP483=EUL_basis[HOU_cat]),0)+1,MATCH(EUL_basis_Mapped!AT$2,'EUL_basis fr DEER'!$1:$1,0))</f>
        <v>Rotary Multi-Stream Nozzle</v>
      </c>
      <c r="AU483" s="2" t="s">
        <v>2154</v>
      </c>
      <c r="AV483" s="22" t="str" cm="1">
        <f t="array" ref="AV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(EUL_basis_Mapped!$BD483=EUL_basis[BldgLoc])*(EUL_basis_Mapped!$BP483=EUL_basis[HOU_cat]),0)+1,MATCH(EUL_basis_Mapped!AV$2,'EUL_basis fr DEER'!$1:$1,0))</f>
        <v/>
      </c>
      <c r="AW483" s="24" cm="1">
        <f t="array" ref="AW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(EUL_basis_Mapped!$BD483=EUL_basis[BldgLoc])*(EUL_basis_Mapped!$BP483=EUL_basis[HOU_cat]),0)+1,MATCH(EUL_basis_Mapped!AW$2,'EUL_basis fr DEER'!$1:$1,0))</f>
        <v>44998.72739861111</v>
      </c>
      <c r="AX483" s="48" t="str" cm="1">
        <f t="array" ref="AX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(EUL_basis_Mapped!$BD483=EUL_basis[BldgLoc])*(EUL_basis_Mapped!$BP483=EUL_basis[HOU_cat]),0)+1,MATCH(EUL_basis_Mapped!AX$2,'EUL_basis fr DEER'!$1:$1,0))</f>
        <v>Any</v>
      </c>
      <c r="AY483" s="48" t="str" cm="1">
        <f t="array" ref="AY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(EUL_basis_Mapped!$BD483=EUL_basis[BldgLoc])*(EUL_basis_Mapped!$BP483=EUL_basis[HOU_cat]),0)+1,MATCH(EUL_basis_Mapped!AY$2,'EUL_basis fr DEER'!$1:$1,0))</f>
        <v>Irrigate</v>
      </c>
      <c r="AZ483" s="48" t="str" cm="1">
        <f t="array" ref="AZ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(EUL_basis_Mapped!$BD483=EUL_basis[BldgLoc])*(EUL_basis_Mapped!$BP483=EUL_basis[HOU_cat]),0)+1,MATCH(EUL_basis_Mapped!AZ$2,'EUL_basis fr DEER'!$1:$1,0))</f>
        <v>Landscape</v>
      </c>
      <c r="BA483" s="48" t="str" cm="1">
        <f t="array" ref="BA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(EUL_basis_Mapped!$BD483=EUL_basis[BldgLoc])*(EUL_basis_Mapped!$BP483=EUL_basis[HOU_cat]),0)+1,MATCH(EUL_basis_Mapped!BA$2,'EUL_basis fr DEER'!$1:$1,0))</f>
        <v>Irrigation</v>
      </c>
      <c r="BB483" s="48" t="str" cm="1">
        <f t="array" ref="BB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(EUL_basis_Mapped!$BD483=EUL_basis[BldgLoc])*(EUL_basis_Mapped!$BP483=EUL_basis[HOU_cat]),0)+1,MATCH(EUL_basis_Mapped!BB$2,'EUL_basis fr DEER'!$1:$1,0))</f>
        <v>IrrifSys</v>
      </c>
      <c r="BC483" s="49" t="s">
        <v>40</v>
      </c>
      <c r="BD483" s="49" t="s">
        <v>40</v>
      </c>
      <c r="BE483" s="46" t="str" cm="1">
        <f t="array" ref="BE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(EUL_basis_Mapped!$BD483=EUL_basis[BldgLoc])*(EUL_basis_Mapped!$BP483=EUL_basis[HOU_cat]),0)+1,MATCH(EUL_basis_Mapped!BE$2,'EUL_basis fr DEER'!$1:$1,0))</f>
        <v>rated years</v>
      </c>
      <c r="BF483" s="23" cm="1">
        <f t="array" ref="BF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(EUL_basis_Mapped!$BD483=EUL_basis[BldgLoc])*(EUL_basis_Mapped!$BP483=EUL_basis[HOU_cat]),0)+1,MATCH(EUL_basis_Mapped!BF$2,'EUL_basis fr DEER'!$1:$1,0))</f>
        <v>0</v>
      </c>
      <c r="BG483" s="23" cm="1">
        <f t="array" ref="BG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(EUL_basis_Mapped!$BD483=EUL_basis[BldgLoc])*(EUL_basis_Mapped!$BP483=EUL_basis[HOU_cat]),0)+1,MATCH(EUL_basis_Mapped!BG$2,'EUL_basis fr DEER'!$1:$1,0))</f>
        <v>0</v>
      </c>
      <c r="BH483" s="23" cm="1">
        <f t="array" ref="BH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(EUL_basis_Mapped!$BD483=EUL_basis[BldgLoc])*(EUL_basis_Mapped!$BP483=EUL_basis[HOU_cat]),0)+1,MATCH(EUL_basis_Mapped!BH$2,'EUL_basis fr DEER'!$1:$1,0))</f>
        <v>0</v>
      </c>
      <c r="BI483" s="25" cm="1">
        <f t="array" ref="BI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(EUL_basis_Mapped!$BD483=EUL_basis[BldgLoc])*(EUL_basis_Mapped!$BP483=EUL_basis[HOU_cat]),0)+1,MATCH(EUL_basis_Mapped!BI$2,'EUL_basis fr DEER'!$1:$1,0))</f>
        <v>0</v>
      </c>
      <c r="BJ483" s="25" cm="1">
        <f t="array" ref="BJ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(EUL_basis_Mapped!$BD483=EUL_basis[BldgLoc])*(EUL_basis_Mapped!$BP483=EUL_basis[HOU_cat]),0)+1,MATCH(EUL_basis_Mapped!BJ$2,'EUL_basis fr DEER'!$1:$1,0))</f>
        <v>5</v>
      </c>
      <c r="BK483" s="25" cm="1">
        <f t="array" ref="BK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(EUL_basis_Mapped!$BD483=EUL_basis[BldgLoc])*(EUL_basis_Mapped!$BP483=EUL_basis[HOU_cat]),0)+1,MATCH(EUL_basis_Mapped!BK$2,'EUL_basis fr DEER'!$1:$1,0))</f>
        <v>1.67</v>
      </c>
      <c r="BL483" s="46" t="str" cm="1">
        <f t="array" ref="BL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(EUL_basis_Mapped!$BD483=EUL_basis[BldgLoc])*(EUL_basis_Mapped!$BP483=EUL_basis[HOU_cat]),0)+1,MATCH(EUL_basis_Mapped!BL$2,'EUL_basis fr DEER'!$1:$1,0))</f>
        <v/>
      </c>
      <c r="BM483" s="48" t="str" cm="1">
        <f t="array" ref="BM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(EUL_basis_Mapped!$BD483=EUL_basis[BldgLoc])*(EUL_basis_Mapped!$BP483=EUL_basis[HOU_cat]),0)+1,MATCH(EUL_basis_Mapped!BM$2,'EUL_basis fr DEER'!$1:$1,0))</f>
        <v/>
      </c>
      <c r="BN483" s="24">
        <v>41755</v>
      </c>
      <c r="BO483" s="24" cm="1">
        <f t="array" ref="BO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(EUL_basis_Mapped!$BD483=EUL_basis[BldgLoc])*(EUL_basis_Mapped!$BP483=EUL_basis[HOU_cat]),0)+1,MATCH(EUL_basis_Mapped!BO$2,'EUL_basis fr DEER'!$1:$1,0))</f>
        <v>0</v>
      </c>
      <c r="BP483" s="49" t="s">
        <v>44</v>
      </c>
      <c r="BQ483" s="52" t="str" cm="1">
        <f t="array" ref="BQ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(EUL_basis_Mapped!$BD483=EUL_basis[BldgLoc])*(EUL_basis_Mapped!$BP483=EUL_basis[HOU_cat]),0)+1,MATCH(EUL_basis_Mapped!BQ$2,'EUL_basis fr DEER'!$1:$1,0))</f>
        <v>1</v>
      </c>
      <c r="BR483" s="52" t="str" cm="1">
        <f t="array" ref="BR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(EUL_basis_Mapped!$BD483=EUL_basis[BldgLoc])*(EUL_basis_Mapped!$BP483=EUL_basis[HOU_cat]),0)+1,MATCH(EUL_basis_Mapped!BR$2,'EUL_basis fr DEER'!$1:$1,0))</f>
        <v>1</v>
      </c>
      <c r="BS483" s="52" t="str" cm="1">
        <f t="array" ref="BS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(EUL_basis_Mapped!$BD483=EUL_basis[BldgLoc])*(EUL_basis_Mapped!$BP483=EUL_basis[HOU_cat]),0)+1,MATCH(EUL_basis_Mapped!BS$2,'EUL_basis fr DEER'!$1:$1,0))</f>
        <v>0</v>
      </c>
      <c r="BT483" s="48" t="str" cm="1">
        <f t="array" ref="BT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(EUL_basis_Mapped!$BD483=EUL_basis[BldgLoc])*(EUL_basis_Mapped!$BP483=EUL_basis[HOU_cat]),0)+1,MATCH(EUL_basis_Mapped!BT$2,'EUL_basis fr DEER'!$1:$1,0))</f>
        <v>Deemed Ex Ante Team</v>
      </c>
      <c r="BU483" s="24" cm="1">
        <f t="array" ref="BU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(EUL_basis_Mapped!$BD483=EUL_basis[BldgLoc])*(EUL_basis_Mapped!$BP483=EUL_basis[HOU_cat]),0)+1,MATCH(EUL_basis_Mapped!BU$2,'EUL_basis fr DEER'!$1:$1,0))</f>
        <v>44998.72739861111</v>
      </c>
      <c r="BV483" s="46" t="str" cm="1">
        <f t="array" ref="BV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(EUL_basis_Mapped!$BD483=EUL_basis[BldgLoc])*(EUL_basis_Mapped!$BP483=EUL_basis[HOU_cat]),0)+1,MATCH(EUL_basis_Mapped!BV$2,'EUL_basis fr DEER'!$1:$1,0))</f>
        <v>1. The Metropolitan Water District of Southern California, “Integrated Water Resource Plan 2015 Update,” 2015._x000D_
2. MWD - WEN Measures List 2019 - Final.xls</v>
      </c>
      <c r="BW483" s="48" t="str" cm="1">
        <f t="array" ref="BW483">INDEX(EUL_basis[#All],MATCH(1,(EUL_basis_Mapped!$AS483=EUL_basis[EUL_ID])*(EUL_basis_Mapped!$AU483=EUL_basis[Version])*(EUL_basis_Mapped!$BC483=EUL_basis[BldgType])*
(EUL_basis_Mapped!$BD483=EUL_basis[BldgLoc])*(EUL_basis_Mapped!$BP483=EUL_basis[HOU_cat]),0)+1,MATCH(EUL_basis_Mapped!BW$2,'EUL_basis fr DEER'!$1:$1,0))</f>
        <v>Deemed Ex Ante Team</v>
      </c>
    </row>
    <row r="484" spans="1:75" ht="31.5" x14ac:dyDescent="0.15">
      <c r="A484" s="11"/>
      <c r="B484" s="12">
        <v>1</v>
      </c>
      <c r="C484" s="12"/>
      <c r="D484" s="12"/>
      <c r="E484" s="12"/>
      <c r="F484" s="12"/>
      <c r="G484" s="12"/>
      <c r="H484" s="13">
        <v>1</v>
      </c>
      <c r="I484" s="11"/>
      <c r="J484" s="12">
        <v>1</v>
      </c>
      <c r="K484" s="12"/>
      <c r="L484" s="12"/>
      <c r="M484" s="12"/>
      <c r="N484" s="54"/>
      <c r="O484" s="54"/>
      <c r="P484" s="11"/>
      <c r="Q484" s="16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54"/>
      <c r="AF484" s="54"/>
      <c r="AG484" s="54"/>
      <c r="AH484" s="54"/>
      <c r="AI484" s="54"/>
      <c r="AJ484" s="54"/>
      <c r="AK484" s="54"/>
      <c r="AL484" s="54"/>
      <c r="AM484" s="54"/>
      <c r="AN484" s="54"/>
      <c r="AO484" s="54"/>
      <c r="AP484" s="54"/>
      <c r="AQ484" s="54"/>
      <c r="AR484" s="13"/>
      <c r="AS484" s="1" t="s">
        <v>2213</v>
      </c>
      <c r="AT484" s="22" t="str" cm="1">
        <f t="array" ref="AT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(EUL_basis_Mapped!$BD484=EUL_basis[BldgLoc])*(EUL_basis_Mapped!$BP484=EUL_basis[HOU_cat]),0)+1,MATCH(EUL_basis_Mapped!AT$2,'EUL_basis fr DEER'!$1:$1,0))</f>
        <v>Turf Removal</v>
      </c>
      <c r="AU484" s="2" t="s">
        <v>2154</v>
      </c>
      <c r="AV484" s="22" t="str" cm="1">
        <f t="array" ref="AV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(EUL_basis_Mapped!$BD484=EUL_basis[BldgLoc])*(EUL_basis_Mapped!$BP484=EUL_basis[HOU_cat]),0)+1,MATCH(EUL_basis_Mapped!AV$2,'EUL_basis fr DEER'!$1:$1,0))</f>
        <v/>
      </c>
      <c r="AW484" s="24" cm="1">
        <f t="array" ref="AW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(EUL_basis_Mapped!$BD484=EUL_basis[BldgLoc])*(EUL_basis_Mapped!$BP484=EUL_basis[HOU_cat]),0)+1,MATCH(EUL_basis_Mapped!AW$2,'EUL_basis fr DEER'!$1:$1,0))</f>
        <v>44998.72739861111</v>
      </c>
      <c r="AX484" s="48" t="str" cm="1">
        <f t="array" ref="AX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(EUL_basis_Mapped!$BD484=EUL_basis[BldgLoc])*(EUL_basis_Mapped!$BP484=EUL_basis[HOU_cat]),0)+1,MATCH(EUL_basis_Mapped!AX$2,'EUL_basis fr DEER'!$1:$1,0))</f>
        <v>Any</v>
      </c>
      <c r="AY484" s="48" t="str" cm="1">
        <f t="array" ref="AY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(EUL_basis_Mapped!$BD484=EUL_basis[BldgLoc])*(EUL_basis_Mapped!$BP484=EUL_basis[HOU_cat]),0)+1,MATCH(EUL_basis_Mapped!AY$2,'EUL_basis fr DEER'!$1:$1,0))</f>
        <v>Irrigate</v>
      </c>
      <c r="AZ484" s="48" t="str" cm="1">
        <f t="array" ref="AZ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(EUL_basis_Mapped!$BD484=EUL_basis[BldgLoc])*(EUL_basis_Mapped!$BP484=EUL_basis[HOU_cat]),0)+1,MATCH(EUL_basis_Mapped!AZ$2,'EUL_basis fr DEER'!$1:$1,0))</f>
        <v>Landscape</v>
      </c>
      <c r="BA484" s="48" t="str" cm="1">
        <f t="array" ref="BA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(EUL_basis_Mapped!$BD484=EUL_basis[BldgLoc])*(EUL_basis_Mapped!$BP484=EUL_basis[HOU_cat]),0)+1,MATCH(EUL_basis_Mapped!BA$2,'EUL_basis fr DEER'!$1:$1,0))</f>
        <v>Irrigation</v>
      </c>
      <c r="BB484" s="48" t="str" cm="1">
        <f t="array" ref="BB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(EUL_basis_Mapped!$BD484=EUL_basis[BldgLoc])*(EUL_basis_Mapped!$BP484=EUL_basis[HOU_cat]),0)+1,MATCH(EUL_basis_Mapped!BB$2,'EUL_basis fr DEER'!$1:$1,0))</f>
        <v>IrrifSys</v>
      </c>
      <c r="BC484" s="49" t="s">
        <v>40</v>
      </c>
      <c r="BD484" s="49" t="s">
        <v>40</v>
      </c>
      <c r="BE484" s="46" t="str" cm="1">
        <f t="array" ref="BE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(EUL_basis_Mapped!$BD484=EUL_basis[BldgLoc])*(EUL_basis_Mapped!$BP484=EUL_basis[HOU_cat]),0)+1,MATCH(EUL_basis_Mapped!BE$2,'EUL_basis fr DEER'!$1:$1,0))</f>
        <v>rated years</v>
      </c>
      <c r="BF484" s="23" cm="1">
        <f t="array" ref="BF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(EUL_basis_Mapped!$BD484=EUL_basis[BldgLoc])*(EUL_basis_Mapped!$BP484=EUL_basis[HOU_cat]),0)+1,MATCH(EUL_basis_Mapped!BF$2,'EUL_basis fr DEER'!$1:$1,0))</f>
        <v>0</v>
      </c>
      <c r="BG484" s="23" cm="1">
        <f t="array" ref="BG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(EUL_basis_Mapped!$BD484=EUL_basis[BldgLoc])*(EUL_basis_Mapped!$BP484=EUL_basis[HOU_cat]),0)+1,MATCH(EUL_basis_Mapped!BG$2,'EUL_basis fr DEER'!$1:$1,0))</f>
        <v>0</v>
      </c>
      <c r="BH484" s="23" cm="1">
        <f t="array" ref="BH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(EUL_basis_Mapped!$BD484=EUL_basis[BldgLoc])*(EUL_basis_Mapped!$BP484=EUL_basis[HOU_cat]),0)+1,MATCH(EUL_basis_Mapped!BH$2,'EUL_basis fr DEER'!$1:$1,0))</f>
        <v>0</v>
      </c>
      <c r="BI484" s="25" cm="1">
        <f t="array" ref="BI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(EUL_basis_Mapped!$BD484=EUL_basis[BldgLoc])*(EUL_basis_Mapped!$BP484=EUL_basis[HOU_cat]),0)+1,MATCH(EUL_basis_Mapped!BI$2,'EUL_basis fr DEER'!$1:$1,0))</f>
        <v>0</v>
      </c>
      <c r="BJ484" s="25" cm="1">
        <f t="array" ref="BJ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(EUL_basis_Mapped!$BD484=EUL_basis[BldgLoc])*(EUL_basis_Mapped!$BP484=EUL_basis[HOU_cat]),0)+1,MATCH(EUL_basis_Mapped!BJ$2,'EUL_basis fr DEER'!$1:$1,0))</f>
        <v>10</v>
      </c>
      <c r="BK484" s="25" cm="1">
        <f t="array" ref="BK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(EUL_basis_Mapped!$BD484=EUL_basis[BldgLoc])*(EUL_basis_Mapped!$BP484=EUL_basis[HOU_cat]),0)+1,MATCH(EUL_basis_Mapped!BK$2,'EUL_basis fr DEER'!$1:$1,0))</f>
        <v>3.33</v>
      </c>
      <c r="BL484" s="46" t="str" cm="1">
        <f t="array" ref="BL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(EUL_basis_Mapped!$BD484=EUL_basis[BldgLoc])*(EUL_basis_Mapped!$BP484=EUL_basis[HOU_cat]),0)+1,MATCH(EUL_basis_Mapped!BL$2,'EUL_basis fr DEER'!$1:$1,0))</f>
        <v/>
      </c>
      <c r="BM484" s="48" t="str" cm="1">
        <f t="array" ref="BM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(EUL_basis_Mapped!$BD484=EUL_basis[BldgLoc])*(EUL_basis_Mapped!$BP484=EUL_basis[HOU_cat]),0)+1,MATCH(EUL_basis_Mapped!BM$2,'EUL_basis fr DEER'!$1:$1,0))</f>
        <v/>
      </c>
      <c r="BN484" s="24">
        <v>41756</v>
      </c>
      <c r="BO484" s="24" cm="1">
        <f t="array" ref="BO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(EUL_basis_Mapped!$BD484=EUL_basis[BldgLoc])*(EUL_basis_Mapped!$BP484=EUL_basis[HOU_cat]),0)+1,MATCH(EUL_basis_Mapped!BO$2,'EUL_basis fr DEER'!$1:$1,0))</f>
        <v>0</v>
      </c>
      <c r="BP484" s="49" t="s">
        <v>44</v>
      </c>
      <c r="BQ484" s="52" t="str" cm="1">
        <f t="array" ref="BQ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(EUL_basis_Mapped!$BD484=EUL_basis[BldgLoc])*(EUL_basis_Mapped!$BP484=EUL_basis[HOU_cat]),0)+1,MATCH(EUL_basis_Mapped!BQ$2,'EUL_basis fr DEER'!$1:$1,0))</f>
        <v>1</v>
      </c>
      <c r="BR484" s="52" t="str" cm="1">
        <f t="array" ref="BR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(EUL_basis_Mapped!$BD484=EUL_basis[BldgLoc])*(EUL_basis_Mapped!$BP484=EUL_basis[HOU_cat]),0)+1,MATCH(EUL_basis_Mapped!BR$2,'EUL_basis fr DEER'!$1:$1,0))</f>
        <v>1</v>
      </c>
      <c r="BS484" s="52" t="str" cm="1">
        <f t="array" ref="BS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(EUL_basis_Mapped!$BD484=EUL_basis[BldgLoc])*(EUL_basis_Mapped!$BP484=EUL_basis[HOU_cat]),0)+1,MATCH(EUL_basis_Mapped!BS$2,'EUL_basis fr DEER'!$1:$1,0))</f>
        <v>0</v>
      </c>
      <c r="BT484" s="48" t="str" cm="1">
        <f t="array" ref="BT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(EUL_basis_Mapped!$BD484=EUL_basis[BldgLoc])*(EUL_basis_Mapped!$BP484=EUL_basis[HOU_cat]),0)+1,MATCH(EUL_basis_Mapped!BT$2,'EUL_basis fr DEER'!$1:$1,0))</f>
        <v>Deemed Ex Ante Team</v>
      </c>
      <c r="BU484" s="24" cm="1">
        <f t="array" ref="BU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(EUL_basis_Mapped!$BD484=EUL_basis[BldgLoc])*(EUL_basis_Mapped!$BP484=EUL_basis[HOU_cat]),0)+1,MATCH(EUL_basis_Mapped!BU$2,'EUL_basis fr DEER'!$1:$1,0))</f>
        <v>44998.72739861111</v>
      </c>
      <c r="BV484" s="46" t="str" cm="1">
        <f t="array" ref="BV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(EUL_basis_Mapped!$BD484=EUL_basis[BldgLoc])*(EUL_basis_Mapped!$BP484=EUL_basis[HOU_cat]),0)+1,MATCH(EUL_basis_Mapped!BV$2,'EUL_basis fr DEER'!$1:$1,0))</f>
        <v>1. The Metropolitan Water District of Southern California, “Integrated Water Resource Plan 2015 Update,” 2015._x000D_
2. MWD - WEN Measures List 2019 - Final.xls</v>
      </c>
      <c r="BW484" s="48" t="str" cm="1">
        <f t="array" ref="BW484">INDEX(EUL_basis[#All],MATCH(1,(EUL_basis_Mapped!$AS484=EUL_basis[EUL_ID])*(EUL_basis_Mapped!$AU484=EUL_basis[Version])*(EUL_basis_Mapped!$BC484=EUL_basis[BldgType])*
(EUL_basis_Mapped!$BD484=EUL_basis[BldgLoc])*(EUL_basis_Mapped!$BP484=EUL_basis[HOU_cat]),0)+1,MATCH(EUL_basis_Mapped!BW$2,'EUL_basis fr DEER'!$1:$1,0))</f>
        <v>Deemed Ex Ante Team</v>
      </c>
    </row>
    <row r="485" spans="1:75" ht="31.5" x14ac:dyDescent="0.15">
      <c r="A485" s="11"/>
      <c r="B485" s="12">
        <v>1</v>
      </c>
      <c r="C485" s="12"/>
      <c r="D485" s="12"/>
      <c r="E485" s="12"/>
      <c r="F485" s="12"/>
      <c r="G485" s="12"/>
      <c r="H485" s="13">
        <v>1</v>
      </c>
      <c r="I485" s="11"/>
      <c r="J485" s="12"/>
      <c r="K485" s="12"/>
      <c r="L485" s="12">
        <v>1</v>
      </c>
      <c r="M485" s="12"/>
      <c r="N485" s="54"/>
      <c r="O485" s="54"/>
      <c r="P485" s="11"/>
      <c r="Q485" s="16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54"/>
      <c r="AF485" s="54"/>
      <c r="AG485" s="54"/>
      <c r="AH485" s="54"/>
      <c r="AI485" s="54"/>
      <c r="AJ485" s="54"/>
      <c r="AK485" s="54"/>
      <c r="AL485" s="54"/>
      <c r="AM485" s="54"/>
      <c r="AN485" s="54"/>
      <c r="AO485" s="54"/>
      <c r="AP485" s="54"/>
      <c r="AQ485" s="54"/>
      <c r="AR485" s="13"/>
      <c r="AS485" s="1" t="s">
        <v>2215</v>
      </c>
      <c r="AT485" s="22" t="str" cm="1">
        <f t="array" ref="AT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(EUL_basis_Mapped!$BD485=EUL_basis[BldgLoc])*(EUL_basis_Mapped!$BP485=EUL_basis[HOU_cat]),0)+1,MATCH(EUL_basis_Mapped!AT$2,'EUL_basis fr DEER'!$1:$1,0))</f>
        <v>Commercial Toilet</v>
      </c>
      <c r="AU485" s="2" t="s">
        <v>2154</v>
      </c>
      <c r="AV485" s="22" t="str" cm="1">
        <f t="array" ref="AV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(EUL_basis_Mapped!$BD485=EUL_basis[BldgLoc])*(EUL_basis_Mapped!$BP485=EUL_basis[HOU_cat]),0)+1,MATCH(EUL_basis_Mapped!AV$2,'EUL_basis fr DEER'!$1:$1,0))</f>
        <v/>
      </c>
      <c r="AW485" s="24" cm="1">
        <f t="array" ref="AW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(EUL_basis_Mapped!$BD485=EUL_basis[BldgLoc])*(EUL_basis_Mapped!$BP485=EUL_basis[HOU_cat]),0)+1,MATCH(EUL_basis_Mapped!AW$2,'EUL_basis fr DEER'!$1:$1,0))</f>
        <v>44998.72739861111</v>
      </c>
      <c r="AX485" s="48" t="str" cm="1">
        <f t="array" ref="AX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(EUL_basis_Mapped!$BD485=EUL_basis[BldgLoc])*(EUL_basis_Mapped!$BP485=EUL_basis[HOU_cat]),0)+1,MATCH(EUL_basis_Mapped!AX$2,'EUL_basis fr DEER'!$1:$1,0))</f>
        <v>Com</v>
      </c>
      <c r="AY485" s="48" t="str" cm="1">
        <f t="array" ref="AY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(EUL_basis_Mapped!$BD485=EUL_basis[BldgLoc])*(EUL_basis_Mapped!$BP485=EUL_basis[HOU_cat]),0)+1,MATCH(EUL_basis_Mapped!AY$2,'EUL_basis fr DEER'!$1:$1,0))</f>
        <v>SCW</v>
      </c>
      <c r="AZ485" s="48" t="str" cm="1">
        <f t="array" ref="AZ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(EUL_basis_Mapped!$BD485=EUL_basis[BldgLoc])*(EUL_basis_Mapped!$BP485=EUL_basis[HOU_cat]),0)+1,MATCH(EUL_basis_Mapped!AZ$2,'EUL_basis fr DEER'!$1:$1,0))</f>
        <v>ColdWater</v>
      </c>
      <c r="BA485" s="48" t="str" cm="1">
        <f t="array" ref="BA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(EUL_basis_Mapped!$BD485=EUL_basis[BldgLoc])*(EUL_basis_Mapped!$BP485=EUL_basis[HOU_cat]),0)+1,MATCH(EUL_basis_Mapped!BA$2,'EUL_basis fr DEER'!$1:$1,0))</f>
        <v>WaterFixt</v>
      </c>
      <c r="BB485" s="48" t="str" cm="1">
        <f t="array" ref="BB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(EUL_basis_Mapped!$BD485=EUL_basis[BldgLoc])*(EUL_basis_Mapped!$BP485=EUL_basis[HOU_cat]),0)+1,MATCH(EUL_basis_Mapped!BB$2,'EUL_basis fr DEER'!$1:$1,0))</f>
        <v>Toilet</v>
      </c>
      <c r="BC485" s="49" t="s">
        <v>40</v>
      </c>
      <c r="BD485" s="49" t="s">
        <v>40</v>
      </c>
      <c r="BE485" s="46" t="str" cm="1">
        <f t="array" ref="BE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(EUL_basis_Mapped!$BD485=EUL_basis[BldgLoc])*(EUL_basis_Mapped!$BP485=EUL_basis[HOU_cat]),0)+1,MATCH(EUL_basis_Mapped!BE$2,'EUL_basis fr DEER'!$1:$1,0))</f>
        <v>rated years</v>
      </c>
      <c r="BF485" s="23" cm="1">
        <f t="array" ref="BF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(EUL_basis_Mapped!$BD485=EUL_basis[BldgLoc])*(EUL_basis_Mapped!$BP485=EUL_basis[HOU_cat]),0)+1,MATCH(EUL_basis_Mapped!BF$2,'EUL_basis fr DEER'!$1:$1,0))</f>
        <v>0</v>
      </c>
      <c r="BG485" s="23" cm="1">
        <f t="array" ref="BG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(EUL_basis_Mapped!$BD485=EUL_basis[BldgLoc])*(EUL_basis_Mapped!$BP485=EUL_basis[HOU_cat]),0)+1,MATCH(EUL_basis_Mapped!BG$2,'EUL_basis fr DEER'!$1:$1,0))</f>
        <v>0</v>
      </c>
      <c r="BH485" s="23" cm="1">
        <f t="array" ref="BH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(EUL_basis_Mapped!$BD485=EUL_basis[BldgLoc])*(EUL_basis_Mapped!$BP485=EUL_basis[HOU_cat]),0)+1,MATCH(EUL_basis_Mapped!BH$2,'EUL_basis fr DEER'!$1:$1,0))</f>
        <v>0</v>
      </c>
      <c r="BI485" s="25" cm="1">
        <f t="array" ref="BI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(EUL_basis_Mapped!$BD485=EUL_basis[BldgLoc])*(EUL_basis_Mapped!$BP485=EUL_basis[HOU_cat]),0)+1,MATCH(EUL_basis_Mapped!BI$2,'EUL_basis fr DEER'!$1:$1,0))</f>
        <v>0</v>
      </c>
      <c r="BJ485" s="25" cm="1">
        <f t="array" ref="BJ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(EUL_basis_Mapped!$BD485=EUL_basis[BldgLoc])*(EUL_basis_Mapped!$BP485=EUL_basis[HOU_cat]),0)+1,MATCH(EUL_basis_Mapped!BJ$2,'EUL_basis fr DEER'!$1:$1,0))</f>
        <v>20</v>
      </c>
      <c r="BK485" s="25" cm="1">
        <f t="array" ref="BK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(EUL_basis_Mapped!$BD485=EUL_basis[BldgLoc])*(EUL_basis_Mapped!$BP485=EUL_basis[HOU_cat]),0)+1,MATCH(EUL_basis_Mapped!BK$2,'EUL_basis fr DEER'!$1:$1,0))</f>
        <v>6.67</v>
      </c>
      <c r="BL485" s="46" t="str" cm="1">
        <f t="array" ref="BL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(EUL_basis_Mapped!$BD485=EUL_basis[BldgLoc])*(EUL_basis_Mapped!$BP485=EUL_basis[HOU_cat]),0)+1,MATCH(EUL_basis_Mapped!BL$2,'EUL_basis fr DEER'!$1:$1,0))</f>
        <v/>
      </c>
      <c r="BM485" s="48" t="str" cm="1">
        <f t="array" ref="BM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(EUL_basis_Mapped!$BD485=EUL_basis[BldgLoc])*(EUL_basis_Mapped!$BP485=EUL_basis[HOU_cat]),0)+1,MATCH(EUL_basis_Mapped!BM$2,'EUL_basis fr DEER'!$1:$1,0))</f>
        <v/>
      </c>
      <c r="BN485" s="24">
        <v>41757</v>
      </c>
      <c r="BO485" s="24" cm="1">
        <f t="array" ref="BO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(EUL_basis_Mapped!$BD485=EUL_basis[BldgLoc])*(EUL_basis_Mapped!$BP485=EUL_basis[HOU_cat]),0)+1,MATCH(EUL_basis_Mapped!BO$2,'EUL_basis fr DEER'!$1:$1,0))</f>
        <v>0</v>
      </c>
      <c r="BP485" s="49" t="s">
        <v>44</v>
      </c>
      <c r="BQ485" s="52" t="str" cm="1">
        <f t="array" ref="BQ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(EUL_basis_Mapped!$BD485=EUL_basis[BldgLoc])*(EUL_basis_Mapped!$BP485=EUL_basis[HOU_cat]),0)+1,MATCH(EUL_basis_Mapped!BQ$2,'EUL_basis fr DEER'!$1:$1,0))</f>
        <v>1</v>
      </c>
      <c r="BR485" s="52" t="str" cm="1">
        <f t="array" ref="BR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(EUL_basis_Mapped!$BD485=EUL_basis[BldgLoc])*(EUL_basis_Mapped!$BP485=EUL_basis[HOU_cat]),0)+1,MATCH(EUL_basis_Mapped!BR$2,'EUL_basis fr DEER'!$1:$1,0))</f>
        <v>1</v>
      </c>
      <c r="BS485" s="52" t="str" cm="1">
        <f t="array" ref="BS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(EUL_basis_Mapped!$BD485=EUL_basis[BldgLoc])*(EUL_basis_Mapped!$BP485=EUL_basis[HOU_cat]),0)+1,MATCH(EUL_basis_Mapped!BS$2,'EUL_basis fr DEER'!$1:$1,0))</f>
        <v>0</v>
      </c>
      <c r="BT485" s="48" t="str" cm="1">
        <f t="array" ref="BT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(EUL_basis_Mapped!$BD485=EUL_basis[BldgLoc])*(EUL_basis_Mapped!$BP485=EUL_basis[HOU_cat]),0)+1,MATCH(EUL_basis_Mapped!BT$2,'EUL_basis fr DEER'!$1:$1,0))</f>
        <v>Deemed Ex Ante Team</v>
      </c>
      <c r="BU485" s="24" cm="1">
        <f t="array" ref="BU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(EUL_basis_Mapped!$BD485=EUL_basis[BldgLoc])*(EUL_basis_Mapped!$BP485=EUL_basis[HOU_cat]),0)+1,MATCH(EUL_basis_Mapped!BU$2,'EUL_basis fr DEER'!$1:$1,0))</f>
        <v>44998.72739861111</v>
      </c>
      <c r="BV485" s="46" t="str" cm="1">
        <f t="array" ref="BV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(EUL_basis_Mapped!$BD485=EUL_basis[BldgLoc])*(EUL_basis_Mapped!$BP485=EUL_basis[HOU_cat]),0)+1,MATCH(EUL_basis_Mapped!BV$2,'EUL_basis fr DEER'!$1:$1,0))</f>
        <v>1. The Metropolitan Water District of Southern California, “Integrated Water Resource Plan 2015 Update,” 2015._x000D_
2. MWD - WEN Measures List 2019 - Final.xls</v>
      </c>
      <c r="BW485" s="48" t="str" cm="1">
        <f t="array" ref="BW485">INDEX(EUL_basis[#All],MATCH(1,(EUL_basis_Mapped!$AS485=EUL_basis[EUL_ID])*(EUL_basis_Mapped!$AU485=EUL_basis[Version])*(EUL_basis_Mapped!$BC485=EUL_basis[BldgType])*
(EUL_basis_Mapped!$BD485=EUL_basis[BldgLoc])*(EUL_basis_Mapped!$BP485=EUL_basis[HOU_cat]),0)+1,MATCH(EUL_basis_Mapped!BW$2,'EUL_basis fr DEER'!$1:$1,0))</f>
        <v>Deemed Ex Ante Team</v>
      </c>
    </row>
    <row r="486" spans="1:75" ht="42" x14ac:dyDescent="0.15">
      <c r="A486" s="11"/>
      <c r="B486" s="12">
        <v>1</v>
      </c>
      <c r="C486" s="12"/>
      <c r="D486" s="12"/>
      <c r="E486" s="12"/>
      <c r="F486" s="12"/>
      <c r="G486" s="12"/>
      <c r="H486" s="13">
        <v>1</v>
      </c>
      <c r="I486" s="11"/>
      <c r="J486" s="12"/>
      <c r="K486" s="12"/>
      <c r="L486" s="12"/>
      <c r="M486" s="12"/>
      <c r="N486" s="54"/>
      <c r="O486" s="54">
        <v>1</v>
      </c>
      <c r="P486" s="11"/>
      <c r="Q486" s="16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54"/>
      <c r="AF486" s="54"/>
      <c r="AG486" s="54"/>
      <c r="AH486" s="54"/>
      <c r="AI486" s="54"/>
      <c r="AJ486" s="54"/>
      <c r="AK486" s="54"/>
      <c r="AL486" s="54"/>
      <c r="AM486" s="54"/>
      <c r="AN486" s="54"/>
      <c r="AO486" s="54"/>
      <c r="AP486" s="54"/>
      <c r="AQ486" s="54"/>
      <c r="AR486" s="13"/>
      <c r="AS486" s="1" t="s">
        <v>2219</v>
      </c>
      <c r="AT486" s="22" t="str" cm="1">
        <f t="array" ref="AT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(EUL_basis_Mapped!$BD486=EUL_basis[BldgLoc])*(EUL_basis_Mapped!$BP486=EUL_basis[HOU_cat]),0)+1,MATCH(EUL_basis_Mapped!AT$2,'EUL_basis fr DEER'!$1:$1,0))</f>
        <v>Residential Toilet</v>
      </c>
      <c r="AU486" s="2" t="s">
        <v>2154</v>
      </c>
      <c r="AV486" s="22" t="str" cm="1">
        <f t="array" ref="AV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(EUL_basis_Mapped!$BD486=EUL_basis[BldgLoc])*(EUL_basis_Mapped!$BP486=EUL_basis[HOU_cat]),0)+1,MATCH(EUL_basis_Mapped!AV$2,'EUL_basis fr DEER'!$1:$1,0))</f>
        <v/>
      </c>
      <c r="AW486" s="24" cm="1">
        <f t="array" ref="AW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(EUL_basis_Mapped!$BD486=EUL_basis[BldgLoc])*(EUL_basis_Mapped!$BP486=EUL_basis[HOU_cat]),0)+1,MATCH(EUL_basis_Mapped!AW$2,'EUL_basis fr DEER'!$1:$1,0))</f>
        <v>44998.72739861111</v>
      </c>
      <c r="AX486" s="48" t="str" cm="1">
        <f t="array" ref="AX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(EUL_basis_Mapped!$BD486=EUL_basis[BldgLoc])*(EUL_basis_Mapped!$BP486=EUL_basis[HOU_cat]),0)+1,MATCH(EUL_basis_Mapped!AX$2,'EUL_basis fr DEER'!$1:$1,0))</f>
        <v>Res</v>
      </c>
      <c r="AY486" s="48" t="str" cm="1">
        <f t="array" ref="AY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(EUL_basis_Mapped!$BD486=EUL_basis[BldgLoc])*(EUL_basis_Mapped!$BP486=EUL_basis[HOU_cat]),0)+1,MATCH(EUL_basis_Mapped!AY$2,'EUL_basis fr DEER'!$1:$1,0))</f>
        <v>SCW</v>
      </c>
      <c r="AZ486" s="48" t="str" cm="1">
        <f t="array" ref="AZ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(EUL_basis_Mapped!$BD486=EUL_basis[BldgLoc])*(EUL_basis_Mapped!$BP486=EUL_basis[HOU_cat]),0)+1,MATCH(EUL_basis_Mapped!AZ$2,'EUL_basis fr DEER'!$1:$1,0))</f>
        <v>ColdWater</v>
      </c>
      <c r="BA486" s="48" t="str" cm="1">
        <f t="array" ref="BA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(EUL_basis_Mapped!$BD486=EUL_basis[BldgLoc])*(EUL_basis_Mapped!$BP486=EUL_basis[HOU_cat]),0)+1,MATCH(EUL_basis_Mapped!BA$2,'EUL_basis fr DEER'!$1:$1,0))</f>
        <v>WaterFixt</v>
      </c>
      <c r="BB486" s="48" t="str" cm="1">
        <f t="array" ref="BB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(EUL_basis_Mapped!$BD486=EUL_basis[BldgLoc])*(EUL_basis_Mapped!$BP486=EUL_basis[HOU_cat]),0)+1,MATCH(EUL_basis_Mapped!BB$2,'EUL_basis fr DEER'!$1:$1,0))</f>
        <v>Toilet</v>
      </c>
      <c r="BC486" s="49" t="s">
        <v>40</v>
      </c>
      <c r="BD486" s="49" t="s">
        <v>40</v>
      </c>
      <c r="BE486" s="46" t="str" cm="1">
        <f t="array" ref="BE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(EUL_basis_Mapped!$BD486=EUL_basis[BldgLoc])*(EUL_basis_Mapped!$BP486=EUL_basis[HOU_cat]),0)+1,MATCH(EUL_basis_Mapped!BE$2,'EUL_basis fr DEER'!$1:$1,0))</f>
        <v>rated years</v>
      </c>
      <c r="BF486" s="23" cm="1">
        <f t="array" ref="BF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(EUL_basis_Mapped!$BD486=EUL_basis[BldgLoc])*(EUL_basis_Mapped!$BP486=EUL_basis[HOU_cat]),0)+1,MATCH(EUL_basis_Mapped!BF$2,'EUL_basis fr DEER'!$1:$1,0))</f>
        <v>0</v>
      </c>
      <c r="BG486" s="23" cm="1">
        <f t="array" ref="BG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(EUL_basis_Mapped!$BD486=EUL_basis[BldgLoc])*(EUL_basis_Mapped!$BP486=EUL_basis[HOU_cat]),0)+1,MATCH(EUL_basis_Mapped!BG$2,'EUL_basis fr DEER'!$1:$1,0))</f>
        <v>0</v>
      </c>
      <c r="BH486" s="23" cm="1">
        <f t="array" ref="BH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(EUL_basis_Mapped!$BD486=EUL_basis[BldgLoc])*(EUL_basis_Mapped!$BP486=EUL_basis[HOU_cat]),0)+1,MATCH(EUL_basis_Mapped!BH$2,'EUL_basis fr DEER'!$1:$1,0))</f>
        <v>0</v>
      </c>
      <c r="BI486" s="25" cm="1">
        <f t="array" ref="BI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(EUL_basis_Mapped!$BD486=EUL_basis[BldgLoc])*(EUL_basis_Mapped!$BP486=EUL_basis[HOU_cat]),0)+1,MATCH(EUL_basis_Mapped!BI$2,'EUL_basis fr DEER'!$1:$1,0))</f>
        <v>0</v>
      </c>
      <c r="BJ486" s="25" cm="1">
        <f t="array" ref="BJ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(EUL_basis_Mapped!$BD486=EUL_basis[BldgLoc])*(EUL_basis_Mapped!$BP486=EUL_basis[HOU_cat]),0)+1,MATCH(EUL_basis_Mapped!BJ$2,'EUL_basis fr DEER'!$1:$1,0))</f>
        <v>10</v>
      </c>
      <c r="BK486" s="25" cm="1">
        <f t="array" ref="BK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(EUL_basis_Mapped!$BD486=EUL_basis[BldgLoc])*(EUL_basis_Mapped!$BP486=EUL_basis[HOU_cat]),0)+1,MATCH(EUL_basis_Mapped!BK$2,'EUL_basis fr DEER'!$1:$1,0))</f>
        <v>3.33</v>
      </c>
      <c r="BL486" s="46" t="str" cm="1">
        <f t="array" ref="BL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(EUL_basis_Mapped!$BD486=EUL_basis[BldgLoc])*(EUL_basis_Mapped!$BP486=EUL_basis[HOU_cat]),0)+1,MATCH(EUL_basis_Mapped!BL$2,'EUL_basis fr DEER'!$1:$1,0))</f>
        <v/>
      </c>
      <c r="BM486" s="48" t="str" cm="1">
        <f t="array" ref="BM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(EUL_basis_Mapped!$BD486=EUL_basis[BldgLoc])*(EUL_basis_Mapped!$BP486=EUL_basis[HOU_cat]),0)+1,MATCH(EUL_basis_Mapped!BM$2,'EUL_basis fr DEER'!$1:$1,0))</f>
        <v/>
      </c>
      <c r="BN486" s="24">
        <v>41758</v>
      </c>
      <c r="BO486" s="24" cm="1">
        <f t="array" ref="BO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(EUL_basis_Mapped!$BD486=EUL_basis[BldgLoc])*(EUL_basis_Mapped!$BP486=EUL_basis[HOU_cat]),0)+1,MATCH(EUL_basis_Mapped!BO$2,'EUL_basis fr DEER'!$1:$1,0))</f>
        <v>0</v>
      </c>
      <c r="BP486" s="49" t="s">
        <v>44</v>
      </c>
      <c r="BQ486" s="52" t="str" cm="1">
        <f t="array" ref="BQ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(EUL_basis_Mapped!$BD486=EUL_basis[BldgLoc])*(EUL_basis_Mapped!$BP486=EUL_basis[HOU_cat]),0)+1,MATCH(EUL_basis_Mapped!BQ$2,'EUL_basis fr DEER'!$1:$1,0))</f>
        <v>1</v>
      </c>
      <c r="BR486" s="52" t="str" cm="1">
        <f t="array" ref="BR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(EUL_basis_Mapped!$BD486=EUL_basis[BldgLoc])*(EUL_basis_Mapped!$BP486=EUL_basis[HOU_cat]),0)+1,MATCH(EUL_basis_Mapped!BR$2,'EUL_basis fr DEER'!$1:$1,0))</f>
        <v>1</v>
      </c>
      <c r="BS486" s="52" t="str" cm="1">
        <f t="array" ref="BS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(EUL_basis_Mapped!$BD486=EUL_basis[BldgLoc])*(EUL_basis_Mapped!$BP486=EUL_basis[HOU_cat]),0)+1,MATCH(EUL_basis_Mapped!BS$2,'EUL_basis fr DEER'!$1:$1,0))</f>
        <v>0</v>
      </c>
      <c r="BT486" s="48" t="str" cm="1">
        <f t="array" ref="BT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(EUL_basis_Mapped!$BD486=EUL_basis[BldgLoc])*(EUL_basis_Mapped!$BP486=EUL_basis[HOU_cat]),0)+1,MATCH(EUL_basis_Mapped!BT$2,'EUL_basis fr DEER'!$1:$1,0))</f>
        <v>Deemed Ex Ante Team</v>
      </c>
      <c r="BU486" s="24" cm="1">
        <f t="array" ref="BU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(EUL_basis_Mapped!$BD486=EUL_basis[BldgLoc])*(EUL_basis_Mapped!$BP486=EUL_basis[HOU_cat]),0)+1,MATCH(EUL_basis_Mapped!BU$2,'EUL_basis fr DEER'!$1:$1,0))</f>
        <v>44998.72739861111</v>
      </c>
      <c r="BV486" s="46" t="str" cm="1">
        <f t="array" ref="BV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(EUL_basis_Mapped!$BD486=EUL_basis[BldgLoc])*(EUL_basis_Mapped!$BP486=EUL_basis[HOU_cat]),0)+1,MATCH(EUL_basis_Mapped!BV$2,'EUL_basis fr DEER'!$1:$1,0))</f>
        <v>“Toilet Flapper Study: Final Report The California Urban Water Conservation Council,” 2004  (https://calwep.org/wp-content/uploads/2004/12/Toilet-Flapper-Study-for-CUWCC-12-2004.pdf) and email correspondence with its author, John Koeller.</v>
      </c>
      <c r="BW486" s="48" t="str" cm="1">
        <f t="array" ref="BW486">INDEX(EUL_basis[#All],MATCH(1,(EUL_basis_Mapped!$AS486=EUL_basis[EUL_ID])*(EUL_basis_Mapped!$AU486=EUL_basis[Version])*(EUL_basis_Mapped!$BC486=EUL_basis[BldgType])*
(EUL_basis_Mapped!$BD486=EUL_basis[BldgLoc])*(EUL_basis_Mapped!$BP486=EUL_basis[HOU_cat]),0)+1,MATCH(EUL_basis_Mapped!BW$2,'EUL_basis fr DEER'!$1:$1,0))</f>
        <v>Deemed Ex Ante Team</v>
      </c>
    </row>
    <row r="487" spans="1:75" ht="31.5" x14ac:dyDescent="0.15">
      <c r="A487" s="11"/>
      <c r="B487" s="12">
        <v>1</v>
      </c>
      <c r="C487" s="12"/>
      <c r="D487" s="12"/>
      <c r="E487" s="12"/>
      <c r="F487" s="12"/>
      <c r="G487" s="12"/>
      <c r="H487" s="13">
        <v>1</v>
      </c>
      <c r="I487" s="11"/>
      <c r="J487" s="12"/>
      <c r="K487" s="12"/>
      <c r="L487" s="12">
        <v>1</v>
      </c>
      <c r="M487" s="12"/>
      <c r="N487" s="54"/>
      <c r="O487" s="54"/>
      <c r="P487" s="11"/>
      <c r="Q487" s="16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54"/>
      <c r="AF487" s="54"/>
      <c r="AG487" s="54"/>
      <c r="AH487" s="54"/>
      <c r="AI487" s="54"/>
      <c r="AJ487" s="54"/>
      <c r="AK487" s="54"/>
      <c r="AL487" s="54"/>
      <c r="AM487" s="54"/>
      <c r="AN487" s="54"/>
      <c r="AO487" s="54"/>
      <c r="AP487" s="54"/>
      <c r="AQ487" s="54"/>
      <c r="AR487" s="13"/>
      <c r="AS487" s="1" t="s">
        <v>2222</v>
      </c>
      <c r="AT487" s="22" t="str" cm="1">
        <f t="array" ref="AT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(EUL_basis_Mapped!$BD487=EUL_basis[BldgLoc])*(EUL_basis_Mapped!$BP487=EUL_basis[HOU_cat]),0)+1,MATCH(EUL_basis_Mapped!AT$2,'EUL_basis fr DEER'!$1:$1,0))</f>
        <v>Commercial Urinal</v>
      </c>
      <c r="AU487" s="2" t="s">
        <v>2154</v>
      </c>
      <c r="AV487" s="22" t="str" cm="1">
        <f t="array" ref="AV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(EUL_basis_Mapped!$BD487=EUL_basis[BldgLoc])*(EUL_basis_Mapped!$BP487=EUL_basis[HOU_cat]),0)+1,MATCH(EUL_basis_Mapped!AV$2,'EUL_basis fr DEER'!$1:$1,0))</f>
        <v/>
      </c>
      <c r="AW487" s="24" cm="1">
        <f t="array" ref="AW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(EUL_basis_Mapped!$BD487=EUL_basis[BldgLoc])*(EUL_basis_Mapped!$BP487=EUL_basis[HOU_cat]),0)+1,MATCH(EUL_basis_Mapped!AW$2,'EUL_basis fr DEER'!$1:$1,0))</f>
        <v>44998.72739861111</v>
      </c>
      <c r="AX487" s="48" t="str" cm="1">
        <f t="array" ref="AX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(EUL_basis_Mapped!$BD487=EUL_basis[BldgLoc])*(EUL_basis_Mapped!$BP487=EUL_basis[HOU_cat]),0)+1,MATCH(EUL_basis_Mapped!AX$2,'EUL_basis fr DEER'!$1:$1,0))</f>
        <v>Com</v>
      </c>
      <c r="AY487" s="48" t="str" cm="1">
        <f t="array" ref="AY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(EUL_basis_Mapped!$BD487=EUL_basis[BldgLoc])*(EUL_basis_Mapped!$BP487=EUL_basis[HOU_cat]),0)+1,MATCH(EUL_basis_Mapped!AY$2,'EUL_basis fr DEER'!$1:$1,0))</f>
        <v>SCW</v>
      </c>
      <c r="AZ487" s="48" t="str" cm="1">
        <f t="array" ref="AZ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(EUL_basis_Mapped!$BD487=EUL_basis[BldgLoc])*(EUL_basis_Mapped!$BP487=EUL_basis[HOU_cat]),0)+1,MATCH(EUL_basis_Mapped!AZ$2,'EUL_basis fr DEER'!$1:$1,0))</f>
        <v>ColdWater</v>
      </c>
      <c r="BA487" s="48" t="str" cm="1">
        <f t="array" ref="BA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(EUL_basis_Mapped!$BD487=EUL_basis[BldgLoc])*(EUL_basis_Mapped!$BP487=EUL_basis[HOU_cat]),0)+1,MATCH(EUL_basis_Mapped!BA$2,'EUL_basis fr DEER'!$1:$1,0))</f>
        <v>WaterFixt</v>
      </c>
      <c r="BB487" s="48" t="str" cm="1">
        <f t="array" ref="BB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(EUL_basis_Mapped!$BD487=EUL_basis[BldgLoc])*(EUL_basis_Mapped!$BP487=EUL_basis[HOU_cat]),0)+1,MATCH(EUL_basis_Mapped!BB$2,'EUL_basis fr DEER'!$1:$1,0))</f>
        <v>Urinal</v>
      </c>
      <c r="BC487" s="49" t="s">
        <v>40</v>
      </c>
      <c r="BD487" s="49" t="s">
        <v>40</v>
      </c>
      <c r="BE487" s="46" t="str" cm="1">
        <f t="array" ref="BE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(EUL_basis_Mapped!$BD487=EUL_basis[BldgLoc])*(EUL_basis_Mapped!$BP487=EUL_basis[HOU_cat]),0)+1,MATCH(EUL_basis_Mapped!BE$2,'EUL_basis fr DEER'!$1:$1,0))</f>
        <v>rated years</v>
      </c>
      <c r="BF487" s="23" cm="1">
        <f t="array" ref="BF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(EUL_basis_Mapped!$BD487=EUL_basis[BldgLoc])*(EUL_basis_Mapped!$BP487=EUL_basis[HOU_cat]),0)+1,MATCH(EUL_basis_Mapped!BF$2,'EUL_basis fr DEER'!$1:$1,0))</f>
        <v>0</v>
      </c>
      <c r="BG487" s="23" cm="1">
        <f t="array" ref="BG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(EUL_basis_Mapped!$BD487=EUL_basis[BldgLoc])*(EUL_basis_Mapped!$BP487=EUL_basis[HOU_cat]),0)+1,MATCH(EUL_basis_Mapped!BG$2,'EUL_basis fr DEER'!$1:$1,0))</f>
        <v>0</v>
      </c>
      <c r="BH487" s="23" cm="1">
        <f t="array" ref="BH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(EUL_basis_Mapped!$BD487=EUL_basis[BldgLoc])*(EUL_basis_Mapped!$BP487=EUL_basis[HOU_cat]),0)+1,MATCH(EUL_basis_Mapped!BH$2,'EUL_basis fr DEER'!$1:$1,0))</f>
        <v>0</v>
      </c>
      <c r="BI487" s="25" cm="1">
        <f t="array" ref="BI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(EUL_basis_Mapped!$BD487=EUL_basis[BldgLoc])*(EUL_basis_Mapped!$BP487=EUL_basis[HOU_cat]),0)+1,MATCH(EUL_basis_Mapped!BI$2,'EUL_basis fr DEER'!$1:$1,0))</f>
        <v>0</v>
      </c>
      <c r="BJ487" s="25" cm="1">
        <f t="array" ref="BJ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(EUL_basis_Mapped!$BD487=EUL_basis[BldgLoc])*(EUL_basis_Mapped!$BP487=EUL_basis[HOU_cat]),0)+1,MATCH(EUL_basis_Mapped!BJ$2,'EUL_basis fr DEER'!$1:$1,0))</f>
        <v>20</v>
      </c>
      <c r="BK487" s="25" cm="1">
        <f t="array" ref="BK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(EUL_basis_Mapped!$BD487=EUL_basis[BldgLoc])*(EUL_basis_Mapped!$BP487=EUL_basis[HOU_cat]),0)+1,MATCH(EUL_basis_Mapped!BK$2,'EUL_basis fr DEER'!$1:$1,0))</f>
        <v>6.67</v>
      </c>
      <c r="BL487" s="46" t="str" cm="1">
        <f t="array" ref="BL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(EUL_basis_Mapped!$BD487=EUL_basis[BldgLoc])*(EUL_basis_Mapped!$BP487=EUL_basis[HOU_cat]),0)+1,MATCH(EUL_basis_Mapped!BL$2,'EUL_basis fr DEER'!$1:$1,0))</f>
        <v/>
      </c>
      <c r="BM487" s="48" t="str" cm="1">
        <f t="array" ref="BM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(EUL_basis_Mapped!$BD487=EUL_basis[BldgLoc])*(EUL_basis_Mapped!$BP487=EUL_basis[HOU_cat]),0)+1,MATCH(EUL_basis_Mapped!BM$2,'EUL_basis fr DEER'!$1:$1,0))</f>
        <v/>
      </c>
      <c r="BN487" s="24">
        <v>41759</v>
      </c>
      <c r="BO487" s="24" cm="1">
        <f t="array" ref="BO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(EUL_basis_Mapped!$BD487=EUL_basis[BldgLoc])*(EUL_basis_Mapped!$BP487=EUL_basis[HOU_cat]),0)+1,MATCH(EUL_basis_Mapped!BO$2,'EUL_basis fr DEER'!$1:$1,0))</f>
        <v>0</v>
      </c>
      <c r="BP487" s="49" t="s">
        <v>44</v>
      </c>
      <c r="BQ487" s="52" t="str" cm="1">
        <f t="array" ref="BQ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(EUL_basis_Mapped!$BD487=EUL_basis[BldgLoc])*(EUL_basis_Mapped!$BP487=EUL_basis[HOU_cat]),0)+1,MATCH(EUL_basis_Mapped!BQ$2,'EUL_basis fr DEER'!$1:$1,0))</f>
        <v>1</v>
      </c>
      <c r="BR487" s="52" t="str" cm="1">
        <f t="array" ref="BR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(EUL_basis_Mapped!$BD487=EUL_basis[BldgLoc])*(EUL_basis_Mapped!$BP487=EUL_basis[HOU_cat]),0)+1,MATCH(EUL_basis_Mapped!BR$2,'EUL_basis fr DEER'!$1:$1,0))</f>
        <v>1</v>
      </c>
      <c r="BS487" s="52" t="str" cm="1">
        <f t="array" ref="BS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(EUL_basis_Mapped!$BD487=EUL_basis[BldgLoc])*(EUL_basis_Mapped!$BP487=EUL_basis[HOU_cat]),0)+1,MATCH(EUL_basis_Mapped!BS$2,'EUL_basis fr DEER'!$1:$1,0))</f>
        <v>0</v>
      </c>
      <c r="BT487" s="48" t="str" cm="1">
        <f t="array" ref="BT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(EUL_basis_Mapped!$BD487=EUL_basis[BldgLoc])*(EUL_basis_Mapped!$BP487=EUL_basis[HOU_cat]),0)+1,MATCH(EUL_basis_Mapped!BT$2,'EUL_basis fr DEER'!$1:$1,0))</f>
        <v>Deemed Ex Ante Team</v>
      </c>
      <c r="BU487" s="24" cm="1">
        <f t="array" ref="BU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(EUL_basis_Mapped!$BD487=EUL_basis[BldgLoc])*(EUL_basis_Mapped!$BP487=EUL_basis[HOU_cat]),0)+1,MATCH(EUL_basis_Mapped!BU$2,'EUL_basis fr DEER'!$1:$1,0))</f>
        <v>44998.72739861111</v>
      </c>
      <c r="BV487" s="46" t="str" cm="1">
        <f t="array" ref="BV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(EUL_basis_Mapped!$BD487=EUL_basis[BldgLoc])*(EUL_basis_Mapped!$BP487=EUL_basis[HOU_cat]),0)+1,MATCH(EUL_basis_Mapped!BV$2,'EUL_basis fr DEER'!$1:$1,0))</f>
        <v>1. The Metropolitan Water District of Southern California, “Integrated Water Resource Plan 2015 Update,” 2015._x000D_
2. MWD - WEN Measures List 2019 - Final.xls</v>
      </c>
      <c r="BW487" s="48" t="str" cm="1">
        <f t="array" ref="BW487">INDEX(EUL_basis[#All],MATCH(1,(EUL_basis_Mapped!$AS487=EUL_basis[EUL_ID])*(EUL_basis_Mapped!$AU487=EUL_basis[Version])*(EUL_basis_Mapped!$BC487=EUL_basis[BldgType])*
(EUL_basis_Mapped!$BD487=EUL_basis[BldgLoc])*(EUL_basis_Mapped!$BP487=EUL_basis[HOU_cat]),0)+1,MATCH(EUL_basis_Mapped!BW$2,'EUL_basis fr DEER'!$1:$1,0))</f>
        <v>Deemed Ex Ante Team</v>
      </c>
    </row>
  </sheetData>
  <autoFilter ref="A2:BW487" xr:uid="{00000000-0001-0000-0000-000000000000}"/>
  <sortState xmlns:xlrd2="http://schemas.microsoft.com/office/spreadsheetml/2017/richdata2" ref="A3:BW455">
    <sortCondition ref="AS3:AS455"/>
    <sortCondition descending="1" ref="AU3:AU455"/>
    <sortCondition ref="AX3:AX455"/>
  </sortState>
  <mergeCells count="3">
    <mergeCell ref="A1:H1"/>
    <mergeCell ref="P1:AR1"/>
    <mergeCell ref="I1:O1"/>
  </mergeCells>
  <phoneticPr fontId="8" type="noConversion"/>
  <conditionalFormatting sqref="A3:BW487">
    <cfRule type="expression" dxfId="191" priority="8">
      <formula>ISEVEN(ROW())</formula>
    </cfRule>
  </conditionalFormatting>
  <conditionalFormatting sqref="AS3:BW487">
    <cfRule type="expression" dxfId="190" priority="7">
      <formula>AND($BO3&lt;&gt;0,$BO3&lt;&gt;"",$BO3&lt;TODAY())</formula>
    </cfRule>
  </conditionalFormatting>
  <conditionalFormatting sqref="A3:O454">
    <cfRule type="expression" dxfId="189" priority="6">
      <formula>SUM($A3:$H3)=0</formula>
    </cfRule>
  </conditionalFormatting>
  <conditionalFormatting sqref="BO3:BO487">
    <cfRule type="cellIs" dxfId="188" priority="5" operator="equal">
      <formula>0</formula>
    </cfRule>
  </conditionalFormatting>
  <conditionalFormatting sqref="BU1:BU1048576">
    <cfRule type="cellIs" dxfId="187" priority="4" operator="equal">
      <formula>0</formula>
    </cfRule>
  </conditionalFormatting>
  <conditionalFormatting sqref="A455:O487">
    <cfRule type="expression" dxfId="186" priority="2">
      <formula>SUM($A455:$H455)=0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06D11017-150A-4F5B-B5EC-9A6A775FE729}">
            <x14:iconSet iconSet="3Symbols2" showValue="0" custom="1">
              <x14:cfvo type="percent">
                <xm:f>0</xm:f>
              </x14:cfvo>
              <x14:cfvo type="percent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A3:AR454</xm:sqref>
        </x14:conditionalFormatting>
        <x14:conditionalFormatting xmlns:xm="http://schemas.microsoft.com/office/excel/2006/main">
          <x14:cfRule type="iconSet" priority="3" id="{3D83DCEB-AB9F-4F1E-A047-48E608ECE6F5}">
            <x14:iconSet iconSet="3Symbols2" showValue="0" custom="1">
              <x14:cfvo type="percent">
                <xm:f>0</xm:f>
              </x14:cfvo>
              <x14:cfvo type="percent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A455:AR487</xm:sqref>
        </x14:conditionalFormatting>
        <x14:conditionalFormatting xmlns:xm="http://schemas.microsoft.com/office/excel/2006/main">
          <x14:cfRule type="iconSet" priority="1" id="{73C307B3-B65D-4A59-A8DA-3D499C7AE85B}">
            <x14:iconSet iconSet="3Symbols2" showValue="0" custom="1">
              <x14:cfvo type="percent">
                <xm:f>0</xm:f>
              </x14:cfvo>
              <x14:cfvo type="percent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P455:AR487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F5E4-8696-4E8F-BFD3-16D017A8AEE6}">
  <sheetPr>
    <tabColor theme="7" tint="-0.249977111117893"/>
  </sheetPr>
  <dimension ref="A1:T65"/>
  <sheetViews>
    <sheetView workbookViewId="0">
      <pane xSplit="3" ySplit="1" topLeftCell="I16" activePane="bottomRight" state="frozen"/>
      <selection pane="topRight" activeCell="D1" sqref="D1"/>
      <selection pane="bottomLeft" activeCell="A2" sqref="A2"/>
      <selection pane="bottomRight" activeCell="P8" sqref="P8"/>
    </sheetView>
  </sheetViews>
  <sheetFormatPr defaultRowHeight="11.25" x14ac:dyDescent="0.15"/>
  <cols>
    <col min="1" max="1" width="7.75" bestFit="1" customWidth="1"/>
    <col min="2" max="2" width="38" bestFit="1" customWidth="1"/>
    <col min="3" max="3" width="10.625" bestFit="1" customWidth="1"/>
    <col min="4" max="4" width="8.375" bestFit="1" customWidth="1"/>
    <col min="5" max="5" width="39.875" bestFit="1" customWidth="1"/>
    <col min="6" max="6" width="12.625" bestFit="1" customWidth="1"/>
    <col min="7" max="7" width="8.125" bestFit="1" customWidth="1"/>
    <col min="8" max="8" width="12.875" bestFit="1" customWidth="1"/>
    <col min="9" max="9" width="12.375" bestFit="1" customWidth="1"/>
    <col min="10" max="10" width="14.75" bestFit="1" customWidth="1"/>
    <col min="11" max="11" width="12.5" bestFit="1" customWidth="1"/>
    <col min="12" max="12" width="11.625" bestFit="1" customWidth="1"/>
    <col min="13" max="13" width="11.5" bestFit="1" customWidth="1"/>
    <col min="14" max="14" width="11" style="75" bestFit="1" customWidth="1"/>
    <col min="15" max="15" width="12.125" style="75" bestFit="1" customWidth="1"/>
    <col min="16" max="16" width="14.375" style="75" bestFit="1" customWidth="1"/>
    <col min="17" max="17" width="18.875" bestFit="1" customWidth="1"/>
    <col min="18" max="18" width="9.5" style="75" bestFit="1" customWidth="1"/>
    <col min="19" max="19" width="31.125" bestFit="1" customWidth="1"/>
    <col min="20" max="20" width="11.625" bestFit="1" customWidth="1"/>
  </cols>
  <sheetData>
    <row r="1" spans="1:20" x14ac:dyDescent="0.15">
      <c r="A1" t="s">
        <v>1109</v>
      </c>
      <c r="B1" t="s">
        <v>2012</v>
      </c>
      <c r="C1" t="s">
        <v>11</v>
      </c>
      <c r="D1" t="s">
        <v>6</v>
      </c>
      <c r="E1" t="s">
        <v>30</v>
      </c>
      <c r="F1" t="s">
        <v>2013</v>
      </c>
      <c r="G1" t="s">
        <v>1144</v>
      </c>
      <c r="H1" t="s">
        <v>1935</v>
      </c>
      <c r="I1" t="s">
        <v>27</v>
      </c>
      <c r="J1" t="s">
        <v>2014</v>
      </c>
      <c r="K1" t="s">
        <v>2015</v>
      </c>
      <c r="L1" t="s">
        <v>26</v>
      </c>
      <c r="M1" t="s">
        <v>25</v>
      </c>
      <c r="N1" s="75" t="s">
        <v>22</v>
      </c>
      <c r="O1" s="75" t="s">
        <v>23</v>
      </c>
      <c r="P1" s="75" t="s">
        <v>5</v>
      </c>
      <c r="Q1" t="s">
        <v>28</v>
      </c>
      <c r="R1" s="75" t="s">
        <v>29</v>
      </c>
      <c r="S1" t="s">
        <v>20</v>
      </c>
      <c r="T1" t="s">
        <v>31</v>
      </c>
    </row>
    <row r="2" spans="1:20" x14ac:dyDescent="0.15">
      <c r="A2">
        <v>93</v>
      </c>
      <c r="B2" s="68" t="s">
        <v>2049</v>
      </c>
      <c r="C2" s="68" t="s">
        <v>2050</v>
      </c>
      <c r="D2" s="68" t="s">
        <v>36</v>
      </c>
      <c r="E2" s="68" t="s">
        <v>1089</v>
      </c>
      <c r="F2" s="68" t="s">
        <v>1091</v>
      </c>
      <c r="G2" s="68" t="s">
        <v>43</v>
      </c>
      <c r="H2" s="68"/>
      <c r="I2" s="68" t="s">
        <v>1091</v>
      </c>
      <c r="J2" s="68" t="s">
        <v>1091</v>
      </c>
      <c r="K2" s="68" t="s">
        <v>2050</v>
      </c>
      <c r="L2" s="68" t="s">
        <v>1090</v>
      </c>
      <c r="M2" s="68" t="s">
        <v>1090</v>
      </c>
      <c r="N2" s="75">
        <v>41275</v>
      </c>
      <c r="P2" s="75">
        <v>44098.525511504631</v>
      </c>
      <c r="Q2" s="68" t="s">
        <v>45</v>
      </c>
      <c r="S2" s="68"/>
      <c r="T2" s="68"/>
    </row>
    <row r="3" spans="1:20" x14ac:dyDescent="0.15">
      <c r="A3">
        <v>94</v>
      </c>
      <c r="B3" s="68" t="s">
        <v>2069</v>
      </c>
      <c r="C3" s="68" t="s">
        <v>2070</v>
      </c>
      <c r="D3" s="68" t="s">
        <v>36</v>
      </c>
      <c r="E3" s="68" t="s">
        <v>1089</v>
      </c>
      <c r="F3" s="68" t="s">
        <v>1090</v>
      </c>
      <c r="G3" s="68" t="s">
        <v>43</v>
      </c>
      <c r="H3" s="68" t="s">
        <v>2070</v>
      </c>
      <c r="I3" s="68" t="s">
        <v>1091</v>
      </c>
      <c r="J3" s="68" t="s">
        <v>1091</v>
      </c>
      <c r="K3" s="68" t="s">
        <v>2070</v>
      </c>
      <c r="L3" s="68" t="s">
        <v>1090</v>
      </c>
      <c r="M3" s="68" t="s">
        <v>1090</v>
      </c>
      <c r="N3" s="75">
        <v>41275</v>
      </c>
      <c r="P3" s="75">
        <v>44098.525511504631</v>
      </c>
      <c r="Q3" s="68" t="s">
        <v>45</v>
      </c>
      <c r="S3" s="68"/>
      <c r="T3" s="68"/>
    </row>
    <row r="4" spans="1:20" x14ac:dyDescent="0.15">
      <c r="A4">
        <v>95</v>
      </c>
      <c r="B4" s="68" t="s">
        <v>2225</v>
      </c>
      <c r="C4" s="68" t="s">
        <v>2060</v>
      </c>
      <c r="D4" s="68" t="s">
        <v>36</v>
      </c>
      <c r="E4" s="68" t="s">
        <v>1089</v>
      </c>
      <c r="F4" s="68" t="s">
        <v>1091</v>
      </c>
      <c r="G4" s="68" t="s">
        <v>43</v>
      </c>
      <c r="H4" s="68"/>
      <c r="I4" s="68" t="s">
        <v>1091</v>
      </c>
      <c r="J4" s="68" t="s">
        <v>1091</v>
      </c>
      <c r="K4" s="68" t="s">
        <v>2060</v>
      </c>
      <c r="L4" s="68" t="s">
        <v>1090</v>
      </c>
      <c r="M4" s="68" t="s">
        <v>1090</v>
      </c>
      <c r="N4" s="75">
        <v>41275</v>
      </c>
      <c r="P4" s="75">
        <v>44806.380732592595</v>
      </c>
      <c r="Q4" s="68" t="s">
        <v>45</v>
      </c>
      <c r="S4" s="68"/>
      <c r="T4" s="68"/>
    </row>
    <row r="5" spans="1:20" x14ac:dyDescent="0.15">
      <c r="A5">
        <v>96</v>
      </c>
      <c r="B5" s="68" t="s">
        <v>2079</v>
      </c>
      <c r="C5" s="68" t="s">
        <v>485</v>
      </c>
      <c r="D5" s="68" t="s">
        <v>83</v>
      </c>
      <c r="E5" s="68" t="s">
        <v>1089</v>
      </c>
      <c r="F5" s="68" t="s">
        <v>1090</v>
      </c>
      <c r="G5" s="68" t="s">
        <v>43</v>
      </c>
      <c r="H5" s="68" t="s">
        <v>485</v>
      </c>
      <c r="I5" s="68" t="s">
        <v>1091</v>
      </c>
      <c r="J5" s="68" t="s">
        <v>1091</v>
      </c>
      <c r="K5" s="68" t="s">
        <v>485</v>
      </c>
      <c r="L5" s="68" t="s">
        <v>1090</v>
      </c>
      <c r="M5" s="68" t="s">
        <v>1090</v>
      </c>
      <c r="N5" s="75">
        <v>41275</v>
      </c>
      <c r="P5" s="75">
        <v>44098.525511504631</v>
      </c>
      <c r="Q5" s="68" t="s">
        <v>45</v>
      </c>
      <c r="S5" s="68"/>
      <c r="T5" s="68"/>
    </row>
    <row r="6" spans="1:20" x14ac:dyDescent="0.15">
      <c r="A6">
        <v>97</v>
      </c>
      <c r="B6" s="68" t="s">
        <v>2127</v>
      </c>
      <c r="C6" s="68" t="s">
        <v>2128</v>
      </c>
      <c r="D6" s="68" t="s">
        <v>83</v>
      </c>
      <c r="E6" s="68" t="s">
        <v>1089</v>
      </c>
      <c r="F6" s="68" t="s">
        <v>1091</v>
      </c>
      <c r="G6" s="68" t="s">
        <v>99</v>
      </c>
      <c r="H6" s="68" t="s">
        <v>492</v>
      </c>
      <c r="I6" s="68" t="s">
        <v>1091</v>
      </c>
      <c r="J6" s="68" t="s">
        <v>1091</v>
      </c>
      <c r="K6" s="68" t="s">
        <v>2129</v>
      </c>
      <c r="L6" s="68" t="s">
        <v>1090</v>
      </c>
      <c r="M6" s="68" t="s">
        <v>1090</v>
      </c>
      <c r="N6" s="75">
        <v>41275</v>
      </c>
      <c r="P6" s="75">
        <v>44098.525511504631</v>
      </c>
      <c r="Q6" s="68" t="s">
        <v>45</v>
      </c>
      <c r="S6" s="68"/>
      <c r="T6" s="68"/>
    </row>
    <row r="7" spans="1:20" x14ac:dyDescent="0.15">
      <c r="A7">
        <v>98</v>
      </c>
      <c r="B7" s="68" t="s">
        <v>2097</v>
      </c>
      <c r="C7" s="68" t="s">
        <v>488</v>
      </c>
      <c r="D7" s="68" t="s">
        <v>83</v>
      </c>
      <c r="E7" s="68" t="s">
        <v>1089</v>
      </c>
      <c r="F7" s="68" t="s">
        <v>1090</v>
      </c>
      <c r="G7" s="68" t="s">
        <v>43</v>
      </c>
      <c r="H7" s="68" t="s">
        <v>488</v>
      </c>
      <c r="I7" s="68" t="s">
        <v>1091</v>
      </c>
      <c r="J7" s="68" t="s">
        <v>1091</v>
      </c>
      <c r="K7" s="68" t="s">
        <v>488</v>
      </c>
      <c r="L7" s="68" t="s">
        <v>1090</v>
      </c>
      <c r="M7" s="68" t="s">
        <v>1090</v>
      </c>
      <c r="N7" s="75">
        <v>41275</v>
      </c>
      <c r="P7" s="75">
        <v>44098.525511504631</v>
      </c>
      <c r="Q7" s="68" t="s">
        <v>45</v>
      </c>
      <c r="S7" s="68"/>
      <c r="T7" s="68"/>
    </row>
    <row r="8" spans="1:20" x14ac:dyDescent="0.15">
      <c r="A8">
        <v>99</v>
      </c>
      <c r="B8" s="68" t="s">
        <v>2076</v>
      </c>
      <c r="C8" s="68" t="s">
        <v>486</v>
      </c>
      <c r="D8" s="68" t="s">
        <v>83</v>
      </c>
      <c r="E8" s="68" t="s">
        <v>1089</v>
      </c>
      <c r="F8" s="68" t="s">
        <v>1090</v>
      </c>
      <c r="G8" s="68" t="s">
        <v>43</v>
      </c>
      <c r="H8" s="68" t="s">
        <v>486</v>
      </c>
      <c r="I8" s="68" t="s">
        <v>1091</v>
      </c>
      <c r="J8" s="68" t="s">
        <v>1091</v>
      </c>
      <c r="K8" s="68" t="s">
        <v>486</v>
      </c>
      <c r="L8" s="68" t="s">
        <v>1090</v>
      </c>
      <c r="M8" s="68" t="s">
        <v>1090</v>
      </c>
      <c r="N8" s="75">
        <v>41275</v>
      </c>
      <c r="P8" s="75">
        <v>44098.525511504631</v>
      </c>
      <c r="Q8" s="68" t="s">
        <v>45</v>
      </c>
      <c r="S8" s="68"/>
      <c r="T8" s="68"/>
    </row>
    <row r="9" spans="1:20" x14ac:dyDescent="0.15">
      <c r="A9">
        <v>100</v>
      </c>
      <c r="B9" s="68" t="s">
        <v>2085</v>
      </c>
      <c r="C9" s="68" t="s">
        <v>2086</v>
      </c>
      <c r="D9" s="68" t="s">
        <v>83</v>
      </c>
      <c r="E9" s="68" t="s">
        <v>1089</v>
      </c>
      <c r="F9" s="68" t="s">
        <v>1090</v>
      </c>
      <c r="G9" s="68" t="s">
        <v>43</v>
      </c>
      <c r="H9" s="68" t="s">
        <v>2086</v>
      </c>
      <c r="I9" s="68" t="s">
        <v>1091</v>
      </c>
      <c r="J9" s="68" t="s">
        <v>1091</v>
      </c>
      <c r="K9" s="68" t="s">
        <v>2086</v>
      </c>
      <c r="L9" s="68" t="s">
        <v>1090</v>
      </c>
      <c r="M9" s="68" t="s">
        <v>1090</v>
      </c>
      <c r="N9" s="75">
        <v>41275</v>
      </c>
      <c r="P9" s="75">
        <v>44098.525511504631</v>
      </c>
      <c r="Q9" s="68" t="s">
        <v>45</v>
      </c>
      <c r="S9" s="68"/>
      <c r="T9" s="68"/>
    </row>
    <row r="10" spans="1:20" x14ac:dyDescent="0.15">
      <c r="A10">
        <v>101</v>
      </c>
      <c r="B10" s="68" t="s">
        <v>2073</v>
      </c>
      <c r="C10" s="68" t="s">
        <v>487</v>
      </c>
      <c r="D10" s="68" t="s">
        <v>83</v>
      </c>
      <c r="E10" s="68" t="s">
        <v>1089</v>
      </c>
      <c r="F10" s="68" t="s">
        <v>1090</v>
      </c>
      <c r="G10" s="68" t="s">
        <v>43</v>
      </c>
      <c r="H10" s="68" t="s">
        <v>487</v>
      </c>
      <c r="I10" s="68" t="s">
        <v>1091</v>
      </c>
      <c r="J10" s="68" t="s">
        <v>1091</v>
      </c>
      <c r="K10" s="68" t="s">
        <v>487</v>
      </c>
      <c r="L10" s="68" t="s">
        <v>1090</v>
      </c>
      <c r="M10" s="68" t="s">
        <v>1090</v>
      </c>
      <c r="N10" s="75">
        <v>41275</v>
      </c>
      <c r="P10" s="75">
        <v>44098.525511504631</v>
      </c>
      <c r="Q10" s="68" t="s">
        <v>45</v>
      </c>
      <c r="S10" s="68"/>
      <c r="T10" s="68"/>
    </row>
    <row r="11" spans="1:20" x14ac:dyDescent="0.15">
      <c r="A11">
        <v>102</v>
      </c>
      <c r="B11" s="68" t="s">
        <v>2080</v>
      </c>
      <c r="C11" s="68" t="s">
        <v>2066</v>
      </c>
      <c r="D11" s="68" t="s">
        <v>83</v>
      </c>
      <c r="E11" s="68" t="s">
        <v>1089</v>
      </c>
      <c r="F11" s="68" t="s">
        <v>1090</v>
      </c>
      <c r="G11" s="68" t="s">
        <v>43</v>
      </c>
      <c r="H11" s="68" t="s">
        <v>2066</v>
      </c>
      <c r="I11" s="68" t="s">
        <v>1091</v>
      </c>
      <c r="J11" s="68" t="s">
        <v>1091</v>
      </c>
      <c r="K11" s="68" t="s">
        <v>2066</v>
      </c>
      <c r="L11" s="68" t="s">
        <v>1090</v>
      </c>
      <c r="M11" s="68" t="s">
        <v>1090</v>
      </c>
      <c r="N11" s="75">
        <v>41275</v>
      </c>
      <c r="P11" s="75">
        <v>44098.525511504631</v>
      </c>
      <c r="Q11" s="68" t="s">
        <v>45</v>
      </c>
      <c r="S11" s="68"/>
      <c r="T11" s="68"/>
    </row>
    <row r="12" spans="1:20" x14ac:dyDescent="0.15">
      <c r="A12">
        <v>103</v>
      </c>
      <c r="B12" s="68" t="s">
        <v>2088</v>
      </c>
      <c r="C12" s="68" t="s">
        <v>668</v>
      </c>
      <c r="D12" s="68" t="s">
        <v>83</v>
      </c>
      <c r="E12" s="68" t="s">
        <v>1089</v>
      </c>
      <c r="F12" s="68" t="s">
        <v>1090</v>
      </c>
      <c r="G12" s="68" t="s">
        <v>43</v>
      </c>
      <c r="H12" s="68" t="s">
        <v>668</v>
      </c>
      <c r="I12" s="68" t="s">
        <v>1091</v>
      </c>
      <c r="J12" s="68" t="s">
        <v>1091</v>
      </c>
      <c r="K12" s="68" t="s">
        <v>668</v>
      </c>
      <c r="L12" s="68" t="s">
        <v>1090</v>
      </c>
      <c r="M12" s="68" t="s">
        <v>1090</v>
      </c>
      <c r="N12" s="75">
        <v>41275</v>
      </c>
      <c r="P12" s="75">
        <v>44098.525511504631</v>
      </c>
      <c r="Q12" s="68" t="s">
        <v>45</v>
      </c>
      <c r="S12" s="68"/>
      <c r="T12" s="68"/>
    </row>
    <row r="13" spans="1:20" x14ac:dyDescent="0.15">
      <c r="A13">
        <v>104</v>
      </c>
      <c r="B13" s="68" t="s">
        <v>2071</v>
      </c>
      <c r="C13" s="68" t="s">
        <v>2072</v>
      </c>
      <c r="D13" s="68" t="s">
        <v>83</v>
      </c>
      <c r="E13" s="68" t="s">
        <v>1089</v>
      </c>
      <c r="F13" s="68" t="s">
        <v>1091</v>
      </c>
      <c r="G13" s="68" t="s">
        <v>43</v>
      </c>
      <c r="H13" s="68" t="s">
        <v>492</v>
      </c>
      <c r="I13" s="68" t="s">
        <v>1091</v>
      </c>
      <c r="J13" s="68" t="s">
        <v>1091</v>
      </c>
      <c r="K13" s="68" t="s">
        <v>2072</v>
      </c>
      <c r="L13" s="68" t="s">
        <v>1090</v>
      </c>
      <c r="M13" s="68" t="s">
        <v>1090</v>
      </c>
      <c r="N13" s="75">
        <v>41275</v>
      </c>
      <c r="P13" s="75">
        <v>44098.525511504631</v>
      </c>
      <c r="Q13" s="68" t="s">
        <v>45</v>
      </c>
      <c r="S13" s="68"/>
      <c r="T13" s="68"/>
    </row>
    <row r="14" spans="1:20" x14ac:dyDescent="0.15">
      <c r="A14">
        <v>105</v>
      </c>
      <c r="B14" s="68" t="s">
        <v>2051</v>
      </c>
      <c r="C14" s="68" t="s">
        <v>2052</v>
      </c>
      <c r="D14" s="68" t="s">
        <v>83</v>
      </c>
      <c r="E14" s="68" t="s">
        <v>1089</v>
      </c>
      <c r="F14" s="68" t="s">
        <v>1090</v>
      </c>
      <c r="G14" s="68" t="s">
        <v>43</v>
      </c>
      <c r="H14" s="68" t="s">
        <v>2052</v>
      </c>
      <c r="I14" s="68" t="s">
        <v>1091</v>
      </c>
      <c r="J14" s="68" t="s">
        <v>1091</v>
      </c>
      <c r="K14" s="68" t="s">
        <v>2052</v>
      </c>
      <c r="L14" s="68" t="s">
        <v>1090</v>
      </c>
      <c r="M14" s="68" t="s">
        <v>1090</v>
      </c>
      <c r="N14" s="75">
        <v>41275</v>
      </c>
      <c r="P14" s="75">
        <v>44098.525511504631</v>
      </c>
      <c r="Q14" s="68" t="s">
        <v>45</v>
      </c>
      <c r="S14" s="68"/>
      <c r="T14" s="68"/>
    </row>
    <row r="15" spans="1:20" x14ac:dyDescent="0.15">
      <c r="A15">
        <v>106</v>
      </c>
      <c r="B15" s="68" t="s">
        <v>2016</v>
      </c>
      <c r="C15" s="68" t="s">
        <v>495</v>
      </c>
      <c r="D15" s="68" t="s">
        <v>83</v>
      </c>
      <c r="E15" s="68" t="s">
        <v>1089</v>
      </c>
      <c r="F15" s="68" t="s">
        <v>1090</v>
      </c>
      <c r="G15" s="68" t="s">
        <v>43</v>
      </c>
      <c r="H15" s="68" t="s">
        <v>495</v>
      </c>
      <c r="I15" s="68" t="s">
        <v>1091</v>
      </c>
      <c r="J15" s="68" t="s">
        <v>1091</v>
      </c>
      <c r="K15" s="68" t="s">
        <v>495</v>
      </c>
      <c r="L15" s="68" t="s">
        <v>1090</v>
      </c>
      <c r="M15" s="68" t="s">
        <v>1090</v>
      </c>
      <c r="N15" s="75">
        <v>41275</v>
      </c>
      <c r="P15" s="75">
        <v>44098.525511504631</v>
      </c>
      <c r="Q15" s="68" t="s">
        <v>45</v>
      </c>
      <c r="S15" s="68"/>
      <c r="T15" s="68"/>
    </row>
    <row r="16" spans="1:20" x14ac:dyDescent="0.15">
      <c r="A16">
        <v>107</v>
      </c>
      <c r="B16" s="68" t="s">
        <v>2100</v>
      </c>
      <c r="C16" s="68" t="s">
        <v>430</v>
      </c>
      <c r="D16" s="68" t="s">
        <v>83</v>
      </c>
      <c r="E16" s="68" t="s">
        <v>1089</v>
      </c>
      <c r="F16" s="68" t="s">
        <v>1090</v>
      </c>
      <c r="G16" s="68" t="s">
        <v>43</v>
      </c>
      <c r="H16" s="68" t="s">
        <v>430</v>
      </c>
      <c r="I16" s="68" t="s">
        <v>1091</v>
      </c>
      <c r="J16" s="68" t="s">
        <v>1091</v>
      </c>
      <c r="K16" s="68" t="s">
        <v>430</v>
      </c>
      <c r="L16" s="68" t="s">
        <v>1090</v>
      </c>
      <c r="M16" s="68" t="s">
        <v>1090</v>
      </c>
      <c r="N16" s="75">
        <v>41275</v>
      </c>
      <c r="P16" s="75">
        <v>44098.525511504631</v>
      </c>
      <c r="Q16" s="68" t="s">
        <v>45</v>
      </c>
      <c r="S16" s="68"/>
      <c r="T16" s="68"/>
    </row>
    <row r="17" spans="1:20" x14ac:dyDescent="0.15">
      <c r="A17">
        <v>108</v>
      </c>
      <c r="B17" s="68" t="s">
        <v>2020</v>
      </c>
      <c r="C17" s="68" t="s">
        <v>431</v>
      </c>
      <c r="D17" s="68" t="s">
        <v>83</v>
      </c>
      <c r="E17" s="68" t="s">
        <v>1089</v>
      </c>
      <c r="F17" s="68" t="s">
        <v>1090</v>
      </c>
      <c r="G17" s="68" t="s">
        <v>43</v>
      </c>
      <c r="H17" s="68" t="s">
        <v>431</v>
      </c>
      <c r="I17" s="68" t="s">
        <v>1091</v>
      </c>
      <c r="J17" s="68" t="s">
        <v>1091</v>
      </c>
      <c r="K17" s="68" t="s">
        <v>431</v>
      </c>
      <c r="L17" s="68" t="s">
        <v>1090</v>
      </c>
      <c r="M17" s="68" t="s">
        <v>1090</v>
      </c>
      <c r="N17" s="75">
        <v>41275</v>
      </c>
      <c r="P17" s="75">
        <v>44098.525511504631</v>
      </c>
      <c r="Q17" s="68" t="s">
        <v>45</v>
      </c>
      <c r="S17" s="68"/>
      <c r="T17" s="68"/>
    </row>
    <row r="18" spans="1:20" x14ac:dyDescent="0.15">
      <c r="A18">
        <v>109</v>
      </c>
      <c r="B18" s="68" t="s">
        <v>2101</v>
      </c>
      <c r="C18" s="68" t="s">
        <v>491</v>
      </c>
      <c r="D18" s="68" t="s">
        <v>83</v>
      </c>
      <c r="E18" s="68" t="s">
        <v>1089</v>
      </c>
      <c r="F18" s="68" t="s">
        <v>1090</v>
      </c>
      <c r="G18" s="68" t="s">
        <v>43</v>
      </c>
      <c r="H18" s="68" t="s">
        <v>491</v>
      </c>
      <c r="I18" s="68" t="s">
        <v>1091</v>
      </c>
      <c r="J18" s="68" t="s">
        <v>1091</v>
      </c>
      <c r="K18" s="68" t="s">
        <v>491</v>
      </c>
      <c r="L18" s="68" t="s">
        <v>1090</v>
      </c>
      <c r="M18" s="68" t="s">
        <v>1090</v>
      </c>
      <c r="N18" s="75">
        <v>41275</v>
      </c>
      <c r="P18" s="75">
        <v>44098.525511504631</v>
      </c>
      <c r="Q18" s="68" t="s">
        <v>45</v>
      </c>
      <c r="S18" s="68"/>
      <c r="T18" s="68"/>
    </row>
    <row r="19" spans="1:20" x14ac:dyDescent="0.15">
      <c r="A19">
        <v>110</v>
      </c>
      <c r="B19" s="68" t="s">
        <v>2077</v>
      </c>
      <c r="C19" s="68" t="s">
        <v>492</v>
      </c>
      <c r="D19" s="68" t="s">
        <v>83</v>
      </c>
      <c r="E19" s="68" t="s">
        <v>1089</v>
      </c>
      <c r="F19" s="68" t="s">
        <v>1090</v>
      </c>
      <c r="G19" s="68" t="s">
        <v>43</v>
      </c>
      <c r="H19" s="68" t="s">
        <v>492</v>
      </c>
      <c r="I19" s="68" t="s">
        <v>1091</v>
      </c>
      <c r="J19" s="68" t="s">
        <v>1091</v>
      </c>
      <c r="K19" s="68" t="s">
        <v>492</v>
      </c>
      <c r="L19" s="68" t="s">
        <v>1090</v>
      </c>
      <c r="M19" s="68" t="s">
        <v>1090</v>
      </c>
      <c r="N19" s="75">
        <v>41275</v>
      </c>
      <c r="P19" s="75">
        <v>44098.525511504631</v>
      </c>
      <c r="Q19" s="68" t="s">
        <v>45</v>
      </c>
      <c r="S19" s="68"/>
      <c r="T19" s="68"/>
    </row>
    <row r="20" spans="1:20" x14ac:dyDescent="0.15">
      <c r="A20">
        <v>111</v>
      </c>
      <c r="B20" s="68" t="s">
        <v>2019</v>
      </c>
      <c r="C20" s="68" t="s">
        <v>483</v>
      </c>
      <c r="D20" s="68" t="s">
        <v>83</v>
      </c>
      <c r="E20" s="68" t="s">
        <v>1089</v>
      </c>
      <c r="F20" s="68" t="s">
        <v>1090</v>
      </c>
      <c r="G20" s="68" t="s">
        <v>43</v>
      </c>
      <c r="H20" s="68" t="s">
        <v>483</v>
      </c>
      <c r="I20" s="68" t="s">
        <v>1091</v>
      </c>
      <c r="J20" s="68" t="s">
        <v>1091</v>
      </c>
      <c r="K20" s="68" t="s">
        <v>483</v>
      </c>
      <c r="L20" s="68" t="s">
        <v>1090</v>
      </c>
      <c r="M20" s="68" t="s">
        <v>1090</v>
      </c>
      <c r="N20" s="75">
        <v>41275</v>
      </c>
      <c r="P20" s="75">
        <v>44098.525511504631</v>
      </c>
      <c r="Q20" s="68" t="s">
        <v>45</v>
      </c>
      <c r="S20" s="68"/>
      <c r="T20" s="68"/>
    </row>
    <row r="21" spans="1:20" x14ac:dyDescent="0.15">
      <c r="A21">
        <v>112</v>
      </c>
      <c r="B21" s="68" t="s">
        <v>2087</v>
      </c>
      <c r="C21" s="68" t="s">
        <v>481</v>
      </c>
      <c r="D21" s="68" t="s">
        <v>83</v>
      </c>
      <c r="E21" s="68" t="s">
        <v>1089</v>
      </c>
      <c r="F21" s="68" t="s">
        <v>1090</v>
      </c>
      <c r="G21" s="68" t="s">
        <v>43</v>
      </c>
      <c r="H21" s="68" t="s">
        <v>481</v>
      </c>
      <c r="I21" s="68" t="s">
        <v>1091</v>
      </c>
      <c r="J21" s="68" t="s">
        <v>1091</v>
      </c>
      <c r="K21" s="68" t="s">
        <v>481</v>
      </c>
      <c r="L21" s="68" t="s">
        <v>1090</v>
      </c>
      <c r="M21" s="68" t="s">
        <v>1090</v>
      </c>
      <c r="N21" s="75">
        <v>41275</v>
      </c>
      <c r="P21" s="75">
        <v>44098.525511504631</v>
      </c>
      <c r="Q21" s="68" t="s">
        <v>45</v>
      </c>
      <c r="S21" s="68"/>
      <c r="T21" s="68"/>
    </row>
    <row r="22" spans="1:20" x14ac:dyDescent="0.15">
      <c r="A22">
        <v>113</v>
      </c>
      <c r="B22" s="68" t="s">
        <v>2091</v>
      </c>
      <c r="C22" s="68" t="s">
        <v>493</v>
      </c>
      <c r="D22" s="68" t="s">
        <v>83</v>
      </c>
      <c r="E22" s="68" t="s">
        <v>1089</v>
      </c>
      <c r="F22" s="68" t="s">
        <v>1090</v>
      </c>
      <c r="G22" s="68" t="s">
        <v>43</v>
      </c>
      <c r="H22" s="68" t="s">
        <v>493</v>
      </c>
      <c r="I22" s="68" t="s">
        <v>1091</v>
      </c>
      <c r="J22" s="68" t="s">
        <v>1091</v>
      </c>
      <c r="K22" s="68" t="s">
        <v>493</v>
      </c>
      <c r="L22" s="68" t="s">
        <v>1090</v>
      </c>
      <c r="M22" s="68" t="s">
        <v>1090</v>
      </c>
      <c r="N22" s="75">
        <v>41275</v>
      </c>
      <c r="P22" s="75">
        <v>44098.525511504631</v>
      </c>
      <c r="Q22" s="68" t="s">
        <v>45</v>
      </c>
      <c r="S22" s="68"/>
      <c r="T22" s="68"/>
    </row>
    <row r="23" spans="1:20" x14ac:dyDescent="0.15">
      <c r="A23">
        <v>114</v>
      </c>
      <c r="B23" s="68" t="s">
        <v>2078</v>
      </c>
      <c r="C23" s="68" t="s">
        <v>484</v>
      </c>
      <c r="D23" s="68" t="s">
        <v>83</v>
      </c>
      <c r="E23" s="68" t="s">
        <v>1089</v>
      </c>
      <c r="F23" s="68" t="s">
        <v>1090</v>
      </c>
      <c r="G23" s="68" t="s">
        <v>43</v>
      </c>
      <c r="H23" s="68" t="s">
        <v>484</v>
      </c>
      <c r="I23" s="68" t="s">
        <v>1091</v>
      </c>
      <c r="J23" s="68" t="s">
        <v>1091</v>
      </c>
      <c r="K23" s="68" t="s">
        <v>484</v>
      </c>
      <c r="L23" s="68" t="s">
        <v>1090</v>
      </c>
      <c r="M23" s="68" t="s">
        <v>1090</v>
      </c>
      <c r="N23" s="75">
        <v>41275</v>
      </c>
      <c r="P23" s="75">
        <v>44098.525511504631</v>
      </c>
      <c r="Q23" s="68" t="s">
        <v>45</v>
      </c>
      <c r="S23" s="68"/>
      <c r="T23" s="68"/>
    </row>
    <row r="24" spans="1:20" x14ac:dyDescent="0.15">
      <c r="A24">
        <v>115</v>
      </c>
      <c r="B24" s="68" t="s">
        <v>2106</v>
      </c>
      <c r="C24" s="68" t="s">
        <v>494</v>
      </c>
      <c r="D24" s="68" t="s">
        <v>83</v>
      </c>
      <c r="E24" s="68" t="s">
        <v>1089</v>
      </c>
      <c r="F24" s="68" t="s">
        <v>1090</v>
      </c>
      <c r="G24" s="68" t="s">
        <v>43</v>
      </c>
      <c r="H24" s="68" t="s">
        <v>494</v>
      </c>
      <c r="I24" s="68" t="s">
        <v>1091</v>
      </c>
      <c r="J24" s="68" t="s">
        <v>1091</v>
      </c>
      <c r="K24" s="68" t="s">
        <v>494</v>
      </c>
      <c r="L24" s="68" t="s">
        <v>1090</v>
      </c>
      <c r="M24" s="68" t="s">
        <v>1090</v>
      </c>
      <c r="N24" s="75">
        <v>41275</v>
      </c>
      <c r="P24" s="75">
        <v>44098.525511504631</v>
      </c>
      <c r="Q24" s="68" t="s">
        <v>45</v>
      </c>
      <c r="S24" s="68"/>
      <c r="T24" s="68"/>
    </row>
    <row r="25" spans="1:20" x14ac:dyDescent="0.15">
      <c r="A25">
        <v>116</v>
      </c>
      <c r="B25" s="68" t="s">
        <v>2104</v>
      </c>
      <c r="C25" s="68" t="s">
        <v>2105</v>
      </c>
      <c r="D25" s="68" t="s">
        <v>83</v>
      </c>
      <c r="E25" s="68" t="s">
        <v>1089</v>
      </c>
      <c r="F25" s="68" t="s">
        <v>1090</v>
      </c>
      <c r="G25" s="68" t="s">
        <v>43</v>
      </c>
      <c r="H25" s="68" t="s">
        <v>2105</v>
      </c>
      <c r="I25" s="68" t="s">
        <v>1091</v>
      </c>
      <c r="J25" s="68" t="s">
        <v>1091</v>
      </c>
      <c r="K25" s="68" t="s">
        <v>2105</v>
      </c>
      <c r="L25" s="68" t="s">
        <v>1090</v>
      </c>
      <c r="M25" s="68" t="s">
        <v>1090</v>
      </c>
      <c r="N25" s="75">
        <v>41275</v>
      </c>
      <c r="P25" s="75">
        <v>44098.525511504631</v>
      </c>
      <c r="Q25" s="68" t="s">
        <v>45</v>
      </c>
      <c r="S25" s="68"/>
      <c r="T25" s="68"/>
    </row>
    <row r="26" spans="1:20" x14ac:dyDescent="0.15">
      <c r="A26">
        <v>117</v>
      </c>
      <c r="B26" s="68" t="s">
        <v>2047</v>
      </c>
      <c r="C26" s="68" t="s">
        <v>2048</v>
      </c>
      <c r="D26" s="68" t="s">
        <v>83</v>
      </c>
      <c r="E26" s="68" t="s">
        <v>1089</v>
      </c>
      <c r="F26" s="68" t="s">
        <v>1090</v>
      </c>
      <c r="G26" s="68" t="s">
        <v>43</v>
      </c>
      <c r="H26" s="68" t="s">
        <v>2048</v>
      </c>
      <c r="I26" s="68" t="s">
        <v>1091</v>
      </c>
      <c r="J26" s="68" t="s">
        <v>1091</v>
      </c>
      <c r="K26" s="68" t="s">
        <v>2048</v>
      </c>
      <c r="L26" s="68" t="s">
        <v>1090</v>
      </c>
      <c r="M26" s="68" t="s">
        <v>1090</v>
      </c>
      <c r="N26" s="75">
        <v>41275</v>
      </c>
      <c r="P26" s="75">
        <v>44098.525511504631</v>
      </c>
      <c r="Q26" s="68" t="s">
        <v>45</v>
      </c>
      <c r="S26" s="68"/>
      <c r="T26" s="68"/>
    </row>
    <row r="27" spans="1:20" x14ac:dyDescent="0.15">
      <c r="A27">
        <v>118</v>
      </c>
      <c r="B27" s="68" t="s">
        <v>2017</v>
      </c>
      <c r="C27" s="68" t="s">
        <v>2018</v>
      </c>
      <c r="D27" s="68" t="s">
        <v>83</v>
      </c>
      <c r="E27" s="68" t="s">
        <v>1089</v>
      </c>
      <c r="F27" s="68" t="s">
        <v>1091</v>
      </c>
      <c r="G27" s="68" t="s">
        <v>43</v>
      </c>
      <c r="H27" s="68" t="s">
        <v>668</v>
      </c>
      <c r="I27" s="68" t="s">
        <v>1091</v>
      </c>
      <c r="J27" s="68" t="s">
        <v>1091</v>
      </c>
      <c r="K27" s="68" t="s">
        <v>668</v>
      </c>
      <c r="L27" s="68" t="s">
        <v>1090</v>
      </c>
      <c r="M27" s="68" t="s">
        <v>1090</v>
      </c>
      <c r="N27" s="75">
        <v>41275</v>
      </c>
      <c r="P27" s="75">
        <v>44098.525511504631</v>
      </c>
      <c r="Q27" s="68" t="s">
        <v>45</v>
      </c>
      <c r="S27" s="68"/>
      <c r="T27" s="68"/>
    </row>
    <row r="28" spans="1:20" x14ac:dyDescent="0.15">
      <c r="A28">
        <v>119</v>
      </c>
      <c r="B28" s="68" t="s">
        <v>2089</v>
      </c>
      <c r="C28" s="68" t="s">
        <v>2090</v>
      </c>
      <c r="D28" s="68" t="s">
        <v>83</v>
      </c>
      <c r="E28" s="68" t="s">
        <v>1089</v>
      </c>
      <c r="F28" s="68" t="s">
        <v>1090</v>
      </c>
      <c r="G28" s="68" t="s">
        <v>43</v>
      </c>
      <c r="H28" s="68" t="s">
        <v>2090</v>
      </c>
      <c r="I28" s="68" t="s">
        <v>1091</v>
      </c>
      <c r="J28" s="68" t="s">
        <v>1091</v>
      </c>
      <c r="K28" s="68" t="s">
        <v>2090</v>
      </c>
      <c r="L28" s="68" t="s">
        <v>1090</v>
      </c>
      <c r="M28" s="68" t="s">
        <v>1090</v>
      </c>
      <c r="N28" s="75">
        <v>41275</v>
      </c>
      <c r="P28" s="75">
        <v>44098.525511504631</v>
      </c>
      <c r="Q28" s="68" t="s">
        <v>45</v>
      </c>
      <c r="S28" s="68"/>
      <c r="T28" s="68"/>
    </row>
    <row r="29" spans="1:20" x14ac:dyDescent="0.15">
      <c r="A29">
        <v>120</v>
      </c>
      <c r="B29" s="68" t="s">
        <v>2094</v>
      </c>
      <c r="C29" s="68" t="s">
        <v>2095</v>
      </c>
      <c r="D29" s="68" t="s">
        <v>489</v>
      </c>
      <c r="E29" s="68" t="s">
        <v>2096</v>
      </c>
      <c r="F29" s="68" t="s">
        <v>1091</v>
      </c>
      <c r="G29" s="68" t="s">
        <v>43</v>
      </c>
      <c r="H29" s="68"/>
      <c r="I29" s="68" t="s">
        <v>1091</v>
      </c>
      <c r="J29" s="68" t="s">
        <v>1090</v>
      </c>
      <c r="K29" s="68" t="s">
        <v>2095</v>
      </c>
      <c r="L29" s="68" t="s">
        <v>1090</v>
      </c>
      <c r="M29" s="68" t="s">
        <v>1090</v>
      </c>
      <c r="N29" s="75">
        <v>41275</v>
      </c>
      <c r="P29" s="75">
        <v>44806.380732592595</v>
      </c>
      <c r="Q29" s="68" t="s">
        <v>45</v>
      </c>
      <c r="S29" s="68"/>
      <c r="T29" s="68"/>
    </row>
    <row r="30" spans="1:20" x14ac:dyDescent="0.15">
      <c r="A30">
        <v>121</v>
      </c>
      <c r="B30" s="68" t="s">
        <v>2074</v>
      </c>
      <c r="C30" s="68" t="s">
        <v>2075</v>
      </c>
      <c r="D30" s="68" t="s">
        <v>489</v>
      </c>
      <c r="E30" s="68" t="s">
        <v>1089</v>
      </c>
      <c r="F30" s="68" t="s">
        <v>1091</v>
      </c>
      <c r="G30" s="68" t="s">
        <v>43</v>
      </c>
      <c r="H30" s="68" t="s">
        <v>490</v>
      </c>
      <c r="I30" s="68" t="s">
        <v>1091</v>
      </c>
      <c r="J30" s="68" t="s">
        <v>1091</v>
      </c>
      <c r="K30" s="68" t="s">
        <v>490</v>
      </c>
      <c r="L30" s="68" t="s">
        <v>1090</v>
      </c>
      <c r="M30" s="68" t="s">
        <v>1090</v>
      </c>
      <c r="N30" s="75">
        <v>41275</v>
      </c>
      <c r="P30" s="75">
        <v>44098.525511504631</v>
      </c>
      <c r="Q30" s="68" t="s">
        <v>45</v>
      </c>
      <c r="S30" s="68"/>
      <c r="T30" s="68"/>
    </row>
    <row r="31" spans="1:20" x14ac:dyDescent="0.15">
      <c r="A31">
        <v>122</v>
      </c>
      <c r="B31" s="68" t="s">
        <v>2055</v>
      </c>
      <c r="C31" s="68" t="s">
        <v>2056</v>
      </c>
      <c r="D31" s="68" t="s">
        <v>489</v>
      </c>
      <c r="E31" s="68" t="s">
        <v>2057</v>
      </c>
      <c r="F31" s="68" t="s">
        <v>1090</v>
      </c>
      <c r="G31" s="68" t="s">
        <v>43</v>
      </c>
      <c r="H31" s="68" t="s">
        <v>2056</v>
      </c>
      <c r="I31" s="68" t="s">
        <v>1091</v>
      </c>
      <c r="J31" s="68" t="s">
        <v>1091</v>
      </c>
      <c r="K31" s="68" t="s">
        <v>2056</v>
      </c>
      <c r="L31" s="68" t="s">
        <v>1090</v>
      </c>
      <c r="M31" s="68" t="s">
        <v>1090</v>
      </c>
      <c r="N31" s="75">
        <v>41275</v>
      </c>
      <c r="P31" s="75">
        <v>44098.525511504631</v>
      </c>
      <c r="Q31" s="68" t="s">
        <v>45</v>
      </c>
      <c r="S31" s="68"/>
      <c r="T31" s="68"/>
    </row>
    <row r="32" spans="1:20" x14ac:dyDescent="0.15">
      <c r="A32">
        <v>123</v>
      </c>
      <c r="B32" s="68" t="s">
        <v>2053</v>
      </c>
      <c r="C32" s="68" t="s">
        <v>2054</v>
      </c>
      <c r="D32" s="68" t="s">
        <v>489</v>
      </c>
      <c r="E32" s="68" t="s">
        <v>1089</v>
      </c>
      <c r="F32" s="68" t="s">
        <v>1091</v>
      </c>
      <c r="G32" s="68" t="s">
        <v>43</v>
      </c>
      <c r="H32" s="68"/>
      <c r="I32" s="68" t="s">
        <v>1091</v>
      </c>
      <c r="J32" s="68" t="s">
        <v>1091</v>
      </c>
      <c r="K32" s="68" t="s">
        <v>2054</v>
      </c>
      <c r="L32" s="68" t="s">
        <v>1090</v>
      </c>
      <c r="M32" s="68" t="s">
        <v>1090</v>
      </c>
      <c r="N32" s="75">
        <v>41275</v>
      </c>
      <c r="P32" s="75">
        <v>44098.525511504631</v>
      </c>
      <c r="Q32" s="68" t="s">
        <v>45</v>
      </c>
      <c r="S32" s="68"/>
      <c r="T32" s="68"/>
    </row>
    <row r="33" spans="1:20" x14ac:dyDescent="0.15">
      <c r="A33">
        <v>124</v>
      </c>
      <c r="B33" s="68" t="s">
        <v>2092</v>
      </c>
      <c r="C33" s="68" t="s">
        <v>2093</v>
      </c>
      <c r="D33" s="68" t="s">
        <v>489</v>
      </c>
      <c r="E33" s="68" t="s">
        <v>1089</v>
      </c>
      <c r="F33" s="68" t="s">
        <v>1091</v>
      </c>
      <c r="G33" s="68" t="s">
        <v>43</v>
      </c>
      <c r="H33" s="68"/>
      <c r="I33" s="68" t="s">
        <v>1091</v>
      </c>
      <c r="J33" s="68" t="s">
        <v>1091</v>
      </c>
      <c r="K33" s="68" t="s">
        <v>2093</v>
      </c>
      <c r="L33" s="68" t="s">
        <v>1090</v>
      </c>
      <c r="M33" s="68" t="s">
        <v>1090</v>
      </c>
      <c r="N33" s="75">
        <v>41275</v>
      </c>
      <c r="P33" s="75">
        <v>44098.525511504631</v>
      </c>
      <c r="Q33" s="68" t="s">
        <v>45</v>
      </c>
      <c r="S33" s="68"/>
      <c r="T33" s="68"/>
    </row>
    <row r="34" spans="1:20" x14ac:dyDescent="0.15">
      <c r="A34">
        <v>125</v>
      </c>
      <c r="B34" s="68" t="s">
        <v>2058</v>
      </c>
      <c r="C34" s="68" t="s">
        <v>2059</v>
      </c>
      <c r="D34" s="68" t="s">
        <v>489</v>
      </c>
      <c r="E34" s="68" t="s">
        <v>1089</v>
      </c>
      <c r="F34" s="68" t="s">
        <v>1091</v>
      </c>
      <c r="G34" s="68" t="s">
        <v>43</v>
      </c>
      <c r="H34" s="68" t="s">
        <v>490</v>
      </c>
      <c r="I34" s="68" t="s">
        <v>1091</v>
      </c>
      <c r="J34" s="68" t="s">
        <v>1091</v>
      </c>
      <c r="K34" s="68" t="s">
        <v>490</v>
      </c>
      <c r="L34" s="68" t="s">
        <v>1090</v>
      </c>
      <c r="M34" s="68" t="s">
        <v>1090</v>
      </c>
      <c r="N34" s="75">
        <v>41275</v>
      </c>
      <c r="P34" s="75">
        <v>44098.525511504631</v>
      </c>
      <c r="Q34" s="68" t="s">
        <v>45</v>
      </c>
      <c r="S34" s="68"/>
      <c r="T34" s="68"/>
    </row>
    <row r="35" spans="1:20" x14ac:dyDescent="0.15">
      <c r="A35">
        <v>126</v>
      </c>
      <c r="B35" s="68" t="s">
        <v>2107</v>
      </c>
      <c r="C35" s="68" t="s">
        <v>2108</v>
      </c>
      <c r="D35" s="68" t="s">
        <v>489</v>
      </c>
      <c r="E35" s="68" t="s">
        <v>1089</v>
      </c>
      <c r="F35" s="68" t="s">
        <v>1091</v>
      </c>
      <c r="G35" s="68" t="s">
        <v>43</v>
      </c>
      <c r="H35" s="68"/>
      <c r="I35" s="68" t="s">
        <v>1091</v>
      </c>
      <c r="J35" s="68" t="s">
        <v>1091</v>
      </c>
      <c r="K35" s="68" t="s">
        <v>2108</v>
      </c>
      <c r="L35" s="68" t="s">
        <v>1090</v>
      </c>
      <c r="M35" s="68" t="s">
        <v>1090</v>
      </c>
      <c r="N35" s="75">
        <v>41275</v>
      </c>
      <c r="P35" s="75">
        <v>44098.525511504631</v>
      </c>
      <c r="Q35" s="68" t="s">
        <v>45</v>
      </c>
      <c r="S35" s="68"/>
      <c r="T35" s="68"/>
    </row>
    <row r="36" spans="1:20" x14ac:dyDescent="0.15">
      <c r="A36">
        <v>127</v>
      </c>
      <c r="B36" s="68" t="s">
        <v>2025</v>
      </c>
      <c r="C36" s="68" t="s">
        <v>2026</v>
      </c>
      <c r="D36" s="68" t="s">
        <v>489</v>
      </c>
      <c r="E36" s="68" t="s">
        <v>1089</v>
      </c>
      <c r="F36" s="68" t="s">
        <v>1091</v>
      </c>
      <c r="G36" s="68" t="s">
        <v>43</v>
      </c>
      <c r="H36" s="68" t="s">
        <v>490</v>
      </c>
      <c r="I36" s="68" t="s">
        <v>1091</v>
      </c>
      <c r="J36" s="68" t="s">
        <v>1091</v>
      </c>
      <c r="K36" s="68" t="s">
        <v>490</v>
      </c>
      <c r="L36" s="68" t="s">
        <v>1090</v>
      </c>
      <c r="M36" s="68" t="s">
        <v>1090</v>
      </c>
      <c r="N36" s="75">
        <v>41275</v>
      </c>
      <c r="P36" s="75">
        <v>44098.525511504631</v>
      </c>
      <c r="Q36" s="68" t="s">
        <v>45</v>
      </c>
      <c r="S36" s="68"/>
      <c r="T36" s="68"/>
    </row>
    <row r="37" spans="1:20" x14ac:dyDescent="0.15">
      <c r="A37">
        <v>128</v>
      </c>
      <c r="B37" s="68" t="s">
        <v>2109</v>
      </c>
      <c r="C37" s="68" t="s">
        <v>2110</v>
      </c>
      <c r="D37" s="68" t="s">
        <v>489</v>
      </c>
      <c r="E37" s="68" t="s">
        <v>2111</v>
      </c>
      <c r="F37" s="68" t="s">
        <v>1091</v>
      </c>
      <c r="G37" s="68" t="s">
        <v>43</v>
      </c>
      <c r="H37" s="68" t="s">
        <v>490</v>
      </c>
      <c r="I37" s="68" t="s">
        <v>1091</v>
      </c>
      <c r="J37" s="68" t="s">
        <v>1091</v>
      </c>
      <c r="K37" s="68" t="s">
        <v>490</v>
      </c>
      <c r="L37" s="68" t="s">
        <v>1090</v>
      </c>
      <c r="M37" s="68" t="s">
        <v>1090</v>
      </c>
      <c r="N37" s="75">
        <v>41275</v>
      </c>
      <c r="P37" s="75">
        <v>44098.525511504631</v>
      </c>
      <c r="Q37" s="68" t="s">
        <v>45</v>
      </c>
      <c r="S37" s="68"/>
      <c r="T37" s="68"/>
    </row>
    <row r="38" spans="1:20" x14ac:dyDescent="0.15">
      <c r="A38">
        <v>129</v>
      </c>
      <c r="B38" s="68" t="s">
        <v>2030</v>
      </c>
      <c r="C38" s="68" t="s">
        <v>490</v>
      </c>
      <c r="D38" s="68" t="s">
        <v>489</v>
      </c>
      <c r="E38" s="68" t="s">
        <v>1089</v>
      </c>
      <c r="F38" s="68" t="s">
        <v>1090</v>
      </c>
      <c r="G38" s="68" t="s">
        <v>43</v>
      </c>
      <c r="H38" s="68" t="s">
        <v>490</v>
      </c>
      <c r="I38" s="68" t="s">
        <v>1091</v>
      </c>
      <c r="J38" s="68" t="s">
        <v>1091</v>
      </c>
      <c r="K38" s="68" t="s">
        <v>490</v>
      </c>
      <c r="L38" s="68" t="s">
        <v>1090</v>
      </c>
      <c r="M38" s="68" t="s">
        <v>1090</v>
      </c>
      <c r="N38" s="75">
        <v>41275</v>
      </c>
      <c r="P38" s="75">
        <v>44098.525511504631</v>
      </c>
      <c r="Q38" s="68" t="s">
        <v>45</v>
      </c>
      <c r="S38" s="68"/>
      <c r="T38" s="68"/>
    </row>
    <row r="39" spans="1:20" x14ac:dyDescent="0.15">
      <c r="A39">
        <v>130</v>
      </c>
      <c r="B39" s="68" t="s">
        <v>2021</v>
      </c>
      <c r="C39" s="68" t="s">
        <v>2022</v>
      </c>
      <c r="D39" s="68" t="s">
        <v>489</v>
      </c>
      <c r="E39" s="68" t="s">
        <v>1089</v>
      </c>
      <c r="F39" s="68" t="s">
        <v>1091</v>
      </c>
      <c r="G39" s="68" t="s">
        <v>43</v>
      </c>
      <c r="H39" s="68" t="s">
        <v>490</v>
      </c>
      <c r="I39" s="68" t="s">
        <v>1091</v>
      </c>
      <c r="J39" s="68" t="s">
        <v>1091</v>
      </c>
      <c r="K39" s="68" t="s">
        <v>490</v>
      </c>
      <c r="L39" s="68" t="s">
        <v>1090</v>
      </c>
      <c r="M39" s="68" t="s">
        <v>1090</v>
      </c>
      <c r="N39" s="75">
        <v>41275</v>
      </c>
      <c r="P39" s="75">
        <v>44098.525511504631</v>
      </c>
      <c r="Q39" s="68" t="s">
        <v>45</v>
      </c>
      <c r="S39" s="68"/>
      <c r="T39" s="68"/>
    </row>
    <row r="40" spans="1:20" x14ac:dyDescent="0.15">
      <c r="A40">
        <v>131</v>
      </c>
      <c r="B40" s="68" t="s">
        <v>2083</v>
      </c>
      <c r="C40" s="68" t="s">
        <v>2084</v>
      </c>
      <c r="D40" s="68" t="s">
        <v>489</v>
      </c>
      <c r="E40" s="68" t="s">
        <v>1089</v>
      </c>
      <c r="F40" s="68" t="s">
        <v>1091</v>
      </c>
      <c r="G40" s="68" t="s">
        <v>43</v>
      </c>
      <c r="H40" s="68"/>
      <c r="I40" s="68" t="s">
        <v>1091</v>
      </c>
      <c r="J40" s="68" t="s">
        <v>1091</v>
      </c>
      <c r="K40" s="68" t="s">
        <v>2084</v>
      </c>
      <c r="L40" s="68" t="s">
        <v>1090</v>
      </c>
      <c r="M40" s="68" t="s">
        <v>1090</v>
      </c>
      <c r="N40" s="75">
        <v>41275</v>
      </c>
      <c r="P40" s="75">
        <v>44098.525511504631</v>
      </c>
      <c r="Q40" s="68" t="s">
        <v>45</v>
      </c>
      <c r="S40" s="68"/>
      <c r="T40" s="68"/>
    </row>
    <row r="41" spans="1:20" x14ac:dyDescent="0.15">
      <c r="A41">
        <v>132</v>
      </c>
      <c r="B41" s="68" t="s">
        <v>2081</v>
      </c>
      <c r="C41" s="68" t="s">
        <v>2082</v>
      </c>
      <c r="D41" s="68" t="s">
        <v>489</v>
      </c>
      <c r="E41" s="68" t="s">
        <v>1089</v>
      </c>
      <c r="F41" s="68" t="s">
        <v>1091</v>
      </c>
      <c r="G41" s="68" t="s">
        <v>43</v>
      </c>
      <c r="H41" s="68" t="s">
        <v>2056</v>
      </c>
      <c r="I41" s="68" t="s">
        <v>1091</v>
      </c>
      <c r="J41" s="68" t="s">
        <v>1091</v>
      </c>
      <c r="K41" s="68" t="s">
        <v>2056</v>
      </c>
      <c r="L41" s="68" t="s">
        <v>1090</v>
      </c>
      <c r="M41" s="68" t="s">
        <v>1090</v>
      </c>
      <c r="N41" s="75">
        <v>41275</v>
      </c>
      <c r="P41" s="75">
        <v>44098.525511504631</v>
      </c>
      <c r="Q41" s="68" t="s">
        <v>45</v>
      </c>
      <c r="S41" s="68"/>
      <c r="T41" s="68"/>
    </row>
    <row r="42" spans="1:20" x14ac:dyDescent="0.15">
      <c r="A42">
        <v>133</v>
      </c>
      <c r="B42" s="68" t="s">
        <v>2102</v>
      </c>
      <c r="C42" s="68" t="s">
        <v>2103</v>
      </c>
      <c r="D42" s="68" t="s">
        <v>489</v>
      </c>
      <c r="E42" s="68" t="s">
        <v>1089</v>
      </c>
      <c r="F42" s="68" t="s">
        <v>1091</v>
      </c>
      <c r="G42" s="68" t="s">
        <v>43</v>
      </c>
      <c r="H42" s="68" t="s">
        <v>490</v>
      </c>
      <c r="I42" s="68" t="s">
        <v>1091</v>
      </c>
      <c r="J42" s="68" t="s">
        <v>1091</v>
      </c>
      <c r="K42" s="68" t="s">
        <v>490</v>
      </c>
      <c r="L42" s="68" t="s">
        <v>1090</v>
      </c>
      <c r="M42" s="68" t="s">
        <v>1090</v>
      </c>
      <c r="N42" s="75">
        <v>41275</v>
      </c>
      <c r="P42" s="75">
        <v>44098.525511504631</v>
      </c>
      <c r="Q42" s="68" t="s">
        <v>45</v>
      </c>
      <c r="S42" s="68"/>
      <c r="T42" s="68"/>
    </row>
    <row r="43" spans="1:20" x14ac:dyDescent="0.15">
      <c r="A43">
        <v>134</v>
      </c>
      <c r="B43" s="68" t="s">
        <v>2043</v>
      </c>
      <c r="C43" s="68" t="s">
        <v>2044</v>
      </c>
      <c r="D43" s="68" t="s">
        <v>489</v>
      </c>
      <c r="E43" s="68" t="s">
        <v>1089</v>
      </c>
      <c r="F43" s="68" t="s">
        <v>1091</v>
      </c>
      <c r="G43" s="68" t="s">
        <v>43</v>
      </c>
      <c r="H43" s="68"/>
      <c r="I43" s="68" t="s">
        <v>1091</v>
      </c>
      <c r="J43" s="68" t="s">
        <v>1091</v>
      </c>
      <c r="K43" s="68" t="s">
        <v>2044</v>
      </c>
      <c r="L43" s="68" t="s">
        <v>1090</v>
      </c>
      <c r="M43" s="68" t="s">
        <v>1090</v>
      </c>
      <c r="N43" s="75">
        <v>41275</v>
      </c>
      <c r="P43" s="75">
        <v>44098.525511504631</v>
      </c>
      <c r="Q43" s="68" t="s">
        <v>45</v>
      </c>
      <c r="S43" s="68"/>
      <c r="T43" s="68"/>
    </row>
    <row r="44" spans="1:20" x14ac:dyDescent="0.15">
      <c r="A44">
        <v>135</v>
      </c>
      <c r="B44" s="68" t="s">
        <v>2061</v>
      </c>
      <c r="C44" s="68" t="s">
        <v>500</v>
      </c>
      <c r="D44" s="68" t="s">
        <v>96</v>
      </c>
      <c r="E44" s="68" t="s">
        <v>2062</v>
      </c>
      <c r="F44" s="68" t="s">
        <v>1090</v>
      </c>
      <c r="G44" s="68" t="s">
        <v>43</v>
      </c>
      <c r="H44" s="68" t="s">
        <v>500</v>
      </c>
      <c r="I44" s="68" t="s">
        <v>1091</v>
      </c>
      <c r="J44" s="68" t="s">
        <v>1091</v>
      </c>
      <c r="K44" s="68" t="s">
        <v>500</v>
      </c>
      <c r="L44" s="68" t="s">
        <v>1090</v>
      </c>
      <c r="M44" s="68" t="s">
        <v>1090</v>
      </c>
      <c r="N44" s="75">
        <v>41275</v>
      </c>
      <c r="P44" s="75">
        <v>44098.525511504631</v>
      </c>
      <c r="Q44" s="68" t="s">
        <v>45</v>
      </c>
      <c r="S44" s="68"/>
      <c r="T44" s="68"/>
    </row>
    <row r="45" spans="1:20" x14ac:dyDescent="0.15">
      <c r="A45">
        <v>136</v>
      </c>
      <c r="B45" s="68" t="s">
        <v>2045</v>
      </c>
      <c r="C45" s="68" t="s">
        <v>621</v>
      </c>
      <c r="D45" s="68" t="s">
        <v>96</v>
      </c>
      <c r="E45" s="68" t="s">
        <v>2046</v>
      </c>
      <c r="F45" s="68" t="s">
        <v>1090</v>
      </c>
      <c r="G45" s="68" t="s">
        <v>43</v>
      </c>
      <c r="H45" s="68" t="s">
        <v>621</v>
      </c>
      <c r="I45" s="68" t="s">
        <v>1091</v>
      </c>
      <c r="J45" s="68" t="s">
        <v>1091</v>
      </c>
      <c r="K45" s="68" t="s">
        <v>621</v>
      </c>
      <c r="L45" s="68" t="s">
        <v>1090</v>
      </c>
      <c r="M45" s="68" t="s">
        <v>1090</v>
      </c>
      <c r="N45" s="75">
        <v>41275</v>
      </c>
      <c r="P45" s="75">
        <v>44098.525511504631</v>
      </c>
      <c r="Q45" s="68" t="s">
        <v>45</v>
      </c>
      <c r="S45" s="68"/>
      <c r="T45" s="68"/>
    </row>
    <row r="46" spans="1:20" x14ac:dyDescent="0.15">
      <c r="A46">
        <v>137</v>
      </c>
      <c r="B46" s="68" t="s">
        <v>2067</v>
      </c>
      <c r="C46" s="68" t="s">
        <v>710</v>
      </c>
      <c r="D46" s="68" t="s">
        <v>96</v>
      </c>
      <c r="E46" s="68" t="s">
        <v>2068</v>
      </c>
      <c r="F46" s="68" t="s">
        <v>1090</v>
      </c>
      <c r="G46" s="68" t="s">
        <v>43</v>
      </c>
      <c r="H46" s="68" t="s">
        <v>710</v>
      </c>
      <c r="I46" s="68" t="s">
        <v>1091</v>
      </c>
      <c r="J46" s="68" t="s">
        <v>1091</v>
      </c>
      <c r="K46" s="68" t="s">
        <v>710</v>
      </c>
      <c r="L46" s="68" t="s">
        <v>1090</v>
      </c>
      <c r="M46" s="68" t="s">
        <v>1090</v>
      </c>
      <c r="N46" s="75">
        <v>41275</v>
      </c>
      <c r="P46" s="75">
        <v>44098.525511504631</v>
      </c>
      <c r="Q46" s="68" t="s">
        <v>45</v>
      </c>
      <c r="S46" s="68"/>
      <c r="T46" s="68"/>
    </row>
    <row r="47" spans="1:20" hidden="1" x14ac:dyDescent="0.15">
      <c r="A47">
        <v>138</v>
      </c>
      <c r="B47" s="68" t="s">
        <v>2114</v>
      </c>
      <c r="C47" s="68" t="s">
        <v>40</v>
      </c>
      <c r="D47" s="68" t="s">
        <v>261</v>
      </c>
      <c r="E47" s="68" t="s">
        <v>2115</v>
      </c>
      <c r="F47" s="68" t="s">
        <v>1091</v>
      </c>
      <c r="G47" s="68" t="s">
        <v>43</v>
      </c>
      <c r="H47" s="68"/>
      <c r="I47" s="68" t="s">
        <v>1091</v>
      </c>
      <c r="J47" s="68" t="s">
        <v>1091</v>
      </c>
      <c r="K47" s="68" t="s">
        <v>40</v>
      </c>
      <c r="L47" s="68" t="s">
        <v>1091</v>
      </c>
      <c r="M47" s="68" t="s">
        <v>1090</v>
      </c>
      <c r="N47" s="75">
        <v>41275</v>
      </c>
      <c r="P47" s="75">
        <v>44098.525511504631</v>
      </c>
      <c r="Q47" s="68" t="s">
        <v>45</v>
      </c>
      <c r="S47" s="68"/>
      <c r="T47" s="68"/>
    </row>
    <row r="48" spans="1:20" x14ac:dyDescent="0.15">
      <c r="A48">
        <v>139</v>
      </c>
      <c r="B48" s="68" t="s">
        <v>2112</v>
      </c>
      <c r="C48" s="68" t="s">
        <v>2113</v>
      </c>
      <c r="D48" s="68" t="s">
        <v>36</v>
      </c>
      <c r="E48" s="68"/>
      <c r="F48" s="68" t="s">
        <v>1091</v>
      </c>
      <c r="G48" s="68" t="s">
        <v>43</v>
      </c>
      <c r="H48" s="68"/>
      <c r="I48" s="68" t="s">
        <v>1091</v>
      </c>
      <c r="J48" s="68" t="s">
        <v>1091</v>
      </c>
      <c r="K48" s="68" t="s">
        <v>2113</v>
      </c>
      <c r="L48" s="68" t="s">
        <v>1090</v>
      </c>
      <c r="M48" s="68" t="s">
        <v>1090</v>
      </c>
      <c r="N48" s="75">
        <v>41275</v>
      </c>
      <c r="P48" s="75">
        <v>44098.525511504631</v>
      </c>
      <c r="Q48" s="68" t="s">
        <v>45</v>
      </c>
      <c r="S48" s="68"/>
      <c r="T48" s="68"/>
    </row>
    <row r="49" spans="1:20" x14ac:dyDescent="0.15">
      <c r="A49">
        <v>140</v>
      </c>
      <c r="B49" s="68" t="s">
        <v>2098</v>
      </c>
      <c r="C49" s="68" t="s">
        <v>96</v>
      </c>
      <c r="D49" s="68" t="s">
        <v>96</v>
      </c>
      <c r="E49" s="68" t="s">
        <v>2099</v>
      </c>
      <c r="F49" s="68" t="s">
        <v>1090</v>
      </c>
      <c r="G49" s="68" t="s">
        <v>43</v>
      </c>
      <c r="H49" s="68" t="s">
        <v>96</v>
      </c>
      <c r="I49" s="68" t="s">
        <v>1091</v>
      </c>
      <c r="J49" s="68" t="s">
        <v>1091</v>
      </c>
      <c r="K49" s="68" t="s">
        <v>96</v>
      </c>
      <c r="L49" s="68" t="s">
        <v>1090</v>
      </c>
      <c r="M49" s="68" t="s">
        <v>1090</v>
      </c>
      <c r="N49" s="75">
        <v>41275</v>
      </c>
      <c r="P49" s="75">
        <v>44098.525511504631</v>
      </c>
      <c r="Q49" s="68" t="s">
        <v>45</v>
      </c>
      <c r="S49" s="68"/>
      <c r="T49" s="68"/>
    </row>
    <row r="50" spans="1:20" x14ac:dyDescent="0.15">
      <c r="A50">
        <v>141</v>
      </c>
      <c r="B50" s="68" t="s">
        <v>2023</v>
      </c>
      <c r="C50" s="68" t="s">
        <v>83</v>
      </c>
      <c r="D50" s="68" t="s">
        <v>83</v>
      </c>
      <c r="E50" s="68" t="s">
        <v>2024</v>
      </c>
      <c r="F50" s="68" t="s">
        <v>1090</v>
      </c>
      <c r="G50" s="68" t="s">
        <v>43</v>
      </c>
      <c r="H50" s="68" t="s">
        <v>83</v>
      </c>
      <c r="I50" s="68" t="s">
        <v>1091</v>
      </c>
      <c r="J50" s="68" t="s">
        <v>1091</v>
      </c>
      <c r="K50" s="68" t="s">
        <v>83</v>
      </c>
      <c r="L50" s="68" t="s">
        <v>1090</v>
      </c>
      <c r="M50" s="68" t="s">
        <v>1090</v>
      </c>
      <c r="N50" s="75">
        <v>41275</v>
      </c>
      <c r="P50" s="75">
        <v>44098.525511504631</v>
      </c>
      <c r="Q50" s="68" t="s">
        <v>45</v>
      </c>
      <c r="S50" s="68"/>
      <c r="T50" s="68"/>
    </row>
    <row r="51" spans="1:20" x14ac:dyDescent="0.15">
      <c r="A51">
        <v>142</v>
      </c>
      <c r="B51" s="68" t="s">
        <v>2119</v>
      </c>
      <c r="C51" s="68" t="s">
        <v>429</v>
      </c>
      <c r="D51" s="68" t="s">
        <v>83</v>
      </c>
      <c r="E51" s="68" t="s">
        <v>2120</v>
      </c>
      <c r="F51" s="68" t="s">
        <v>1091</v>
      </c>
      <c r="G51" s="68" t="s">
        <v>99</v>
      </c>
      <c r="H51" s="68" t="s">
        <v>429</v>
      </c>
      <c r="I51" s="68" t="s">
        <v>1091</v>
      </c>
      <c r="J51" s="68" t="s">
        <v>1090</v>
      </c>
      <c r="K51" s="68" t="s">
        <v>431</v>
      </c>
      <c r="L51" s="68" t="s">
        <v>1090</v>
      </c>
      <c r="M51" s="68" t="s">
        <v>1090</v>
      </c>
      <c r="N51" s="75">
        <v>41275</v>
      </c>
      <c r="P51" s="75">
        <v>44806.380732592595</v>
      </c>
      <c r="Q51" s="68" t="s">
        <v>45</v>
      </c>
      <c r="S51" s="68"/>
      <c r="T51" s="68"/>
    </row>
    <row r="52" spans="1:20" x14ac:dyDescent="0.15">
      <c r="A52">
        <v>143</v>
      </c>
      <c r="B52" s="68" t="s">
        <v>2123</v>
      </c>
      <c r="C52" s="68" t="s">
        <v>2124</v>
      </c>
      <c r="D52" s="68" t="s">
        <v>83</v>
      </c>
      <c r="E52" s="68" t="s">
        <v>2125</v>
      </c>
      <c r="F52" s="68" t="s">
        <v>1091</v>
      </c>
      <c r="G52" s="68" t="s">
        <v>99</v>
      </c>
      <c r="H52" s="68" t="s">
        <v>2126</v>
      </c>
      <c r="I52" s="68" t="s">
        <v>1091</v>
      </c>
      <c r="J52" s="68" t="s">
        <v>1091</v>
      </c>
      <c r="K52" s="68" t="s">
        <v>2124</v>
      </c>
      <c r="L52" s="68" t="s">
        <v>1090</v>
      </c>
      <c r="M52" s="68" t="s">
        <v>1090</v>
      </c>
      <c r="N52" s="75">
        <v>41275</v>
      </c>
      <c r="P52" s="75">
        <v>44098.525511504631</v>
      </c>
      <c r="Q52" s="68" t="s">
        <v>45</v>
      </c>
      <c r="S52" s="68"/>
      <c r="T52" s="68"/>
    </row>
    <row r="53" spans="1:20" x14ac:dyDescent="0.15">
      <c r="A53">
        <v>144</v>
      </c>
      <c r="B53" s="68" t="s">
        <v>2226</v>
      </c>
      <c r="C53" s="68" t="s">
        <v>2130</v>
      </c>
      <c r="D53" s="68" t="s">
        <v>36</v>
      </c>
      <c r="E53" s="68" t="s">
        <v>2038</v>
      </c>
      <c r="F53" s="68" t="s">
        <v>1091</v>
      </c>
      <c r="G53" s="68" t="s">
        <v>99</v>
      </c>
      <c r="H53" s="68" t="s">
        <v>2130</v>
      </c>
      <c r="I53" s="68" t="s">
        <v>1091</v>
      </c>
      <c r="J53" s="68" t="s">
        <v>1091</v>
      </c>
      <c r="K53" s="68" t="s">
        <v>2130</v>
      </c>
      <c r="L53" s="68" t="s">
        <v>1090</v>
      </c>
      <c r="M53" s="68" t="s">
        <v>1090</v>
      </c>
      <c r="N53" s="75">
        <v>41275</v>
      </c>
      <c r="P53" s="75">
        <v>44806.380732592595</v>
      </c>
      <c r="Q53" s="68" t="s">
        <v>45</v>
      </c>
      <c r="S53" s="68"/>
      <c r="T53" s="68"/>
    </row>
    <row r="54" spans="1:20" x14ac:dyDescent="0.15">
      <c r="A54">
        <v>145</v>
      </c>
      <c r="B54" s="68" t="s">
        <v>2036</v>
      </c>
      <c r="C54" s="68" t="s">
        <v>2037</v>
      </c>
      <c r="D54" s="68" t="s">
        <v>83</v>
      </c>
      <c r="E54" s="68" t="s">
        <v>2038</v>
      </c>
      <c r="F54" s="68" t="s">
        <v>1091</v>
      </c>
      <c r="G54" s="68" t="s">
        <v>99</v>
      </c>
      <c r="H54" s="68" t="s">
        <v>2037</v>
      </c>
      <c r="I54" s="68" t="s">
        <v>1091</v>
      </c>
      <c r="J54" s="68" t="s">
        <v>1091</v>
      </c>
      <c r="K54" s="68" t="s">
        <v>2037</v>
      </c>
      <c r="L54" s="68" t="s">
        <v>1090</v>
      </c>
      <c r="M54" s="68" t="s">
        <v>1090</v>
      </c>
      <c r="N54" s="75">
        <v>41275</v>
      </c>
      <c r="P54" s="75">
        <v>44098.525511504631</v>
      </c>
      <c r="Q54" s="68" t="s">
        <v>45</v>
      </c>
      <c r="S54" s="68"/>
      <c r="T54" s="68"/>
    </row>
    <row r="55" spans="1:20" x14ac:dyDescent="0.15">
      <c r="A55">
        <v>146</v>
      </c>
      <c r="B55" s="68" t="s">
        <v>2041</v>
      </c>
      <c r="C55" s="68" t="s">
        <v>2042</v>
      </c>
      <c r="D55" s="68" t="s">
        <v>83</v>
      </c>
      <c r="E55" s="68" t="s">
        <v>2038</v>
      </c>
      <c r="F55" s="68" t="s">
        <v>1091</v>
      </c>
      <c r="G55" s="68" t="s">
        <v>99</v>
      </c>
      <c r="H55" s="68" t="s">
        <v>2042</v>
      </c>
      <c r="I55" s="68" t="s">
        <v>1091</v>
      </c>
      <c r="J55" s="68" t="s">
        <v>1091</v>
      </c>
      <c r="K55" s="68" t="s">
        <v>2042</v>
      </c>
      <c r="L55" s="68" t="s">
        <v>1090</v>
      </c>
      <c r="M55" s="68" t="s">
        <v>1090</v>
      </c>
      <c r="N55" s="75">
        <v>41275</v>
      </c>
      <c r="P55" s="75">
        <v>44098.525511504631</v>
      </c>
      <c r="Q55" s="68" t="s">
        <v>45</v>
      </c>
      <c r="S55" s="68"/>
      <c r="T55" s="68"/>
    </row>
    <row r="56" spans="1:20" x14ac:dyDescent="0.15">
      <c r="A56">
        <v>147</v>
      </c>
      <c r="B56" s="68" t="s">
        <v>2121</v>
      </c>
      <c r="C56" s="68" t="s">
        <v>2122</v>
      </c>
      <c r="D56" s="68" t="s">
        <v>489</v>
      </c>
      <c r="E56" s="68" t="s">
        <v>2038</v>
      </c>
      <c r="F56" s="68" t="s">
        <v>1091</v>
      </c>
      <c r="G56" s="68" t="s">
        <v>99</v>
      </c>
      <c r="H56" s="68" t="s">
        <v>2122</v>
      </c>
      <c r="I56" s="68" t="s">
        <v>1091</v>
      </c>
      <c r="J56" s="68" t="s">
        <v>1091</v>
      </c>
      <c r="K56" s="68" t="s">
        <v>2122</v>
      </c>
      <c r="L56" s="68" t="s">
        <v>1090</v>
      </c>
      <c r="M56" s="68" t="s">
        <v>1090</v>
      </c>
      <c r="N56" s="69">
        <v>41275</v>
      </c>
      <c r="O56" s="69"/>
      <c r="P56" s="70">
        <v>44098.525511504631</v>
      </c>
      <c r="Q56" s="68" t="s">
        <v>45</v>
      </c>
      <c r="R56" s="70"/>
      <c r="S56" s="68"/>
      <c r="T56" s="68"/>
    </row>
    <row r="57" spans="1:20" x14ac:dyDescent="0.15">
      <c r="A57">
        <v>148</v>
      </c>
      <c r="B57" s="68" t="s">
        <v>2039</v>
      </c>
      <c r="C57" s="68" t="s">
        <v>2040</v>
      </c>
      <c r="D57" s="68" t="s">
        <v>83</v>
      </c>
      <c r="E57" s="68" t="s">
        <v>2038</v>
      </c>
      <c r="F57" s="68" t="s">
        <v>1091</v>
      </c>
      <c r="G57" s="68" t="s">
        <v>99</v>
      </c>
      <c r="H57" s="68" t="s">
        <v>2040</v>
      </c>
      <c r="I57" s="68" t="s">
        <v>1091</v>
      </c>
      <c r="J57" s="68" t="s">
        <v>1091</v>
      </c>
      <c r="K57" s="68" t="s">
        <v>2040</v>
      </c>
      <c r="L57" s="68" t="s">
        <v>1090</v>
      </c>
      <c r="M57" s="68" t="s">
        <v>1090</v>
      </c>
      <c r="N57" s="75">
        <v>41275</v>
      </c>
      <c r="P57" s="75">
        <v>44098.525511504631</v>
      </c>
      <c r="Q57" s="68" t="s">
        <v>45</v>
      </c>
      <c r="S57" s="68"/>
      <c r="T57" s="68"/>
    </row>
    <row r="58" spans="1:20" x14ac:dyDescent="0.15">
      <c r="A58">
        <v>160</v>
      </c>
      <c r="B58" s="68" t="s">
        <v>2116</v>
      </c>
      <c r="C58" s="68" t="s">
        <v>2117</v>
      </c>
      <c r="D58" s="68" t="s">
        <v>36</v>
      </c>
      <c r="E58" s="68" t="s">
        <v>2118</v>
      </c>
      <c r="F58" s="68" t="s">
        <v>1091</v>
      </c>
      <c r="G58" s="68" t="s">
        <v>99</v>
      </c>
      <c r="H58" s="68"/>
      <c r="I58" s="68" t="s">
        <v>1091</v>
      </c>
      <c r="J58" s="68" t="s">
        <v>1091</v>
      </c>
      <c r="K58" s="68" t="s">
        <v>2117</v>
      </c>
      <c r="L58" s="68" t="s">
        <v>1090</v>
      </c>
      <c r="M58" s="68" t="s">
        <v>1090</v>
      </c>
      <c r="N58" s="75">
        <v>41275</v>
      </c>
      <c r="P58" s="75">
        <v>44098.525511504631</v>
      </c>
      <c r="Q58" s="68" t="s">
        <v>45</v>
      </c>
      <c r="S58" s="68"/>
      <c r="T58" s="68"/>
    </row>
    <row r="59" spans="1:20" x14ac:dyDescent="0.15">
      <c r="A59">
        <v>161</v>
      </c>
      <c r="B59" s="68" t="s">
        <v>2131</v>
      </c>
      <c r="C59" s="68" t="s">
        <v>2132</v>
      </c>
      <c r="D59" s="68" t="s">
        <v>489</v>
      </c>
      <c r="E59" s="68" t="s">
        <v>2133</v>
      </c>
      <c r="F59" s="68" t="s">
        <v>1091</v>
      </c>
      <c r="G59" s="68" t="s">
        <v>99</v>
      </c>
      <c r="H59" s="68"/>
      <c r="I59" s="68" t="s">
        <v>1091</v>
      </c>
      <c r="J59" s="68" t="s">
        <v>1091</v>
      </c>
      <c r="K59" s="68" t="s">
        <v>2132</v>
      </c>
      <c r="L59" s="68" t="s">
        <v>1090</v>
      </c>
      <c r="M59" s="68" t="s">
        <v>1090</v>
      </c>
      <c r="N59" s="75">
        <v>41275</v>
      </c>
      <c r="P59" s="75">
        <v>44098.525511504631</v>
      </c>
      <c r="Q59" s="68" t="s">
        <v>45</v>
      </c>
      <c r="S59" s="68"/>
      <c r="T59" s="68"/>
    </row>
    <row r="60" spans="1:20" x14ac:dyDescent="0.15">
      <c r="A60">
        <v>162</v>
      </c>
      <c r="B60" s="68" t="s">
        <v>2134</v>
      </c>
      <c r="C60" s="68" t="s">
        <v>2135</v>
      </c>
      <c r="D60" s="68" t="s">
        <v>96</v>
      </c>
      <c r="E60" s="68" t="s">
        <v>2136</v>
      </c>
      <c r="F60" s="68" t="s">
        <v>1091</v>
      </c>
      <c r="G60" s="68" t="s">
        <v>99</v>
      </c>
      <c r="H60" s="68" t="s">
        <v>500</v>
      </c>
      <c r="I60" s="68" t="s">
        <v>1091</v>
      </c>
      <c r="J60" s="68" t="s">
        <v>1091</v>
      </c>
      <c r="K60" s="68" t="s">
        <v>500</v>
      </c>
      <c r="L60" s="68" t="s">
        <v>1090</v>
      </c>
      <c r="M60" s="68" t="s">
        <v>1090</v>
      </c>
      <c r="N60" s="75">
        <v>41275</v>
      </c>
      <c r="P60" s="75">
        <v>44098.525511504631</v>
      </c>
      <c r="Q60" s="68" t="s">
        <v>45</v>
      </c>
      <c r="S60" s="68"/>
      <c r="T60" s="68"/>
    </row>
    <row r="61" spans="1:20" x14ac:dyDescent="0.15">
      <c r="A61">
        <v>200</v>
      </c>
      <c r="B61" s="68" t="s">
        <v>2027</v>
      </c>
      <c r="C61" s="68" t="s">
        <v>2028</v>
      </c>
      <c r="D61" s="68" t="s">
        <v>83</v>
      </c>
      <c r="E61" s="68" t="s">
        <v>2029</v>
      </c>
      <c r="F61" s="68" t="s">
        <v>1090</v>
      </c>
      <c r="G61" s="68" t="s">
        <v>43</v>
      </c>
      <c r="H61" s="68" t="s">
        <v>2028</v>
      </c>
      <c r="I61" s="68" t="s">
        <v>1091</v>
      </c>
      <c r="J61" s="68" t="s">
        <v>1090</v>
      </c>
      <c r="K61" s="68" t="s">
        <v>430</v>
      </c>
      <c r="L61" s="68" t="s">
        <v>1090</v>
      </c>
      <c r="M61" s="68" t="s">
        <v>1090</v>
      </c>
      <c r="N61" s="75">
        <v>41275</v>
      </c>
      <c r="P61" s="75">
        <v>44098.525511504631</v>
      </c>
      <c r="Q61" s="68" t="s">
        <v>45</v>
      </c>
      <c r="S61" s="68"/>
      <c r="T61" s="68"/>
    </row>
    <row r="62" spans="1:20" x14ac:dyDescent="0.15">
      <c r="A62">
        <v>202</v>
      </c>
      <c r="B62" s="68" t="s">
        <v>2063</v>
      </c>
      <c r="C62" s="68" t="s">
        <v>2064</v>
      </c>
      <c r="D62" s="68" t="s">
        <v>83</v>
      </c>
      <c r="E62" s="68" t="s">
        <v>2065</v>
      </c>
      <c r="F62" s="68" t="s">
        <v>1090</v>
      </c>
      <c r="G62" s="68" t="s">
        <v>43</v>
      </c>
      <c r="H62" s="68" t="s">
        <v>2064</v>
      </c>
      <c r="I62" s="68" t="s">
        <v>1091</v>
      </c>
      <c r="J62" s="68" t="s">
        <v>1090</v>
      </c>
      <c r="K62" s="68" t="s">
        <v>2066</v>
      </c>
      <c r="L62" s="68" t="s">
        <v>1090</v>
      </c>
      <c r="M62" s="68" t="s">
        <v>1090</v>
      </c>
      <c r="N62" s="75">
        <v>41275</v>
      </c>
      <c r="P62" s="75">
        <v>44098.525511504631</v>
      </c>
      <c r="Q62" s="68" t="s">
        <v>45</v>
      </c>
      <c r="S62" s="68"/>
      <c r="T62" s="68"/>
    </row>
    <row r="63" spans="1:20" x14ac:dyDescent="0.15">
      <c r="A63">
        <v>204</v>
      </c>
      <c r="B63" s="68" t="s">
        <v>2031</v>
      </c>
      <c r="C63" s="68" t="s">
        <v>2032</v>
      </c>
      <c r="D63" s="68" t="s">
        <v>83</v>
      </c>
      <c r="E63" s="68" t="s">
        <v>2033</v>
      </c>
      <c r="F63" s="68" t="s">
        <v>1091</v>
      </c>
      <c r="G63" s="68" t="s">
        <v>99</v>
      </c>
      <c r="H63" s="68" t="s">
        <v>2032</v>
      </c>
      <c r="I63" s="68" t="s">
        <v>1091</v>
      </c>
      <c r="J63" s="68" t="s">
        <v>1091</v>
      </c>
      <c r="K63" s="68" t="s">
        <v>2032</v>
      </c>
      <c r="L63" s="68" t="s">
        <v>1090</v>
      </c>
      <c r="M63" s="68" t="s">
        <v>1090</v>
      </c>
      <c r="N63" s="75">
        <v>41275</v>
      </c>
      <c r="P63" s="75">
        <v>44159.692261111108</v>
      </c>
      <c r="Q63" s="68" t="s">
        <v>45</v>
      </c>
      <c r="S63" s="68" t="s">
        <v>42</v>
      </c>
      <c r="T63" s="68"/>
    </row>
    <row r="64" spans="1:20" x14ac:dyDescent="0.15">
      <c r="A64">
        <v>205</v>
      </c>
      <c r="B64" s="68" t="s">
        <v>2137</v>
      </c>
      <c r="C64" s="68" t="s">
        <v>2138</v>
      </c>
      <c r="D64" s="68" t="s">
        <v>83</v>
      </c>
      <c r="E64" s="68" t="s">
        <v>2033</v>
      </c>
      <c r="F64" s="68" t="s">
        <v>1091</v>
      </c>
      <c r="G64" s="68" t="s">
        <v>99</v>
      </c>
      <c r="H64" s="68" t="s">
        <v>2138</v>
      </c>
      <c r="I64" s="68" t="s">
        <v>1091</v>
      </c>
      <c r="J64" s="68" t="s">
        <v>1091</v>
      </c>
      <c r="K64" s="68" t="s">
        <v>2138</v>
      </c>
      <c r="L64" s="68" t="s">
        <v>1090</v>
      </c>
      <c r="M64" s="68" t="s">
        <v>1090</v>
      </c>
      <c r="N64" s="75">
        <v>41275</v>
      </c>
      <c r="P64" s="75">
        <v>44159.692261111108</v>
      </c>
      <c r="Q64" s="68" t="s">
        <v>45</v>
      </c>
      <c r="S64" s="68" t="s">
        <v>42</v>
      </c>
      <c r="T64" s="68"/>
    </row>
    <row r="65" spans="1:20" x14ac:dyDescent="0.15">
      <c r="A65">
        <v>206</v>
      </c>
      <c r="B65" s="68" t="s">
        <v>2034</v>
      </c>
      <c r="C65" s="68" t="s">
        <v>186</v>
      </c>
      <c r="D65" s="68" t="s">
        <v>96</v>
      </c>
      <c r="E65" s="68" t="s">
        <v>2035</v>
      </c>
      <c r="F65" s="68" t="s">
        <v>1091</v>
      </c>
      <c r="G65" s="68" t="s">
        <v>43</v>
      </c>
      <c r="H65" s="68" t="s">
        <v>186</v>
      </c>
      <c r="I65" s="68" t="s">
        <v>1091</v>
      </c>
      <c r="J65" s="68" t="s">
        <v>1090</v>
      </c>
      <c r="K65" s="68" t="s">
        <v>621</v>
      </c>
      <c r="L65" s="68" t="s">
        <v>1090</v>
      </c>
      <c r="M65" s="68" t="s">
        <v>1090</v>
      </c>
      <c r="N65" s="75">
        <v>41275</v>
      </c>
      <c r="P65" s="75">
        <v>44806.380732592595</v>
      </c>
      <c r="Q65" s="68" t="s">
        <v>45</v>
      </c>
      <c r="S65" s="68"/>
      <c r="T65" s="68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D749-AE67-49A8-BAE3-D1BDB63126CB}">
  <sheetPr>
    <tabColor theme="7" tint="-0.249977111117893"/>
  </sheetPr>
  <dimension ref="A1:V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32" sqref="L32"/>
    </sheetView>
  </sheetViews>
  <sheetFormatPr defaultRowHeight="10.5" x14ac:dyDescent="0.15"/>
  <cols>
    <col min="1" max="1" width="27.125" style="2" bestFit="1" customWidth="1"/>
    <col min="2" max="2" width="11.5" style="2" bestFit="1" customWidth="1"/>
    <col min="3" max="3" width="29.25" style="1" bestFit="1" customWidth="1"/>
    <col min="4" max="4" width="7.375" style="2" bestFit="1" customWidth="1"/>
    <col min="5" max="5" width="7.5" style="2" bestFit="1" customWidth="1"/>
    <col min="6" max="6" width="10.5" style="2" bestFit="1" customWidth="1"/>
    <col min="7" max="7" width="11.125" style="2" bestFit="1" customWidth="1"/>
    <col min="8" max="8" width="12" style="2" bestFit="1" customWidth="1"/>
    <col min="9" max="9" width="9.625" style="2" bestFit="1" customWidth="1"/>
    <col min="10" max="10" width="9.875" style="2" bestFit="1" customWidth="1"/>
    <col min="11" max="11" width="14.625" style="2" bestFit="1" customWidth="1"/>
    <col min="12" max="12" width="14" style="2" bestFit="1" customWidth="1"/>
    <col min="13" max="13" width="10.5" style="3" bestFit="1" customWidth="1"/>
    <col min="14" max="14" width="11.75" style="3" bestFit="1" customWidth="1"/>
    <col min="15" max="16" width="11.125" style="2" bestFit="1" customWidth="1"/>
    <col min="17" max="17" width="9.375" style="3" bestFit="1" customWidth="1"/>
    <col min="18" max="18" width="17.625" style="2" bestFit="1" customWidth="1"/>
    <col min="19" max="19" width="9.125" style="3" bestFit="1" customWidth="1"/>
    <col min="20" max="20" width="28.125" style="2" bestFit="1" customWidth="1"/>
    <col min="21" max="21" width="17.625" style="2" bestFit="1" customWidth="1"/>
    <col min="22" max="22" width="25.625" style="1" bestFit="1" customWidth="1"/>
    <col min="23" max="16384" width="9" style="2"/>
  </cols>
  <sheetData>
    <row r="1" spans="1:22" x14ac:dyDescent="0.15">
      <c r="A1" s="2" t="s">
        <v>1271</v>
      </c>
      <c r="B1" s="2" t="s">
        <v>9</v>
      </c>
      <c r="C1" s="1" t="s">
        <v>1145</v>
      </c>
      <c r="D1" s="2" t="s">
        <v>1144</v>
      </c>
      <c r="E1" s="2" t="s">
        <v>1109</v>
      </c>
      <c r="F1" s="2" t="s">
        <v>1146</v>
      </c>
      <c r="G1" s="2" t="s">
        <v>1272</v>
      </c>
      <c r="H1" s="2" t="s">
        <v>27</v>
      </c>
      <c r="I1" s="2" t="s">
        <v>1147</v>
      </c>
      <c r="J1" s="2" t="s">
        <v>1148</v>
      </c>
      <c r="K1" s="2" t="s">
        <v>1149</v>
      </c>
      <c r="L1" s="2" t="s">
        <v>1150</v>
      </c>
      <c r="M1" s="3" t="s">
        <v>22</v>
      </c>
      <c r="N1" s="3" t="s">
        <v>23</v>
      </c>
      <c r="O1" s="2" t="s">
        <v>25</v>
      </c>
      <c r="P1" s="2" t="s">
        <v>26</v>
      </c>
      <c r="Q1" s="3" t="s">
        <v>5</v>
      </c>
      <c r="R1" s="2" t="s">
        <v>28</v>
      </c>
      <c r="S1" s="3" t="s">
        <v>29</v>
      </c>
      <c r="T1" s="2" t="s">
        <v>20</v>
      </c>
      <c r="U1" s="2" t="s">
        <v>31</v>
      </c>
      <c r="V1" s="1" t="s">
        <v>30</v>
      </c>
    </row>
    <row r="2" spans="1:22" x14ac:dyDescent="0.15">
      <c r="A2" s="42" t="s">
        <v>1278</v>
      </c>
      <c r="B2" s="42" t="s">
        <v>192</v>
      </c>
      <c r="C2" s="43" t="s">
        <v>1089</v>
      </c>
      <c r="D2" s="42" t="s">
        <v>43</v>
      </c>
      <c r="E2" s="2">
        <v>1</v>
      </c>
      <c r="F2" s="2">
        <v>2</v>
      </c>
      <c r="G2" s="2">
        <v>0</v>
      </c>
      <c r="H2" s="42" t="s">
        <v>1091</v>
      </c>
      <c r="I2" s="2">
        <v>2</v>
      </c>
      <c r="J2" s="2">
        <v>2</v>
      </c>
      <c r="K2" s="2">
        <v>0</v>
      </c>
      <c r="L2" s="2">
        <v>0</v>
      </c>
      <c r="M2" s="3">
        <v>41275</v>
      </c>
      <c r="O2" s="42" t="s">
        <v>1090</v>
      </c>
      <c r="P2" s="42" t="s">
        <v>1090</v>
      </c>
      <c r="Q2" s="3">
        <v>44413.709410405092</v>
      </c>
      <c r="R2" s="42" t="s">
        <v>45</v>
      </c>
      <c r="T2" s="42" t="s">
        <v>42</v>
      </c>
      <c r="U2" s="42"/>
      <c r="V2" s="43" t="s">
        <v>1089</v>
      </c>
    </row>
    <row r="3" spans="1:22" x14ac:dyDescent="0.15">
      <c r="A3" s="42" t="s">
        <v>1273</v>
      </c>
      <c r="B3" s="42" t="s">
        <v>1274</v>
      </c>
      <c r="C3" s="43" t="s">
        <v>1089</v>
      </c>
      <c r="D3" s="42" t="s">
        <v>43</v>
      </c>
      <c r="E3" s="2">
        <v>2</v>
      </c>
      <c r="F3" s="2">
        <v>0</v>
      </c>
      <c r="G3" s="2">
        <v>0</v>
      </c>
      <c r="H3" s="42" t="s">
        <v>1091</v>
      </c>
      <c r="I3" s="2">
        <v>0</v>
      </c>
      <c r="J3" s="2">
        <v>0</v>
      </c>
      <c r="K3" s="2">
        <v>0</v>
      </c>
      <c r="L3" s="2">
        <v>0</v>
      </c>
      <c r="M3" s="3">
        <v>41275</v>
      </c>
      <c r="O3" s="42" t="s">
        <v>1090</v>
      </c>
      <c r="P3" s="42" t="s">
        <v>1090</v>
      </c>
      <c r="Q3" s="3">
        <v>44413.709410405092</v>
      </c>
      <c r="R3" s="42" t="s">
        <v>45</v>
      </c>
      <c r="T3" s="42" t="s">
        <v>42</v>
      </c>
      <c r="U3" s="42"/>
      <c r="V3" s="43" t="s">
        <v>1089</v>
      </c>
    </row>
    <row r="4" spans="1:22" x14ac:dyDescent="0.15">
      <c r="A4" s="42" t="s">
        <v>1275</v>
      </c>
      <c r="B4" s="42" t="s">
        <v>1276</v>
      </c>
      <c r="C4" s="43" t="s">
        <v>1277</v>
      </c>
      <c r="D4" s="42" t="s">
        <v>43</v>
      </c>
      <c r="E4" s="2">
        <v>39</v>
      </c>
      <c r="F4" s="2">
        <v>0</v>
      </c>
      <c r="G4" s="2">
        <v>0</v>
      </c>
      <c r="H4" s="42" t="s">
        <v>1091</v>
      </c>
      <c r="I4" s="2">
        <v>0</v>
      </c>
      <c r="J4" s="2">
        <v>0</v>
      </c>
      <c r="K4" s="2">
        <v>0</v>
      </c>
      <c r="L4" s="2">
        <v>0</v>
      </c>
      <c r="M4" s="3">
        <v>41275</v>
      </c>
      <c r="O4" s="42" t="s">
        <v>1090</v>
      </c>
      <c r="P4" s="42" t="s">
        <v>1090</v>
      </c>
      <c r="Q4" s="3">
        <v>44413.709410405092</v>
      </c>
      <c r="R4" s="42" t="s">
        <v>45</v>
      </c>
      <c r="T4" s="42" t="s">
        <v>42</v>
      </c>
      <c r="U4" s="42"/>
      <c r="V4" s="43" t="s">
        <v>1277</v>
      </c>
    </row>
    <row r="5" spans="1:22" x14ac:dyDescent="0.15">
      <c r="A5" s="42" t="s">
        <v>1284</v>
      </c>
      <c r="B5" s="42" t="s">
        <v>143</v>
      </c>
      <c r="C5" s="43" t="s">
        <v>1089</v>
      </c>
      <c r="D5" s="42" t="s">
        <v>43</v>
      </c>
      <c r="E5" s="2">
        <v>3</v>
      </c>
      <c r="F5" s="2">
        <v>32</v>
      </c>
      <c r="G5" s="2">
        <v>18</v>
      </c>
      <c r="H5" s="42" t="s">
        <v>1091</v>
      </c>
      <c r="I5" s="2">
        <v>0</v>
      </c>
      <c r="J5" s="2">
        <v>0</v>
      </c>
      <c r="K5" s="2">
        <v>32</v>
      </c>
      <c r="L5" s="2">
        <v>0</v>
      </c>
      <c r="M5" s="3">
        <v>41275</v>
      </c>
      <c r="O5" s="42" t="s">
        <v>1090</v>
      </c>
      <c r="P5" s="42" t="s">
        <v>1090</v>
      </c>
      <c r="Q5" s="3">
        <v>44413.709410405092</v>
      </c>
      <c r="R5" s="42" t="s">
        <v>45</v>
      </c>
      <c r="T5" s="42" t="s">
        <v>42</v>
      </c>
      <c r="U5" s="42"/>
      <c r="V5" s="43" t="s">
        <v>1089</v>
      </c>
    </row>
    <row r="6" spans="1:22" x14ac:dyDescent="0.15">
      <c r="A6" s="42" t="s">
        <v>1157</v>
      </c>
      <c r="B6" s="42" t="s">
        <v>1112</v>
      </c>
      <c r="C6" s="43" t="s">
        <v>1293</v>
      </c>
      <c r="D6" s="42" t="s">
        <v>43</v>
      </c>
      <c r="E6" s="2">
        <v>107</v>
      </c>
      <c r="F6" s="2">
        <v>0</v>
      </c>
      <c r="G6" s="2">
        <v>0</v>
      </c>
      <c r="H6" s="42" t="s">
        <v>1091</v>
      </c>
      <c r="I6" s="2">
        <v>0</v>
      </c>
      <c r="J6" s="2">
        <v>0</v>
      </c>
      <c r="K6" s="2">
        <v>0</v>
      </c>
      <c r="L6" s="2">
        <v>0</v>
      </c>
      <c r="M6" s="3">
        <v>41275</v>
      </c>
      <c r="O6" s="42" t="s">
        <v>1090</v>
      </c>
      <c r="P6" s="42" t="s">
        <v>1090</v>
      </c>
      <c r="Q6" s="3">
        <v>44413.709410405092</v>
      </c>
      <c r="R6" s="42" t="s">
        <v>45</v>
      </c>
      <c r="T6" s="42" t="s">
        <v>42</v>
      </c>
      <c r="U6" s="42"/>
      <c r="V6" s="43" t="s">
        <v>1293</v>
      </c>
    </row>
    <row r="7" spans="1:22" x14ac:dyDescent="0.15">
      <c r="A7" s="42" t="s">
        <v>1286</v>
      </c>
      <c r="B7" s="42" t="s">
        <v>77</v>
      </c>
      <c r="C7" s="43" t="s">
        <v>1089</v>
      </c>
      <c r="D7" s="42" t="s">
        <v>43</v>
      </c>
      <c r="E7" s="2">
        <v>4</v>
      </c>
      <c r="F7" s="2">
        <v>193</v>
      </c>
      <c r="G7" s="2">
        <v>114</v>
      </c>
      <c r="H7" s="42" t="s">
        <v>1091</v>
      </c>
      <c r="I7" s="2">
        <v>0</v>
      </c>
      <c r="J7" s="2">
        <v>0</v>
      </c>
      <c r="K7" s="2">
        <v>193</v>
      </c>
      <c r="L7" s="2">
        <v>0</v>
      </c>
      <c r="M7" s="3">
        <v>41275</v>
      </c>
      <c r="O7" s="42" t="s">
        <v>1090</v>
      </c>
      <c r="P7" s="42" t="s">
        <v>1090</v>
      </c>
      <c r="Q7" s="3">
        <v>44413.709410405092</v>
      </c>
      <c r="R7" s="42" t="s">
        <v>45</v>
      </c>
      <c r="T7" s="42" t="s">
        <v>42</v>
      </c>
      <c r="U7" s="42"/>
      <c r="V7" s="43" t="s">
        <v>1089</v>
      </c>
    </row>
    <row r="8" spans="1:22" x14ac:dyDescent="0.15">
      <c r="A8" s="42" t="s">
        <v>1289</v>
      </c>
      <c r="B8" s="42" t="s">
        <v>86</v>
      </c>
      <c r="C8" s="43" t="s">
        <v>1089</v>
      </c>
      <c r="D8" s="42" t="s">
        <v>43</v>
      </c>
      <c r="E8" s="2">
        <v>5</v>
      </c>
      <c r="F8" s="2">
        <v>96</v>
      </c>
      <c r="G8" s="2">
        <v>38</v>
      </c>
      <c r="H8" s="42" t="s">
        <v>1091</v>
      </c>
      <c r="I8" s="2">
        <v>0</v>
      </c>
      <c r="J8" s="2">
        <v>0</v>
      </c>
      <c r="K8" s="2">
        <v>96</v>
      </c>
      <c r="L8" s="2">
        <v>0</v>
      </c>
      <c r="M8" s="3">
        <v>41275</v>
      </c>
      <c r="O8" s="42" t="s">
        <v>1090</v>
      </c>
      <c r="P8" s="42" t="s">
        <v>1090</v>
      </c>
      <c r="Q8" s="3">
        <v>44413.709410405092</v>
      </c>
      <c r="R8" s="42" t="s">
        <v>45</v>
      </c>
      <c r="T8" s="42" t="s">
        <v>42</v>
      </c>
      <c r="U8" s="42"/>
      <c r="V8" s="43" t="s">
        <v>1089</v>
      </c>
    </row>
    <row r="9" spans="1:22" x14ac:dyDescent="0.15">
      <c r="A9" s="42" t="s">
        <v>1290</v>
      </c>
      <c r="B9" s="42" t="s">
        <v>108</v>
      </c>
      <c r="C9" s="43" t="s">
        <v>1089</v>
      </c>
      <c r="D9" s="42" t="s">
        <v>43</v>
      </c>
      <c r="E9" s="2">
        <v>6</v>
      </c>
      <c r="F9" s="2">
        <v>0</v>
      </c>
      <c r="G9" s="2">
        <v>12</v>
      </c>
      <c r="H9" s="42" t="s">
        <v>1091</v>
      </c>
      <c r="I9" s="2">
        <v>0</v>
      </c>
      <c r="J9" s="2">
        <v>0</v>
      </c>
      <c r="K9" s="2">
        <v>0</v>
      </c>
      <c r="L9" s="2">
        <v>0</v>
      </c>
      <c r="M9" s="3">
        <v>41275</v>
      </c>
      <c r="O9" s="42" t="s">
        <v>1090</v>
      </c>
      <c r="P9" s="42" t="s">
        <v>1090</v>
      </c>
      <c r="Q9" s="3">
        <v>44413.709410405092</v>
      </c>
      <c r="R9" s="42" t="s">
        <v>45</v>
      </c>
      <c r="T9" s="42" t="s">
        <v>42</v>
      </c>
      <c r="U9" s="42"/>
      <c r="V9" s="43" t="s">
        <v>1089</v>
      </c>
    </row>
    <row r="10" spans="1:22" x14ac:dyDescent="0.15">
      <c r="A10" s="42" t="s">
        <v>1294</v>
      </c>
      <c r="B10" s="42" t="s">
        <v>363</v>
      </c>
      <c r="C10" s="43" t="s">
        <v>1089</v>
      </c>
      <c r="D10" s="42" t="s">
        <v>43</v>
      </c>
      <c r="E10" s="2">
        <v>7</v>
      </c>
      <c r="F10" s="2">
        <v>325</v>
      </c>
      <c r="G10" s="2">
        <v>230</v>
      </c>
      <c r="H10" s="42" t="s">
        <v>1091</v>
      </c>
      <c r="I10" s="2">
        <v>43</v>
      </c>
      <c r="J10" s="2">
        <v>87</v>
      </c>
      <c r="K10" s="2">
        <v>319</v>
      </c>
      <c r="L10" s="2">
        <v>80</v>
      </c>
      <c r="M10" s="3">
        <v>41275</v>
      </c>
      <c r="O10" s="42" t="s">
        <v>1090</v>
      </c>
      <c r="P10" s="42" t="s">
        <v>1090</v>
      </c>
      <c r="Q10" s="3">
        <v>44413.709410405092</v>
      </c>
      <c r="R10" s="42" t="s">
        <v>45</v>
      </c>
      <c r="T10" s="42" t="s">
        <v>42</v>
      </c>
      <c r="U10" s="42"/>
      <c r="V10" s="43" t="s">
        <v>1089</v>
      </c>
    </row>
    <row r="11" spans="1:22" x14ac:dyDescent="0.15">
      <c r="A11" s="42" t="s">
        <v>1291</v>
      </c>
      <c r="B11" s="42" t="s">
        <v>367</v>
      </c>
      <c r="C11" s="43" t="s">
        <v>1089</v>
      </c>
      <c r="D11" s="42" t="s">
        <v>43</v>
      </c>
      <c r="E11" s="2">
        <v>8</v>
      </c>
      <c r="F11" s="2">
        <v>177</v>
      </c>
      <c r="G11" s="2">
        <v>122</v>
      </c>
      <c r="H11" s="42" t="s">
        <v>1091</v>
      </c>
      <c r="I11" s="2">
        <v>8</v>
      </c>
      <c r="J11" s="2">
        <v>0</v>
      </c>
      <c r="K11" s="2">
        <v>173</v>
      </c>
      <c r="L11" s="2">
        <v>0</v>
      </c>
      <c r="M11" s="3">
        <v>41275</v>
      </c>
      <c r="O11" s="42" t="s">
        <v>1090</v>
      </c>
      <c r="P11" s="42" t="s">
        <v>1090</v>
      </c>
      <c r="Q11" s="3">
        <v>44413.709410405092</v>
      </c>
      <c r="R11" s="42" t="s">
        <v>45</v>
      </c>
      <c r="T11" s="42" t="s">
        <v>42</v>
      </c>
      <c r="U11" s="42"/>
      <c r="V11" s="43" t="s">
        <v>1089</v>
      </c>
    </row>
    <row r="12" spans="1:22" x14ac:dyDescent="0.15">
      <c r="A12" s="42" t="s">
        <v>1303</v>
      </c>
      <c r="B12" s="42" t="s">
        <v>126</v>
      </c>
      <c r="C12" s="43" t="s">
        <v>1089</v>
      </c>
      <c r="D12" s="42" t="s">
        <v>43</v>
      </c>
      <c r="E12" s="2">
        <v>9</v>
      </c>
      <c r="F12" s="2">
        <v>3</v>
      </c>
      <c r="G12" s="2">
        <v>24</v>
      </c>
      <c r="H12" s="42" t="s">
        <v>1091</v>
      </c>
      <c r="I12" s="2">
        <v>3</v>
      </c>
      <c r="J12" s="2">
        <v>2</v>
      </c>
      <c r="K12" s="2">
        <v>0</v>
      </c>
      <c r="L12" s="2">
        <v>0</v>
      </c>
      <c r="M12" s="3">
        <v>41275</v>
      </c>
      <c r="O12" s="42" t="s">
        <v>1090</v>
      </c>
      <c r="P12" s="42" t="s">
        <v>1090</v>
      </c>
      <c r="Q12" s="3">
        <v>44413.709410405092</v>
      </c>
      <c r="R12" s="42" t="s">
        <v>45</v>
      </c>
      <c r="T12" s="42" t="s">
        <v>42</v>
      </c>
      <c r="U12" s="42"/>
      <c r="V12" s="43" t="s">
        <v>1089</v>
      </c>
    </row>
    <row r="13" spans="1:22" x14ac:dyDescent="0.15">
      <c r="A13" s="42" t="s">
        <v>1297</v>
      </c>
      <c r="B13" s="42" t="s">
        <v>409</v>
      </c>
      <c r="C13" s="43" t="s">
        <v>1089</v>
      </c>
      <c r="D13" s="42" t="s">
        <v>43</v>
      </c>
      <c r="E13" s="2">
        <v>10</v>
      </c>
      <c r="F13" s="2">
        <v>5</v>
      </c>
      <c r="G13" s="2">
        <v>0</v>
      </c>
      <c r="H13" s="42" t="s">
        <v>1091</v>
      </c>
      <c r="I13" s="2">
        <v>0</v>
      </c>
      <c r="J13" s="2">
        <v>0</v>
      </c>
      <c r="K13" s="2">
        <v>5</v>
      </c>
      <c r="L13" s="2">
        <v>0</v>
      </c>
      <c r="M13" s="3">
        <v>41275</v>
      </c>
      <c r="O13" s="42" t="s">
        <v>1090</v>
      </c>
      <c r="P13" s="42" t="s">
        <v>1090</v>
      </c>
      <c r="Q13" s="3">
        <v>44413.709410405092</v>
      </c>
      <c r="R13" s="42" t="s">
        <v>45</v>
      </c>
      <c r="T13" s="42" t="s">
        <v>42</v>
      </c>
      <c r="U13" s="42"/>
      <c r="V13" s="43" t="s">
        <v>1089</v>
      </c>
    </row>
    <row r="14" spans="1:22" x14ac:dyDescent="0.15">
      <c r="A14" s="42" t="s">
        <v>1304</v>
      </c>
      <c r="B14" s="42" t="s">
        <v>1305</v>
      </c>
      <c r="C14" s="43" t="s">
        <v>1089</v>
      </c>
      <c r="D14" s="42" t="s">
        <v>43</v>
      </c>
      <c r="E14" s="2">
        <v>11</v>
      </c>
      <c r="F14" s="2">
        <v>0</v>
      </c>
      <c r="G14" s="2">
        <v>0</v>
      </c>
      <c r="H14" s="42" t="s">
        <v>1091</v>
      </c>
      <c r="I14" s="2">
        <v>0</v>
      </c>
      <c r="J14" s="2">
        <v>0</v>
      </c>
      <c r="K14" s="2">
        <v>0</v>
      </c>
      <c r="L14" s="2">
        <v>0</v>
      </c>
      <c r="M14" s="3">
        <v>41275</v>
      </c>
      <c r="O14" s="42" t="s">
        <v>1090</v>
      </c>
      <c r="P14" s="42" t="s">
        <v>1090</v>
      </c>
      <c r="Q14" s="3">
        <v>44413.709410405092</v>
      </c>
      <c r="R14" s="42" t="s">
        <v>45</v>
      </c>
      <c r="T14" s="42" t="s">
        <v>42</v>
      </c>
      <c r="U14" s="42"/>
      <c r="V14" s="43" t="s">
        <v>1089</v>
      </c>
    </row>
    <row r="15" spans="1:22" x14ac:dyDescent="0.15">
      <c r="A15" s="42" t="s">
        <v>54</v>
      </c>
      <c r="B15" s="42" t="s">
        <v>55</v>
      </c>
      <c r="C15" s="43" t="s">
        <v>1089</v>
      </c>
      <c r="D15" s="42" t="s">
        <v>43</v>
      </c>
      <c r="E15" s="2">
        <v>12</v>
      </c>
      <c r="F15" s="2">
        <v>29</v>
      </c>
      <c r="G15" s="2">
        <v>5</v>
      </c>
      <c r="H15" s="42" t="s">
        <v>1091</v>
      </c>
      <c r="I15" s="2">
        <v>0</v>
      </c>
      <c r="J15" s="2">
        <v>0</v>
      </c>
      <c r="K15" s="2">
        <v>29</v>
      </c>
      <c r="L15" s="2">
        <v>0</v>
      </c>
      <c r="M15" s="3">
        <v>41275</v>
      </c>
      <c r="O15" s="42" t="s">
        <v>1090</v>
      </c>
      <c r="P15" s="42" t="s">
        <v>1090</v>
      </c>
      <c r="Q15" s="3">
        <v>44413.709410405092</v>
      </c>
      <c r="R15" s="42" t="s">
        <v>45</v>
      </c>
      <c r="T15" s="42" t="s">
        <v>42</v>
      </c>
      <c r="U15" s="42"/>
      <c r="V15" s="43" t="s">
        <v>1089</v>
      </c>
    </row>
    <row r="16" spans="1:22" x14ac:dyDescent="0.15">
      <c r="A16" s="42" t="s">
        <v>1165</v>
      </c>
      <c r="B16" s="42" t="s">
        <v>239</v>
      </c>
      <c r="C16" s="43" t="s">
        <v>1089</v>
      </c>
      <c r="D16" s="42" t="s">
        <v>43</v>
      </c>
      <c r="E16" s="2">
        <v>13</v>
      </c>
      <c r="F16" s="2">
        <v>1</v>
      </c>
      <c r="G16" s="2">
        <v>12</v>
      </c>
      <c r="H16" s="42" t="s">
        <v>1091</v>
      </c>
      <c r="I16" s="2">
        <v>4</v>
      </c>
      <c r="J16" s="2">
        <v>2</v>
      </c>
      <c r="K16" s="2">
        <v>0</v>
      </c>
      <c r="L16" s="2">
        <v>0</v>
      </c>
      <c r="M16" s="3">
        <v>41275</v>
      </c>
      <c r="O16" s="42" t="s">
        <v>1090</v>
      </c>
      <c r="P16" s="42" t="s">
        <v>1090</v>
      </c>
      <c r="Q16" s="3">
        <v>44413.709410405092</v>
      </c>
      <c r="R16" s="42" t="s">
        <v>45</v>
      </c>
      <c r="T16" s="42" t="s">
        <v>42</v>
      </c>
      <c r="U16" s="42"/>
      <c r="V16" s="43" t="s">
        <v>1089</v>
      </c>
    </row>
    <row r="17" spans="1:22" x14ac:dyDescent="0.15">
      <c r="A17" s="42" t="s">
        <v>1281</v>
      </c>
      <c r="B17" s="42" t="s">
        <v>1282</v>
      </c>
      <c r="C17" s="43"/>
      <c r="D17" s="42" t="s">
        <v>43</v>
      </c>
      <c r="E17" s="2">
        <v>35</v>
      </c>
      <c r="F17" s="2">
        <v>0</v>
      </c>
      <c r="G17" s="2">
        <v>0</v>
      </c>
      <c r="H17" s="42" t="s">
        <v>1091</v>
      </c>
      <c r="I17" s="2">
        <v>0</v>
      </c>
      <c r="J17" s="2">
        <v>0</v>
      </c>
      <c r="K17" s="2">
        <v>0</v>
      </c>
      <c r="L17" s="2">
        <v>0</v>
      </c>
      <c r="M17" s="3">
        <v>41275</v>
      </c>
      <c r="O17" s="42" t="s">
        <v>1090</v>
      </c>
      <c r="P17" s="42" t="s">
        <v>1090</v>
      </c>
      <c r="Q17" s="3">
        <v>44413.709410405092</v>
      </c>
      <c r="R17" s="42" t="s">
        <v>45</v>
      </c>
      <c r="T17" s="42" t="s">
        <v>42</v>
      </c>
      <c r="U17" s="42"/>
      <c r="V17" s="43"/>
    </row>
    <row r="18" spans="1:22" x14ac:dyDescent="0.15">
      <c r="A18" s="42" t="s">
        <v>1308</v>
      </c>
      <c r="B18" s="42" t="s">
        <v>385</v>
      </c>
      <c r="C18" s="43" t="s">
        <v>1089</v>
      </c>
      <c r="D18" s="42" t="s">
        <v>43</v>
      </c>
      <c r="E18" s="2">
        <v>14</v>
      </c>
      <c r="F18" s="2">
        <v>4</v>
      </c>
      <c r="G18" s="2">
        <v>0</v>
      </c>
      <c r="H18" s="42" t="s">
        <v>1091</v>
      </c>
      <c r="I18" s="2">
        <v>0</v>
      </c>
      <c r="J18" s="2">
        <v>0</v>
      </c>
      <c r="K18" s="2">
        <v>4</v>
      </c>
      <c r="L18" s="2">
        <v>0</v>
      </c>
      <c r="M18" s="3">
        <v>41275</v>
      </c>
      <c r="O18" s="42" t="s">
        <v>1090</v>
      </c>
      <c r="P18" s="42" t="s">
        <v>1090</v>
      </c>
      <c r="Q18" s="3">
        <v>44413.709410405092</v>
      </c>
      <c r="R18" s="42" t="s">
        <v>45</v>
      </c>
      <c r="T18" s="42" t="s">
        <v>42</v>
      </c>
      <c r="U18" s="42"/>
      <c r="V18" s="43" t="s">
        <v>1089</v>
      </c>
    </row>
    <row r="19" spans="1:22" x14ac:dyDescent="0.15">
      <c r="A19" s="42" t="s">
        <v>1310</v>
      </c>
      <c r="B19" s="42" t="s">
        <v>359</v>
      </c>
      <c r="C19" s="43" t="s">
        <v>1089</v>
      </c>
      <c r="D19" s="42" t="s">
        <v>43</v>
      </c>
      <c r="E19" s="2">
        <v>15</v>
      </c>
      <c r="F19" s="2">
        <v>27</v>
      </c>
      <c r="G19" s="2">
        <v>9</v>
      </c>
      <c r="H19" s="42" t="s">
        <v>1091</v>
      </c>
      <c r="I19" s="2">
        <v>0</v>
      </c>
      <c r="J19" s="2">
        <v>0</v>
      </c>
      <c r="K19" s="2">
        <v>27</v>
      </c>
      <c r="L19" s="2">
        <v>0</v>
      </c>
      <c r="M19" s="3">
        <v>41275</v>
      </c>
      <c r="O19" s="42" t="s">
        <v>1090</v>
      </c>
      <c r="P19" s="42" t="s">
        <v>1090</v>
      </c>
      <c r="Q19" s="3">
        <v>44413.709410405092</v>
      </c>
      <c r="R19" s="42" t="s">
        <v>45</v>
      </c>
      <c r="T19" s="42" t="s">
        <v>42</v>
      </c>
      <c r="U19" s="42"/>
      <c r="V19" s="43" t="s">
        <v>1089</v>
      </c>
    </row>
    <row r="20" spans="1:22" x14ac:dyDescent="0.15">
      <c r="A20" s="42" t="s">
        <v>1313</v>
      </c>
      <c r="B20" s="42" t="s">
        <v>403</v>
      </c>
      <c r="C20" s="43" t="s">
        <v>1089</v>
      </c>
      <c r="D20" s="42" t="s">
        <v>43</v>
      </c>
      <c r="E20" s="2">
        <v>16</v>
      </c>
      <c r="F20" s="2">
        <v>21</v>
      </c>
      <c r="G20" s="2">
        <v>0</v>
      </c>
      <c r="H20" s="42" t="s">
        <v>1091</v>
      </c>
      <c r="I20" s="2">
        <v>1</v>
      </c>
      <c r="J20" s="2">
        <v>1</v>
      </c>
      <c r="K20" s="2">
        <v>20</v>
      </c>
      <c r="L20" s="2">
        <v>0</v>
      </c>
      <c r="M20" s="3">
        <v>41275</v>
      </c>
      <c r="O20" s="42" t="s">
        <v>1090</v>
      </c>
      <c r="P20" s="42" t="s">
        <v>1090</v>
      </c>
      <c r="Q20" s="3">
        <v>44413.709410405092</v>
      </c>
      <c r="R20" s="42" t="s">
        <v>45</v>
      </c>
      <c r="T20" s="42" t="s">
        <v>42</v>
      </c>
      <c r="U20" s="42"/>
      <c r="V20" s="43" t="s">
        <v>1089</v>
      </c>
    </row>
    <row r="21" spans="1:22" x14ac:dyDescent="0.15">
      <c r="A21" s="42" t="s">
        <v>1285</v>
      </c>
      <c r="B21" s="42" t="s">
        <v>39</v>
      </c>
      <c r="C21" s="43" t="s">
        <v>1089</v>
      </c>
      <c r="D21" s="42" t="s">
        <v>43</v>
      </c>
      <c r="E21" s="2">
        <v>17</v>
      </c>
      <c r="F21" s="2">
        <v>4</v>
      </c>
      <c r="G21" s="2">
        <v>0</v>
      </c>
      <c r="H21" s="42" t="s">
        <v>1091</v>
      </c>
      <c r="I21" s="2">
        <v>6</v>
      </c>
      <c r="J21" s="2">
        <v>6</v>
      </c>
      <c r="K21" s="2">
        <v>0</v>
      </c>
      <c r="L21" s="2">
        <v>0</v>
      </c>
      <c r="M21" s="3">
        <v>41275</v>
      </c>
      <c r="O21" s="42" t="s">
        <v>1090</v>
      </c>
      <c r="P21" s="42" t="s">
        <v>1090</v>
      </c>
      <c r="Q21" s="3">
        <v>44413.709410405092</v>
      </c>
      <c r="R21" s="42" t="s">
        <v>45</v>
      </c>
      <c r="T21" s="42" t="s">
        <v>42</v>
      </c>
      <c r="U21" s="42"/>
      <c r="V21" s="43" t="s">
        <v>1089</v>
      </c>
    </row>
    <row r="22" spans="1:22" x14ac:dyDescent="0.15">
      <c r="A22" s="42" t="s">
        <v>1292</v>
      </c>
      <c r="B22" s="42" t="s">
        <v>382</v>
      </c>
      <c r="C22" s="43" t="s">
        <v>1089</v>
      </c>
      <c r="D22" s="42" t="s">
        <v>43</v>
      </c>
      <c r="E22" s="2">
        <v>18</v>
      </c>
      <c r="F22" s="2">
        <v>32</v>
      </c>
      <c r="G22" s="2">
        <v>18</v>
      </c>
      <c r="H22" s="42" t="s">
        <v>1091</v>
      </c>
      <c r="I22" s="2">
        <v>66</v>
      </c>
      <c r="J22" s="2">
        <v>11</v>
      </c>
      <c r="K22" s="2">
        <v>11</v>
      </c>
      <c r="L22" s="2">
        <v>0</v>
      </c>
      <c r="M22" s="3">
        <v>41275</v>
      </c>
      <c r="O22" s="42" t="s">
        <v>1090</v>
      </c>
      <c r="P22" s="42" t="s">
        <v>1090</v>
      </c>
      <c r="Q22" s="3">
        <v>44413.709410405092</v>
      </c>
      <c r="R22" s="42" t="s">
        <v>45</v>
      </c>
      <c r="T22" s="42" t="s">
        <v>42</v>
      </c>
      <c r="U22" s="42"/>
      <c r="V22" s="43" t="s">
        <v>1089</v>
      </c>
    </row>
    <row r="23" spans="1:22" x14ac:dyDescent="0.15">
      <c r="A23" s="42" t="s">
        <v>1279</v>
      </c>
      <c r="B23" s="42" t="s">
        <v>1280</v>
      </c>
      <c r="C23" s="43"/>
      <c r="D23" s="42" t="s">
        <v>43</v>
      </c>
      <c r="E23" s="2">
        <v>102</v>
      </c>
      <c r="F23" s="2">
        <v>0</v>
      </c>
      <c r="G23" s="2">
        <v>213</v>
      </c>
      <c r="H23" s="42" t="s">
        <v>1091</v>
      </c>
      <c r="I23" s="2">
        <v>0</v>
      </c>
      <c r="J23" s="2">
        <v>0</v>
      </c>
      <c r="K23" s="2">
        <v>0</v>
      </c>
      <c r="L23" s="2">
        <v>0</v>
      </c>
      <c r="M23" s="3">
        <v>41275</v>
      </c>
      <c r="O23" s="42" t="s">
        <v>1090</v>
      </c>
      <c r="P23" s="42" t="s">
        <v>1090</v>
      </c>
      <c r="Q23" s="3">
        <v>44413.709410405092</v>
      </c>
      <c r="R23" s="42" t="s">
        <v>45</v>
      </c>
      <c r="T23" s="42" t="s">
        <v>42</v>
      </c>
      <c r="U23" s="42"/>
      <c r="V23" s="43"/>
    </row>
    <row r="24" spans="1:22" x14ac:dyDescent="0.15">
      <c r="A24" s="42" t="s">
        <v>1316</v>
      </c>
      <c r="B24" s="42" t="s">
        <v>304</v>
      </c>
      <c r="C24" s="43"/>
      <c r="D24" s="42" t="s">
        <v>43</v>
      </c>
      <c r="E24" s="2">
        <v>36</v>
      </c>
      <c r="F24" s="2">
        <v>8</v>
      </c>
      <c r="G24" s="2">
        <v>0</v>
      </c>
      <c r="H24" s="42" t="s">
        <v>1091</v>
      </c>
      <c r="I24" s="2">
        <v>0</v>
      </c>
      <c r="J24" s="2">
        <v>0</v>
      </c>
      <c r="K24" s="2">
        <v>8</v>
      </c>
      <c r="L24" s="2">
        <v>0</v>
      </c>
      <c r="M24" s="3">
        <v>41275</v>
      </c>
      <c r="O24" s="42" t="s">
        <v>1090</v>
      </c>
      <c r="P24" s="42" t="s">
        <v>1090</v>
      </c>
      <c r="Q24" s="3">
        <v>44413.709410405092</v>
      </c>
      <c r="R24" s="42" t="s">
        <v>45</v>
      </c>
      <c r="T24" s="42" t="s">
        <v>42</v>
      </c>
      <c r="U24" s="42"/>
      <c r="V24" s="43"/>
    </row>
    <row r="25" spans="1:22" x14ac:dyDescent="0.15">
      <c r="A25" s="42" t="s">
        <v>1311</v>
      </c>
      <c r="B25" s="42" t="s">
        <v>558</v>
      </c>
      <c r="C25" s="43"/>
      <c r="D25" s="42" t="s">
        <v>43</v>
      </c>
      <c r="E25" s="2">
        <v>104</v>
      </c>
      <c r="F25" s="2">
        <v>1073</v>
      </c>
      <c r="G25" s="2">
        <v>1468</v>
      </c>
      <c r="H25" s="42" t="s">
        <v>1091</v>
      </c>
      <c r="I25" s="2">
        <v>1265</v>
      </c>
      <c r="J25" s="2">
        <v>333</v>
      </c>
      <c r="K25" s="2">
        <v>1025</v>
      </c>
      <c r="L25" s="2">
        <v>0</v>
      </c>
      <c r="M25" s="3">
        <v>41275</v>
      </c>
      <c r="O25" s="42" t="s">
        <v>1090</v>
      </c>
      <c r="P25" s="42" t="s">
        <v>1090</v>
      </c>
      <c r="Q25" s="3">
        <v>44413.709410405092</v>
      </c>
      <c r="R25" s="42" t="s">
        <v>45</v>
      </c>
      <c r="T25" s="42" t="s">
        <v>42</v>
      </c>
      <c r="U25" s="42"/>
      <c r="V25" s="43"/>
    </row>
    <row r="26" spans="1:22" x14ac:dyDescent="0.15">
      <c r="A26" s="42" t="s">
        <v>1312</v>
      </c>
      <c r="B26" s="42" t="s">
        <v>537</v>
      </c>
      <c r="C26" s="43"/>
      <c r="D26" s="42" t="s">
        <v>43</v>
      </c>
      <c r="E26" s="2">
        <v>101</v>
      </c>
      <c r="F26" s="2">
        <v>2525</v>
      </c>
      <c r="G26" s="2">
        <v>832</v>
      </c>
      <c r="H26" s="42" t="s">
        <v>1091</v>
      </c>
      <c r="I26" s="2">
        <v>1101</v>
      </c>
      <c r="J26" s="2">
        <v>1832</v>
      </c>
      <c r="K26" s="2">
        <v>1933</v>
      </c>
      <c r="L26" s="2">
        <v>1667</v>
      </c>
      <c r="M26" s="3">
        <v>41275</v>
      </c>
      <c r="O26" s="42" t="s">
        <v>1090</v>
      </c>
      <c r="P26" s="42" t="s">
        <v>1090</v>
      </c>
      <c r="Q26" s="3">
        <v>44413.709410405092</v>
      </c>
      <c r="R26" s="42" t="s">
        <v>45</v>
      </c>
      <c r="T26" s="42" t="s">
        <v>42</v>
      </c>
      <c r="U26" s="42"/>
      <c r="V26" s="43"/>
    </row>
    <row r="27" spans="1:22" x14ac:dyDescent="0.15">
      <c r="A27" s="42" t="s">
        <v>1287</v>
      </c>
      <c r="B27" s="42" t="s">
        <v>1288</v>
      </c>
      <c r="C27" s="43"/>
      <c r="D27" s="42" t="s">
        <v>43</v>
      </c>
      <c r="E27" s="2">
        <v>103</v>
      </c>
      <c r="F27" s="2">
        <v>702</v>
      </c>
      <c r="G27" s="2">
        <v>946</v>
      </c>
      <c r="H27" s="42" t="s">
        <v>1091</v>
      </c>
      <c r="I27" s="2">
        <v>36</v>
      </c>
      <c r="J27" s="2">
        <v>417</v>
      </c>
      <c r="K27" s="2">
        <v>678</v>
      </c>
      <c r="L27" s="2">
        <v>397</v>
      </c>
      <c r="M27" s="3">
        <v>41275</v>
      </c>
      <c r="O27" s="42" t="s">
        <v>1090</v>
      </c>
      <c r="P27" s="42" t="s">
        <v>1090</v>
      </c>
      <c r="Q27" s="3">
        <v>44413.709410405092</v>
      </c>
      <c r="R27" s="42" t="s">
        <v>45</v>
      </c>
      <c r="T27" s="42" t="s">
        <v>42</v>
      </c>
      <c r="U27" s="42"/>
      <c r="V27" s="43"/>
    </row>
    <row r="28" spans="1:22" x14ac:dyDescent="0.15">
      <c r="A28" s="42" t="s">
        <v>1314</v>
      </c>
      <c r="B28" s="42" t="s">
        <v>1315</v>
      </c>
      <c r="C28" s="43"/>
      <c r="D28" s="42" t="s">
        <v>43</v>
      </c>
      <c r="E28" s="2">
        <v>105</v>
      </c>
      <c r="F28" s="2">
        <v>28</v>
      </c>
      <c r="G28" s="2">
        <v>30</v>
      </c>
      <c r="H28" s="42" t="s">
        <v>1091</v>
      </c>
      <c r="I28" s="2">
        <v>3</v>
      </c>
      <c r="J28" s="2">
        <v>0</v>
      </c>
      <c r="K28" s="2">
        <v>28</v>
      </c>
      <c r="L28" s="2">
        <v>0</v>
      </c>
      <c r="M28" s="3">
        <v>41275</v>
      </c>
      <c r="O28" s="42" t="s">
        <v>1090</v>
      </c>
      <c r="P28" s="42" t="s">
        <v>1090</v>
      </c>
      <c r="Q28" s="3">
        <v>44413.709410405092</v>
      </c>
      <c r="R28" s="42" t="s">
        <v>45</v>
      </c>
      <c r="T28" s="42" t="s">
        <v>42</v>
      </c>
      <c r="U28" s="42"/>
      <c r="V28" s="43"/>
    </row>
    <row r="29" spans="1:22" x14ac:dyDescent="0.15">
      <c r="A29" s="42" t="s">
        <v>680</v>
      </c>
      <c r="B29" s="42" t="s">
        <v>680</v>
      </c>
      <c r="C29" s="43" t="s">
        <v>1089</v>
      </c>
      <c r="D29" s="42" t="s">
        <v>43</v>
      </c>
      <c r="E29" s="2">
        <v>22</v>
      </c>
      <c r="F29" s="2">
        <v>0</v>
      </c>
      <c r="G29" s="2">
        <v>0</v>
      </c>
      <c r="H29" s="42" t="s">
        <v>1091</v>
      </c>
      <c r="I29" s="2">
        <v>0</v>
      </c>
      <c r="J29" s="2">
        <v>0</v>
      </c>
      <c r="K29" s="2">
        <v>0</v>
      </c>
      <c r="L29" s="2">
        <v>0</v>
      </c>
      <c r="M29" s="3">
        <v>41275</v>
      </c>
      <c r="O29" s="42" t="s">
        <v>1090</v>
      </c>
      <c r="P29" s="42" t="s">
        <v>1090</v>
      </c>
      <c r="Q29" s="3">
        <v>44413.709410405092</v>
      </c>
      <c r="R29" s="42" t="s">
        <v>45</v>
      </c>
      <c r="T29" s="42" t="s">
        <v>42</v>
      </c>
      <c r="U29" s="42"/>
      <c r="V29" s="43" t="s">
        <v>1089</v>
      </c>
    </row>
    <row r="30" spans="1:22" x14ac:dyDescent="0.15">
      <c r="A30" s="42" t="s">
        <v>1318</v>
      </c>
      <c r="B30" s="42" t="s">
        <v>1319</v>
      </c>
      <c r="C30" s="43" t="s">
        <v>1089</v>
      </c>
      <c r="D30" s="42" t="s">
        <v>43</v>
      </c>
      <c r="E30" s="2">
        <v>23</v>
      </c>
      <c r="F30" s="2">
        <v>0</v>
      </c>
      <c r="G30" s="2">
        <v>0</v>
      </c>
      <c r="H30" s="42" t="s">
        <v>1091</v>
      </c>
      <c r="I30" s="2">
        <v>0</v>
      </c>
      <c r="J30" s="2">
        <v>0</v>
      </c>
      <c r="K30" s="2">
        <v>0</v>
      </c>
      <c r="L30" s="2">
        <v>0</v>
      </c>
      <c r="M30" s="3">
        <v>41275</v>
      </c>
      <c r="O30" s="42" t="s">
        <v>1090</v>
      </c>
      <c r="P30" s="42" t="s">
        <v>1090</v>
      </c>
      <c r="Q30" s="3">
        <v>44413.709410405092</v>
      </c>
      <c r="R30" s="42" t="s">
        <v>45</v>
      </c>
      <c r="T30" s="42" t="s">
        <v>42</v>
      </c>
      <c r="U30" s="42"/>
      <c r="V30" s="43" t="s">
        <v>1089</v>
      </c>
    </row>
    <row r="31" spans="1:22" x14ac:dyDescent="0.15">
      <c r="A31" s="42" t="s">
        <v>1295</v>
      </c>
      <c r="B31" s="42" t="s">
        <v>69</v>
      </c>
      <c r="C31" s="43" t="s">
        <v>1089</v>
      </c>
      <c r="D31" s="42" t="s">
        <v>43</v>
      </c>
      <c r="E31" s="2">
        <v>24</v>
      </c>
      <c r="F31" s="2">
        <v>1</v>
      </c>
      <c r="G31" s="2">
        <v>0</v>
      </c>
      <c r="H31" s="42" t="s">
        <v>1091</v>
      </c>
      <c r="I31" s="2">
        <v>1</v>
      </c>
      <c r="J31" s="2">
        <v>1</v>
      </c>
      <c r="K31" s="2">
        <v>0</v>
      </c>
      <c r="L31" s="2">
        <v>0</v>
      </c>
      <c r="M31" s="3">
        <v>41275</v>
      </c>
      <c r="O31" s="42" t="s">
        <v>1090</v>
      </c>
      <c r="P31" s="42" t="s">
        <v>1090</v>
      </c>
      <c r="Q31" s="3">
        <v>44413.709410405092</v>
      </c>
      <c r="R31" s="42" t="s">
        <v>45</v>
      </c>
      <c r="T31" s="42" t="s">
        <v>42</v>
      </c>
      <c r="U31" s="42"/>
      <c r="V31" s="43" t="s">
        <v>1089</v>
      </c>
    </row>
    <row r="32" spans="1:22" ht="21" x14ac:dyDescent="0.15">
      <c r="A32" s="42" t="s">
        <v>1151</v>
      </c>
      <c r="B32" s="42" t="s">
        <v>696</v>
      </c>
      <c r="C32" s="43" t="s">
        <v>1152</v>
      </c>
      <c r="D32" s="42" t="s">
        <v>43</v>
      </c>
      <c r="E32" s="2">
        <v>106</v>
      </c>
      <c r="F32" s="2">
        <v>0</v>
      </c>
      <c r="G32" s="2">
        <v>0</v>
      </c>
      <c r="H32" s="42" t="s">
        <v>1091</v>
      </c>
      <c r="I32" s="2">
        <v>0</v>
      </c>
      <c r="J32" s="2">
        <v>0</v>
      </c>
      <c r="K32" s="2">
        <v>0</v>
      </c>
      <c r="L32" s="2">
        <v>0</v>
      </c>
      <c r="M32" s="3">
        <v>41275</v>
      </c>
      <c r="O32" s="42" t="s">
        <v>1090</v>
      </c>
      <c r="P32" s="42" t="s">
        <v>1090</v>
      </c>
      <c r="Q32" s="3">
        <v>44413.709410405092</v>
      </c>
      <c r="R32" s="42" t="s">
        <v>45</v>
      </c>
      <c r="T32" s="42" t="s">
        <v>42</v>
      </c>
      <c r="U32" s="42"/>
      <c r="V32" s="43" t="s">
        <v>1152</v>
      </c>
    </row>
    <row r="33" spans="1:22" ht="21" x14ac:dyDescent="0.15">
      <c r="A33" s="42" t="s">
        <v>2161</v>
      </c>
      <c r="B33" s="42" t="s">
        <v>2158</v>
      </c>
      <c r="C33" s="43" t="s">
        <v>1089</v>
      </c>
      <c r="D33" s="42" t="s">
        <v>43</v>
      </c>
      <c r="E33" s="2">
        <v>40</v>
      </c>
      <c r="H33" s="42" t="s">
        <v>1091</v>
      </c>
      <c r="M33" s="3">
        <v>45047</v>
      </c>
      <c r="O33" s="42" t="s">
        <v>1091</v>
      </c>
      <c r="P33" s="42" t="s">
        <v>1091</v>
      </c>
      <c r="Q33" s="3">
        <v>45048.368733900461</v>
      </c>
      <c r="R33" s="42" t="s">
        <v>45</v>
      </c>
      <c r="S33" s="3">
        <v>45048.368733900461</v>
      </c>
      <c r="T33" s="42" t="s">
        <v>1089</v>
      </c>
      <c r="U33" s="42" t="s">
        <v>45</v>
      </c>
      <c r="V33" s="43" t="s">
        <v>2160</v>
      </c>
    </row>
    <row r="34" spans="1:22" x14ac:dyDescent="0.15">
      <c r="A34" s="42" t="s">
        <v>1296</v>
      </c>
      <c r="B34" s="42" t="s">
        <v>797</v>
      </c>
      <c r="C34" s="43"/>
      <c r="D34" s="42" t="s">
        <v>43</v>
      </c>
      <c r="E34" s="2">
        <v>37</v>
      </c>
      <c r="F34" s="2">
        <v>3</v>
      </c>
      <c r="G34" s="2">
        <v>0</v>
      </c>
      <c r="H34" s="42" t="s">
        <v>1091</v>
      </c>
      <c r="I34" s="2">
        <v>2</v>
      </c>
      <c r="J34" s="2">
        <v>6</v>
      </c>
      <c r="K34" s="2">
        <v>0</v>
      </c>
      <c r="L34" s="2">
        <v>0</v>
      </c>
      <c r="M34" s="3">
        <v>41275</v>
      </c>
      <c r="O34" s="42" t="s">
        <v>1090</v>
      </c>
      <c r="P34" s="42" t="s">
        <v>1090</v>
      </c>
      <c r="Q34" s="3">
        <v>44413.709410405092</v>
      </c>
      <c r="R34" s="42" t="s">
        <v>45</v>
      </c>
      <c r="T34" s="42" t="s">
        <v>42</v>
      </c>
      <c r="U34" s="42"/>
      <c r="V34" s="43"/>
    </row>
    <row r="35" spans="1:22" x14ac:dyDescent="0.15">
      <c r="A35" s="42" t="s">
        <v>1283</v>
      </c>
      <c r="B35" s="42" t="s">
        <v>868</v>
      </c>
      <c r="C35" s="43" t="s">
        <v>1089</v>
      </c>
      <c r="D35" s="42" t="s">
        <v>43</v>
      </c>
      <c r="E35" s="2">
        <v>25</v>
      </c>
      <c r="F35" s="2">
        <v>0</v>
      </c>
      <c r="G35" s="2">
        <v>0</v>
      </c>
      <c r="H35" s="42" t="s">
        <v>1091</v>
      </c>
      <c r="I35" s="2">
        <v>0</v>
      </c>
      <c r="J35" s="2">
        <v>0</v>
      </c>
      <c r="K35" s="2">
        <v>0</v>
      </c>
      <c r="L35" s="2">
        <v>0</v>
      </c>
      <c r="M35" s="3">
        <v>41275</v>
      </c>
      <c r="O35" s="42" t="s">
        <v>1090</v>
      </c>
      <c r="P35" s="42" t="s">
        <v>1090</v>
      </c>
      <c r="Q35" s="3">
        <v>44413.709410405092</v>
      </c>
      <c r="R35" s="42" t="s">
        <v>45</v>
      </c>
      <c r="T35" s="42" t="s">
        <v>42</v>
      </c>
      <c r="U35" s="42"/>
      <c r="V35" s="43" t="s">
        <v>1089</v>
      </c>
    </row>
    <row r="36" spans="1:22" x14ac:dyDescent="0.15">
      <c r="A36" s="42" t="s">
        <v>1306</v>
      </c>
      <c r="B36" s="42" t="s">
        <v>244</v>
      </c>
      <c r="C36" s="43" t="s">
        <v>1089</v>
      </c>
      <c r="D36" s="42" t="s">
        <v>43</v>
      </c>
      <c r="E36" s="2">
        <v>26</v>
      </c>
      <c r="F36" s="2">
        <v>0</v>
      </c>
      <c r="G36" s="2">
        <v>14</v>
      </c>
      <c r="H36" s="42" t="s">
        <v>1091</v>
      </c>
      <c r="I36" s="2">
        <v>0</v>
      </c>
      <c r="J36" s="2">
        <v>0</v>
      </c>
      <c r="K36" s="2">
        <v>0</v>
      </c>
      <c r="L36" s="2">
        <v>0</v>
      </c>
      <c r="M36" s="3">
        <v>41275</v>
      </c>
      <c r="O36" s="42" t="s">
        <v>1090</v>
      </c>
      <c r="P36" s="42" t="s">
        <v>1090</v>
      </c>
      <c r="Q36" s="3">
        <v>44413.709410405092</v>
      </c>
      <c r="R36" s="42" t="s">
        <v>45</v>
      </c>
      <c r="T36" s="42" t="s">
        <v>42</v>
      </c>
      <c r="U36" s="42"/>
      <c r="V36" s="43" t="s">
        <v>1089</v>
      </c>
    </row>
    <row r="37" spans="1:22" x14ac:dyDescent="0.15">
      <c r="A37" s="42" t="s">
        <v>1193</v>
      </c>
      <c r="B37" s="42" t="s">
        <v>113</v>
      </c>
      <c r="C37" s="43" t="s">
        <v>1089</v>
      </c>
      <c r="D37" s="42" t="s">
        <v>43</v>
      </c>
      <c r="E37" s="2">
        <v>27</v>
      </c>
      <c r="F37" s="2">
        <v>408</v>
      </c>
      <c r="G37" s="2">
        <v>280</v>
      </c>
      <c r="H37" s="42" t="s">
        <v>1091</v>
      </c>
      <c r="I37" s="2">
        <v>2</v>
      </c>
      <c r="J37" s="2">
        <v>155</v>
      </c>
      <c r="K37" s="2">
        <v>406</v>
      </c>
      <c r="L37" s="2">
        <v>153</v>
      </c>
      <c r="M37" s="3">
        <v>41275</v>
      </c>
      <c r="O37" s="42" t="s">
        <v>1090</v>
      </c>
      <c r="P37" s="42" t="s">
        <v>1090</v>
      </c>
      <c r="Q37" s="3">
        <v>44413.709410405092</v>
      </c>
      <c r="R37" s="42" t="s">
        <v>45</v>
      </c>
      <c r="T37" s="42" t="s">
        <v>42</v>
      </c>
      <c r="U37" s="42"/>
      <c r="V37" s="43" t="s">
        <v>1089</v>
      </c>
    </row>
    <row r="38" spans="1:22" x14ac:dyDescent="0.15">
      <c r="A38" s="42" t="s">
        <v>1298</v>
      </c>
      <c r="B38" s="42" t="s">
        <v>1299</v>
      </c>
      <c r="C38" s="43" t="s">
        <v>1089</v>
      </c>
      <c r="D38" s="42" t="s">
        <v>43</v>
      </c>
      <c r="E38" s="2">
        <v>28</v>
      </c>
      <c r="F38" s="2">
        <v>0</v>
      </c>
      <c r="G38" s="2">
        <v>0</v>
      </c>
      <c r="H38" s="42" t="s">
        <v>1091</v>
      </c>
      <c r="I38" s="2">
        <v>0</v>
      </c>
      <c r="J38" s="2">
        <v>0</v>
      </c>
      <c r="K38" s="2">
        <v>0</v>
      </c>
      <c r="L38" s="2">
        <v>0</v>
      </c>
      <c r="M38" s="3">
        <v>41275</v>
      </c>
      <c r="O38" s="42" t="s">
        <v>1090</v>
      </c>
      <c r="P38" s="42" t="s">
        <v>1090</v>
      </c>
      <c r="Q38" s="3">
        <v>44413.709410405092</v>
      </c>
      <c r="R38" s="42" t="s">
        <v>45</v>
      </c>
      <c r="T38" s="42" t="s">
        <v>42</v>
      </c>
      <c r="U38" s="42"/>
      <c r="V38" s="43" t="s">
        <v>1089</v>
      </c>
    </row>
    <row r="39" spans="1:22" x14ac:dyDescent="0.15">
      <c r="A39" s="42" t="s">
        <v>1309</v>
      </c>
      <c r="B39" s="42" t="s">
        <v>50</v>
      </c>
      <c r="C39" s="43" t="s">
        <v>1089</v>
      </c>
      <c r="D39" s="42" t="s">
        <v>43</v>
      </c>
      <c r="E39" s="2">
        <v>29</v>
      </c>
      <c r="F39" s="2">
        <v>81</v>
      </c>
      <c r="G39" s="2">
        <v>0</v>
      </c>
      <c r="H39" s="42" t="s">
        <v>1091</v>
      </c>
      <c r="I39" s="2">
        <v>6</v>
      </c>
      <c r="J39" s="2">
        <v>3</v>
      </c>
      <c r="K39" s="2">
        <v>81</v>
      </c>
      <c r="L39" s="2">
        <v>0</v>
      </c>
      <c r="M39" s="3">
        <v>41275</v>
      </c>
      <c r="O39" s="42" t="s">
        <v>1090</v>
      </c>
      <c r="P39" s="42" t="s">
        <v>1090</v>
      </c>
      <c r="Q39" s="3">
        <v>44413.709410405092</v>
      </c>
      <c r="R39" s="42" t="s">
        <v>45</v>
      </c>
      <c r="T39" s="42" t="s">
        <v>42</v>
      </c>
      <c r="U39" s="42"/>
      <c r="V39" s="43" t="s">
        <v>1089</v>
      </c>
    </row>
    <row r="40" spans="1:22" x14ac:dyDescent="0.15">
      <c r="A40" s="42" t="s">
        <v>1300</v>
      </c>
      <c r="B40" s="42" t="s">
        <v>452</v>
      </c>
      <c r="C40" s="43" t="s">
        <v>1089</v>
      </c>
      <c r="D40" s="42" t="s">
        <v>43</v>
      </c>
      <c r="E40" s="2">
        <v>30</v>
      </c>
      <c r="F40" s="2">
        <v>0</v>
      </c>
      <c r="G40" s="2">
        <v>0</v>
      </c>
      <c r="H40" s="42" t="s">
        <v>1091</v>
      </c>
      <c r="I40" s="2">
        <v>0</v>
      </c>
      <c r="J40" s="2">
        <v>0</v>
      </c>
      <c r="K40" s="2">
        <v>0</v>
      </c>
      <c r="L40" s="2">
        <v>0</v>
      </c>
      <c r="M40" s="3">
        <v>41275</v>
      </c>
      <c r="O40" s="42" t="s">
        <v>1090</v>
      </c>
      <c r="P40" s="42" t="s">
        <v>1090</v>
      </c>
      <c r="Q40" s="3">
        <v>44413.709410405092</v>
      </c>
      <c r="R40" s="42" t="s">
        <v>45</v>
      </c>
      <c r="T40" s="42" t="s">
        <v>42</v>
      </c>
      <c r="U40" s="42"/>
      <c r="V40" s="43" t="s">
        <v>1089</v>
      </c>
    </row>
    <row r="41" spans="1:22" x14ac:dyDescent="0.15">
      <c r="A41" s="42" t="s">
        <v>1320</v>
      </c>
      <c r="B41" s="42" t="s">
        <v>857</v>
      </c>
      <c r="C41" s="43" t="s">
        <v>1089</v>
      </c>
      <c r="D41" s="42" t="s">
        <v>43</v>
      </c>
      <c r="E41" s="2">
        <v>31</v>
      </c>
      <c r="F41" s="2">
        <v>20</v>
      </c>
      <c r="G41" s="2">
        <v>9</v>
      </c>
      <c r="H41" s="42" t="s">
        <v>1091</v>
      </c>
      <c r="I41" s="2">
        <v>0</v>
      </c>
      <c r="J41" s="2">
        <v>5</v>
      </c>
      <c r="K41" s="2">
        <v>20</v>
      </c>
      <c r="L41" s="2">
        <v>5</v>
      </c>
      <c r="M41" s="3">
        <v>41275</v>
      </c>
      <c r="O41" s="42" t="s">
        <v>1090</v>
      </c>
      <c r="P41" s="42" t="s">
        <v>1090</v>
      </c>
      <c r="Q41" s="3">
        <v>44413.709410405092</v>
      </c>
      <c r="R41" s="42" t="s">
        <v>45</v>
      </c>
      <c r="T41" s="42" t="s">
        <v>42</v>
      </c>
      <c r="U41" s="42"/>
      <c r="V41" s="43" t="s">
        <v>1089</v>
      </c>
    </row>
    <row r="42" spans="1:22" x14ac:dyDescent="0.15">
      <c r="A42" s="42" t="s">
        <v>1301</v>
      </c>
      <c r="B42" s="42" t="s">
        <v>1302</v>
      </c>
      <c r="C42" s="43" t="s">
        <v>1089</v>
      </c>
      <c r="D42" s="42" t="s">
        <v>43</v>
      </c>
      <c r="E42" s="2">
        <v>32</v>
      </c>
      <c r="F42" s="2">
        <v>0</v>
      </c>
      <c r="G42" s="2">
        <v>0</v>
      </c>
      <c r="H42" s="42" t="s">
        <v>1091</v>
      </c>
      <c r="I42" s="2">
        <v>0</v>
      </c>
      <c r="J42" s="2">
        <v>0</v>
      </c>
      <c r="K42" s="2">
        <v>0</v>
      </c>
      <c r="L42" s="2">
        <v>0</v>
      </c>
      <c r="M42" s="3">
        <v>41275</v>
      </c>
      <c r="O42" s="42" t="s">
        <v>1090</v>
      </c>
      <c r="P42" s="42" t="s">
        <v>1090</v>
      </c>
      <c r="Q42" s="3">
        <v>44413.709410405092</v>
      </c>
      <c r="R42" s="42" t="s">
        <v>45</v>
      </c>
      <c r="T42" s="42" t="s">
        <v>42</v>
      </c>
      <c r="U42" s="42"/>
      <c r="V42" s="43" t="s">
        <v>1089</v>
      </c>
    </row>
    <row r="43" spans="1:22" x14ac:dyDescent="0.15">
      <c r="A43" s="42" t="s">
        <v>1307</v>
      </c>
      <c r="B43" s="42" t="s">
        <v>250</v>
      </c>
      <c r="C43" s="43" t="s">
        <v>1089</v>
      </c>
      <c r="D43" s="42" t="s">
        <v>43</v>
      </c>
      <c r="E43" s="2">
        <v>33</v>
      </c>
      <c r="F43" s="2">
        <v>36</v>
      </c>
      <c r="G43" s="2">
        <v>0</v>
      </c>
      <c r="H43" s="42" t="s">
        <v>1091</v>
      </c>
      <c r="I43" s="2">
        <v>36</v>
      </c>
      <c r="J43" s="2">
        <v>8</v>
      </c>
      <c r="K43" s="2">
        <v>0</v>
      </c>
      <c r="L43" s="2">
        <v>0</v>
      </c>
      <c r="M43" s="3">
        <v>41275</v>
      </c>
      <c r="O43" s="42" t="s">
        <v>1090</v>
      </c>
      <c r="P43" s="42" t="s">
        <v>1090</v>
      </c>
      <c r="Q43" s="3">
        <v>44413.709410405092</v>
      </c>
      <c r="R43" s="42" t="s">
        <v>45</v>
      </c>
      <c r="T43" s="42" t="s">
        <v>42</v>
      </c>
      <c r="U43" s="42"/>
      <c r="V43" s="43" t="s">
        <v>1089</v>
      </c>
    </row>
    <row r="44" spans="1:22" x14ac:dyDescent="0.15">
      <c r="A44" s="42" t="s">
        <v>1317</v>
      </c>
      <c r="B44" s="42" t="s">
        <v>375</v>
      </c>
      <c r="C44" s="43" t="s">
        <v>1089</v>
      </c>
      <c r="D44" s="42" t="s">
        <v>43</v>
      </c>
      <c r="E44" s="2">
        <v>34</v>
      </c>
      <c r="F44" s="2">
        <v>331</v>
      </c>
      <c r="G44" s="2">
        <v>141</v>
      </c>
      <c r="H44" s="42" t="s">
        <v>1091</v>
      </c>
      <c r="I44" s="2">
        <v>21</v>
      </c>
      <c r="J44" s="2">
        <v>86</v>
      </c>
      <c r="K44" s="2">
        <v>322</v>
      </c>
      <c r="L44" s="2">
        <v>56</v>
      </c>
      <c r="M44" s="3">
        <v>41275</v>
      </c>
      <c r="O44" s="42" t="s">
        <v>1090</v>
      </c>
      <c r="P44" s="42" t="s">
        <v>1090</v>
      </c>
      <c r="Q44" s="3">
        <v>44413.709410405092</v>
      </c>
      <c r="R44" s="42" t="s">
        <v>45</v>
      </c>
      <c r="T44" s="42" t="s">
        <v>42</v>
      </c>
      <c r="U44" s="42"/>
      <c r="V44" s="43" t="s">
        <v>1089</v>
      </c>
    </row>
    <row r="45" spans="1:22" x14ac:dyDescent="0.15">
      <c r="A45" s="42" t="s">
        <v>1167</v>
      </c>
      <c r="B45" s="42" t="s">
        <v>264</v>
      </c>
      <c r="C45" s="43"/>
      <c r="D45" s="42" t="s">
        <v>43</v>
      </c>
      <c r="E45" s="2">
        <v>38</v>
      </c>
      <c r="F45" s="2">
        <v>0</v>
      </c>
      <c r="G45" s="2">
        <v>0</v>
      </c>
      <c r="H45" s="42" t="s">
        <v>1091</v>
      </c>
      <c r="I45" s="2">
        <v>0</v>
      </c>
      <c r="J45" s="2">
        <v>0</v>
      </c>
      <c r="K45" s="2">
        <v>0</v>
      </c>
      <c r="L45" s="2">
        <v>0</v>
      </c>
      <c r="M45" s="3">
        <v>41275</v>
      </c>
      <c r="O45" s="42" t="s">
        <v>1090</v>
      </c>
      <c r="P45" s="42" t="s">
        <v>1090</v>
      </c>
      <c r="Q45" s="3">
        <v>44413.709410405092</v>
      </c>
      <c r="R45" s="42" t="s">
        <v>45</v>
      </c>
      <c r="T45" s="42" t="s">
        <v>42</v>
      </c>
      <c r="U45" s="42"/>
      <c r="V45" s="4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69F0-C7A8-48AE-871E-E8850660BCD4}">
  <sheetPr>
    <tabColor theme="7" tint="-0.249977111117893"/>
  </sheetPr>
  <dimension ref="A1:Z239"/>
  <sheetViews>
    <sheetView workbookViewId="0">
      <pane xSplit="4" ySplit="1" topLeftCell="W188" activePane="bottomRight" state="frozen"/>
      <selection pane="topRight" activeCell="E1" sqref="E1"/>
      <selection pane="bottomLeft" activeCell="A2" sqref="A2"/>
      <selection pane="bottomRight" sqref="A1:Z2"/>
    </sheetView>
  </sheetViews>
  <sheetFormatPr defaultRowHeight="10.5" x14ac:dyDescent="0.15"/>
  <cols>
    <col min="1" max="1" width="7.5" style="40" bestFit="1" customWidth="1"/>
    <col min="2" max="2" width="11.5" style="40" bestFit="1" customWidth="1"/>
    <col min="3" max="3" width="50.5" style="40" bestFit="1" customWidth="1"/>
    <col min="4" max="4" width="14" style="40" bestFit="1" customWidth="1"/>
    <col min="5" max="5" width="10.375" style="40" bestFit="1" customWidth="1"/>
    <col min="6" max="6" width="14.375" style="40" bestFit="1" customWidth="1"/>
    <col min="7" max="7" width="7.5" style="40" bestFit="1" customWidth="1"/>
    <col min="8" max="8" width="58" style="40" bestFit="1" customWidth="1"/>
    <col min="9" max="9" width="11.125" style="40" bestFit="1" customWidth="1"/>
    <col min="10" max="10" width="10.5" style="40" bestFit="1" customWidth="1"/>
    <col min="11" max="11" width="23.625" style="40" bestFit="1" customWidth="1"/>
    <col min="12" max="12" width="9.625" style="40" bestFit="1" customWidth="1"/>
    <col min="13" max="13" width="9.875" style="40" bestFit="1" customWidth="1"/>
    <col min="14" max="14" width="14.625" style="40" bestFit="1" customWidth="1"/>
    <col min="15" max="15" width="14" style="40" bestFit="1" customWidth="1"/>
    <col min="16" max="16" width="10.5" style="76" bestFit="1" customWidth="1"/>
    <col min="17" max="17" width="11.75" style="76" bestFit="1" customWidth="1"/>
    <col min="18" max="19" width="11.125" style="40" bestFit="1" customWidth="1"/>
    <col min="20" max="20" width="12" style="40" bestFit="1" customWidth="1"/>
    <col min="21" max="21" width="9.375" style="76" bestFit="1" customWidth="1"/>
    <col min="22" max="22" width="17.625" style="40" bestFit="1" customWidth="1"/>
    <col min="23" max="23" width="9.125" style="76" bestFit="1" customWidth="1"/>
    <col min="24" max="24" width="54.5" style="40" bestFit="1" customWidth="1"/>
    <col min="25" max="25" width="17.625" style="40" bestFit="1" customWidth="1"/>
    <col min="26" max="26" width="47.25" style="40" bestFit="1" customWidth="1"/>
    <col min="27" max="16384" width="9" style="40"/>
  </cols>
  <sheetData>
    <row r="1" spans="1:26" x14ac:dyDescent="0.15">
      <c r="A1" s="40" t="s">
        <v>1109</v>
      </c>
      <c r="B1" s="40" t="s">
        <v>9</v>
      </c>
      <c r="C1" s="40" t="s">
        <v>1321</v>
      </c>
      <c r="D1" s="40" t="s">
        <v>10</v>
      </c>
      <c r="E1" s="40" t="s">
        <v>1322</v>
      </c>
      <c r="F1" s="40" t="s">
        <v>1323</v>
      </c>
      <c r="G1" s="40" t="s">
        <v>1144</v>
      </c>
      <c r="H1" s="40" t="s">
        <v>1145</v>
      </c>
      <c r="I1" s="40" t="s">
        <v>1272</v>
      </c>
      <c r="J1" s="40" t="s">
        <v>1146</v>
      </c>
      <c r="K1" s="40" t="s">
        <v>1324</v>
      </c>
      <c r="L1" s="40" t="s">
        <v>1147</v>
      </c>
      <c r="M1" s="40" t="s">
        <v>1148</v>
      </c>
      <c r="N1" s="40" t="s">
        <v>1149</v>
      </c>
      <c r="O1" s="40" t="s">
        <v>1150</v>
      </c>
      <c r="P1" s="76" t="s">
        <v>22</v>
      </c>
      <c r="Q1" s="76" t="s">
        <v>23</v>
      </c>
      <c r="R1" s="40" t="s">
        <v>25</v>
      </c>
      <c r="S1" s="40" t="s">
        <v>26</v>
      </c>
      <c r="T1" s="40" t="s">
        <v>27</v>
      </c>
      <c r="U1" s="76" t="s">
        <v>5</v>
      </c>
      <c r="V1" s="40" t="s">
        <v>28</v>
      </c>
      <c r="W1" s="76" t="s">
        <v>29</v>
      </c>
      <c r="X1" s="40" t="s">
        <v>30</v>
      </c>
      <c r="Y1" s="40" t="s">
        <v>31</v>
      </c>
      <c r="Z1" s="40" t="s">
        <v>20</v>
      </c>
    </row>
    <row r="2" spans="1:26" x14ac:dyDescent="0.15">
      <c r="A2" s="40">
        <v>1924</v>
      </c>
      <c r="B2" s="41" t="s">
        <v>2158</v>
      </c>
      <c r="C2" s="41" t="s">
        <v>2187</v>
      </c>
      <c r="D2" s="41" t="s">
        <v>2188</v>
      </c>
      <c r="E2" s="41" t="s">
        <v>2189</v>
      </c>
      <c r="F2" s="41" t="s">
        <v>1089</v>
      </c>
      <c r="G2" s="41" t="s">
        <v>43</v>
      </c>
      <c r="H2" s="41" t="s">
        <v>1089</v>
      </c>
      <c r="I2" s="40">
        <v>0</v>
      </c>
      <c r="J2" s="40">
        <v>0</v>
      </c>
      <c r="K2" s="41" t="s">
        <v>2190</v>
      </c>
      <c r="P2" s="76">
        <v>41275</v>
      </c>
      <c r="R2" s="41" t="s">
        <v>1091</v>
      </c>
      <c r="S2" s="41" t="s">
        <v>1091</v>
      </c>
      <c r="T2" s="41" t="s">
        <v>1091</v>
      </c>
      <c r="U2" s="76">
        <v>45048.368556145833</v>
      </c>
      <c r="V2" s="41" t="s">
        <v>45</v>
      </c>
      <c r="W2" s="76">
        <v>45048.368556145833</v>
      </c>
      <c r="X2" s="41" t="s">
        <v>2191</v>
      </c>
      <c r="Y2" s="41" t="s">
        <v>45</v>
      </c>
      <c r="Z2" s="41" t="s">
        <v>1089</v>
      </c>
    </row>
    <row r="3" spans="1:26" x14ac:dyDescent="0.15">
      <c r="A3" s="40">
        <v>1923</v>
      </c>
      <c r="B3" s="41" t="s">
        <v>250</v>
      </c>
      <c r="C3" s="41" t="s">
        <v>2184</v>
      </c>
      <c r="D3" s="41" t="s">
        <v>2185</v>
      </c>
      <c r="E3" s="41" t="s">
        <v>1341</v>
      </c>
      <c r="F3" s="41" t="s">
        <v>1089</v>
      </c>
      <c r="G3" s="41" t="s">
        <v>43</v>
      </c>
      <c r="H3" s="41" t="s">
        <v>1089</v>
      </c>
      <c r="K3" s="41" t="s">
        <v>2186</v>
      </c>
      <c r="P3" s="76">
        <v>44927</v>
      </c>
      <c r="R3" s="41" t="s">
        <v>1090</v>
      </c>
      <c r="S3" s="41" t="s">
        <v>1090</v>
      </c>
      <c r="T3" s="41" t="s">
        <v>1091</v>
      </c>
      <c r="U3" s="76">
        <v>44998.650911666664</v>
      </c>
      <c r="V3" s="41" t="s">
        <v>45</v>
      </c>
      <c r="W3" s="76">
        <v>44998.650911666664</v>
      </c>
      <c r="X3" s="41" t="s">
        <v>2164</v>
      </c>
      <c r="Y3" s="41" t="s">
        <v>45</v>
      </c>
      <c r="Z3" s="41" t="s">
        <v>1089</v>
      </c>
    </row>
    <row r="4" spans="1:26" x14ac:dyDescent="0.15">
      <c r="A4" s="40">
        <v>1922</v>
      </c>
      <c r="B4" s="41" t="s">
        <v>39</v>
      </c>
      <c r="C4" s="41" t="s">
        <v>2180</v>
      </c>
      <c r="D4" s="41" t="s">
        <v>2181</v>
      </c>
      <c r="E4" s="41" t="s">
        <v>2182</v>
      </c>
      <c r="F4" s="41" t="s">
        <v>1089</v>
      </c>
      <c r="G4" s="41" t="s">
        <v>43</v>
      </c>
      <c r="H4" s="41" t="s">
        <v>1089</v>
      </c>
      <c r="K4" s="41" t="s">
        <v>2183</v>
      </c>
      <c r="P4" s="76">
        <v>44927</v>
      </c>
      <c r="R4" s="41" t="s">
        <v>1090</v>
      </c>
      <c r="S4" s="41" t="s">
        <v>1090</v>
      </c>
      <c r="T4" s="41" t="s">
        <v>1091</v>
      </c>
      <c r="U4" s="76">
        <v>44998.650911666664</v>
      </c>
      <c r="V4" s="41" t="s">
        <v>45</v>
      </c>
      <c r="W4" s="76">
        <v>44998.650911666664</v>
      </c>
      <c r="X4" s="41" t="s">
        <v>2164</v>
      </c>
      <c r="Y4" s="41" t="s">
        <v>45</v>
      </c>
      <c r="Z4" s="41" t="s">
        <v>1089</v>
      </c>
    </row>
    <row r="5" spans="1:26" x14ac:dyDescent="0.15">
      <c r="A5" s="40">
        <v>1921</v>
      </c>
      <c r="B5" s="41" t="s">
        <v>39</v>
      </c>
      <c r="C5" s="41" t="s">
        <v>2177</v>
      </c>
      <c r="D5" s="41" t="s">
        <v>2178</v>
      </c>
      <c r="E5" s="41" t="s">
        <v>1341</v>
      </c>
      <c r="F5" s="41" t="s">
        <v>1089</v>
      </c>
      <c r="G5" s="41" t="s">
        <v>43</v>
      </c>
      <c r="H5" s="41" t="s">
        <v>1089</v>
      </c>
      <c r="K5" s="41" t="s">
        <v>2179</v>
      </c>
      <c r="P5" s="76">
        <v>44927</v>
      </c>
      <c r="R5" s="41" t="s">
        <v>1090</v>
      </c>
      <c r="S5" s="41" t="s">
        <v>1090</v>
      </c>
      <c r="T5" s="41" t="s">
        <v>1091</v>
      </c>
      <c r="U5" s="76">
        <v>44998.650911666664</v>
      </c>
      <c r="V5" s="41" t="s">
        <v>45</v>
      </c>
      <c r="W5" s="76">
        <v>44998.650911666664</v>
      </c>
      <c r="X5" s="41" t="s">
        <v>2164</v>
      </c>
      <c r="Y5" s="41" t="s">
        <v>45</v>
      </c>
      <c r="Z5" s="41" t="s">
        <v>1089</v>
      </c>
    </row>
    <row r="6" spans="1:26" x14ac:dyDescent="0.15">
      <c r="A6" s="40">
        <v>1920</v>
      </c>
      <c r="B6" s="41" t="s">
        <v>39</v>
      </c>
      <c r="C6" s="41" t="s">
        <v>2174</v>
      </c>
      <c r="D6" s="41" t="s">
        <v>2175</v>
      </c>
      <c r="E6" s="41" t="s">
        <v>1539</v>
      </c>
      <c r="F6" s="41" t="s">
        <v>1089</v>
      </c>
      <c r="G6" s="41" t="s">
        <v>43</v>
      </c>
      <c r="H6" s="41" t="s">
        <v>1089</v>
      </c>
      <c r="K6" s="41" t="s">
        <v>2176</v>
      </c>
      <c r="P6" s="76">
        <v>44927</v>
      </c>
      <c r="R6" s="41" t="s">
        <v>1090</v>
      </c>
      <c r="S6" s="41" t="s">
        <v>1090</v>
      </c>
      <c r="T6" s="41" t="s">
        <v>1091</v>
      </c>
      <c r="U6" s="76">
        <v>44998.650911666664</v>
      </c>
      <c r="V6" s="41" t="s">
        <v>45</v>
      </c>
      <c r="W6" s="76">
        <v>44998.650911666664</v>
      </c>
      <c r="X6" s="41" t="s">
        <v>2164</v>
      </c>
      <c r="Y6" s="41" t="s">
        <v>45</v>
      </c>
      <c r="Z6" s="41" t="s">
        <v>1089</v>
      </c>
    </row>
    <row r="7" spans="1:26" x14ac:dyDescent="0.15">
      <c r="A7" s="40">
        <v>1917</v>
      </c>
      <c r="B7" s="41" t="s">
        <v>367</v>
      </c>
      <c r="C7" s="41" t="s">
        <v>2149</v>
      </c>
      <c r="D7" s="41" t="s">
        <v>2172</v>
      </c>
      <c r="E7" s="41" t="s">
        <v>2143</v>
      </c>
      <c r="F7" s="41" t="s">
        <v>1089</v>
      </c>
      <c r="G7" s="41" t="s">
        <v>43</v>
      </c>
      <c r="H7" s="41" t="s">
        <v>1089</v>
      </c>
      <c r="K7" s="41" t="s">
        <v>2173</v>
      </c>
      <c r="P7" s="76">
        <v>45292</v>
      </c>
      <c r="R7" s="41" t="s">
        <v>1090</v>
      </c>
      <c r="S7" s="41" t="s">
        <v>1090</v>
      </c>
      <c r="T7" s="41" t="s">
        <v>1091</v>
      </c>
      <c r="U7" s="76">
        <v>44886.477529571763</v>
      </c>
      <c r="V7" s="41" t="s">
        <v>45</v>
      </c>
      <c r="W7" s="76">
        <v>44886.477529571763</v>
      </c>
      <c r="X7" s="41" t="s">
        <v>2152</v>
      </c>
      <c r="Y7" s="41" t="s">
        <v>45</v>
      </c>
      <c r="Z7" s="41" t="s">
        <v>1089</v>
      </c>
    </row>
    <row r="8" spans="1:26" x14ac:dyDescent="0.15">
      <c r="A8" s="40">
        <v>1916</v>
      </c>
      <c r="B8" s="41" t="s">
        <v>363</v>
      </c>
      <c r="C8" s="41" t="s">
        <v>2169</v>
      </c>
      <c r="D8" s="41" t="s">
        <v>2170</v>
      </c>
      <c r="E8" s="41" t="s">
        <v>2143</v>
      </c>
      <c r="F8" s="41" t="s">
        <v>1089</v>
      </c>
      <c r="G8" s="41" t="s">
        <v>43</v>
      </c>
      <c r="H8" s="41" t="s">
        <v>1089</v>
      </c>
      <c r="I8" s="40">
        <v>0</v>
      </c>
      <c r="J8" s="40">
        <v>0</v>
      </c>
      <c r="K8" s="41" t="s">
        <v>2171</v>
      </c>
      <c r="P8" s="76">
        <v>45292</v>
      </c>
      <c r="R8" s="41" t="s">
        <v>1090</v>
      </c>
      <c r="S8" s="41" t="s">
        <v>1090</v>
      </c>
      <c r="T8" s="41" t="s">
        <v>1090</v>
      </c>
      <c r="U8" s="76">
        <v>44863.713795740739</v>
      </c>
      <c r="V8" s="41" t="s">
        <v>45</v>
      </c>
      <c r="W8" s="76">
        <v>44862.334401666667</v>
      </c>
      <c r="X8" s="41" t="s">
        <v>2145</v>
      </c>
      <c r="Y8" s="41" t="s">
        <v>45</v>
      </c>
      <c r="Z8" s="41" t="s">
        <v>1089</v>
      </c>
    </row>
    <row r="9" spans="1:26" x14ac:dyDescent="0.15">
      <c r="A9" s="40">
        <v>1915</v>
      </c>
      <c r="B9" s="41" t="s">
        <v>375</v>
      </c>
      <c r="C9" s="41" t="s">
        <v>2166</v>
      </c>
      <c r="D9" s="41" t="s">
        <v>2167</v>
      </c>
      <c r="E9" s="41" t="s">
        <v>1327</v>
      </c>
      <c r="F9" s="41" t="s">
        <v>371</v>
      </c>
      <c r="G9" s="41" t="s">
        <v>43</v>
      </c>
      <c r="H9" s="41" t="s">
        <v>1089</v>
      </c>
      <c r="K9" s="41" t="s">
        <v>1553</v>
      </c>
      <c r="P9" s="76">
        <v>44927</v>
      </c>
      <c r="R9" s="41" t="s">
        <v>1090</v>
      </c>
      <c r="S9" s="41" t="s">
        <v>1090</v>
      </c>
      <c r="T9" s="41" t="s">
        <v>1091</v>
      </c>
      <c r="U9" s="76">
        <v>44862.543266805558</v>
      </c>
      <c r="V9" s="41" t="s">
        <v>45</v>
      </c>
      <c r="W9" s="76">
        <v>44860.531857685186</v>
      </c>
      <c r="X9" s="41" t="s">
        <v>2168</v>
      </c>
      <c r="Y9" s="41" t="s">
        <v>45</v>
      </c>
      <c r="Z9" s="41" t="s">
        <v>1089</v>
      </c>
    </row>
    <row r="10" spans="1:26" x14ac:dyDescent="0.15">
      <c r="A10" s="40">
        <v>1914</v>
      </c>
      <c r="B10" s="41" t="s">
        <v>367</v>
      </c>
      <c r="C10" s="41" t="s">
        <v>2149</v>
      </c>
      <c r="D10" s="41" t="s">
        <v>2150</v>
      </c>
      <c r="E10" s="41" t="s">
        <v>2143</v>
      </c>
      <c r="F10" s="41" t="s">
        <v>1089</v>
      </c>
      <c r="G10" s="41" t="s">
        <v>43</v>
      </c>
      <c r="H10" s="41" t="s">
        <v>1089</v>
      </c>
      <c r="K10" s="41" t="s">
        <v>2151</v>
      </c>
      <c r="P10" s="76">
        <v>45292</v>
      </c>
      <c r="R10" s="41" t="s">
        <v>1090</v>
      </c>
      <c r="S10" s="41" t="s">
        <v>1090</v>
      </c>
      <c r="T10" s="41" t="s">
        <v>1091</v>
      </c>
      <c r="U10" s="76">
        <v>44824.370677476851</v>
      </c>
      <c r="V10" s="41" t="s">
        <v>45</v>
      </c>
      <c r="W10" s="76">
        <v>44820.64284565972</v>
      </c>
      <c r="X10" s="41" t="s">
        <v>2152</v>
      </c>
      <c r="Y10" s="41" t="s">
        <v>45</v>
      </c>
      <c r="Z10" s="41" t="s">
        <v>1089</v>
      </c>
    </row>
    <row r="11" spans="1:26" x14ac:dyDescent="0.15">
      <c r="A11" s="40">
        <v>1913</v>
      </c>
      <c r="B11" s="41" t="s">
        <v>363</v>
      </c>
      <c r="C11" s="41" t="s">
        <v>2146</v>
      </c>
      <c r="D11" s="41" t="s">
        <v>2147</v>
      </c>
      <c r="E11" s="41" t="s">
        <v>2143</v>
      </c>
      <c r="F11" s="41" t="s">
        <v>1089</v>
      </c>
      <c r="G11" s="41" t="s">
        <v>43</v>
      </c>
      <c r="H11" s="41" t="s">
        <v>1089</v>
      </c>
      <c r="I11" s="40">
        <v>0</v>
      </c>
      <c r="J11" s="40">
        <v>0</v>
      </c>
      <c r="K11" s="41" t="s">
        <v>2148</v>
      </c>
      <c r="M11" s="40">
        <v>0</v>
      </c>
      <c r="N11" s="40">
        <v>0</v>
      </c>
      <c r="O11" s="40">
        <v>0</v>
      </c>
      <c r="P11" s="76">
        <v>45292</v>
      </c>
      <c r="R11" s="41" t="s">
        <v>1090</v>
      </c>
      <c r="S11" s="41" t="s">
        <v>1090</v>
      </c>
      <c r="T11" s="41" t="s">
        <v>1090</v>
      </c>
      <c r="U11" s="76">
        <v>44819.703608680553</v>
      </c>
      <c r="V11" s="41" t="s">
        <v>45</v>
      </c>
      <c r="W11" s="76">
        <v>44818.620565520832</v>
      </c>
      <c r="X11" s="41" t="s">
        <v>2145</v>
      </c>
      <c r="Y11" s="41" t="s">
        <v>45</v>
      </c>
      <c r="Z11" s="41" t="s">
        <v>1089</v>
      </c>
    </row>
    <row r="12" spans="1:26" x14ac:dyDescent="0.15">
      <c r="A12" s="40">
        <v>1912</v>
      </c>
      <c r="B12" s="41" t="s">
        <v>359</v>
      </c>
      <c r="C12" s="41" t="s">
        <v>2141</v>
      </c>
      <c r="D12" s="41" t="s">
        <v>2142</v>
      </c>
      <c r="E12" s="41" t="s">
        <v>2143</v>
      </c>
      <c r="F12" s="41" t="s">
        <v>1089</v>
      </c>
      <c r="G12" s="41" t="s">
        <v>43</v>
      </c>
      <c r="H12" s="41" t="s">
        <v>1089</v>
      </c>
      <c r="I12" s="40">
        <v>0</v>
      </c>
      <c r="J12" s="40">
        <v>0</v>
      </c>
      <c r="K12" s="41" t="s">
        <v>2144</v>
      </c>
      <c r="M12" s="40">
        <v>0</v>
      </c>
      <c r="N12" s="40">
        <v>0</v>
      </c>
      <c r="O12" s="40">
        <v>0</v>
      </c>
      <c r="P12" s="76">
        <v>45292</v>
      </c>
      <c r="R12" s="41" t="s">
        <v>1090</v>
      </c>
      <c r="S12" s="41" t="s">
        <v>1090</v>
      </c>
      <c r="T12" s="41" t="s">
        <v>1090</v>
      </c>
      <c r="U12" s="76">
        <v>44818.614443715276</v>
      </c>
      <c r="V12" s="41" t="s">
        <v>45</v>
      </c>
      <c r="W12" s="76">
        <v>44817.636663229168</v>
      </c>
      <c r="X12" s="41" t="s">
        <v>2145</v>
      </c>
      <c r="Y12" s="41" t="s">
        <v>45</v>
      </c>
      <c r="Z12" s="41" t="s">
        <v>1089</v>
      </c>
    </row>
    <row r="13" spans="1:26" x14ac:dyDescent="0.15">
      <c r="A13" s="40">
        <v>1911</v>
      </c>
      <c r="B13" s="41" t="s">
        <v>143</v>
      </c>
      <c r="C13" s="41" t="s">
        <v>1337</v>
      </c>
      <c r="D13" s="41" t="s">
        <v>1141</v>
      </c>
      <c r="E13" s="41" t="s">
        <v>1338</v>
      </c>
      <c r="F13" s="41" t="s">
        <v>1139</v>
      </c>
      <c r="G13" s="41" t="s">
        <v>43</v>
      </c>
      <c r="H13" s="41" t="s">
        <v>1089</v>
      </c>
      <c r="K13" s="41" t="s">
        <v>1339</v>
      </c>
      <c r="P13" s="76">
        <v>44722</v>
      </c>
      <c r="R13" s="41" t="s">
        <v>1090</v>
      </c>
      <c r="S13" s="41" t="s">
        <v>1090</v>
      </c>
      <c r="T13" s="41" t="s">
        <v>1090</v>
      </c>
      <c r="U13" s="76">
        <v>44638.721375034722</v>
      </c>
      <c r="V13" s="41" t="s">
        <v>45</v>
      </c>
      <c r="W13" s="76">
        <v>44638.721375034722</v>
      </c>
      <c r="X13" s="41" t="s">
        <v>1340</v>
      </c>
      <c r="Y13" s="41" t="s">
        <v>45</v>
      </c>
      <c r="Z13" s="41"/>
    </row>
    <row r="14" spans="1:26" x14ac:dyDescent="0.15">
      <c r="A14" s="40">
        <v>1910</v>
      </c>
      <c r="B14" s="41" t="s">
        <v>375</v>
      </c>
      <c r="C14" s="41" t="s">
        <v>1330</v>
      </c>
      <c r="D14" s="41" t="s">
        <v>1331</v>
      </c>
      <c r="E14" s="41" t="s">
        <v>1327</v>
      </c>
      <c r="F14" s="41" t="s">
        <v>1089</v>
      </c>
      <c r="G14" s="41" t="s">
        <v>43</v>
      </c>
      <c r="H14" s="41" t="s">
        <v>1089</v>
      </c>
      <c r="K14" s="41" t="s">
        <v>1332</v>
      </c>
      <c r="P14" s="76">
        <v>44927</v>
      </c>
      <c r="R14" s="41" t="s">
        <v>1090</v>
      </c>
      <c r="S14" s="41" t="s">
        <v>1090</v>
      </c>
      <c r="T14" s="41" t="s">
        <v>1091</v>
      </c>
      <c r="U14" s="76">
        <v>44607.802481018516</v>
      </c>
      <c r="V14" s="41" t="s">
        <v>45</v>
      </c>
      <c r="W14" s="76">
        <v>44607.802481018516</v>
      </c>
      <c r="X14" s="41" t="s">
        <v>1329</v>
      </c>
      <c r="Y14" s="41" t="s">
        <v>45</v>
      </c>
      <c r="Z14" s="41" t="s">
        <v>1089</v>
      </c>
    </row>
    <row r="15" spans="1:26" x14ac:dyDescent="0.15">
      <c r="A15" s="40">
        <v>1909</v>
      </c>
      <c r="B15" s="41" t="s">
        <v>375</v>
      </c>
      <c r="C15" s="41" t="s">
        <v>1333</v>
      </c>
      <c r="D15" s="41" t="s">
        <v>1334</v>
      </c>
      <c r="E15" s="41" t="s">
        <v>1327</v>
      </c>
      <c r="F15" s="41" t="s">
        <v>1089</v>
      </c>
      <c r="G15" s="41" t="s">
        <v>43</v>
      </c>
      <c r="H15" s="41" t="s">
        <v>1089</v>
      </c>
      <c r="K15" s="41" t="s">
        <v>1335</v>
      </c>
      <c r="P15" s="76">
        <v>44927</v>
      </c>
      <c r="R15" s="41" t="s">
        <v>1090</v>
      </c>
      <c r="S15" s="41" t="s">
        <v>1090</v>
      </c>
      <c r="T15" s="41" t="s">
        <v>1091</v>
      </c>
      <c r="U15" s="76">
        <v>44608.648717152777</v>
      </c>
      <c r="V15" s="41" t="s">
        <v>45</v>
      </c>
      <c r="W15" s="76">
        <v>44607.802481018516</v>
      </c>
      <c r="X15" s="41" t="s">
        <v>1329</v>
      </c>
      <c r="Y15" s="41" t="s">
        <v>45</v>
      </c>
      <c r="Z15" s="41" t="s">
        <v>1336</v>
      </c>
    </row>
    <row r="16" spans="1:26" x14ac:dyDescent="0.15">
      <c r="A16" s="40">
        <v>1908</v>
      </c>
      <c r="B16" s="41" t="s">
        <v>375</v>
      </c>
      <c r="C16" s="41" t="s">
        <v>1325</v>
      </c>
      <c r="D16" s="41" t="s">
        <v>1326</v>
      </c>
      <c r="E16" s="41" t="s">
        <v>1327</v>
      </c>
      <c r="F16" s="41" t="s">
        <v>1089</v>
      </c>
      <c r="G16" s="41" t="s">
        <v>43</v>
      </c>
      <c r="H16" s="41" t="s">
        <v>1089</v>
      </c>
      <c r="K16" s="41" t="s">
        <v>1328</v>
      </c>
      <c r="P16" s="76">
        <v>44927</v>
      </c>
      <c r="R16" s="41" t="s">
        <v>1090</v>
      </c>
      <c r="S16" s="41" t="s">
        <v>1090</v>
      </c>
      <c r="T16" s="41" t="s">
        <v>1091</v>
      </c>
      <c r="U16" s="76">
        <v>44607.802481018516</v>
      </c>
      <c r="V16" s="41" t="s">
        <v>45</v>
      </c>
      <c r="W16" s="76">
        <v>44607.802481018516</v>
      </c>
      <c r="X16" s="41" t="s">
        <v>1329</v>
      </c>
      <c r="Y16" s="41" t="s">
        <v>45</v>
      </c>
      <c r="Z16" s="41" t="s">
        <v>1089</v>
      </c>
    </row>
    <row r="17" spans="1:26" x14ac:dyDescent="0.15">
      <c r="A17" s="40">
        <v>1907</v>
      </c>
      <c r="B17" s="41" t="s">
        <v>250</v>
      </c>
      <c r="C17" s="41" t="s">
        <v>1067</v>
      </c>
      <c r="D17" s="41" t="s">
        <v>1067</v>
      </c>
      <c r="E17" s="41" t="s">
        <v>1341</v>
      </c>
      <c r="F17" s="41"/>
      <c r="G17" s="41" t="s">
        <v>43</v>
      </c>
      <c r="H17" s="41" t="s">
        <v>1343</v>
      </c>
      <c r="I17" s="40">
        <v>0</v>
      </c>
      <c r="J17" s="40">
        <v>0</v>
      </c>
      <c r="K17" s="41" t="s">
        <v>1344</v>
      </c>
      <c r="L17" s="40">
        <v>0</v>
      </c>
      <c r="M17" s="40">
        <v>0</v>
      </c>
      <c r="N17" s="40">
        <v>0</v>
      </c>
      <c r="O17" s="40">
        <v>0</v>
      </c>
      <c r="P17" s="76">
        <v>41275</v>
      </c>
      <c r="R17" s="41" t="s">
        <v>1090</v>
      </c>
      <c r="S17" s="41" t="s">
        <v>1090</v>
      </c>
      <c r="T17" s="41" t="s">
        <v>1091</v>
      </c>
      <c r="U17" s="76">
        <v>44413.709487743057</v>
      </c>
      <c r="V17" s="41" t="s">
        <v>45</v>
      </c>
      <c r="X17" s="41"/>
      <c r="Y17" s="41"/>
      <c r="Z17" s="41" t="s">
        <v>42</v>
      </c>
    </row>
    <row r="18" spans="1:26" x14ac:dyDescent="0.15">
      <c r="A18" s="40">
        <v>1906</v>
      </c>
      <c r="B18" s="41" t="s">
        <v>375</v>
      </c>
      <c r="C18" s="41" t="s">
        <v>1345</v>
      </c>
      <c r="D18" s="41" t="s">
        <v>1346</v>
      </c>
      <c r="E18" s="41" t="s">
        <v>1341</v>
      </c>
      <c r="F18" s="41"/>
      <c r="G18" s="41" t="s">
        <v>43</v>
      </c>
      <c r="H18" s="41" t="s">
        <v>1347</v>
      </c>
      <c r="I18" s="40">
        <v>1</v>
      </c>
      <c r="J18" s="40">
        <v>1</v>
      </c>
      <c r="K18" s="41" t="s">
        <v>1348</v>
      </c>
      <c r="L18" s="40">
        <v>0</v>
      </c>
      <c r="M18" s="40">
        <v>0</v>
      </c>
      <c r="N18" s="40">
        <v>1</v>
      </c>
      <c r="O18" s="40">
        <v>0</v>
      </c>
      <c r="P18" s="76">
        <v>41275</v>
      </c>
      <c r="R18" s="41" t="s">
        <v>1090</v>
      </c>
      <c r="S18" s="41" t="s">
        <v>1090</v>
      </c>
      <c r="T18" s="41" t="s">
        <v>1091</v>
      </c>
      <c r="U18" s="76">
        <v>44413.709487743057</v>
      </c>
      <c r="V18" s="41" t="s">
        <v>45</v>
      </c>
      <c r="X18" s="41"/>
      <c r="Y18" s="41"/>
      <c r="Z18" s="41" t="s">
        <v>42</v>
      </c>
    </row>
    <row r="19" spans="1:26" x14ac:dyDescent="0.15">
      <c r="A19" s="40">
        <v>1905</v>
      </c>
      <c r="B19" s="41" t="s">
        <v>1112</v>
      </c>
      <c r="C19" s="41" t="s">
        <v>1749</v>
      </c>
      <c r="D19" s="41" t="s">
        <v>1195</v>
      </c>
      <c r="E19" s="41" t="s">
        <v>1341</v>
      </c>
      <c r="F19" s="41"/>
      <c r="G19" s="41" t="s">
        <v>43</v>
      </c>
      <c r="H19" s="41" t="s">
        <v>1158</v>
      </c>
      <c r="I19" s="40">
        <v>0</v>
      </c>
      <c r="J19" s="40">
        <v>0</v>
      </c>
      <c r="K19" s="41" t="s">
        <v>1750</v>
      </c>
      <c r="L19" s="40">
        <v>0</v>
      </c>
      <c r="M19" s="40">
        <v>0</v>
      </c>
      <c r="N19" s="40">
        <v>0</v>
      </c>
      <c r="O19" s="40">
        <v>0</v>
      </c>
      <c r="P19" s="76">
        <v>41275</v>
      </c>
      <c r="R19" s="41" t="s">
        <v>1090</v>
      </c>
      <c r="S19" s="41" t="s">
        <v>1090</v>
      </c>
      <c r="T19" s="41" t="s">
        <v>1091</v>
      </c>
      <c r="U19" s="76">
        <v>44413.709487743057</v>
      </c>
      <c r="V19" s="41" t="s">
        <v>45</v>
      </c>
      <c r="X19" s="41"/>
      <c r="Y19" s="41"/>
      <c r="Z19" s="41" t="s">
        <v>42</v>
      </c>
    </row>
    <row r="20" spans="1:26" x14ac:dyDescent="0.15">
      <c r="A20" s="40">
        <v>1904</v>
      </c>
      <c r="B20" s="41" t="s">
        <v>696</v>
      </c>
      <c r="C20" s="41" t="s">
        <v>1458</v>
      </c>
      <c r="D20" s="41" t="s">
        <v>1459</v>
      </c>
      <c r="E20" s="41" t="s">
        <v>1341</v>
      </c>
      <c r="F20" s="41"/>
      <c r="G20" s="41" t="s">
        <v>43</v>
      </c>
      <c r="H20" s="41" t="s">
        <v>1152</v>
      </c>
      <c r="I20" s="40">
        <v>0</v>
      </c>
      <c r="J20" s="40">
        <v>0</v>
      </c>
      <c r="K20" s="41" t="s">
        <v>1460</v>
      </c>
      <c r="L20" s="40">
        <v>0</v>
      </c>
      <c r="M20" s="40">
        <v>0</v>
      </c>
      <c r="N20" s="40">
        <v>0</v>
      </c>
      <c r="O20" s="40">
        <v>0</v>
      </c>
      <c r="P20" s="76">
        <v>41275</v>
      </c>
      <c r="R20" s="41" t="s">
        <v>1090</v>
      </c>
      <c r="S20" s="41" t="s">
        <v>1090</v>
      </c>
      <c r="T20" s="41" t="s">
        <v>1091</v>
      </c>
      <c r="U20" s="76">
        <v>44413.709487743057</v>
      </c>
      <c r="V20" s="41" t="s">
        <v>45</v>
      </c>
      <c r="X20" s="41"/>
      <c r="Y20" s="41"/>
      <c r="Z20" s="41" t="s">
        <v>42</v>
      </c>
    </row>
    <row r="21" spans="1:26" x14ac:dyDescent="0.15">
      <c r="A21" s="40">
        <v>1903</v>
      </c>
      <c r="B21" s="41" t="s">
        <v>696</v>
      </c>
      <c r="C21" s="41" t="s">
        <v>1475</v>
      </c>
      <c r="D21" s="41" t="s">
        <v>1476</v>
      </c>
      <c r="E21" s="41" t="s">
        <v>1341</v>
      </c>
      <c r="F21" s="41"/>
      <c r="G21" s="41" t="s">
        <v>43</v>
      </c>
      <c r="H21" s="41" t="s">
        <v>1152</v>
      </c>
      <c r="I21" s="40">
        <v>0</v>
      </c>
      <c r="J21" s="40">
        <v>0</v>
      </c>
      <c r="K21" s="41" t="s">
        <v>1477</v>
      </c>
      <c r="L21" s="40">
        <v>0</v>
      </c>
      <c r="M21" s="40">
        <v>0</v>
      </c>
      <c r="N21" s="40">
        <v>0</v>
      </c>
      <c r="O21" s="40">
        <v>0</v>
      </c>
      <c r="P21" s="76">
        <v>41275</v>
      </c>
      <c r="R21" s="41" t="s">
        <v>1090</v>
      </c>
      <c r="S21" s="41" t="s">
        <v>1090</v>
      </c>
      <c r="T21" s="41" t="s">
        <v>1091</v>
      </c>
      <c r="U21" s="76">
        <v>44413.709487743057</v>
      </c>
      <c r="V21" s="41" t="s">
        <v>45</v>
      </c>
      <c r="X21" s="41"/>
      <c r="Y21" s="41"/>
      <c r="Z21" s="41" t="s">
        <v>42</v>
      </c>
    </row>
    <row r="22" spans="1:26" x14ac:dyDescent="0.15">
      <c r="A22" s="40">
        <v>1902</v>
      </c>
      <c r="B22" s="41" t="s">
        <v>696</v>
      </c>
      <c r="C22" s="41" t="s">
        <v>1581</v>
      </c>
      <c r="D22" s="41" t="s">
        <v>1582</v>
      </c>
      <c r="E22" s="41" t="s">
        <v>1341</v>
      </c>
      <c r="F22" s="41"/>
      <c r="G22" s="41" t="s">
        <v>43</v>
      </c>
      <c r="H22" s="41" t="s">
        <v>1152</v>
      </c>
      <c r="I22" s="40">
        <v>0</v>
      </c>
      <c r="J22" s="40">
        <v>0</v>
      </c>
      <c r="K22" s="41" t="s">
        <v>1583</v>
      </c>
      <c r="L22" s="40">
        <v>0</v>
      </c>
      <c r="M22" s="40">
        <v>0</v>
      </c>
      <c r="N22" s="40">
        <v>0</v>
      </c>
      <c r="O22" s="40">
        <v>0</v>
      </c>
      <c r="P22" s="76">
        <v>41275</v>
      </c>
      <c r="R22" s="41" t="s">
        <v>1090</v>
      </c>
      <c r="S22" s="41" t="s">
        <v>1090</v>
      </c>
      <c r="T22" s="41" t="s">
        <v>1091</v>
      </c>
      <c r="U22" s="76">
        <v>44413.709487743057</v>
      </c>
      <c r="V22" s="41" t="s">
        <v>45</v>
      </c>
      <c r="X22" s="41"/>
      <c r="Y22" s="41"/>
      <c r="Z22" s="41" t="s">
        <v>42</v>
      </c>
    </row>
    <row r="23" spans="1:26" x14ac:dyDescent="0.15">
      <c r="A23" s="40">
        <v>1901</v>
      </c>
      <c r="B23" s="41" t="s">
        <v>696</v>
      </c>
      <c r="C23" s="41" t="s">
        <v>1151</v>
      </c>
      <c r="D23" s="41" t="s">
        <v>696</v>
      </c>
      <c r="E23" s="41" t="s">
        <v>1341</v>
      </c>
      <c r="F23" s="41"/>
      <c r="G23" s="41" t="s">
        <v>43</v>
      </c>
      <c r="H23" s="41" t="s">
        <v>1152</v>
      </c>
      <c r="I23" s="40">
        <v>0</v>
      </c>
      <c r="J23" s="40">
        <v>0</v>
      </c>
      <c r="K23" s="41" t="s">
        <v>1516</v>
      </c>
      <c r="L23" s="40">
        <v>0</v>
      </c>
      <c r="M23" s="40">
        <v>0</v>
      </c>
      <c r="N23" s="40">
        <v>0</v>
      </c>
      <c r="O23" s="40">
        <v>0</v>
      </c>
      <c r="P23" s="76">
        <v>41275</v>
      </c>
      <c r="R23" s="41" t="s">
        <v>1090</v>
      </c>
      <c r="S23" s="41" t="s">
        <v>1090</v>
      </c>
      <c r="T23" s="41" t="s">
        <v>1091</v>
      </c>
      <c r="U23" s="76">
        <v>44413.709487743057</v>
      </c>
      <c r="V23" s="41" t="s">
        <v>45</v>
      </c>
      <c r="X23" s="41"/>
      <c r="Y23" s="41"/>
      <c r="Z23" s="41" t="s">
        <v>42</v>
      </c>
    </row>
    <row r="24" spans="1:26" x14ac:dyDescent="0.15">
      <c r="A24" s="40">
        <v>1046</v>
      </c>
      <c r="B24" s="41" t="s">
        <v>108</v>
      </c>
      <c r="C24" s="41" t="s">
        <v>109</v>
      </c>
      <c r="D24" s="41" t="s">
        <v>109</v>
      </c>
      <c r="E24" s="41" t="s">
        <v>1341</v>
      </c>
      <c r="F24" s="41" t="s">
        <v>104</v>
      </c>
      <c r="G24" s="41" t="s">
        <v>43</v>
      </c>
      <c r="H24" s="41"/>
      <c r="I24" s="40">
        <v>0</v>
      </c>
      <c r="J24" s="40">
        <v>0</v>
      </c>
      <c r="K24" s="41" t="s">
        <v>1342</v>
      </c>
      <c r="L24" s="40">
        <v>0</v>
      </c>
      <c r="M24" s="40">
        <v>0</v>
      </c>
      <c r="N24" s="40">
        <v>0</v>
      </c>
      <c r="O24" s="40">
        <v>0</v>
      </c>
      <c r="P24" s="76">
        <v>41275</v>
      </c>
      <c r="R24" s="41" t="s">
        <v>1090</v>
      </c>
      <c r="S24" s="41" t="s">
        <v>1090</v>
      </c>
      <c r="T24" s="41" t="s">
        <v>1091</v>
      </c>
      <c r="U24" s="76">
        <v>44413.709487743057</v>
      </c>
      <c r="V24" s="41" t="s">
        <v>45</v>
      </c>
      <c r="X24" s="41"/>
      <c r="Y24" s="41"/>
      <c r="Z24" s="41" t="s">
        <v>42</v>
      </c>
    </row>
    <row r="25" spans="1:26" x14ac:dyDescent="0.15">
      <c r="A25" s="40">
        <v>1045</v>
      </c>
      <c r="B25" s="41" t="s">
        <v>375</v>
      </c>
      <c r="C25" s="41" t="s">
        <v>1349</v>
      </c>
      <c r="D25" s="41" t="s">
        <v>1350</v>
      </c>
      <c r="E25" s="41" t="s">
        <v>1341</v>
      </c>
      <c r="F25" s="41"/>
      <c r="G25" s="41" t="s">
        <v>43</v>
      </c>
      <c r="H25" s="41" t="s">
        <v>1351</v>
      </c>
      <c r="I25" s="40">
        <v>6</v>
      </c>
      <c r="J25" s="40">
        <v>53</v>
      </c>
      <c r="K25" s="41" t="s">
        <v>1352</v>
      </c>
      <c r="L25" s="40">
        <v>0</v>
      </c>
      <c r="M25" s="40">
        <v>0</v>
      </c>
      <c r="N25" s="40">
        <v>53</v>
      </c>
      <c r="O25" s="40">
        <v>0</v>
      </c>
      <c r="P25" s="76">
        <v>41275</v>
      </c>
      <c r="R25" s="41" t="s">
        <v>1090</v>
      </c>
      <c r="S25" s="41" t="s">
        <v>1090</v>
      </c>
      <c r="T25" s="41" t="s">
        <v>1091</v>
      </c>
      <c r="U25" s="76">
        <v>44413.709487743057</v>
      </c>
      <c r="V25" s="41" t="s">
        <v>45</v>
      </c>
      <c r="X25" s="41"/>
      <c r="Y25" s="41"/>
      <c r="Z25" s="41" t="s">
        <v>42</v>
      </c>
    </row>
    <row r="26" spans="1:26" x14ac:dyDescent="0.15">
      <c r="A26" s="40">
        <v>1044</v>
      </c>
      <c r="B26" s="41" t="s">
        <v>375</v>
      </c>
      <c r="C26" s="41" t="s">
        <v>1385</v>
      </c>
      <c r="D26" s="41" t="s">
        <v>1041</v>
      </c>
      <c r="E26" s="41" t="s">
        <v>1341</v>
      </c>
      <c r="F26" s="41"/>
      <c r="G26" s="41" t="s">
        <v>43</v>
      </c>
      <c r="H26" s="41" t="s">
        <v>1351</v>
      </c>
      <c r="I26" s="40">
        <v>19</v>
      </c>
      <c r="J26" s="40">
        <v>35</v>
      </c>
      <c r="K26" s="41" t="s">
        <v>1386</v>
      </c>
      <c r="L26" s="40">
        <v>0</v>
      </c>
      <c r="M26" s="40">
        <v>0</v>
      </c>
      <c r="N26" s="40">
        <v>35</v>
      </c>
      <c r="O26" s="40">
        <v>0</v>
      </c>
      <c r="P26" s="76">
        <v>41275</v>
      </c>
      <c r="R26" s="41" t="s">
        <v>1090</v>
      </c>
      <c r="S26" s="41" t="s">
        <v>1090</v>
      </c>
      <c r="T26" s="41" t="s">
        <v>1091</v>
      </c>
      <c r="U26" s="76">
        <v>44413.709487743057</v>
      </c>
      <c r="V26" s="41" t="s">
        <v>45</v>
      </c>
      <c r="X26" s="41"/>
      <c r="Y26" s="41"/>
      <c r="Z26" s="41" t="s">
        <v>42</v>
      </c>
    </row>
    <row r="27" spans="1:26" x14ac:dyDescent="0.15">
      <c r="A27" s="40">
        <v>1043</v>
      </c>
      <c r="B27" s="41" t="s">
        <v>375</v>
      </c>
      <c r="C27" s="41" t="s">
        <v>1372</v>
      </c>
      <c r="D27" s="41" t="s">
        <v>1373</v>
      </c>
      <c r="E27" s="41" t="s">
        <v>1341</v>
      </c>
      <c r="F27" s="41"/>
      <c r="G27" s="41" t="s">
        <v>43</v>
      </c>
      <c r="H27" s="41" t="s">
        <v>1351</v>
      </c>
      <c r="I27" s="40">
        <v>12</v>
      </c>
      <c r="J27" s="40">
        <v>27</v>
      </c>
      <c r="K27" s="41" t="s">
        <v>1374</v>
      </c>
      <c r="L27" s="40">
        <v>0</v>
      </c>
      <c r="M27" s="40">
        <v>0</v>
      </c>
      <c r="N27" s="40">
        <v>27</v>
      </c>
      <c r="O27" s="40">
        <v>0</v>
      </c>
      <c r="P27" s="76">
        <v>41275</v>
      </c>
      <c r="R27" s="41" t="s">
        <v>1090</v>
      </c>
      <c r="S27" s="41" t="s">
        <v>1090</v>
      </c>
      <c r="T27" s="41" t="s">
        <v>1091</v>
      </c>
      <c r="U27" s="76">
        <v>44413.709487743057</v>
      </c>
      <c r="V27" s="41" t="s">
        <v>45</v>
      </c>
      <c r="X27" s="41"/>
      <c r="Y27" s="41"/>
      <c r="Z27" s="41" t="s">
        <v>42</v>
      </c>
    </row>
    <row r="28" spans="1:26" x14ac:dyDescent="0.15">
      <c r="A28" s="40">
        <v>1042</v>
      </c>
      <c r="B28" s="41" t="s">
        <v>77</v>
      </c>
      <c r="C28" s="41" t="s">
        <v>1401</v>
      </c>
      <c r="D28" s="41" t="s">
        <v>1402</v>
      </c>
      <c r="E28" s="41" t="s">
        <v>1376</v>
      </c>
      <c r="F28" s="41"/>
      <c r="G28" s="41" t="s">
        <v>43</v>
      </c>
      <c r="H28" s="41" t="s">
        <v>1403</v>
      </c>
      <c r="I28" s="40">
        <v>0</v>
      </c>
      <c r="J28" s="40">
        <v>1</v>
      </c>
      <c r="K28" s="41" t="s">
        <v>1404</v>
      </c>
      <c r="L28" s="40">
        <v>0</v>
      </c>
      <c r="M28" s="40">
        <v>0</v>
      </c>
      <c r="N28" s="40">
        <v>1</v>
      </c>
      <c r="O28" s="40">
        <v>0</v>
      </c>
      <c r="P28" s="76">
        <v>41275</v>
      </c>
      <c r="R28" s="41" t="s">
        <v>1090</v>
      </c>
      <c r="S28" s="41" t="s">
        <v>1090</v>
      </c>
      <c r="T28" s="41" t="s">
        <v>1091</v>
      </c>
      <c r="U28" s="76">
        <v>44413.709487743057</v>
      </c>
      <c r="V28" s="41" t="s">
        <v>45</v>
      </c>
      <c r="X28" s="41"/>
      <c r="Y28" s="41"/>
      <c r="Z28" s="41" t="s">
        <v>42</v>
      </c>
    </row>
    <row r="29" spans="1:26" x14ac:dyDescent="0.15">
      <c r="A29" s="40">
        <v>1041</v>
      </c>
      <c r="B29" s="41" t="s">
        <v>77</v>
      </c>
      <c r="C29" s="41" t="s">
        <v>1411</v>
      </c>
      <c r="D29" s="41" t="s">
        <v>1412</v>
      </c>
      <c r="E29" s="41" t="s">
        <v>1376</v>
      </c>
      <c r="F29" s="41"/>
      <c r="G29" s="41" t="s">
        <v>43</v>
      </c>
      <c r="H29" s="41" t="s">
        <v>1403</v>
      </c>
      <c r="I29" s="40">
        <v>0</v>
      </c>
      <c r="J29" s="40">
        <v>47</v>
      </c>
      <c r="K29" s="41" t="s">
        <v>1413</v>
      </c>
      <c r="L29" s="40">
        <v>0</v>
      </c>
      <c r="M29" s="40">
        <v>0</v>
      </c>
      <c r="N29" s="40">
        <v>47</v>
      </c>
      <c r="O29" s="40">
        <v>0</v>
      </c>
      <c r="P29" s="76">
        <v>41275</v>
      </c>
      <c r="R29" s="41" t="s">
        <v>1090</v>
      </c>
      <c r="S29" s="41" t="s">
        <v>1090</v>
      </c>
      <c r="T29" s="41" t="s">
        <v>1091</v>
      </c>
      <c r="U29" s="76">
        <v>44413.709487743057</v>
      </c>
      <c r="V29" s="41" t="s">
        <v>45</v>
      </c>
      <c r="X29" s="41"/>
      <c r="Y29" s="41"/>
      <c r="Z29" s="41" t="s">
        <v>42</v>
      </c>
    </row>
    <row r="30" spans="1:26" x14ac:dyDescent="0.15">
      <c r="A30" s="40">
        <v>1040</v>
      </c>
      <c r="B30" s="41" t="s">
        <v>77</v>
      </c>
      <c r="C30" s="41" t="s">
        <v>1408</v>
      </c>
      <c r="D30" s="41" t="s">
        <v>1409</v>
      </c>
      <c r="E30" s="41" t="s">
        <v>1376</v>
      </c>
      <c r="F30" s="41"/>
      <c r="G30" s="41" t="s">
        <v>43</v>
      </c>
      <c r="H30" s="41" t="s">
        <v>1403</v>
      </c>
      <c r="I30" s="40">
        <v>0</v>
      </c>
      <c r="J30" s="40">
        <v>107</v>
      </c>
      <c r="K30" s="41" t="s">
        <v>1410</v>
      </c>
      <c r="L30" s="40">
        <v>0</v>
      </c>
      <c r="M30" s="40">
        <v>0</v>
      </c>
      <c r="N30" s="40">
        <v>107</v>
      </c>
      <c r="O30" s="40">
        <v>0</v>
      </c>
      <c r="P30" s="76">
        <v>41275</v>
      </c>
      <c r="R30" s="41" t="s">
        <v>1090</v>
      </c>
      <c r="S30" s="41" t="s">
        <v>1090</v>
      </c>
      <c r="T30" s="41" t="s">
        <v>1091</v>
      </c>
      <c r="U30" s="76">
        <v>44413.709487743057</v>
      </c>
      <c r="V30" s="41" t="s">
        <v>45</v>
      </c>
      <c r="X30" s="41"/>
      <c r="Y30" s="41"/>
      <c r="Z30" s="41" t="s">
        <v>42</v>
      </c>
    </row>
    <row r="31" spans="1:26" x14ac:dyDescent="0.15">
      <c r="A31" s="40">
        <v>1039</v>
      </c>
      <c r="B31" s="41" t="s">
        <v>77</v>
      </c>
      <c r="C31" s="41" t="s">
        <v>1927</v>
      </c>
      <c r="D31" s="41" t="s">
        <v>1928</v>
      </c>
      <c r="E31" s="41" t="s">
        <v>1376</v>
      </c>
      <c r="F31" s="41"/>
      <c r="G31" s="41" t="s">
        <v>43</v>
      </c>
      <c r="H31" s="41" t="s">
        <v>1403</v>
      </c>
      <c r="I31" s="40">
        <v>6</v>
      </c>
      <c r="J31" s="40">
        <v>1</v>
      </c>
      <c r="K31" s="41" t="s">
        <v>1929</v>
      </c>
      <c r="L31" s="40">
        <v>0</v>
      </c>
      <c r="M31" s="40">
        <v>0</v>
      </c>
      <c r="N31" s="40">
        <v>1</v>
      </c>
      <c r="O31" s="40">
        <v>0</v>
      </c>
      <c r="P31" s="76">
        <v>41275</v>
      </c>
      <c r="R31" s="41" t="s">
        <v>1090</v>
      </c>
      <c r="S31" s="41" t="s">
        <v>1090</v>
      </c>
      <c r="T31" s="41" t="s">
        <v>1091</v>
      </c>
      <c r="U31" s="76">
        <v>44413.709487743057</v>
      </c>
      <c r="V31" s="41" t="s">
        <v>45</v>
      </c>
      <c r="X31" s="41"/>
      <c r="Y31" s="41"/>
      <c r="Z31" s="41" t="s">
        <v>42</v>
      </c>
    </row>
    <row r="32" spans="1:26" x14ac:dyDescent="0.15">
      <c r="A32" s="40">
        <v>1039</v>
      </c>
      <c r="B32" s="41" t="s">
        <v>77</v>
      </c>
      <c r="C32" s="41" t="s">
        <v>1930</v>
      </c>
      <c r="D32" s="41" t="s">
        <v>1931</v>
      </c>
      <c r="E32" s="41" t="s">
        <v>1376</v>
      </c>
      <c r="F32" s="41"/>
      <c r="G32" s="41" t="s">
        <v>43</v>
      </c>
      <c r="H32" s="41" t="s">
        <v>1403</v>
      </c>
      <c r="I32" s="40">
        <v>6</v>
      </c>
      <c r="J32" s="40">
        <v>1</v>
      </c>
      <c r="K32" s="41" t="s">
        <v>1932</v>
      </c>
      <c r="L32" s="40">
        <v>0</v>
      </c>
      <c r="M32" s="40">
        <v>0</v>
      </c>
      <c r="N32" s="40">
        <v>1</v>
      </c>
      <c r="O32" s="40">
        <v>0</v>
      </c>
      <c r="P32" s="76">
        <v>41275</v>
      </c>
      <c r="R32" s="41" t="s">
        <v>1090</v>
      </c>
      <c r="S32" s="41" t="s">
        <v>1090</v>
      </c>
      <c r="T32" s="41" t="s">
        <v>1091</v>
      </c>
      <c r="U32" s="76">
        <v>44413.709487743057</v>
      </c>
      <c r="V32" s="41" t="s">
        <v>45</v>
      </c>
      <c r="X32" s="41"/>
      <c r="Y32" s="41"/>
      <c r="Z32" s="41" t="s">
        <v>42</v>
      </c>
    </row>
    <row r="33" spans="1:26" x14ac:dyDescent="0.15">
      <c r="A33" s="40">
        <v>1038</v>
      </c>
      <c r="B33" s="41" t="s">
        <v>797</v>
      </c>
      <c r="C33" s="41" t="s">
        <v>1689</v>
      </c>
      <c r="D33" s="41" t="s">
        <v>1690</v>
      </c>
      <c r="E33" s="41" t="s">
        <v>1327</v>
      </c>
      <c r="F33" s="41" t="s">
        <v>1089</v>
      </c>
      <c r="G33" s="41" t="s">
        <v>43</v>
      </c>
      <c r="H33" s="41" t="s">
        <v>1691</v>
      </c>
      <c r="I33" s="40">
        <v>0</v>
      </c>
      <c r="J33" s="40">
        <v>0</v>
      </c>
      <c r="K33" s="41" t="s">
        <v>1692</v>
      </c>
      <c r="L33" s="40">
        <v>0</v>
      </c>
      <c r="M33" s="40">
        <v>0</v>
      </c>
      <c r="N33" s="40">
        <v>0</v>
      </c>
      <c r="O33" s="40">
        <v>0</v>
      </c>
      <c r="P33" s="76">
        <v>41275</v>
      </c>
      <c r="R33" s="41" t="s">
        <v>1090</v>
      </c>
      <c r="S33" s="41" t="s">
        <v>1090</v>
      </c>
      <c r="T33" s="41" t="s">
        <v>1091</v>
      </c>
      <c r="U33" s="76">
        <v>44413.709487743057</v>
      </c>
      <c r="V33" s="41" t="s">
        <v>45</v>
      </c>
      <c r="X33" s="41"/>
      <c r="Y33" s="41"/>
      <c r="Z33" s="41" t="s">
        <v>42</v>
      </c>
    </row>
    <row r="34" spans="1:26" x14ac:dyDescent="0.15">
      <c r="A34" s="40">
        <v>1037</v>
      </c>
      <c r="B34" s="41" t="s">
        <v>797</v>
      </c>
      <c r="C34" s="41" t="s">
        <v>1615</v>
      </c>
      <c r="D34" s="41" t="s">
        <v>1616</v>
      </c>
      <c r="E34" s="41" t="s">
        <v>1338</v>
      </c>
      <c r="F34" s="41" t="s">
        <v>1089</v>
      </c>
      <c r="G34" s="41" t="s">
        <v>43</v>
      </c>
      <c r="H34" s="41" t="s">
        <v>1617</v>
      </c>
      <c r="I34" s="40">
        <v>0</v>
      </c>
      <c r="J34" s="40">
        <v>3</v>
      </c>
      <c r="K34" s="41" t="s">
        <v>1618</v>
      </c>
      <c r="L34" s="40">
        <v>2</v>
      </c>
      <c r="M34" s="40">
        <v>6</v>
      </c>
      <c r="N34" s="40">
        <v>0</v>
      </c>
      <c r="O34" s="40">
        <v>0</v>
      </c>
      <c r="P34" s="76">
        <v>41275</v>
      </c>
      <c r="R34" s="41" t="s">
        <v>1090</v>
      </c>
      <c r="S34" s="41" t="s">
        <v>1090</v>
      </c>
      <c r="T34" s="41" t="s">
        <v>1091</v>
      </c>
      <c r="U34" s="76">
        <v>44413.709487743057</v>
      </c>
      <c r="V34" s="41" t="s">
        <v>45</v>
      </c>
      <c r="X34" s="41"/>
      <c r="Y34" s="41"/>
      <c r="Z34" s="41" t="s">
        <v>42</v>
      </c>
    </row>
    <row r="35" spans="1:26" x14ac:dyDescent="0.15">
      <c r="A35" s="40">
        <v>1036</v>
      </c>
      <c r="B35" s="41" t="s">
        <v>250</v>
      </c>
      <c r="C35" s="41" t="s">
        <v>1899</v>
      </c>
      <c r="D35" s="41" t="s">
        <v>1900</v>
      </c>
      <c r="E35" s="41" t="s">
        <v>1341</v>
      </c>
      <c r="F35" s="41" t="s">
        <v>1089</v>
      </c>
      <c r="G35" s="41" t="s">
        <v>43</v>
      </c>
      <c r="H35" s="41" t="s">
        <v>1089</v>
      </c>
      <c r="I35" s="40">
        <v>0</v>
      </c>
      <c r="J35" s="40">
        <v>3</v>
      </c>
      <c r="K35" s="41" t="s">
        <v>1901</v>
      </c>
      <c r="L35" s="40">
        <v>1</v>
      </c>
      <c r="M35" s="40">
        <v>1</v>
      </c>
      <c r="N35" s="40">
        <v>0</v>
      </c>
      <c r="O35" s="40">
        <v>0</v>
      </c>
      <c r="P35" s="76">
        <v>41275</v>
      </c>
      <c r="R35" s="41" t="s">
        <v>1090</v>
      </c>
      <c r="S35" s="41" t="s">
        <v>1090</v>
      </c>
      <c r="T35" s="41" t="s">
        <v>1091</v>
      </c>
      <c r="U35" s="76">
        <v>44413.709487743057</v>
      </c>
      <c r="V35" s="41" t="s">
        <v>45</v>
      </c>
      <c r="X35" s="41"/>
      <c r="Y35" s="41"/>
      <c r="Z35" s="41" t="s">
        <v>42</v>
      </c>
    </row>
    <row r="36" spans="1:26" x14ac:dyDescent="0.15">
      <c r="A36" s="40">
        <v>1035</v>
      </c>
      <c r="B36" s="41" t="s">
        <v>250</v>
      </c>
      <c r="C36" s="41" t="s">
        <v>1563</v>
      </c>
      <c r="D36" s="41" t="s">
        <v>1564</v>
      </c>
      <c r="E36" s="41" t="s">
        <v>1341</v>
      </c>
      <c r="F36" s="41" t="s">
        <v>1089</v>
      </c>
      <c r="G36" s="41" t="s">
        <v>43</v>
      </c>
      <c r="H36" s="41" t="s">
        <v>1089</v>
      </c>
      <c r="I36" s="40">
        <v>0</v>
      </c>
      <c r="J36" s="40">
        <v>1</v>
      </c>
      <c r="K36" s="41" t="s">
        <v>1565</v>
      </c>
      <c r="L36" s="40">
        <v>3</v>
      </c>
      <c r="M36" s="40">
        <v>1</v>
      </c>
      <c r="N36" s="40">
        <v>0</v>
      </c>
      <c r="O36" s="40">
        <v>0</v>
      </c>
      <c r="P36" s="76">
        <v>41275</v>
      </c>
      <c r="R36" s="41" t="s">
        <v>1090</v>
      </c>
      <c r="S36" s="41" t="s">
        <v>1090</v>
      </c>
      <c r="T36" s="41" t="s">
        <v>1091</v>
      </c>
      <c r="U36" s="76">
        <v>44413.709487743057</v>
      </c>
      <c r="V36" s="41" t="s">
        <v>45</v>
      </c>
      <c r="X36" s="41"/>
      <c r="Y36" s="41"/>
      <c r="Z36" s="41" t="s">
        <v>42</v>
      </c>
    </row>
    <row r="37" spans="1:26" x14ac:dyDescent="0.15">
      <c r="A37" s="40">
        <v>1034</v>
      </c>
      <c r="B37" s="41" t="s">
        <v>382</v>
      </c>
      <c r="C37" s="41" t="s">
        <v>1570</v>
      </c>
      <c r="D37" s="41" t="s">
        <v>1571</v>
      </c>
      <c r="E37" s="41" t="s">
        <v>1341</v>
      </c>
      <c r="F37" s="41" t="s">
        <v>681</v>
      </c>
      <c r="G37" s="41" t="s">
        <v>43</v>
      </c>
      <c r="H37" s="41" t="s">
        <v>1572</v>
      </c>
      <c r="I37" s="40">
        <v>0</v>
      </c>
      <c r="J37" s="40">
        <v>14</v>
      </c>
      <c r="K37" s="41" t="s">
        <v>1573</v>
      </c>
      <c r="L37" s="40">
        <v>56</v>
      </c>
      <c r="M37" s="40">
        <v>3</v>
      </c>
      <c r="N37" s="40">
        <v>0</v>
      </c>
      <c r="O37" s="40">
        <v>0</v>
      </c>
      <c r="P37" s="76">
        <v>41275</v>
      </c>
      <c r="R37" s="41" t="s">
        <v>1090</v>
      </c>
      <c r="S37" s="41" t="s">
        <v>1090</v>
      </c>
      <c r="T37" s="41" t="s">
        <v>1091</v>
      </c>
      <c r="U37" s="76">
        <v>44413.709487743057</v>
      </c>
      <c r="V37" s="41" t="s">
        <v>45</v>
      </c>
      <c r="X37" s="41"/>
      <c r="Y37" s="41"/>
      <c r="Z37" s="41" t="s">
        <v>42</v>
      </c>
    </row>
    <row r="38" spans="1:26" x14ac:dyDescent="0.15">
      <c r="A38" s="40">
        <v>1033</v>
      </c>
      <c r="B38" s="41" t="s">
        <v>239</v>
      </c>
      <c r="C38" s="41" t="s">
        <v>1882</v>
      </c>
      <c r="D38" s="41" t="s">
        <v>299</v>
      </c>
      <c r="E38" s="41" t="s">
        <v>1341</v>
      </c>
      <c r="F38" s="41" t="s">
        <v>296</v>
      </c>
      <c r="G38" s="41" t="s">
        <v>43</v>
      </c>
      <c r="H38" s="41" t="s">
        <v>1089</v>
      </c>
      <c r="I38" s="40">
        <v>0</v>
      </c>
      <c r="J38" s="40">
        <v>1</v>
      </c>
      <c r="K38" s="41" t="s">
        <v>1883</v>
      </c>
      <c r="L38" s="40">
        <v>4</v>
      </c>
      <c r="M38" s="40">
        <v>2</v>
      </c>
      <c r="N38" s="40">
        <v>0</v>
      </c>
      <c r="O38" s="40">
        <v>0</v>
      </c>
      <c r="P38" s="76">
        <v>41275</v>
      </c>
      <c r="R38" s="41" t="s">
        <v>1090</v>
      </c>
      <c r="S38" s="41" t="s">
        <v>1090</v>
      </c>
      <c r="T38" s="41" t="s">
        <v>1091</v>
      </c>
      <c r="U38" s="76">
        <v>44413.709487743057</v>
      </c>
      <c r="V38" s="41" t="s">
        <v>45</v>
      </c>
      <c r="X38" s="41"/>
      <c r="Y38" s="41"/>
      <c r="Z38" s="41" t="s">
        <v>42</v>
      </c>
    </row>
    <row r="39" spans="1:26" x14ac:dyDescent="0.15">
      <c r="A39" s="40">
        <v>1032</v>
      </c>
      <c r="B39" s="41" t="s">
        <v>1276</v>
      </c>
      <c r="C39" s="41" t="s">
        <v>1353</v>
      </c>
      <c r="D39" s="41" t="s">
        <v>1354</v>
      </c>
      <c r="E39" s="41" t="s">
        <v>1355</v>
      </c>
      <c r="F39" s="41"/>
      <c r="G39" s="41" t="s">
        <v>43</v>
      </c>
      <c r="H39" s="41"/>
      <c r="I39" s="40">
        <v>0</v>
      </c>
      <c r="J39" s="40">
        <v>0</v>
      </c>
      <c r="K39" s="41" t="s">
        <v>1356</v>
      </c>
      <c r="L39" s="40">
        <v>0</v>
      </c>
      <c r="M39" s="40">
        <v>0</v>
      </c>
      <c r="N39" s="40">
        <v>0</v>
      </c>
      <c r="O39" s="40">
        <v>0</v>
      </c>
      <c r="P39" s="76">
        <v>41275</v>
      </c>
      <c r="R39" s="41" t="s">
        <v>1090</v>
      </c>
      <c r="S39" s="41" t="s">
        <v>1090</v>
      </c>
      <c r="T39" s="41" t="s">
        <v>1091</v>
      </c>
      <c r="U39" s="76">
        <v>44413.709487743057</v>
      </c>
      <c r="V39" s="41" t="s">
        <v>45</v>
      </c>
      <c r="X39" s="41"/>
      <c r="Y39" s="41"/>
      <c r="Z39" s="41" t="s">
        <v>42</v>
      </c>
    </row>
    <row r="40" spans="1:26" x14ac:dyDescent="0.15">
      <c r="A40" s="40">
        <v>1031</v>
      </c>
      <c r="B40" s="41" t="s">
        <v>264</v>
      </c>
      <c r="C40" s="41" t="s">
        <v>1442</v>
      </c>
      <c r="D40" s="41" t="s">
        <v>266</v>
      </c>
      <c r="E40" s="41" t="s">
        <v>1355</v>
      </c>
      <c r="F40" s="41" t="s">
        <v>1089</v>
      </c>
      <c r="G40" s="41" t="s">
        <v>43</v>
      </c>
      <c r="H40" s="41" t="s">
        <v>1089</v>
      </c>
      <c r="I40" s="40">
        <v>0</v>
      </c>
      <c r="J40" s="40">
        <v>0</v>
      </c>
      <c r="K40" s="41" t="s">
        <v>1443</v>
      </c>
      <c r="L40" s="40">
        <v>0</v>
      </c>
      <c r="M40" s="40">
        <v>0</v>
      </c>
      <c r="N40" s="40">
        <v>0</v>
      </c>
      <c r="O40" s="40">
        <v>0</v>
      </c>
      <c r="P40" s="76">
        <v>41275</v>
      </c>
      <c r="R40" s="41" t="s">
        <v>1090</v>
      </c>
      <c r="S40" s="41" t="s">
        <v>1090</v>
      </c>
      <c r="T40" s="41" t="s">
        <v>1091</v>
      </c>
      <c r="U40" s="76">
        <v>44413.709487743057</v>
      </c>
      <c r="V40" s="41" t="s">
        <v>45</v>
      </c>
      <c r="X40" s="41"/>
      <c r="Y40" s="41"/>
      <c r="Z40" s="41" t="s">
        <v>42</v>
      </c>
    </row>
    <row r="41" spans="1:26" x14ac:dyDescent="0.15">
      <c r="A41" s="40">
        <v>1030</v>
      </c>
      <c r="B41" s="41" t="s">
        <v>192</v>
      </c>
      <c r="C41" s="41" t="s">
        <v>1663</v>
      </c>
      <c r="D41" s="41" t="s">
        <v>1664</v>
      </c>
      <c r="E41" s="41" t="s">
        <v>1341</v>
      </c>
      <c r="F41" s="41" t="s">
        <v>1089</v>
      </c>
      <c r="G41" s="41" t="s">
        <v>43</v>
      </c>
      <c r="H41" s="41" t="s">
        <v>1089</v>
      </c>
      <c r="I41" s="40">
        <v>0</v>
      </c>
      <c r="J41" s="40">
        <v>0</v>
      </c>
      <c r="K41" s="41" t="s">
        <v>1665</v>
      </c>
      <c r="L41" s="40">
        <v>0</v>
      </c>
      <c r="M41" s="40">
        <v>0</v>
      </c>
      <c r="N41" s="40">
        <v>0</v>
      </c>
      <c r="O41" s="40">
        <v>0</v>
      </c>
      <c r="P41" s="76">
        <v>41275</v>
      </c>
      <c r="R41" s="41" t="s">
        <v>1090</v>
      </c>
      <c r="S41" s="41" t="s">
        <v>1090</v>
      </c>
      <c r="T41" s="41" t="s">
        <v>1091</v>
      </c>
      <c r="U41" s="76">
        <v>44413.709487743057</v>
      </c>
      <c r="V41" s="41" t="s">
        <v>45</v>
      </c>
      <c r="X41" s="41"/>
      <c r="Y41" s="41"/>
      <c r="Z41" s="41" t="s">
        <v>42</v>
      </c>
    </row>
    <row r="42" spans="1:26" x14ac:dyDescent="0.15">
      <c r="A42" s="40">
        <v>1029</v>
      </c>
      <c r="B42" s="41" t="s">
        <v>192</v>
      </c>
      <c r="C42" s="41" t="s">
        <v>1869</v>
      </c>
      <c r="D42" s="41" t="s">
        <v>1870</v>
      </c>
      <c r="E42" s="41" t="s">
        <v>1341</v>
      </c>
      <c r="F42" s="41" t="s">
        <v>1089</v>
      </c>
      <c r="G42" s="41" t="s">
        <v>43</v>
      </c>
      <c r="H42" s="41" t="s">
        <v>1089</v>
      </c>
      <c r="I42" s="40">
        <v>0</v>
      </c>
      <c r="J42" s="40">
        <v>0</v>
      </c>
      <c r="K42" s="41" t="s">
        <v>1871</v>
      </c>
      <c r="L42" s="40">
        <v>0</v>
      </c>
      <c r="M42" s="40">
        <v>0</v>
      </c>
      <c r="N42" s="40">
        <v>0</v>
      </c>
      <c r="O42" s="40">
        <v>0</v>
      </c>
      <c r="P42" s="76">
        <v>41275</v>
      </c>
      <c r="R42" s="41" t="s">
        <v>1090</v>
      </c>
      <c r="S42" s="41" t="s">
        <v>1090</v>
      </c>
      <c r="T42" s="41" t="s">
        <v>1091</v>
      </c>
      <c r="U42" s="76">
        <v>44413.709487743057</v>
      </c>
      <c r="V42" s="41" t="s">
        <v>45</v>
      </c>
      <c r="X42" s="41"/>
      <c r="Y42" s="41"/>
      <c r="Z42" s="41" t="s">
        <v>42</v>
      </c>
    </row>
    <row r="43" spans="1:26" x14ac:dyDescent="0.15">
      <c r="A43" s="40">
        <v>1028</v>
      </c>
      <c r="B43" s="41" t="s">
        <v>192</v>
      </c>
      <c r="C43" s="41" t="s">
        <v>1634</v>
      </c>
      <c r="D43" s="41" t="s">
        <v>1635</v>
      </c>
      <c r="E43" s="41" t="s">
        <v>1341</v>
      </c>
      <c r="F43" s="41" t="s">
        <v>1089</v>
      </c>
      <c r="G43" s="41" t="s">
        <v>43</v>
      </c>
      <c r="H43" s="41" t="s">
        <v>1089</v>
      </c>
      <c r="I43" s="40">
        <v>0</v>
      </c>
      <c r="J43" s="40">
        <v>0</v>
      </c>
      <c r="K43" s="41" t="s">
        <v>1636</v>
      </c>
      <c r="L43" s="40">
        <v>0</v>
      </c>
      <c r="M43" s="40">
        <v>0</v>
      </c>
      <c r="N43" s="40">
        <v>0</v>
      </c>
      <c r="O43" s="40">
        <v>0</v>
      </c>
      <c r="P43" s="76">
        <v>41275</v>
      </c>
      <c r="R43" s="41" t="s">
        <v>1090</v>
      </c>
      <c r="S43" s="41" t="s">
        <v>1090</v>
      </c>
      <c r="T43" s="41" t="s">
        <v>1091</v>
      </c>
      <c r="U43" s="76">
        <v>44413.709487743057</v>
      </c>
      <c r="V43" s="41" t="s">
        <v>45</v>
      </c>
      <c r="X43" s="41"/>
      <c r="Y43" s="41"/>
      <c r="Z43" s="41" t="s">
        <v>42</v>
      </c>
    </row>
    <row r="44" spans="1:26" x14ac:dyDescent="0.15">
      <c r="A44" s="40">
        <v>1027</v>
      </c>
      <c r="B44" s="41" t="s">
        <v>192</v>
      </c>
      <c r="C44" s="41" t="s">
        <v>1653</v>
      </c>
      <c r="D44" s="41" t="s">
        <v>193</v>
      </c>
      <c r="E44" s="41" t="s">
        <v>1341</v>
      </c>
      <c r="F44" s="41" t="s">
        <v>1089</v>
      </c>
      <c r="G44" s="41" t="s">
        <v>43</v>
      </c>
      <c r="H44" s="41" t="s">
        <v>1089</v>
      </c>
      <c r="I44" s="40">
        <v>0</v>
      </c>
      <c r="J44" s="40">
        <v>0</v>
      </c>
      <c r="K44" s="41" t="s">
        <v>1654</v>
      </c>
      <c r="L44" s="40">
        <v>0</v>
      </c>
      <c r="M44" s="40">
        <v>0</v>
      </c>
      <c r="N44" s="40">
        <v>0</v>
      </c>
      <c r="O44" s="40">
        <v>0</v>
      </c>
      <c r="P44" s="76">
        <v>41275</v>
      </c>
      <c r="R44" s="41" t="s">
        <v>1090</v>
      </c>
      <c r="S44" s="41" t="s">
        <v>1090</v>
      </c>
      <c r="T44" s="41" t="s">
        <v>1091</v>
      </c>
      <c r="U44" s="76">
        <v>44413.709487743057</v>
      </c>
      <c r="V44" s="41" t="s">
        <v>45</v>
      </c>
      <c r="X44" s="41"/>
      <c r="Y44" s="41"/>
      <c r="Z44" s="41" t="s">
        <v>42</v>
      </c>
    </row>
    <row r="45" spans="1:26" x14ac:dyDescent="0.15">
      <c r="A45" s="40">
        <v>1026</v>
      </c>
      <c r="B45" s="41" t="s">
        <v>868</v>
      </c>
      <c r="C45" s="41" t="s">
        <v>1884</v>
      </c>
      <c r="D45" s="41" t="s">
        <v>881</v>
      </c>
      <c r="E45" s="41" t="s">
        <v>1362</v>
      </c>
      <c r="F45" s="41" t="s">
        <v>1089</v>
      </c>
      <c r="G45" s="41" t="s">
        <v>43</v>
      </c>
      <c r="H45" s="41" t="s">
        <v>1089</v>
      </c>
      <c r="I45" s="40">
        <v>0</v>
      </c>
      <c r="J45" s="40">
        <v>0</v>
      </c>
      <c r="K45" s="41" t="s">
        <v>1885</v>
      </c>
      <c r="L45" s="40">
        <v>0</v>
      </c>
      <c r="M45" s="40">
        <v>0</v>
      </c>
      <c r="N45" s="40">
        <v>0</v>
      </c>
      <c r="O45" s="40">
        <v>0</v>
      </c>
      <c r="P45" s="76">
        <v>41275</v>
      </c>
      <c r="R45" s="41" t="s">
        <v>1090</v>
      </c>
      <c r="S45" s="41" t="s">
        <v>1090</v>
      </c>
      <c r="T45" s="41" t="s">
        <v>1091</v>
      </c>
      <c r="U45" s="76">
        <v>44413.709487743057</v>
      </c>
      <c r="V45" s="41" t="s">
        <v>45</v>
      </c>
      <c r="X45" s="41"/>
      <c r="Y45" s="41"/>
      <c r="Z45" s="41" t="s">
        <v>42</v>
      </c>
    </row>
    <row r="46" spans="1:26" x14ac:dyDescent="0.15">
      <c r="A46" s="40">
        <v>1025</v>
      </c>
      <c r="B46" s="41" t="s">
        <v>868</v>
      </c>
      <c r="C46" s="41" t="s">
        <v>1867</v>
      </c>
      <c r="D46" s="41" t="s">
        <v>878</v>
      </c>
      <c r="E46" s="41" t="s">
        <v>1362</v>
      </c>
      <c r="F46" s="41" t="s">
        <v>1089</v>
      </c>
      <c r="G46" s="41" t="s">
        <v>43</v>
      </c>
      <c r="H46" s="41" t="s">
        <v>1089</v>
      </c>
      <c r="I46" s="40">
        <v>0</v>
      </c>
      <c r="J46" s="40">
        <v>0</v>
      </c>
      <c r="K46" s="41" t="s">
        <v>1868</v>
      </c>
      <c r="L46" s="40">
        <v>0</v>
      </c>
      <c r="M46" s="40">
        <v>0</v>
      </c>
      <c r="N46" s="40">
        <v>0</v>
      </c>
      <c r="O46" s="40">
        <v>0</v>
      </c>
      <c r="P46" s="76">
        <v>41275</v>
      </c>
      <c r="R46" s="41" t="s">
        <v>1090</v>
      </c>
      <c r="S46" s="41" t="s">
        <v>1090</v>
      </c>
      <c r="T46" s="41" t="s">
        <v>1091</v>
      </c>
      <c r="U46" s="76">
        <v>44413.709487743057</v>
      </c>
      <c r="V46" s="41" t="s">
        <v>45</v>
      </c>
      <c r="X46" s="41"/>
      <c r="Y46" s="41"/>
      <c r="Z46" s="41" t="s">
        <v>42</v>
      </c>
    </row>
    <row r="47" spans="1:26" x14ac:dyDescent="0.15">
      <c r="A47" s="40">
        <v>1024</v>
      </c>
      <c r="B47" s="41" t="s">
        <v>868</v>
      </c>
      <c r="C47" s="41" t="s">
        <v>1894</v>
      </c>
      <c r="D47" s="41" t="s">
        <v>875</v>
      </c>
      <c r="E47" s="41" t="s">
        <v>1362</v>
      </c>
      <c r="F47" s="41" t="s">
        <v>1089</v>
      </c>
      <c r="G47" s="41" t="s">
        <v>43</v>
      </c>
      <c r="H47" s="41" t="s">
        <v>1089</v>
      </c>
      <c r="I47" s="40">
        <v>0</v>
      </c>
      <c r="J47" s="40">
        <v>0</v>
      </c>
      <c r="K47" s="41" t="s">
        <v>1895</v>
      </c>
      <c r="L47" s="40">
        <v>0</v>
      </c>
      <c r="M47" s="40">
        <v>0</v>
      </c>
      <c r="N47" s="40">
        <v>0</v>
      </c>
      <c r="O47" s="40">
        <v>0</v>
      </c>
      <c r="P47" s="76">
        <v>41275</v>
      </c>
      <c r="R47" s="41" t="s">
        <v>1090</v>
      </c>
      <c r="S47" s="41" t="s">
        <v>1090</v>
      </c>
      <c r="T47" s="41" t="s">
        <v>1091</v>
      </c>
      <c r="U47" s="76">
        <v>44413.709487743057</v>
      </c>
      <c r="V47" s="41" t="s">
        <v>45</v>
      </c>
      <c r="X47" s="41"/>
      <c r="Y47" s="41"/>
      <c r="Z47" s="41" t="s">
        <v>42</v>
      </c>
    </row>
    <row r="48" spans="1:26" x14ac:dyDescent="0.15">
      <c r="A48" s="40">
        <v>1023</v>
      </c>
      <c r="B48" s="41" t="s">
        <v>868</v>
      </c>
      <c r="C48" s="41" t="s">
        <v>1696</v>
      </c>
      <c r="D48" s="41" t="s">
        <v>872</v>
      </c>
      <c r="E48" s="41" t="s">
        <v>1362</v>
      </c>
      <c r="F48" s="41" t="s">
        <v>1089</v>
      </c>
      <c r="G48" s="41" t="s">
        <v>43</v>
      </c>
      <c r="H48" s="41" t="s">
        <v>1089</v>
      </c>
      <c r="I48" s="40">
        <v>0</v>
      </c>
      <c r="J48" s="40">
        <v>0</v>
      </c>
      <c r="K48" s="41" t="s">
        <v>1697</v>
      </c>
      <c r="L48" s="40">
        <v>0</v>
      </c>
      <c r="M48" s="40">
        <v>0</v>
      </c>
      <c r="N48" s="40">
        <v>0</v>
      </c>
      <c r="O48" s="40">
        <v>0</v>
      </c>
      <c r="P48" s="76">
        <v>41275</v>
      </c>
      <c r="R48" s="41" t="s">
        <v>1090</v>
      </c>
      <c r="S48" s="41" t="s">
        <v>1090</v>
      </c>
      <c r="T48" s="41" t="s">
        <v>1091</v>
      </c>
      <c r="U48" s="76">
        <v>44413.709487743057</v>
      </c>
      <c r="V48" s="41" t="s">
        <v>45</v>
      </c>
      <c r="X48" s="41"/>
      <c r="Y48" s="41"/>
      <c r="Z48" s="41" t="s">
        <v>42</v>
      </c>
    </row>
    <row r="49" spans="1:26" x14ac:dyDescent="0.15">
      <c r="A49" s="40">
        <v>1022</v>
      </c>
      <c r="B49" s="41" t="s">
        <v>868</v>
      </c>
      <c r="C49" s="41" t="s">
        <v>1862</v>
      </c>
      <c r="D49" s="41" t="s">
        <v>869</v>
      </c>
      <c r="E49" s="41" t="s">
        <v>1362</v>
      </c>
      <c r="F49" s="41" t="s">
        <v>1089</v>
      </c>
      <c r="G49" s="41" t="s">
        <v>43</v>
      </c>
      <c r="H49" s="41" t="s">
        <v>1089</v>
      </c>
      <c r="I49" s="40">
        <v>0</v>
      </c>
      <c r="J49" s="40">
        <v>0</v>
      </c>
      <c r="K49" s="41" t="s">
        <v>1863</v>
      </c>
      <c r="L49" s="40">
        <v>0</v>
      </c>
      <c r="M49" s="40">
        <v>0</v>
      </c>
      <c r="N49" s="40">
        <v>0</v>
      </c>
      <c r="O49" s="40">
        <v>0</v>
      </c>
      <c r="P49" s="76">
        <v>41275</v>
      </c>
      <c r="R49" s="41" t="s">
        <v>1090</v>
      </c>
      <c r="S49" s="41" t="s">
        <v>1090</v>
      </c>
      <c r="T49" s="41" t="s">
        <v>1091</v>
      </c>
      <c r="U49" s="76">
        <v>44413.709487743057</v>
      </c>
      <c r="V49" s="41" t="s">
        <v>45</v>
      </c>
      <c r="X49" s="41"/>
      <c r="Y49" s="41"/>
      <c r="Z49" s="41" t="s">
        <v>42</v>
      </c>
    </row>
    <row r="50" spans="1:26" x14ac:dyDescent="0.15">
      <c r="A50" s="40">
        <v>1021</v>
      </c>
      <c r="B50" s="41" t="s">
        <v>558</v>
      </c>
      <c r="C50" s="41" t="s">
        <v>1414</v>
      </c>
      <c r="D50" s="41" t="s">
        <v>1415</v>
      </c>
      <c r="E50" s="41" t="s">
        <v>1395</v>
      </c>
      <c r="F50" s="41"/>
      <c r="G50" s="41" t="s">
        <v>43</v>
      </c>
      <c r="H50" s="41"/>
      <c r="I50" s="40">
        <v>56</v>
      </c>
      <c r="J50" s="40">
        <v>9</v>
      </c>
      <c r="K50" s="41" t="s">
        <v>1416</v>
      </c>
      <c r="L50" s="40">
        <v>5</v>
      </c>
      <c r="M50" s="40">
        <v>36</v>
      </c>
      <c r="N50" s="40">
        <v>9</v>
      </c>
      <c r="O50" s="40">
        <v>0</v>
      </c>
      <c r="P50" s="76">
        <v>41275</v>
      </c>
      <c r="R50" s="41" t="s">
        <v>1090</v>
      </c>
      <c r="S50" s="41" t="s">
        <v>1090</v>
      </c>
      <c r="T50" s="41" t="s">
        <v>1091</v>
      </c>
      <c r="U50" s="76">
        <v>44413.709487743057</v>
      </c>
      <c r="V50" s="41" t="s">
        <v>45</v>
      </c>
      <c r="X50" s="41"/>
      <c r="Y50" s="41"/>
      <c r="Z50" s="41" t="s">
        <v>42</v>
      </c>
    </row>
    <row r="51" spans="1:26" x14ac:dyDescent="0.15">
      <c r="A51" s="40">
        <v>1020</v>
      </c>
      <c r="B51" s="41" t="s">
        <v>1288</v>
      </c>
      <c r="C51" s="41" t="s">
        <v>1822</v>
      </c>
      <c r="D51" s="41" t="s">
        <v>608</v>
      </c>
      <c r="E51" s="41" t="s">
        <v>1395</v>
      </c>
      <c r="F51" s="41"/>
      <c r="G51" s="41" t="s">
        <v>43</v>
      </c>
      <c r="H51" s="41"/>
      <c r="I51" s="40">
        <v>67</v>
      </c>
      <c r="J51" s="40">
        <v>33</v>
      </c>
      <c r="K51" s="41" t="s">
        <v>1823</v>
      </c>
      <c r="L51" s="40">
        <v>4</v>
      </c>
      <c r="M51" s="40">
        <v>0</v>
      </c>
      <c r="N51" s="40">
        <v>33</v>
      </c>
      <c r="O51" s="40">
        <v>0</v>
      </c>
      <c r="P51" s="76">
        <v>41275</v>
      </c>
      <c r="R51" s="41" t="s">
        <v>1090</v>
      </c>
      <c r="S51" s="41" t="s">
        <v>1090</v>
      </c>
      <c r="T51" s="41" t="s">
        <v>1091</v>
      </c>
      <c r="U51" s="76">
        <v>44413.709487743057</v>
      </c>
      <c r="V51" s="41" t="s">
        <v>45</v>
      </c>
      <c r="X51" s="41"/>
      <c r="Y51" s="41"/>
      <c r="Z51" s="41" t="s">
        <v>42</v>
      </c>
    </row>
    <row r="52" spans="1:26" x14ac:dyDescent="0.15">
      <c r="A52" s="40">
        <v>1019</v>
      </c>
      <c r="B52" s="41" t="s">
        <v>1288</v>
      </c>
      <c r="C52" s="41" t="s">
        <v>1809</v>
      </c>
      <c r="D52" s="41" t="s">
        <v>1810</v>
      </c>
      <c r="E52" s="41" t="s">
        <v>1395</v>
      </c>
      <c r="F52" s="41"/>
      <c r="G52" s="41" t="s">
        <v>43</v>
      </c>
      <c r="H52" s="41"/>
      <c r="I52" s="40">
        <v>12</v>
      </c>
      <c r="J52" s="40">
        <v>4</v>
      </c>
      <c r="K52" s="41" t="s">
        <v>1811</v>
      </c>
      <c r="L52" s="40">
        <v>0</v>
      </c>
      <c r="M52" s="40">
        <v>0</v>
      </c>
      <c r="N52" s="40">
        <v>4</v>
      </c>
      <c r="O52" s="40">
        <v>0</v>
      </c>
      <c r="P52" s="76">
        <v>41275</v>
      </c>
      <c r="R52" s="41" t="s">
        <v>1090</v>
      </c>
      <c r="S52" s="41" t="s">
        <v>1090</v>
      </c>
      <c r="T52" s="41" t="s">
        <v>1091</v>
      </c>
      <c r="U52" s="76">
        <v>44413.709487743057</v>
      </c>
      <c r="V52" s="41" t="s">
        <v>45</v>
      </c>
      <c r="X52" s="41"/>
      <c r="Y52" s="41"/>
      <c r="Z52" s="41" t="s">
        <v>42</v>
      </c>
    </row>
    <row r="53" spans="1:26" x14ac:dyDescent="0.15">
      <c r="A53" s="40">
        <v>1018</v>
      </c>
      <c r="B53" s="41" t="s">
        <v>1315</v>
      </c>
      <c r="C53" s="41" t="s">
        <v>1849</v>
      </c>
      <c r="D53" s="41" t="s">
        <v>1849</v>
      </c>
      <c r="E53" s="41" t="s">
        <v>1341</v>
      </c>
      <c r="F53" s="41"/>
      <c r="G53" s="41" t="s">
        <v>43</v>
      </c>
      <c r="H53" s="41"/>
      <c r="I53" s="40">
        <v>4</v>
      </c>
      <c r="J53" s="40">
        <v>0</v>
      </c>
      <c r="K53" s="41" t="s">
        <v>1850</v>
      </c>
      <c r="L53" s="40">
        <v>0</v>
      </c>
      <c r="M53" s="40">
        <v>0</v>
      </c>
      <c r="N53" s="40">
        <v>0</v>
      </c>
      <c r="O53" s="40">
        <v>0</v>
      </c>
      <c r="P53" s="76">
        <v>41275</v>
      </c>
      <c r="R53" s="41" t="s">
        <v>1090</v>
      </c>
      <c r="S53" s="41" t="s">
        <v>1090</v>
      </c>
      <c r="T53" s="41" t="s">
        <v>1091</v>
      </c>
      <c r="U53" s="76">
        <v>44413.709487743057</v>
      </c>
      <c r="V53" s="41" t="s">
        <v>45</v>
      </c>
      <c r="X53" s="41"/>
      <c r="Y53" s="41"/>
      <c r="Z53" s="41" t="s">
        <v>42</v>
      </c>
    </row>
    <row r="54" spans="1:26" x14ac:dyDescent="0.15">
      <c r="A54" s="40">
        <v>1017</v>
      </c>
      <c r="B54" s="41" t="s">
        <v>1315</v>
      </c>
      <c r="C54" s="41" t="s">
        <v>1395</v>
      </c>
      <c r="D54" s="41" t="s">
        <v>613</v>
      </c>
      <c r="E54" s="41" t="s">
        <v>1341</v>
      </c>
      <c r="F54" s="41"/>
      <c r="G54" s="41" t="s">
        <v>43</v>
      </c>
      <c r="H54" s="41"/>
      <c r="I54" s="40">
        <v>16</v>
      </c>
      <c r="J54" s="40">
        <v>28</v>
      </c>
      <c r="K54" s="41" t="s">
        <v>1625</v>
      </c>
      <c r="L54" s="40">
        <v>3</v>
      </c>
      <c r="M54" s="40">
        <v>0</v>
      </c>
      <c r="N54" s="40">
        <v>28</v>
      </c>
      <c r="O54" s="40">
        <v>0</v>
      </c>
      <c r="P54" s="76">
        <v>41275</v>
      </c>
      <c r="R54" s="41" t="s">
        <v>1090</v>
      </c>
      <c r="S54" s="41" t="s">
        <v>1090</v>
      </c>
      <c r="T54" s="41" t="s">
        <v>1091</v>
      </c>
      <c r="U54" s="76">
        <v>44413.709487743057</v>
      </c>
      <c r="V54" s="41" t="s">
        <v>45</v>
      </c>
      <c r="X54" s="41"/>
      <c r="Y54" s="41"/>
      <c r="Z54" s="41" t="s">
        <v>42</v>
      </c>
    </row>
    <row r="55" spans="1:26" x14ac:dyDescent="0.15">
      <c r="A55" s="40">
        <v>1016</v>
      </c>
      <c r="B55" s="41" t="s">
        <v>1315</v>
      </c>
      <c r="C55" s="41" t="s">
        <v>1746</v>
      </c>
      <c r="D55" s="41" t="s">
        <v>1747</v>
      </c>
      <c r="E55" s="41" t="s">
        <v>1341</v>
      </c>
      <c r="F55" s="41"/>
      <c r="G55" s="41" t="s">
        <v>43</v>
      </c>
      <c r="H55" s="41"/>
      <c r="I55" s="40">
        <v>8</v>
      </c>
      <c r="J55" s="40">
        <v>0</v>
      </c>
      <c r="K55" s="41" t="s">
        <v>1748</v>
      </c>
      <c r="L55" s="40">
        <v>0</v>
      </c>
      <c r="M55" s="40">
        <v>0</v>
      </c>
      <c r="N55" s="40">
        <v>0</v>
      </c>
      <c r="O55" s="40">
        <v>0</v>
      </c>
      <c r="P55" s="76">
        <v>41275</v>
      </c>
      <c r="R55" s="41" t="s">
        <v>1090</v>
      </c>
      <c r="S55" s="41" t="s">
        <v>1090</v>
      </c>
      <c r="T55" s="41" t="s">
        <v>1091</v>
      </c>
      <c r="U55" s="76">
        <v>44413.709487743057</v>
      </c>
      <c r="V55" s="41" t="s">
        <v>45</v>
      </c>
      <c r="X55" s="41"/>
      <c r="Y55" s="41"/>
      <c r="Z55" s="41" t="s">
        <v>42</v>
      </c>
    </row>
    <row r="56" spans="1:26" x14ac:dyDescent="0.15">
      <c r="A56" s="40">
        <v>1015</v>
      </c>
      <c r="B56" s="41" t="s">
        <v>1315</v>
      </c>
      <c r="C56" s="41" t="s">
        <v>1847</v>
      </c>
      <c r="D56" s="41" t="s">
        <v>617</v>
      </c>
      <c r="E56" s="41" t="s">
        <v>1341</v>
      </c>
      <c r="F56" s="41"/>
      <c r="G56" s="41" t="s">
        <v>43</v>
      </c>
      <c r="H56" s="41"/>
      <c r="I56" s="40">
        <v>2</v>
      </c>
      <c r="J56" s="40">
        <v>0</v>
      </c>
      <c r="K56" s="41" t="s">
        <v>1848</v>
      </c>
      <c r="L56" s="40">
        <v>0</v>
      </c>
      <c r="M56" s="40">
        <v>0</v>
      </c>
      <c r="N56" s="40">
        <v>0</v>
      </c>
      <c r="O56" s="40">
        <v>0</v>
      </c>
      <c r="P56" s="76">
        <v>41275</v>
      </c>
      <c r="R56" s="41" t="s">
        <v>1090</v>
      </c>
      <c r="S56" s="41" t="s">
        <v>1090</v>
      </c>
      <c r="T56" s="41" t="s">
        <v>1091</v>
      </c>
      <c r="U56" s="76">
        <v>44413.709487743057</v>
      </c>
      <c r="V56" s="41" t="s">
        <v>45</v>
      </c>
      <c r="X56" s="41"/>
      <c r="Y56" s="41"/>
      <c r="Z56" s="41" t="s">
        <v>42</v>
      </c>
    </row>
    <row r="57" spans="1:26" x14ac:dyDescent="0.15">
      <c r="A57" s="40">
        <v>1014</v>
      </c>
      <c r="B57" s="41" t="s">
        <v>558</v>
      </c>
      <c r="C57" s="41" t="s">
        <v>1568</v>
      </c>
      <c r="D57" s="41" t="s">
        <v>559</v>
      </c>
      <c r="E57" s="41" t="s">
        <v>1395</v>
      </c>
      <c r="F57" s="41"/>
      <c r="G57" s="41" t="s">
        <v>43</v>
      </c>
      <c r="H57" s="41"/>
      <c r="I57" s="40">
        <v>269</v>
      </c>
      <c r="J57" s="40">
        <v>326</v>
      </c>
      <c r="K57" s="41" t="s">
        <v>1569</v>
      </c>
      <c r="L57" s="40">
        <v>67</v>
      </c>
      <c r="M57" s="40">
        <v>80</v>
      </c>
      <c r="N57" s="40">
        <v>326</v>
      </c>
      <c r="O57" s="40">
        <v>0</v>
      </c>
      <c r="P57" s="76">
        <v>41275</v>
      </c>
      <c r="R57" s="41" t="s">
        <v>1090</v>
      </c>
      <c r="S57" s="41" t="s">
        <v>1090</v>
      </c>
      <c r="T57" s="41" t="s">
        <v>1091</v>
      </c>
      <c r="U57" s="76">
        <v>44413.709487743057</v>
      </c>
      <c r="V57" s="41" t="s">
        <v>45</v>
      </c>
      <c r="X57" s="41"/>
      <c r="Y57" s="41"/>
      <c r="Z57" s="41" t="s">
        <v>42</v>
      </c>
    </row>
    <row r="58" spans="1:26" x14ac:dyDescent="0.15">
      <c r="A58" s="40">
        <v>1013</v>
      </c>
      <c r="B58" s="41" t="s">
        <v>558</v>
      </c>
      <c r="C58" s="41" t="s">
        <v>1394</v>
      </c>
      <c r="D58" s="41" t="s">
        <v>592</v>
      </c>
      <c r="E58" s="41" t="s">
        <v>1395</v>
      </c>
      <c r="F58" s="41"/>
      <c r="G58" s="41" t="s">
        <v>43</v>
      </c>
      <c r="H58" s="41"/>
      <c r="I58" s="40">
        <v>89</v>
      </c>
      <c r="J58" s="40">
        <v>13</v>
      </c>
      <c r="K58" s="41" t="s">
        <v>1396</v>
      </c>
      <c r="L58" s="40">
        <v>0</v>
      </c>
      <c r="M58" s="40">
        <v>0</v>
      </c>
      <c r="N58" s="40">
        <v>13</v>
      </c>
      <c r="O58" s="40">
        <v>0</v>
      </c>
      <c r="P58" s="76">
        <v>41275</v>
      </c>
      <c r="R58" s="41" t="s">
        <v>1090</v>
      </c>
      <c r="S58" s="41" t="s">
        <v>1090</v>
      </c>
      <c r="T58" s="41" t="s">
        <v>1091</v>
      </c>
      <c r="U58" s="76">
        <v>44413.709487743057</v>
      </c>
      <c r="V58" s="41" t="s">
        <v>45</v>
      </c>
      <c r="X58" s="41"/>
      <c r="Y58" s="41"/>
      <c r="Z58" s="41" t="s">
        <v>42</v>
      </c>
    </row>
    <row r="59" spans="1:26" x14ac:dyDescent="0.15">
      <c r="A59" s="40">
        <v>1012</v>
      </c>
      <c r="B59" s="41" t="s">
        <v>558</v>
      </c>
      <c r="C59" s="41" t="s">
        <v>1524</v>
      </c>
      <c r="D59" s="41" t="s">
        <v>582</v>
      </c>
      <c r="E59" s="41" t="s">
        <v>1395</v>
      </c>
      <c r="F59" s="41"/>
      <c r="G59" s="41" t="s">
        <v>43</v>
      </c>
      <c r="H59" s="41"/>
      <c r="I59" s="40">
        <v>953</v>
      </c>
      <c r="J59" s="40">
        <v>679</v>
      </c>
      <c r="K59" s="41" t="s">
        <v>1525</v>
      </c>
      <c r="L59" s="40">
        <v>1183</v>
      </c>
      <c r="M59" s="40">
        <v>204</v>
      </c>
      <c r="N59" s="40">
        <v>631</v>
      </c>
      <c r="O59" s="40">
        <v>0</v>
      </c>
      <c r="P59" s="76">
        <v>41275</v>
      </c>
      <c r="R59" s="41" t="s">
        <v>1090</v>
      </c>
      <c r="S59" s="41" t="s">
        <v>1090</v>
      </c>
      <c r="T59" s="41" t="s">
        <v>1091</v>
      </c>
      <c r="U59" s="76">
        <v>44413.709487743057</v>
      </c>
      <c r="V59" s="41" t="s">
        <v>45</v>
      </c>
      <c r="X59" s="41"/>
      <c r="Y59" s="41"/>
      <c r="Z59" s="41" t="s">
        <v>42</v>
      </c>
    </row>
    <row r="60" spans="1:26" x14ac:dyDescent="0.15">
      <c r="A60" s="40">
        <v>1011</v>
      </c>
      <c r="B60" s="41" t="s">
        <v>558</v>
      </c>
      <c r="C60" s="41" t="s">
        <v>1845</v>
      </c>
      <c r="D60" s="41" t="s">
        <v>589</v>
      </c>
      <c r="E60" s="41" t="s">
        <v>1395</v>
      </c>
      <c r="F60" s="41"/>
      <c r="G60" s="41" t="s">
        <v>43</v>
      </c>
      <c r="H60" s="41"/>
      <c r="I60" s="40">
        <v>29</v>
      </c>
      <c r="J60" s="40">
        <v>11</v>
      </c>
      <c r="K60" s="41" t="s">
        <v>1846</v>
      </c>
      <c r="L60" s="40">
        <v>0</v>
      </c>
      <c r="M60" s="40">
        <v>0</v>
      </c>
      <c r="N60" s="40">
        <v>11</v>
      </c>
      <c r="O60" s="40">
        <v>0</v>
      </c>
      <c r="P60" s="76">
        <v>41275</v>
      </c>
      <c r="R60" s="41" t="s">
        <v>1090</v>
      </c>
      <c r="S60" s="41" t="s">
        <v>1090</v>
      </c>
      <c r="T60" s="41" t="s">
        <v>1091</v>
      </c>
      <c r="U60" s="76">
        <v>44413.709487743057</v>
      </c>
      <c r="V60" s="41" t="s">
        <v>45</v>
      </c>
      <c r="X60" s="41"/>
      <c r="Y60" s="41"/>
      <c r="Z60" s="41" t="s">
        <v>42</v>
      </c>
    </row>
    <row r="61" spans="1:26" x14ac:dyDescent="0.15">
      <c r="A61" s="40">
        <v>1010</v>
      </c>
      <c r="B61" s="41" t="s">
        <v>558</v>
      </c>
      <c r="C61" s="41" t="s">
        <v>1598</v>
      </c>
      <c r="D61" s="41" t="s">
        <v>620</v>
      </c>
      <c r="E61" s="41" t="s">
        <v>1395</v>
      </c>
      <c r="F61" s="41"/>
      <c r="G61" s="41" t="s">
        <v>43</v>
      </c>
      <c r="H61" s="41"/>
      <c r="I61" s="40">
        <v>72</v>
      </c>
      <c r="J61" s="40">
        <v>35</v>
      </c>
      <c r="K61" s="41" t="s">
        <v>1599</v>
      </c>
      <c r="L61" s="40">
        <v>10</v>
      </c>
      <c r="M61" s="40">
        <v>12</v>
      </c>
      <c r="N61" s="40">
        <v>35</v>
      </c>
      <c r="O61" s="40">
        <v>0</v>
      </c>
      <c r="P61" s="76">
        <v>41275</v>
      </c>
      <c r="R61" s="41" t="s">
        <v>1090</v>
      </c>
      <c r="S61" s="41" t="s">
        <v>1090</v>
      </c>
      <c r="T61" s="41" t="s">
        <v>1091</v>
      </c>
      <c r="U61" s="76">
        <v>44413.709487743057</v>
      </c>
      <c r="V61" s="41" t="s">
        <v>45</v>
      </c>
      <c r="X61" s="41"/>
      <c r="Y61" s="41"/>
      <c r="Z61" s="41" t="s">
        <v>42</v>
      </c>
    </row>
    <row r="62" spans="1:26" x14ac:dyDescent="0.15">
      <c r="A62" s="40">
        <v>1009</v>
      </c>
      <c r="B62" s="41" t="s">
        <v>1288</v>
      </c>
      <c r="C62" s="41" t="s">
        <v>1840</v>
      </c>
      <c r="D62" s="41" t="s">
        <v>1841</v>
      </c>
      <c r="E62" s="41" t="s">
        <v>1395</v>
      </c>
      <c r="F62" s="41"/>
      <c r="G62" s="41" t="s">
        <v>43</v>
      </c>
      <c r="H62" s="41"/>
      <c r="I62" s="40">
        <v>136</v>
      </c>
      <c r="J62" s="40">
        <v>56</v>
      </c>
      <c r="K62" s="41" t="s">
        <v>1842</v>
      </c>
      <c r="L62" s="40">
        <v>0</v>
      </c>
      <c r="M62" s="40">
        <v>0</v>
      </c>
      <c r="N62" s="40">
        <v>56</v>
      </c>
      <c r="O62" s="40">
        <v>0</v>
      </c>
      <c r="P62" s="76">
        <v>41275</v>
      </c>
      <c r="R62" s="41" t="s">
        <v>1090</v>
      </c>
      <c r="S62" s="41" t="s">
        <v>1090</v>
      </c>
      <c r="T62" s="41" t="s">
        <v>1091</v>
      </c>
      <c r="U62" s="76">
        <v>44413.709487743057</v>
      </c>
      <c r="V62" s="41" t="s">
        <v>45</v>
      </c>
      <c r="X62" s="41"/>
      <c r="Y62" s="41"/>
      <c r="Z62" s="41" t="s">
        <v>42</v>
      </c>
    </row>
    <row r="63" spans="1:26" x14ac:dyDescent="0.15">
      <c r="A63" s="40">
        <v>1008</v>
      </c>
      <c r="B63" s="41" t="s">
        <v>1288</v>
      </c>
      <c r="C63" s="41" t="s">
        <v>1505</v>
      </c>
      <c r="D63" s="41" t="s">
        <v>1506</v>
      </c>
      <c r="E63" s="41" t="s">
        <v>1395</v>
      </c>
      <c r="F63" s="41"/>
      <c r="G63" s="41" t="s">
        <v>43</v>
      </c>
      <c r="H63" s="41"/>
      <c r="I63" s="40">
        <v>731</v>
      </c>
      <c r="J63" s="40">
        <v>609</v>
      </c>
      <c r="K63" s="41" t="s">
        <v>1507</v>
      </c>
      <c r="L63" s="40">
        <v>32</v>
      </c>
      <c r="M63" s="40">
        <v>417</v>
      </c>
      <c r="N63" s="40">
        <v>585</v>
      </c>
      <c r="O63" s="40">
        <v>397</v>
      </c>
      <c r="P63" s="76">
        <v>41275</v>
      </c>
      <c r="R63" s="41" t="s">
        <v>1090</v>
      </c>
      <c r="S63" s="41" t="s">
        <v>1090</v>
      </c>
      <c r="T63" s="41" t="s">
        <v>1091</v>
      </c>
      <c r="U63" s="76">
        <v>44413.709487743057</v>
      </c>
      <c r="V63" s="41" t="s">
        <v>45</v>
      </c>
      <c r="X63" s="41"/>
      <c r="Y63" s="41"/>
      <c r="Z63" s="41" t="s">
        <v>42</v>
      </c>
    </row>
    <row r="64" spans="1:26" x14ac:dyDescent="0.15">
      <c r="A64" s="40">
        <v>1007</v>
      </c>
      <c r="B64" s="41" t="s">
        <v>1280</v>
      </c>
      <c r="C64" s="41" t="s">
        <v>1815</v>
      </c>
      <c r="D64" s="41" t="s">
        <v>1816</v>
      </c>
      <c r="E64" s="41" t="s">
        <v>1341</v>
      </c>
      <c r="F64" s="41"/>
      <c r="G64" s="41" t="s">
        <v>43</v>
      </c>
      <c r="H64" s="41"/>
      <c r="I64" s="40">
        <v>213</v>
      </c>
      <c r="J64" s="40">
        <v>0</v>
      </c>
      <c r="K64" s="41" t="s">
        <v>1817</v>
      </c>
      <c r="L64" s="40">
        <v>0</v>
      </c>
      <c r="M64" s="40">
        <v>0</v>
      </c>
      <c r="N64" s="40">
        <v>0</v>
      </c>
      <c r="O64" s="40">
        <v>0</v>
      </c>
      <c r="P64" s="76">
        <v>41275</v>
      </c>
      <c r="R64" s="41" t="s">
        <v>1090</v>
      </c>
      <c r="S64" s="41" t="s">
        <v>1090</v>
      </c>
      <c r="T64" s="41" t="s">
        <v>1091</v>
      </c>
      <c r="U64" s="76">
        <v>44413.709487743057</v>
      </c>
      <c r="V64" s="41" t="s">
        <v>45</v>
      </c>
      <c r="X64" s="41"/>
      <c r="Y64" s="41"/>
      <c r="Z64" s="41" t="s">
        <v>42</v>
      </c>
    </row>
    <row r="65" spans="1:26" x14ac:dyDescent="0.15">
      <c r="A65" s="40">
        <v>1006</v>
      </c>
      <c r="B65" s="41" t="s">
        <v>537</v>
      </c>
      <c r="C65" s="41" t="s">
        <v>1698</v>
      </c>
      <c r="D65" s="41" t="s">
        <v>1699</v>
      </c>
      <c r="E65" s="41" t="s">
        <v>1462</v>
      </c>
      <c r="F65" s="41"/>
      <c r="G65" s="41" t="s">
        <v>43</v>
      </c>
      <c r="H65" s="41"/>
      <c r="I65" s="40">
        <v>61</v>
      </c>
      <c r="J65" s="40">
        <v>0</v>
      </c>
      <c r="K65" s="41" t="s">
        <v>1700</v>
      </c>
      <c r="L65" s="40">
        <v>0</v>
      </c>
      <c r="M65" s="40">
        <v>17</v>
      </c>
      <c r="N65" s="40">
        <v>0</v>
      </c>
      <c r="O65" s="40">
        <v>17</v>
      </c>
      <c r="P65" s="76">
        <v>41275</v>
      </c>
      <c r="R65" s="41" t="s">
        <v>1090</v>
      </c>
      <c r="S65" s="41" t="s">
        <v>1090</v>
      </c>
      <c r="T65" s="41" t="s">
        <v>1091</v>
      </c>
      <c r="U65" s="76">
        <v>44413.709487743057</v>
      </c>
      <c r="V65" s="41" t="s">
        <v>45</v>
      </c>
      <c r="X65" s="41"/>
      <c r="Y65" s="41"/>
      <c r="Z65" s="41" t="s">
        <v>42</v>
      </c>
    </row>
    <row r="66" spans="1:26" x14ac:dyDescent="0.15">
      <c r="A66" s="40">
        <v>1005</v>
      </c>
      <c r="B66" s="41" t="s">
        <v>537</v>
      </c>
      <c r="C66" s="41" t="s">
        <v>1461</v>
      </c>
      <c r="D66" s="41" t="s">
        <v>574</v>
      </c>
      <c r="E66" s="41" t="s">
        <v>1462</v>
      </c>
      <c r="F66" s="41"/>
      <c r="G66" s="41" t="s">
        <v>43</v>
      </c>
      <c r="H66" s="41"/>
      <c r="I66" s="40">
        <v>252</v>
      </c>
      <c r="J66" s="40">
        <v>1335</v>
      </c>
      <c r="K66" s="41" t="s">
        <v>1463</v>
      </c>
      <c r="L66" s="40">
        <v>859</v>
      </c>
      <c r="M66" s="40">
        <v>142</v>
      </c>
      <c r="N66" s="40">
        <v>1064</v>
      </c>
      <c r="O66" s="40">
        <v>0</v>
      </c>
      <c r="P66" s="76">
        <v>41275</v>
      </c>
      <c r="R66" s="41" t="s">
        <v>1090</v>
      </c>
      <c r="S66" s="41" t="s">
        <v>1090</v>
      </c>
      <c r="T66" s="41" t="s">
        <v>1091</v>
      </c>
      <c r="U66" s="76">
        <v>44413.709487743057</v>
      </c>
      <c r="V66" s="41" t="s">
        <v>45</v>
      </c>
      <c r="X66" s="41"/>
      <c r="Y66" s="41"/>
      <c r="Z66" s="41" t="s">
        <v>42</v>
      </c>
    </row>
    <row r="67" spans="1:26" x14ac:dyDescent="0.15">
      <c r="A67" s="40">
        <v>1004</v>
      </c>
      <c r="B67" s="41" t="s">
        <v>537</v>
      </c>
      <c r="C67" s="41" t="s">
        <v>1606</v>
      </c>
      <c r="D67" s="41" t="s">
        <v>1607</v>
      </c>
      <c r="E67" s="41" t="s">
        <v>1462</v>
      </c>
      <c r="F67" s="41"/>
      <c r="G67" s="41" t="s">
        <v>43</v>
      </c>
      <c r="H67" s="41"/>
      <c r="I67" s="40">
        <v>43</v>
      </c>
      <c r="J67" s="40">
        <v>0</v>
      </c>
      <c r="K67" s="41" t="s">
        <v>1608</v>
      </c>
      <c r="L67" s="40">
        <v>0</v>
      </c>
      <c r="M67" s="40">
        <v>0</v>
      </c>
      <c r="N67" s="40">
        <v>0</v>
      </c>
      <c r="O67" s="40">
        <v>0</v>
      </c>
      <c r="P67" s="76">
        <v>41275</v>
      </c>
      <c r="R67" s="41" t="s">
        <v>1090</v>
      </c>
      <c r="S67" s="41" t="s">
        <v>1090</v>
      </c>
      <c r="T67" s="41" t="s">
        <v>1091</v>
      </c>
      <c r="U67" s="76">
        <v>44413.709487743057</v>
      </c>
      <c r="V67" s="41" t="s">
        <v>45</v>
      </c>
      <c r="X67" s="41"/>
      <c r="Y67" s="41"/>
      <c r="Z67" s="41" t="s">
        <v>42</v>
      </c>
    </row>
    <row r="68" spans="1:26" x14ac:dyDescent="0.15">
      <c r="A68" s="40">
        <v>1003</v>
      </c>
      <c r="B68" s="41" t="s">
        <v>537</v>
      </c>
      <c r="C68" s="41" t="s">
        <v>1547</v>
      </c>
      <c r="D68" s="41" t="s">
        <v>1548</v>
      </c>
      <c r="E68" s="41" t="s">
        <v>1462</v>
      </c>
      <c r="F68" s="41"/>
      <c r="G68" s="41" t="s">
        <v>43</v>
      </c>
      <c r="H68" s="41"/>
      <c r="I68" s="40">
        <v>121</v>
      </c>
      <c r="J68" s="40">
        <v>0</v>
      </c>
      <c r="K68" s="41" t="s">
        <v>1549</v>
      </c>
      <c r="L68" s="40">
        <v>0</v>
      </c>
      <c r="M68" s="40">
        <v>0</v>
      </c>
      <c r="N68" s="40">
        <v>0</v>
      </c>
      <c r="O68" s="40">
        <v>0</v>
      </c>
      <c r="P68" s="76">
        <v>41275</v>
      </c>
      <c r="R68" s="41" t="s">
        <v>1090</v>
      </c>
      <c r="S68" s="41" t="s">
        <v>1090</v>
      </c>
      <c r="T68" s="41" t="s">
        <v>1091</v>
      </c>
      <c r="U68" s="76">
        <v>44413.709487743057</v>
      </c>
      <c r="V68" s="41" t="s">
        <v>45</v>
      </c>
      <c r="X68" s="41"/>
      <c r="Y68" s="41"/>
      <c r="Z68" s="41" t="s">
        <v>42</v>
      </c>
    </row>
    <row r="69" spans="1:26" x14ac:dyDescent="0.15">
      <c r="A69" s="40">
        <v>1002</v>
      </c>
      <c r="B69" s="41" t="s">
        <v>537</v>
      </c>
      <c r="C69" s="41" t="s">
        <v>1875</v>
      </c>
      <c r="D69" s="41" t="s">
        <v>538</v>
      </c>
      <c r="E69" s="41" t="s">
        <v>1462</v>
      </c>
      <c r="F69" s="41"/>
      <c r="G69" s="41" t="s">
        <v>43</v>
      </c>
      <c r="H69" s="41"/>
      <c r="I69" s="40">
        <v>289</v>
      </c>
      <c r="J69" s="40">
        <v>1190</v>
      </c>
      <c r="K69" s="41" t="s">
        <v>1876</v>
      </c>
      <c r="L69" s="40">
        <v>242</v>
      </c>
      <c r="M69" s="40">
        <v>1672</v>
      </c>
      <c r="N69" s="40">
        <v>869</v>
      </c>
      <c r="O69" s="40">
        <v>1650</v>
      </c>
      <c r="P69" s="76">
        <v>41275</v>
      </c>
      <c r="R69" s="41" t="s">
        <v>1090</v>
      </c>
      <c r="S69" s="41" t="s">
        <v>1090</v>
      </c>
      <c r="T69" s="41" t="s">
        <v>1091</v>
      </c>
      <c r="U69" s="76">
        <v>44413.709487743057</v>
      </c>
      <c r="V69" s="41" t="s">
        <v>45</v>
      </c>
      <c r="X69" s="41"/>
      <c r="Y69" s="41"/>
      <c r="Z69" s="41" t="s">
        <v>42</v>
      </c>
    </row>
    <row r="70" spans="1:26" x14ac:dyDescent="0.15">
      <c r="A70" s="40">
        <v>1001</v>
      </c>
      <c r="B70" s="41" t="s">
        <v>537</v>
      </c>
      <c r="C70" s="41" t="s">
        <v>1843</v>
      </c>
      <c r="D70" s="41" t="s">
        <v>602</v>
      </c>
      <c r="E70" s="41" t="s">
        <v>1462</v>
      </c>
      <c r="F70" s="41"/>
      <c r="G70" s="41" t="s">
        <v>43</v>
      </c>
      <c r="H70" s="41"/>
      <c r="I70" s="40">
        <v>66</v>
      </c>
      <c r="J70" s="40">
        <v>0</v>
      </c>
      <c r="K70" s="41" t="s">
        <v>1844</v>
      </c>
      <c r="L70" s="40">
        <v>0</v>
      </c>
      <c r="M70" s="40">
        <v>1</v>
      </c>
      <c r="N70" s="40">
        <v>0</v>
      </c>
      <c r="O70" s="40">
        <v>0</v>
      </c>
      <c r="P70" s="76">
        <v>41275</v>
      </c>
      <c r="R70" s="41" t="s">
        <v>1090</v>
      </c>
      <c r="S70" s="41" t="s">
        <v>1090</v>
      </c>
      <c r="T70" s="41" t="s">
        <v>1091</v>
      </c>
      <c r="U70" s="76">
        <v>44413.709487743057</v>
      </c>
      <c r="V70" s="41" t="s">
        <v>45</v>
      </c>
      <c r="X70" s="41"/>
      <c r="Y70" s="41"/>
      <c r="Z70" s="41" t="s">
        <v>42</v>
      </c>
    </row>
    <row r="71" spans="1:26" x14ac:dyDescent="0.15">
      <c r="A71" s="40">
        <v>185</v>
      </c>
      <c r="B71" s="41" t="s">
        <v>113</v>
      </c>
      <c r="C71" s="41" t="s">
        <v>1909</v>
      </c>
      <c r="D71" s="41" t="s">
        <v>1910</v>
      </c>
      <c r="E71" s="41" t="s">
        <v>1341</v>
      </c>
      <c r="F71" s="41" t="s">
        <v>1089</v>
      </c>
      <c r="G71" s="41" t="s">
        <v>43</v>
      </c>
      <c r="H71" s="41" t="s">
        <v>1911</v>
      </c>
      <c r="I71" s="40">
        <v>0</v>
      </c>
      <c r="J71" s="40">
        <v>0</v>
      </c>
      <c r="K71" s="41" t="s">
        <v>1912</v>
      </c>
      <c r="L71" s="40">
        <v>0</v>
      </c>
      <c r="M71" s="40">
        <v>0</v>
      </c>
      <c r="N71" s="40">
        <v>0</v>
      </c>
      <c r="O71" s="40">
        <v>0</v>
      </c>
      <c r="P71" s="76">
        <v>41275</v>
      </c>
      <c r="R71" s="41" t="s">
        <v>1090</v>
      </c>
      <c r="S71" s="41" t="s">
        <v>1090</v>
      </c>
      <c r="T71" s="41" t="s">
        <v>1091</v>
      </c>
      <c r="U71" s="76">
        <v>44413.709487743057</v>
      </c>
      <c r="V71" s="41" t="s">
        <v>45</v>
      </c>
      <c r="X71" s="41"/>
      <c r="Y71" s="41"/>
      <c r="Z71" s="41" t="s">
        <v>42</v>
      </c>
    </row>
    <row r="72" spans="1:26" x14ac:dyDescent="0.15">
      <c r="A72" s="40">
        <v>184</v>
      </c>
      <c r="B72" s="41" t="s">
        <v>126</v>
      </c>
      <c r="C72" s="41" t="s">
        <v>1397</v>
      </c>
      <c r="D72" s="41" t="s">
        <v>1398</v>
      </c>
      <c r="E72" s="41" t="s">
        <v>1341</v>
      </c>
      <c r="F72" s="41" t="s">
        <v>1089</v>
      </c>
      <c r="G72" s="41" t="s">
        <v>110</v>
      </c>
      <c r="H72" s="41" t="s">
        <v>1399</v>
      </c>
      <c r="I72" s="40">
        <v>0</v>
      </c>
      <c r="J72" s="40">
        <v>0</v>
      </c>
      <c r="K72" s="41" t="s">
        <v>1400</v>
      </c>
      <c r="L72" s="40">
        <v>0</v>
      </c>
      <c r="M72" s="40">
        <v>0</v>
      </c>
      <c r="N72" s="40">
        <v>0</v>
      </c>
      <c r="O72" s="40">
        <v>0</v>
      </c>
      <c r="P72" s="76">
        <v>41275</v>
      </c>
      <c r="R72" s="41" t="s">
        <v>1090</v>
      </c>
      <c r="S72" s="41" t="s">
        <v>1090</v>
      </c>
      <c r="T72" s="41" t="s">
        <v>1091</v>
      </c>
      <c r="U72" s="76">
        <v>44413.709487743057</v>
      </c>
      <c r="V72" s="41" t="s">
        <v>45</v>
      </c>
      <c r="X72" s="41"/>
      <c r="Y72" s="41"/>
      <c r="Z72" s="41" t="s">
        <v>42</v>
      </c>
    </row>
    <row r="73" spans="1:26" x14ac:dyDescent="0.15">
      <c r="A73" s="40">
        <v>183</v>
      </c>
      <c r="B73" s="41" t="s">
        <v>143</v>
      </c>
      <c r="C73" s="41" t="s">
        <v>1440</v>
      </c>
      <c r="D73" s="41" t="s">
        <v>1392</v>
      </c>
      <c r="E73" s="41" t="s">
        <v>1338</v>
      </c>
      <c r="F73" s="41"/>
      <c r="G73" s="41" t="s">
        <v>43</v>
      </c>
      <c r="H73" s="41" t="s">
        <v>1377</v>
      </c>
      <c r="I73" s="40">
        <v>0</v>
      </c>
      <c r="J73" s="40">
        <v>0</v>
      </c>
      <c r="K73" s="41" t="s">
        <v>1441</v>
      </c>
      <c r="L73" s="40">
        <v>0</v>
      </c>
      <c r="M73" s="40">
        <v>0</v>
      </c>
      <c r="N73" s="40">
        <v>0</v>
      </c>
      <c r="O73" s="40">
        <v>0</v>
      </c>
      <c r="P73" s="76">
        <v>41275</v>
      </c>
      <c r="R73" s="41" t="s">
        <v>1090</v>
      </c>
      <c r="S73" s="41" t="s">
        <v>1090</v>
      </c>
      <c r="T73" s="41" t="s">
        <v>1091</v>
      </c>
      <c r="U73" s="76">
        <v>44413.709487743057</v>
      </c>
      <c r="V73" s="41" t="s">
        <v>45</v>
      </c>
      <c r="X73" s="41"/>
      <c r="Y73" s="41"/>
      <c r="Z73" s="41" t="s">
        <v>42</v>
      </c>
    </row>
    <row r="74" spans="1:26" x14ac:dyDescent="0.15">
      <c r="A74" s="40">
        <v>182</v>
      </c>
      <c r="B74" s="41" t="s">
        <v>126</v>
      </c>
      <c r="C74" s="41" t="s">
        <v>1924</v>
      </c>
      <c r="D74" s="41" t="s">
        <v>1925</v>
      </c>
      <c r="E74" s="41" t="s">
        <v>1341</v>
      </c>
      <c r="F74" s="41" t="s">
        <v>1089</v>
      </c>
      <c r="G74" s="41" t="s">
        <v>43</v>
      </c>
      <c r="H74" s="41" t="s">
        <v>1377</v>
      </c>
      <c r="I74" s="40">
        <v>0</v>
      </c>
      <c r="J74" s="40">
        <v>0</v>
      </c>
      <c r="K74" s="41" t="s">
        <v>1926</v>
      </c>
      <c r="L74" s="40">
        <v>0</v>
      </c>
      <c r="M74" s="40">
        <v>0</v>
      </c>
      <c r="N74" s="40">
        <v>0</v>
      </c>
      <c r="O74" s="40">
        <v>0</v>
      </c>
      <c r="P74" s="76">
        <v>41275</v>
      </c>
      <c r="R74" s="41" t="s">
        <v>1090</v>
      </c>
      <c r="S74" s="41" t="s">
        <v>1090</v>
      </c>
      <c r="T74" s="41" t="s">
        <v>1091</v>
      </c>
      <c r="U74" s="76">
        <v>44413.709487743057</v>
      </c>
      <c r="V74" s="41" t="s">
        <v>45</v>
      </c>
      <c r="X74" s="41"/>
      <c r="Y74" s="41"/>
      <c r="Z74" s="41" t="s">
        <v>42</v>
      </c>
    </row>
    <row r="75" spans="1:26" x14ac:dyDescent="0.15">
      <c r="A75" s="40">
        <v>181</v>
      </c>
      <c r="B75" s="41" t="s">
        <v>359</v>
      </c>
      <c r="C75" s="41" t="s">
        <v>1488</v>
      </c>
      <c r="D75" s="41" t="s">
        <v>1489</v>
      </c>
      <c r="E75" s="41" t="s">
        <v>1341</v>
      </c>
      <c r="F75" s="41" t="s">
        <v>1089</v>
      </c>
      <c r="G75" s="41" t="s">
        <v>43</v>
      </c>
      <c r="H75" s="41" t="s">
        <v>1377</v>
      </c>
      <c r="I75" s="40">
        <v>0</v>
      </c>
      <c r="J75" s="40">
        <v>0</v>
      </c>
      <c r="K75" s="41" t="s">
        <v>1490</v>
      </c>
      <c r="L75" s="40">
        <v>0</v>
      </c>
      <c r="M75" s="40">
        <v>0</v>
      </c>
      <c r="N75" s="40">
        <v>0</v>
      </c>
      <c r="O75" s="40">
        <v>0</v>
      </c>
      <c r="P75" s="76">
        <v>41275</v>
      </c>
      <c r="R75" s="41" t="s">
        <v>1090</v>
      </c>
      <c r="S75" s="41" t="s">
        <v>1090</v>
      </c>
      <c r="T75" s="41" t="s">
        <v>1091</v>
      </c>
      <c r="U75" s="76">
        <v>44413.709487743057</v>
      </c>
      <c r="V75" s="41" t="s">
        <v>45</v>
      </c>
      <c r="X75" s="41"/>
      <c r="Y75" s="41"/>
      <c r="Z75" s="41" t="s">
        <v>42</v>
      </c>
    </row>
    <row r="76" spans="1:26" x14ac:dyDescent="0.15">
      <c r="A76" s="40">
        <v>180</v>
      </c>
      <c r="B76" s="41" t="s">
        <v>403</v>
      </c>
      <c r="C76" s="41" t="s">
        <v>1432</v>
      </c>
      <c r="D76" s="41" t="s">
        <v>463</v>
      </c>
      <c r="E76" s="41" t="s">
        <v>1376</v>
      </c>
      <c r="F76" s="41" t="s">
        <v>1089</v>
      </c>
      <c r="G76" s="41" t="s">
        <v>43</v>
      </c>
      <c r="H76" s="41" t="s">
        <v>1377</v>
      </c>
      <c r="I76" s="40">
        <v>0</v>
      </c>
      <c r="J76" s="40">
        <v>0</v>
      </c>
      <c r="K76" s="41" t="s">
        <v>1433</v>
      </c>
      <c r="L76" s="40">
        <v>0</v>
      </c>
      <c r="M76" s="40">
        <v>0</v>
      </c>
      <c r="N76" s="40">
        <v>0</v>
      </c>
      <c r="O76" s="40">
        <v>0</v>
      </c>
      <c r="P76" s="76">
        <v>41275</v>
      </c>
      <c r="R76" s="41" t="s">
        <v>1090</v>
      </c>
      <c r="S76" s="41" t="s">
        <v>1090</v>
      </c>
      <c r="T76" s="41" t="s">
        <v>1091</v>
      </c>
      <c r="U76" s="76">
        <v>44413.709487743057</v>
      </c>
      <c r="V76" s="41" t="s">
        <v>45</v>
      </c>
      <c r="X76" s="41"/>
      <c r="Y76" s="41"/>
      <c r="Z76" s="41" t="s">
        <v>42</v>
      </c>
    </row>
    <row r="77" spans="1:26" x14ac:dyDescent="0.15">
      <c r="A77" s="40">
        <v>179</v>
      </c>
      <c r="B77" s="41" t="s">
        <v>403</v>
      </c>
      <c r="C77" s="41" t="s">
        <v>1491</v>
      </c>
      <c r="D77" s="41" t="s">
        <v>1492</v>
      </c>
      <c r="E77" s="41" t="s">
        <v>1376</v>
      </c>
      <c r="F77" s="41" t="s">
        <v>1089</v>
      </c>
      <c r="G77" s="41" t="s">
        <v>43</v>
      </c>
      <c r="H77" s="41" t="s">
        <v>1377</v>
      </c>
      <c r="I77" s="40">
        <v>0</v>
      </c>
      <c r="J77" s="40">
        <v>0</v>
      </c>
      <c r="K77" s="41" t="s">
        <v>1493</v>
      </c>
      <c r="L77" s="40">
        <v>0</v>
      </c>
      <c r="M77" s="40">
        <v>0</v>
      </c>
      <c r="N77" s="40">
        <v>0</v>
      </c>
      <c r="O77" s="40">
        <v>0</v>
      </c>
      <c r="P77" s="76">
        <v>41275</v>
      </c>
      <c r="R77" s="41" t="s">
        <v>1090</v>
      </c>
      <c r="S77" s="41" t="s">
        <v>1090</v>
      </c>
      <c r="T77" s="41" t="s">
        <v>1091</v>
      </c>
      <c r="U77" s="76">
        <v>44413.709487743057</v>
      </c>
      <c r="V77" s="41" t="s">
        <v>45</v>
      </c>
      <c r="X77" s="41"/>
      <c r="Y77" s="41"/>
      <c r="Z77" s="41" t="s">
        <v>42</v>
      </c>
    </row>
    <row r="78" spans="1:26" x14ac:dyDescent="0.15">
      <c r="A78" s="40">
        <v>178</v>
      </c>
      <c r="B78" s="41" t="s">
        <v>403</v>
      </c>
      <c r="C78" s="41" t="s">
        <v>1638</v>
      </c>
      <c r="D78" s="41" t="s">
        <v>1639</v>
      </c>
      <c r="E78" s="41" t="s">
        <v>1341</v>
      </c>
      <c r="F78" s="41" t="s">
        <v>1089</v>
      </c>
      <c r="G78" s="41" t="s">
        <v>43</v>
      </c>
      <c r="H78" s="41" t="s">
        <v>1377</v>
      </c>
      <c r="I78" s="40">
        <v>0</v>
      </c>
      <c r="J78" s="40">
        <v>0</v>
      </c>
      <c r="K78" s="41" t="s">
        <v>1640</v>
      </c>
      <c r="L78" s="40">
        <v>0</v>
      </c>
      <c r="M78" s="40">
        <v>0</v>
      </c>
      <c r="N78" s="40">
        <v>0</v>
      </c>
      <c r="O78" s="40">
        <v>0</v>
      </c>
      <c r="P78" s="76">
        <v>41275</v>
      </c>
      <c r="R78" s="41" t="s">
        <v>1090</v>
      </c>
      <c r="S78" s="41" t="s">
        <v>1090</v>
      </c>
      <c r="T78" s="41" t="s">
        <v>1091</v>
      </c>
      <c r="U78" s="76">
        <v>44413.709487743057</v>
      </c>
      <c r="V78" s="41" t="s">
        <v>45</v>
      </c>
      <c r="X78" s="41"/>
      <c r="Y78" s="41"/>
      <c r="Z78" s="41" t="s">
        <v>42</v>
      </c>
    </row>
    <row r="79" spans="1:26" x14ac:dyDescent="0.15">
      <c r="A79" s="40">
        <v>177</v>
      </c>
      <c r="B79" s="41" t="s">
        <v>403</v>
      </c>
      <c r="C79" s="41" t="s">
        <v>1375</v>
      </c>
      <c r="D79" s="41" t="s">
        <v>1365</v>
      </c>
      <c r="E79" s="41" t="s">
        <v>1376</v>
      </c>
      <c r="F79" s="41" t="s">
        <v>1089</v>
      </c>
      <c r="G79" s="41" t="s">
        <v>43</v>
      </c>
      <c r="H79" s="41" t="s">
        <v>1377</v>
      </c>
      <c r="I79" s="40">
        <v>0</v>
      </c>
      <c r="J79" s="40">
        <v>0</v>
      </c>
      <c r="K79" s="41" t="s">
        <v>1378</v>
      </c>
      <c r="L79" s="40">
        <v>0</v>
      </c>
      <c r="M79" s="40">
        <v>0</v>
      </c>
      <c r="N79" s="40">
        <v>0</v>
      </c>
      <c r="O79" s="40">
        <v>0</v>
      </c>
      <c r="P79" s="76">
        <v>41275</v>
      </c>
      <c r="R79" s="41" t="s">
        <v>1090</v>
      </c>
      <c r="S79" s="41" t="s">
        <v>1090</v>
      </c>
      <c r="T79" s="41" t="s">
        <v>1091</v>
      </c>
      <c r="U79" s="76">
        <v>44413.709487743057</v>
      </c>
      <c r="V79" s="41" t="s">
        <v>45</v>
      </c>
      <c r="X79" s="41"/>
      <c r="Y79" s="41"/>
      <c r="Z79" s="41" t="s">
        <v>42</v>
      </c>
    </row>
    <row r="80" spans="1:26" x14ac:dyDescent="0.15">
      <c r="A80" s="40">
        <v>176</v>
      </c>
      <c r="B80" s="41" t="s">
        <v>382</v>
      </c>
      <c r="C80" s="41" t="s">
        <v>1544</v>
      </c>
      <c r="D80" s="41" t="s">
        <v>1545</v>
      </c>
      <c r="E80" s="41" t="s">
        <v>1341</v>
      </c>
      <c r="F80" s="41"/>
      <c r="G80" s="41" t="s">
        <v>43</v>
      </c>
      <c r="H80" s="41" t="s">
        <v>1377</v>
      </c>
      <c r="I80" s="40">
        <v>0</v>
      </c>
      <c r="J80" s="40">
        <v>0</v>
      </c>
      <c r="K80" s="41" t="s">
        <v>1546</v>
      </c>
      <c r="L80" s="40">
        <v>0</v>
      </c>
      <c r="M80" s="40">
        <v>0</v>
      </c>
      <c r="N80" s="40">
        <v>0</v>
      </c>
      <c r="O80" s="40">
        <v>0</v>
      </c>
      <c r="P80" s="76">
        <v>41275</v>
      </c>
      <c r="R80" s="41" t="s">
        <v>1090</v>
      </c>
      <c r="S80" s="41" t="s">
        <v>1090</v>
      </c>
      <c r="T80" s="41" t="s">
        <v>1091</v>
      </c>
      <c r="U80" s="76">
        <v>44413.709487743057</v>
      </c>
      <c r="V80" s="41" t="s">
        <v>45</v>
      </c>
      <c r="X80" s="41"/>
      <c r="Y80" s="41"/>
      <c r="Z80" s="41" t="s">
        <v>42</v>
      </c>
    </row>
    <row r="81" spans="1:26" x14ac:dyDescent="0.15">
      <c r="A81" s="40">
        <v>175</v>
      </c>
      <c r="B81" s="41" t="s">
        <v>113</v>
      </c>
      <c r="C81" s="41" t="s">
        <v>1423</v>
      </c>
      <c r="D81" s="41" t="s">
        <v>1424</v>
      </c>
      <c r="E81" s="41" t="s">
        <v>1341</v>
      </c>
      <c r="F81" s="41" t="s">
        <v>1089</v>
      </c>
      <c r="G81" s="41" t="s">
        <v>43</v>
      </c>
      <c r="H81" s="41" t="s">
        <v>1377</v>
      </c>
      <c r="I81" s="40">
        <v>0</v>
      </c>
      <c r="J81" s="40">
        <v>0</v>
      </c>
      <c r="K81" s="41" t="s">
        <v>1425</v>
      </c>
      <c r="L81" s="40">
        <v>0</v>
      </c>
      <c r="M81" s="40">
        <v>0</v>
      </c>
      <c r="N81" s="40">
        <v>0</v>
      </c>
      <c r="O81" s="40">
        <v>0</v>
      </c>
      <c r="P81" s="76">
        <v>41275</v>
      </c>
      <c r="R81" s="41" t="s">
        <v>1090</v>
      </c>
      <c r="S81" s="41" t="s">
        <v>1090</v>
      </c>
      <c r="T81" s="41" t="s">
        <v>1091</v>
      </c>
      <c r="U81" s="76">
        <v>44413.709487743057</v>
      </c>
      <c r="V81" s="41" t="s">
        <v>45</v>
      </c>
      <c r="X81" s="41"/>
      <c r="Y81" s="41"/>
      <c r="Z81" s="41" t="s">
        <v>42</v>
      </c>
    </row>
    <row r="82" spans="1:26" x14ac:dyDescent="0.15">
      <c r="A82" s="40">
        <v>174</v>
      </c>
      <c r="B82" s="41" t="s">
        <v>113</v>
      </c>
      <c r="C82" s="41" t="s">
        <v>1559</v>
      </c>
      <c r="D82" s="41" t="s">
        <v>1560</v>
      </c>
      <c r="E82" s="41" t="s">
        <v>1561</v>
      </c>
      <c r="F82" s="41"/>
      <c r="G82" s="41" t="s">
        <v>43</v>
      </c>
      <c r="H82" s="41" t="s">
        <v>1377</v>
      </c>
      <c r="I82" s="40">
        <v>0</v>
      </c>
      <c r="J82" s="40">
        <v>0</v>
      </c>
      <c r="K82" s="41" t="s">
        <v>1562</v>
      </c>
      <c r="L82" s="40">
        <v>0</v>
      </c>
      <c r="M82" s="40">
        <v>0</v>
      </c>
      <c r="N82" s="40">
        <v>0</v>
      </c>
      <c r="O82" s="40">
        <v>0</v>
      </c>
      <c r="P82" s="76">
        <v>41275</v>
      </c>
      <c r="R82" s="41" t="s">
        <v>1090</v>
      </c>
      <c r="S82" s="41" t="s">
        <v>1090</v>
      </c>
      <c r="T82" s="41" t="s">
        <v>1091</v>
      </c>
      <c r="U82" s="76">
        <v>44413.709487743057</v>
      </c>
      <c r="V82" s="41" t="s">
        <v>45</v>
      </c>
      <c r="X82" s="41"/>
      <c r="Y82" s="41"/>
      <c r="Z82" s="41" t="s">
        <v>42</v>
      </c>
    </row>
    <row r="83" spans="1:26" x14ac:dyDescent="0.15">
      <c r="A83" s="40">
        <v>173</v>
      </c>
      <c r="B83" s="41" t="s">
        <v>113</v>
      </c>
      <c r="C83" s="41" t="s">
        <v>1737</v>
      </c>
      <c r="D83" s="41" t="s">
        <v>1738</v>
      </c>
      <c r="E83" s="41" t="s">
        <v>1341</v>
      </c>
      <c r="F83" s="41"/>
      <c r="G83" s="41" t="s">
        <v>43</v>
      </c>
      <c r="H83" s="41"/>
      <c r="I83" s="40">
        <v>0</v>
      </c>
      <c r="J83" s="40">
        <v>2</v>
      </c>
      <c r="K83" s="41" t="s">
        <v>1739</v>
      </c>
      <c r="L83" s="40">
        <v>2</v>
      </c>
      <c r="M83" s="40">
        <v>2</v>
      </c>
      <c r="N83" s="40">
        <v>0</v>
      </c>
      <c r="O83" s="40">
        <v>0</v>
      </c>
      <c r="P83" s="76">
        <v>41275</v>
      </c>
      <c r="R83" s="41" t="s">
        <v>1090</v>
      </c>
      <c r="S83" s="41" t="s">
        <v>1090</v>
      </c>
      <c r="T83" s="41" t="s">
        <v>1091</v>
      </c>
      <c r="U83" s="76">
        <v>44413.709487743057</v>
      </c>
      <c r="V83" s="41" t="s">
        <v>45</v>
      </c>
      <c r="X83" s="41"/>
      <c r="Y83" s="41"/>
      <c r="Z83" s="41" t="s">
        <v>42</v>
      </c>
    </row>
    <row r="84" spans="1:26" x14ac:dyDescent="0.15">
      <c r="A84" s="40">
        <v>172</v>
      </c>
      <c r="B84" s="41" t="s">
        <v>797</v>
      </c>
      <c r="C84" s="41" t="s">
        <v>1671</v>
      </c>
      <c r="D84" s="41" t="s">
        <v>1672</v>
      </c>
      <c r="E84" s="41" t="s">
        <v>1362</v>
      </c>
      <c r="F84" s="41" t="s">
        <v>1089</v>
      </c>
      <c r="G84" s="41" t="s">
        <v>43</v>
      </c>
      <c r="H84" s="41" t="s">
        <v>1089</v>
      </c>
      <c r="I84" s="40">
        <v>0</v>
      </c>
      <c r="J84" s="40">
        <v>0</v>
      </c>
      <c r="K84" s="41" t="s">
        <v>1673</v>
      </c>
      <c r="L84" s="40">
        <v>0</v>
      </c>
      <c r="M84" s="40">
        <v>0</v>
      </c>
      <c r="N84" s="40">
        <v>0</v>
      </c>
      <c r="O84" s="40">
        <v>0</v>
      </c>
      <c r="P84" s="76">
        <v>41275</v>
      </c>
      <c r="R84" s="41" t="s">
        <v>1090</v>
      </c>
      <c r="S84" s="41" t="s">
        <v>1090</v>
      </c>
      <c r="T84" s="41" t="s">
        <v>1091</v>
      </c>
      <c r="U84" s="76">
        <v>44413.709487743057</v>
      </c>
      <c r="V84" s="41" t="s">
        <v>45</v>
      </c>
      <c r="X84" s="41"/>
      <c r="Y84" s="41"/>
      <c r="Z84" s="41" t="s">
        <v>42</v>
      </c>
    </row>
    <row r="85" spans="1:26" x14ac:dyDescent="0.15">
      <c r="A85" s="40">
        <v>171</v>
      </c>
      <c r="B85" s="41" t="s">
        <v>113</v>
      </c>
      <c r="C85" s="41" t="s">
        <v>1891</v>
      </c>
      <c r="D85" s="41" t="s">
        <v>328</v>
      </c>
      <c r="E85" s="41" t="s">
        <v>1595</v>
      </c>
      <c r="F85" s="41" t="s">
        <v>1089</v>
      </c>
      <c r="G85" s="41" t="s">
        <v>43</v>
      </c>
      <c r="H85" s="41" t="s">
        <v>1358</v>
      </c>
      <c r="I85" s="40">
        <v>0</v>
      </c>
      <c r="J85" s="40">
        <v>0</v>
      </c>
      <c r="K85" s="41" t="s">
        <v>1892</v>
      </c>
      <c r="L85" s="40">
        <v>0</v>
      </c>
      <c r="M85" s="40">
        <v>0</v>
      </c>
      <c r="N85" s="40">
        <v>0</v>
      </c>
      <c r="O85" s="40">
        <v>0</v>
      </c>
      <c r="P85" s="76">
        <v>41275</v>
      </c>
      <c r="R85" s="41" t="s">
        <v>1090</v>
      </c>
      <c r="S85" s="41" t="s">
        <v>1090</v>
      </c>
      <c r="T85" s="41" t="s">
        <v>1091</v>
      </c>
      <c r="U85" s="76">
        <v>44413.709487743057</v>
      </c>
      <c r="V85" s="41" t="s">
        <v>45</v>
      </c>
      <c r="X85" s="41"/>
      <c r="Y85" s="41"/>
      <c r="Z85" s="41" t="s">
        <v>42</v>
      </c>
    </row>
    <row r="86" spans="1:26" x14ac:dyDescent="0.15">
      <c r="A86" s="40">
        <v>170</v>
      </c>
      <c r="B86" s="41" t="s">
        <v>55</v>
      </c>
      <c r="C86" s="41" t="s">
        <v>1854</v>
      </c>
      <c r="D86" s="41" t="s">
        <v>1855</v>
      </c>
      <c r="E86" s="41" t="s">
        <v>1338</v>
      </c>
      <c r="F86" s="41" t="s">
        <v>1089</v>
      </c>
      <c r="G86" s="41" t="s">
        <v>43</v>
      </c>
      <c r="H86" s="41" t="s">
        <v>1358</v>
      </c>
      <c r="I86" s="40">
        <v>0</v>
      </c>
      <c r="J86" s="40">
        <v>0</v>
      </c>
      <c r="K86" s="41" t="s">
        <v>1856</v>
      </c>
      <c r="L86" s="40">
        <v>0</v>
      </c>
      <c r="M86" s="40">
        <v>0</v>
      </c>
      <c r="N86" s="40">
        <v>0</v>
      </c>
      <c r="O86" s="40">
        <v>0</v>
      </c>
      <c r="P86" s="76">
        <v>41275</v>
      </c>
      <c r="R86" s="41" t="s">
        <v>1090</v>
      </c>
      <c r="S86" s="41" t="s">
        <v>1090</v>
      </c>
      <c r="T86" s="41" t="s">
        <v>1091</v>
      </c>
      <c r="U86" s="76">
        <v>44413.709487743057</v>
      </c>
      <c r="V86" s="41" t="s">
        <v>45</v>
      </c>
      <c r="X86" s="41"/>
      <c r="Y86" s="41"/>
      <c r="Z86" s="41" t="s">
        <v>42</v>
      </c>
    </row>
    <row r="87" spans="1:26" x14ac:dyDescent="0.15">
      <c r="A87" s="40">
        <v>169</v>
      </c>
      <c r="B87" s="41" t="s">
        <v>304</v>
      </c>
      <c r="C87" s="41" t="s">
        <v>1357</v>
      </c>
      <c r="D87" s="41" t="s">
        <v>639</v>
      </c>
      <c r="E87" s="41" t="s">
        <v>1341</v>
      </c>
      <c r="F87" s="41" t="s">
        <v>1089</v>
      </c>
      <c r="G87" s="41" t="s">
        <v>43</v>
      </c>
      <c r="H87" s="41" t="s">
        <v>1358</v>
      </c>
      <c r="I87" s="40">
        <v>0</v>
      </c>
      <c r="J87" s="40">
        <v>0</v>
      </c>
      <c r="K87" s="41" t="s">
        <v>1359</v>
      </c>
      <c r="L87" s="40">
        <v>0</v>
      </c>
      <c r="M87" s="40">
        <v>0</v>
      </c>
      <c r="N87" s="40">
        <v>0</v>
      </c>
      <c r="O87" s="40">
        <v>0</v>
      </c>
      <c r="P87" s="76">
        <v>41275</v>
      </c>
      <c r="R87" s="41" t="s">
        <v>1090</v>
      </c>
      <c r="S87" s="41" t="s">
        <v>1090</v>
      </c>
      <c r="T87" s="41" t="s">
        <v>1091</v>
      </c>
      <c r="U87" s="76">
        <v>44413.709487743057</v>
      </c>
      <c r="V87" s="41" t="s">
        <v>45</v>
      </c>
      <c r="X87" s="41"/>
      <c r="Y87" s="41"/>
      <c r="Z87" s="41" t="s">
        <v>42</v>
      </c>
    </row>
    <row r="88" spans="1:26" x14ac:dyDescent="0.15">
      <c r="A88" s="40">
        <v>168</v>
      </c>
      <c r="B88" s="41" t="s">
        <v>1282</v>
      </c>
      <c r="C88" s="41" t="s">
        <v>1797</v>
      </c>
      <c r="D88" s="41" t="s">
        <v>1798</v>
      </c>
      <c r="E88" s="41" t="s">
        <v>1586</v>
      </c>
      <c r="F88" s="41" t="s">
        <v>1089</v>
      </c>
      <c r="G88" s="41" t="s">
        <v>43</v>
      </c>
      <c r="H88" s="41" t="s">
        <v>1358</v>
      </c>
      <c r="I88" s="40">
        <v>0</v>
      </c>
      <c r="J88" s="40">
        <v>0</v>
      </c>
      <c r="K88" s="41" t="s">
        <v>1799</v>
      </c>
      <c r="L88" s="40">
        <v>0</v>
      </c>
      <c r="M88" s="40">
        <v>0</v>
      </c>
      <c r="N88" s="40">
        <v>0</v>
      </c>
      <c r="O88" s="40">
        <v>0</v>
      </c>
      <c r="P88" s="76">
        <v>41275</v>
      </c>
      <c r="R88" s="41" t="s">
        <v>1090</v>
      </c>
      <c r="S88" s="41" t="s">
        <v>1090</v>
      </c>
      <c r="T88" s="41" t="s">
        <v>1091</v>
      </c>
      <c r="U88" s="76">
        <v>44413.709487743057</v>
      </c>
      <c r="V88" s="41" t="s">
        <v>45</v>
      </c>
      <c r="X88" s="41"/>
      <c r="Y88" s="41"/>
      <c r="Z88" s="41" t="s">
        <v>42</v>
      </c>
    </row>
    <row r="89" spans="1:26" x14ac:dyDescent="0.15">
      <c r="A89" s="40">
        <v>167</v>
      </c>
      <c r="B89" s="41" t="s">
        <v>382</v>
      </c>
      <c r="C89" s="41" t="s">
        <v>1824</v>
      </c>
      <c r="D89" s="41" t="s">
        <v>1479</v>
      </c>
      <c r="E89" s="41" t="s">
        <v>1586</v>
      </c>
      <c r="F89" s="41" t="s">
        <v>1089</v>
      </c>
      <c r="G89" s="41" t="s">
        <v>43</v>
      </c>
      <c r="H89" s="41" t="s">
        <v>1089</v>
      </c>
      <c r="I89" s="40">
        <v>0</v>
      </c>
      <c r="J89" s="40">
        <v>0</v>
      </c>
      <c r="K89" s="41" t="s">
        <v>1825</v>
      </c>
      <c r="L89" s="40">
        <v>0</v>
      </c>
      <c r="M89" s="40">
        <v>0</v>
      </c>
      <c r="N89" s="40">
        <v>0</v>
      </c>
      <c r="O89" s="40">
        <v>0</v>
      </c>
      <c r="P89" s="76">
        <v>41275</v>
      </c>
      <c r="R89" s="41" t="s">
        <v>1090</v>
      </c>
      <c r="S89" s="41" t="s">
        <v>1090</v>
      </c>
      <c r="T89" s="41" t="s">
        <v>1091</v>
      </c>
      <c r="U89" s="76">
        <v>44413.709487743057</v>
      </c>
      <c r="V89" s="41" t="s">
        <v>45</v>
      </c>
      <c r="X89" s="41"/>
      <c r="Y89" s="41"/>
      <c r="Z89" s="41" t="s">
        <v>42</v>
      </c>
    </row>
    <row r="90" spans="1:26" x14ac:dyDescent="0.15">
      <c r="A90" s="40">
        <v>166</v>
      </c>
      <c r="B90" s="41" t="s">
        <v>264</v>
      </c>
      <c r="C90" s="41" t="s">
        <v>1751</v>
      </c>
      <c r="D90" s="41" t="s">
        <v>1752</v>
      </c>
      <c r="E90" s="41" t="s">
        <v>1338</v>
      </c>
      <c r="F90" s="41" t="s">
        <v>1089</v>
      </c>
      <c r="G90" s="41" t="s">
        <v>43</v>
      </c>
      <c r="H90" s="41" t="s">
        <v>1089</v>
      </c>
      <c r="I90" s="40">
        <v>0</v>
      </c>
      <c r="J90" s="40">
        <v>0</v>
      </c>
      <c r="K90" s="41" t="s">
        <v>1753</v>
      </c>
      <c r="L90" s="40">
        <v>0</v>
      </c>
      <c r="M90" s="40">
        <v>0</v>
      </c>
      <c r="N90" s="40">
        <v>0</v>
      </c>
      <c r="O90" s="40">
        <v>0</v>
      </c>
      <c r="P90" s="76">
        <v>41275</v>
      </c>
      <c r="R90" s="41" t="s">
        <v>1090</v>
      </c>
      <c r="S90" s="41" t="s">
        <v>1090</v>
      </c>
      <c r="T90" s="41" t="s">
        <v>1091</v>
      </c>
      <c r="U90" s="76">
        <v>44413.709487743057</v>
      </c>
      <c r="V90" s="41" t="s">
        <v>45</v>
      </c>
      <c r="X90" s="41"/>
      <c r="Y90" s="41"/>
      <c r="Z90" s="41" t="s">
        <v>42</v>
      </c>
    </row>
    <row r="91" spans="1:26" x14ac:dyDescent="0.15">
      <c r="A91" s="40">
        <v>165</v>
      </c>
      <c r="B91" s="41" t="s">
        <v>264</v>
      </c>
      <c r="C91" s="41" t="s">
        <v>1483</v>
      </c>
      <c r="D91" s="41" t="s">
        <v>1484</v>
      </c>
      <c r="E91" s="41" t="s">
        <v>1355</v>
      </c>
      <c r="F91" s="41" t="s">
        <v>1089</v>
      </c>
      <c r="G91" s="41" t="s">
        <v>43</v>
      </c>
      <c r="H91" s="41" t="s">
        <v>1089</v>
      </c>
      <c r="I91" s="40">
        <v>0</v>
      </c>
      <c r="J91" s="40">
        <v>0</v>
      </c>
      <c r="K91" s="41" t="s">
        <v>1485</v>
      </c>
      <c r="L91" s="40">
        <v>0</v>
      </c>
      <c r="M91" s="40">
        <v>0</v>
      </c>
      <c r="N91" s="40">
        <v>0</v>
      </c>
      <c r="O91" s="40">
        <v>0</v>
      </c>
      <c r="P91" s="76">
        <v>41275</v>
      </c>
      <c r="R91" s="41" t="s">
        <v>1090</v>
      </c>
      <c r="S91" s="41" t="s">
        <v>1090</v>
      </c>
      <c r="T91" s="41" t="s">
        <v>1091</v>
      </c>
      <c r="U91" s="76">
        <v>44413.709487743057</v>
      </c>
      <c r="V91" s="41" t="s">
        <v>45</v>
      </c>
      <c r="X91" s="41"/>
      <c r="Y91" s="41"/>
      <c r="Z91" s="41" t="s">
        <v>42</v>
      </c>
    </row>
    <row r="92" spans="1:26" x14ac:dyDescent="0.15">
      <c r="A92" s="40">
        <v>164</v>
      </c>
      <c r="B92" s="41" t="s">
        <v>797</v>
      </c>
      <c r="C92" s="41" t="s">
        <v>1857</v>
      </c>
      <c r="D92" s="41" t="s">
        <v>1858</v>
      </c>
      <c r="E92" s="41" t="s">
        <v>1859</v>
      </c>
      <c r="F92" s="41" t="s">
        <v>1089</v>
      </c>
      <c r="G92" s="41" t="s">
        <v>43</v>
      </c>
      <c r="H92" s="41" t="s">
        <v>1860</v>
      </c>
      <c r="I92" s="40">
        <v>0</v>
      </c>
      <c r="J92" s="40">
        <v>0</v>
      </c>
      <c r="K92" s="41" t="s">
        <v>1861</v>
      </c>
      <c r="L92" s="40">
        <v>0</v>
      </c>
      <c r="M92" s="40">
        <v>0</v>
      </c>
      <c r="N92" s="40">
        <v>0</v>
      </c>
      <c r="O92" s="40">
        <v>0</v>
      </c>
      <c r="P92" s="76">
        <v>41275</v>
      </c>
      <c r="R92" s="41" t="s">
        <v>1090</v>
      </c>
      <c r="S92" s="41" t="s">
        <v>1090</v>
      </c>
      <c r="T92" s="41" t="s">
        <v>1091</v>
      </c>
      <c r="U92" s="76">
        <v>44413.709487743057</v>
      </c>
      <c r="V92" s="41" t="s">
        <v>45</v>
      </c>
      <c r="X92" s="41"/>
      <c r="Y92" s="41"/>
      <c r="Z92" s="41" t="s">
        <v>42</v>
      </c>
    </row>
    <row r="93" spans="1:26" x14ac:dyDescent="0.15">
      <c r="A93" s="40">
        <v>163</v>
      </c>
      <c r="B93" s="41" t="s">
        <v>250</v>
      </c>
      <c r="C93" s="41" t="s">
        <v>1904</v>
      </c>
      <c r="D93" s="41" t="s">
        <v>1905</v>
      </c>
      <c r="E93" s="41" t="s">
        <v>1341</v>
      </c>
      <c r="F93" s="41" t="s">
        <v>1089</v>
      </c>
      <c r="G93" s="41" t="s">
        <v>43</v>
      </c>
      <c r="H93" s="41" t="s">
        <v>1089</v>
      </c>
      <c r="I93" s="40">
        <v>0</v>
      </c>
      <c r="J93" s="40">
        <v>6</v>
      </c>
      <c r="K93" s="41" t="s">
        <v>1906</v>
      </c>
      <c r="L93" s="40">
        <v>7</v>
      </c>
      <c r="M93" s="40">
        <v>1</v>
      </c>
      <c r="N93" s="40">
        <v>0</v>
      </c>
      <c r="O93" s="40">
        <v>0</v>
      </c>
      <c r="P93" s="76">
        <v>41275</v>
      </c>
      <c r="R93" s="41" t="s">
        <v>1090</v>
      </c>
      <c r="S93" s="41" t="s">
        <v>1090</v>
      </c>
      <c r="T93" s="41" t="s">
        <v>1091</v>
      </c>
      <c r="U93" s="76">
        <v>44413.709487743057</v>
      </c>
      <c r="V93" s="41" t="s">
        <v>45</v>
      </c>
      <c r="X93" s="41"/>
      <c r="Y93" s="41"/>
      <c r="Z93" s="41" t="s">
        <v>42</v>
      </c>
    </row>
    <row r="94" spans="1:26" x14ac:dyDescent="0.15">
      <c r="A94" s="40">
        <v>162</v>
      </c>
      <c r="B94" s="41" t="s">
        <v>108</v>
      </c>
      <c r="C94" s="41" t="s">
        <v>1437</v>
      </c>
      <c r="D94" s="41" t="s">
        <v>1438</v>
      </c>
      <c r="E94" s="41" t="s">
        <v>1341</v>
      </c>
      <c r="F94" s="41" t="s">
        <v>1089</v>
      </c>
      <c r="G94" s="41" t="s">
        <v>43</v>
      </c>
      <c r="H94" s="41" t="s">
        <v>1089</v>
      </c>
      <c r="I94" s="40">
        <v>0</v>
      </c>
      <c r="J94" s="40">
        <v>0</v>
      </c>
      <c r="K94" s="41" t="s">
        <v>1439</v>
      </c>
      <c r="L94" s="40">
        <v>0</v>
      </c>
      <c r="M94" s="40">
        <v>0</v>
      </c>
      <c r="N94" s="40">
        <v>0</v>
      </c>
      <c r="O94" s="40">
        <v>0</v>
      </c>
      <c r="P94" s="76">
        <v>41275</v>
      </c>
      <c r="R94" s="41" t="s">
        <v>1090</v>
      </c>
      <c r="S94" s="41" t="s">
        <v>1090</v>
      </c>
      <c r="T94" s="41" t="s">
        <v>1091</v>
      </c>
      <c r="U94" s="76">
        <v>44413.709487743057</v>
      </c>
      <c r="V94" s="41" t="s">
        <v>45</v>
      </c>
      <c r="X94" s="41"/>
      <c r="Y94" s="41"/>
      <c r="Z94" s="41" t="s">
        <v>42</v>
      </c>
    </row>
    <row r="95" spans="1:26" x14ac:dyDescent="0.15">
      <c r="A95" s="40">
        <v>161</v>
      </c>
      <c r="B95" s="41" t="s">
        <v>403</v>
      </c>
      <c r="C95" s="41" t="s">
        <v>1784</v>
      </c>
      <c r="D95" s="41" t="s">
        <v>1785</v>
      </c>
      <c r="E95" s="41" t="s">
        <v>1376</v>
      </c>
      <c r="F95" s="41" t="s">
        <v>1089</v>
      </c>
      <c r="G95" s="41" t="s">
        <v>43</v>
      </c>
      <c r="H95" s="41" t="s">
        <v>1089</v>
      </c>
      <c r="I95" s="40">
        <v>0</v>
      </c>
      <c r="J95" s="40">
        <v>0</v>
      </c>
      <c r="K95" s="41" t="s">
        <v>1786</v>
      </c>
      <c r="L95" s="40">
        <v>0</v>
      </c>
      <c r="M95" s="40">
        <v>0</v>
      </c>
      <c r="N95" s="40">
        <v>0</v>
      </c>
      <c r="O95" s="40">
        <v>0</v>
      </c>
      <c r="P95" s="76">
        <v>41275</v>
      </c>
      <c r="R95" s="41" t="s">
        <v>1090</v>
      </c>
      <c r="S95" s="41" t="s">
        <v>1090</v>
      </c>
      <c r="T95" s="41" t="s">
        <v>1091</v>
      </c>
      <c r="U95" s="76">
        <v>44413.709487743057</v>
      </c>
      <c r="V95" s="41" t="s">
        <v>45</v>
      </c>
      <c r="X95" s="41"/>
      <c r="Y95" s="41"/>
      <c r="Z95" s="41" t="s">
        <v>42</v>
      </c>
    </row>
    <row r="96" spans="1:26" x14ac:dyDescent="0.15">
      <c r="A96" s="40">
        <v>160</v>
      </c>
      <c r="B96" s="41" t="s">
        <v>367</v>
      </c>
      <c r="C96" s="41" t="s">
        <v>1681</v>
      </c>
      <c r="D96" s="41" t="s">
        <v>1682</v>
      </c>
      <c r="E96" s="41" t="s">
        <v>1376</v>
      </c>
      <c r="F96" s="41" t="s">
        <v>1089</v>
      </c>
      <c r="G96" s="41" t="s">
        <v>43</v>
      </c>
      <c r="H96" s="41" t="s">
        <v>1089</v>
      </c>
      <c r="I96" s="40">
        <v>0</v>
      </c>
      <c r="J96" s="40">
        <v>26</v>
      </c>
      <c r="K96" s="41" t="s">
        <v>1683</v>
      </c>
      <c r="L96" s="40">
        <v>0</v>
      </c>
      <c r="M96" s="40">
        <v>0</v>
      </c>
      <c r="N96" s="40">
        <v>24</v>
      </c>
      <c r="O96" s="40">
        <v>0</v>
      </c>
      <c r="P96" s="76">
        <v>41275</v>
      </c>
      <c r="R96" s="41" t="s">
        <v>1090</v>
      </c>
      <c r="S96" s="41" t="s">
        <v>1090</v>
      </c>
      <c r="T96" s="41" t="s">
        <v>1091</v>
      </c>
      <c r="U96" s="76">
        <v>44413.709487743057</v>
      </c>
      <c r="V96" s="41" t="s">
        <v>45</v>
      </c>
      <c r="X96" s="41"/>
      <c r="Y96" s="41"/>
      <c r="Z96" s="41" t="s">
        <v>42</v>
      </c>
    </row>
    <row r="97" spans="1:26" x14ac:dyDescent="0.15">
      <c r="A97" s="40">
        <v>159</v>
      </c>
      <c r="B97" s="41" t="s">
        <v>367</v>
      </c>
      <c r="C97" s="41" t="s">
        <v>1612</v>
      </c>
      <c r="D97" s="41" t="s">
        <v>1613</v>
      </c>
      <c r="E97" s="41" t="s">
        <v>1376</v>
      </c>
      <c r="F97" s="41" t="s">
        <v>1089</v>
      </c>
      <c r="G97" s="41" t="s">
        <v>43</v>
      </c>
      <c r="H97" s="41" t="s">
        <v>1089</v>
      </c>
      <c r="I97" s="40">
        <v>0</v>
      </c>
      <c r="J97" s="40">
        <v>26</v>
      </c>
      <c r="K97" s="41" t="s">
        <v>1614</v>
      </c>
      <c r="L97" s="40">
        <v>0</v>
      </c>
      <c r="M97" s="40">
        <v>0</v>
      </c>
      <c r="N97" s="40">
        <v>24</v>
      </c>
      <c r="O97" s="40">
        <v>0</v>
      </c>
      <c r="P97" s="76">
        <v>41275</v>
      </c>
      <c r="R97" s="41" t="s">
        <v>1090</v>
      </c>
      <c r="S97" s="41" t="s">
        <v>1090</v>
      </c>
      <c r="T97" s="41" t="s">
        <v>1091</v>
      </c>
      <c r="U97" s="76">
        <v>44413.709487743057</v>
      </c>
      <c r="V97" s="41" t="s">
        <v>45</v>
      </c>
      <c r="X97" s="41"/>
      <c r="Y97" s="41"/>
      <c r="Z97" s="41" t="s">
        <v>42</v>
      </c>
    </row>
    <row r="98" spans="1:26" x14ac:dyDescent="0.15">
      <c r="A98" s="40">
        <v>158</v>
      </c>
      <c r="B98" s="41" t="s">
        <v>55</v>
      </c>
      <c r="C98" s="41" t="s">
        <v>1391</v>
      </c>
      <c r="D98" s="41" t="s">
        <v>1392</v>
      </c>
      <c r="E98" s="41" t="s">
        <v>1338</v>
      </c>
      <c r="F98" s="41" t="s">
        <v>1089</v>
      </c>
      <c r="G98" s="41" t="s">
        <v>43</v>
      </c>
      <c r="H98" s="41" t="s">
        <v>1089</v>
      </c>
      <c r="I98" s="40">
        <v>0</v>
      </c>
      <c r="J98" s="40">
        <v>2</v>
      </c>
      <c r="K98" s="41" t="s">
        <v>1393</v>
      </c>
      <c r="L98" s="40">
        <v>0</v>
      </c>
      <c r="M98" s="40">
        <v>0</v>
      </c>
      <c r="N98" s="40">
        <v>2</v>
      </c>
      <c r="O98" s="40">
        <v>0</v>
      </c>
      <c r="P98" s="76">
        <v>41275</v>
      </c>
      <c r="R98" s="41" t="s">
        <v>1090</v>
      </c>
      <c r="S98" s="41" t="s">
        <v>1090</v>
      </c>
      <c r="T98" s="41" t="s">
        <v>1091</v>
      </c>
      <c r="U98" s="76">
        <v>44413.709487743057</v>
      </c>
      <c r="V98" s="41" t="s">
        <v>45</v>
      </c>
      <c r="X98" s="41"/>
      <c r="Y98" s="41"/>
      <c r="Z98" s="41" t="s">
        <v>42</v>
      </c>
    </row>
    <row r="99" spans="1:26" x14ac:dyDescent="0.15">
      <c r="A99" s="40">
        <v>157</v>
      </c>
      <c r="B99" s="41" t="s">
        <v>403</v>
      </c>
      <c r="C99" s="41" t="s">
        <v>1501</v>
      </c>
      <c r="D99" s="41" t="s">
        <v>1502</v>
      </c>
      <c r="E99" s="41" t="s">
        <v>1503</v>
      </c>
      <c r="F99" s="41" t="s">
        <v>1089</v>
      </c>
      <c r="G99" s="41" t="s">
        <v>43</v>
      </c>
      <c r="H99" s="41" t="s">
        <v>1089</v>
      </c>
      <c r="I99" s="40">
        <v>0</v>
      </c>
      <c r="J99" s="40">
        <v>17</v>
      </c>
      <c r="K99" s="41" t="s">
        <v>1504</v>
      </c>
      <c r="L99" s="40">
        <v>0</v>
      </c>
      <c r="M99" s="40">
        <v>0</v>
      </c>
      <c r="N99" s="40">
        <v>17</v>
      </c>
      <c r="O99" s="40">
        <v>0</v>
      </c>
      <c r="P99" s="76">
        <v>41275</v>
      </c>
      <c r="R99" s="41" t="s">
        <v>1090</v>
      </c>
      <c r="S99" s="41" t="s">
        <v>1090</v>
      </c>
      <c r="T99" s="41" t="s">
        <v>1091</v>
      </c>
      <c r="U99" s="76">
        <v>44413.709487743057</v>
      </c>
      <c r="V99" s="41" t="s">
        <v>45</v>
      </c>
      <c r="X99" s="41"/>
      <c r="Y99" s="41"/>
      <c r="Z99" s="41" t="s">
        <v>42</v>
      </c>
    </row>
    <row r="100" spans="1:26" x14ac:dyDescent="0.15">
      <c r="A100" s="40">
        <v>156</v>
      </c>
      <c r="B100" s="41" t="s">
        <v>143</v>
      </c>
      <c r="C100" s="41" t="s">
        <v>175</v>
      </c>
      <c r="D100" s="41" t="s">
        <v>1648</v>
      </c>
      <c r="E100" s="41" t="s">
        <v>1503</v>
      </c>
      <c r="F100" s="41" t="s">
        <v>1089</v>
      </c>
      <c r="G100" s="41" t="s">
        <v>43</v>
      </c>
      <c r="H100" s="41" t="s">
        <v>1089</v>
      </c>
      <c r="I100" s="40">
        <v>0</v>
      </c>
      <c r="J100" s="40">
        <v>0</v>
      </c>
      <c r="K100" s="41" t="s">
        <v>1649</v>
      </c>
      <c r="L100" s="40">
        <v>0</v>
      </c>
      <c r="M100" s="40">
        <v>0</v>
      </c>
      <c r="N100" s="40">
        <v>0</v>
      </c>
      <c r="O100" s="40">
        <v>0</v>
      </c>
      <c r="P100" s="76">
        <v>41275</v>
      </c>
      <c r="R100" s="41" t="s">
        <v>1090</v>
      </c>
      <c r="S100" s="41" t="s">
        <v>1090</v>
      </c>
      <c r="T100" s="41" t="s">
        <v>1091</v>
      </c>
      <c r="U100" s="76">
        <v>44413.709487743057</v>
      </c>
      <c r="V100" s="41" t="s">
        <v>45</v>
      </c>
      <c r="X100" s="41"/>
      <c r="Y100" s="41"/>
      <c r="Z100" s="41" t="s">
        <v>42</v>
      </c>
    </row>
    <row r="101" spans="1:26" x14ac:dyDescent="0.15">
      <c r="A101" s="40">
        <v>155</v>
      </c>
      <c r="B101" s="41" t="s">
        <v>143</v>
      </c>
      <c r="C101" s="41" t="s">
        <v>1455</v>
      </c>
      <c r="D101" s="41" t="s">
        <v>1456</v>
      </c>
      <c r="E101" s="41" t="s">
        <v>1338</v>
      </c>
      <c r="F101" s="41" t="s">
        <v>168</v>
      </c>
      <c r="G101" s="41" t="s">
        <v>43</v>
      </c>
      <c r="H101" s="41" t="s">
        <v>1089</v>
      </c>
      <c r="I101" s="40">
        <v>0</v>
      </c>
      <c r="J101" s="40">
        <v>6</v>
      </c>
      <c r="K101" s="41" t="s">
        <v>1457</v>
      </c>
      <c r="L101" s="40">
        <v>0</v>
      </c>
      <c r="M101" s="40">
        <v>0</v>
      </c>
      <c r="N101" s="40">
        <v>6</v>
      </c>
      <c r="O101" s="40">
        <v>0</v>
      </c>
      <c r="P101" s="76">
        <v>41275</v>
      </c>
      <c r="R101" s="41" t="s">
        <v>1090</v>
      </c>
      <c r="S101" s="41" t="s">
        <v>1090</v>
      </c>
      <c r="T101" s="41" t="s">
        <v>1091</v>
      </c>
      <c r="U101" s="76">
        <v>44413.709487743057</v>
      </c>
      <c r="V101" s="41" t="s">
        <v>45</v>
      </c>
      <c r="X101" s="41"/>
      <c r="Y101" s="41"/>
      <c r="Z101" s="41" t="s">
        <v>42</v>
      </c>
    </row>
    <row r="102" spans="1:26" x14ac:dyDescent="0.15">
      <c r="A102" s="40">
        <v>154</v>
      </c>
      <c r="B102" s="41" t="s">
        <v>39</v>
      </c>
      <c r="C102" s="41" t="s">
        <v>1537</v>
      </c>
      <c r="D102" s="41" t="s">
        <v>1538</v>
      </c>
      <c r="E102" s="41" t="s">
        <v>1539</v>
      </c>
      <c r="F102" s="41" t="s">
        <v>1089</v>
      </c>
      <c r="G102" s="41" t="s">
        <v>43</v>
      </c>
      <c r="H102" s="41" t="s">
        <v>1089</v>
      </c>
      <c r="I102" s="40">
        <v>0</v>
      </c>
      <c r="J102" s="40">
        <v>4</v>
      </c>
      <c r="K102" s="41" t="s">
        <v>1540</v>
      </c>
      <c r="L102" s="40">
        <v>6</v>
      </c>
      <c r="M102" s="40">
        <v>6</v>
      </c>
      <c r="N102" s="40">
        <v>0</v>
      </c>
      <c r="O102" s="40">
        <v>0</v>
      </c>
      <c r="P102" s="76">
        <v>41275</v>
      </c>
      <c r="R102" s="41" t="s">
        <v>1090</v>
      </c>
      <c r="S102" s="41" t="s">
        <v>1090</v>
      </c>
      <c r="T102" s="41" t="s">
        <v>1091</v>
      </c>
      <c r="U102" s="76">
        <v>44413.709487743057</v>
      </c>
      <c r="V102" s="41" t="s">
        <v>45</v>
      </c>
      <c r="X102" s="41"/>
      <c r="Y102" s="41"/>
      <c r="Z102" s="41" t="s">
        <v>42</v>
      </c>
    </row>
    <row r="103" spans="1:26" x14ac:dyDescent="0.15">
      <c r="A103" s="40">
        <v>153</v>
      </c>
      <c r="B103" s="41" t="s">
        <v>126</v>
      </c>
      <c r="C103" s="41" t="s">
        <v>1834</v>
      </c>
      <c r="D103" s="41" t="s">
        <v>127</v>
      </c>
      <c r="E103" s="41" t="s">
        <v>1835</v>
      </c>
      <c r="F103" s="41" t="s">
        <v>1089</v>
      </c>
      <c r="G103" s="41" t="s">
        <v>43</v>
      </c>
      <c r="H103" s="41" t="s">
        <v>1089</v>
      </c>
      <c r="I103" s="40">
        <v>0</v>
      </c>
      <c r="J103" s="40">
        <v>0</v>
      </c>
      <c r="K103" s="41" t="s">
        <v>1836</v>
      </c>
      <c r="L103" s="40">
        <v>0</v>
      </c>
      <c r="M103" s="40">
        <v>0</v>
      </c>
      <c r="N103" s="40">
        <v>0</v>
      </c>
      <c r="O103" s="40">
        <v>0</v>
      </c>
      <c r="P103" s="76">
        <v>41275</v>
      </c>
      <c r="R103" s="41" t="s">
        <v>1090</v>
      </c>
      <c r="S103" s="41" t="s">
        <v>1090</v>
      </c>
      <c r="T103" s="41" t="s">
        <v>1091</v>
      </c>
      <c r="U103" s="76">
        <v>44413.709487743057</v>
      </c>
      <c r="V103" s="41" t="s">
        <v>45</v>
      </c>
      <c r="X103" s="41"/>
      <c r="Y103" s="41"/>
      <c r="Z103" s="41" t="s">
        <v>42</v>
      </c>
    </row>
    <row r="104" spans="1:26" x14ac:dyDescent="0.15">
      <c r="A104" s="40">
        <v>152</v>
      </c>
      <c r="B104" s="41" t="s">
        <v>126</v>
      </c>
      <c r="C104" s="41" t="s">
        <v>1495</v>
      </c>
      <c r="D104" s="41" t="s">
        <v>1496</v>
      </c>
      <c r="E104" s="41" t="s">
        <v>1341</v>
      </c>
      <c r="F104" s="41" t="s">
        <v>1089</v>
      </c>
      <c r="G104" s="41" t="s">
        <v>43</v>
      </c>
      <c r="H104" s="41" t="s">
        <v>1089</v>
      </c>
      <c r="I104" s="40">
        <v>0</v>
      </c>
      <c r="J104" s="40">
        <v>0</v>
      </c>
      <c r="K104" s="41" t="s">
        <v>1497</v>
      </c>
      <c r="L104" s="40">
        <v>0</v>
      </c>
      <c r="M104" s="40">
        <v>0</v>
      </c>
      <c r="N104" s="40">
        <v>0</v>
      </c>
      <c r="O104" s="40">
        <v>0</v>
      </c>
      <c r="P104" s="76">
        <v>41275</v>
      </c>
      <c r="R104" s="41" t="s">
        <v>1090</v>
      </c>
      <c r="S104" s="41" t="s">
        <v>1090</v>
      </c>
      <c r="T104" s="41" t="s">
        <v>1091</v>
      </c>
      <c r="U104" s="76">
        <v>44413.709487743057</v>
      </c>
      <c r="V104" s="41" t="s">
        <v>45</v>
      </c>
      <c r="X104" s="41"/>
      <c r="Y104" s="41"/>
      <c r="Z104" s="41" t="s">
        <v>42</v>
      </c>
    </row>
    <row r="105" spans="1:26" x14ac:dyDescent="0.15">
      <c r="A105" s="40">
        <v>151</v>
      </c>
      <c r="B105" s="41" t="s">
        <v>126</v>
      </c>
      <c r="C105" s="41" t="s">
        <v>1833</v>
      </c>
      <c r="D105" s="41" t="s">
        <v>848</v>
      </c>
      <c r="E105" s="41" t="s">
        <v>1341</v>
      </c>
      <c r="F105" s="41" t="s">
        <v>1089</v>
      </c>
      <c r="G105" s="41" t="s">
        <v>43</v>
      </c>
      <c r="H105" s="41" t="s">
        <v>1089</v>
      </c>
      <c r="I105" s="40">
        <v>0</v>
      </c>
      <c r="J105" s="40">
        <v>0</v>
      </c>
      <c r="K105" s="41" t="s">
        <v>1400</v>
      </c>
      <c r="L105" s="40">
        <v>0</v>
      </c>
      <c r="M105" s="40">
        <v>0</v>
      </c>
      <c r="N105" s="40">
        <v>0</v>
      </c>
      <c r="O105" s="40">
        <v>0</v>
      </c>
      <c r="P105" s="76">
        <v>41275</v>
      </c>
      <c r="R105" s="41" t="s">
        <v>1090</v>
      </c>
      <c r="S105" s="41" t="s">
        <v>1090</v>
      </c>
      <c r="T105" s="41" t="s">
        <v>1091</v>
      </c>
      <c r="U105" s="76">
        <v>44413.709487743057</v>
      </c>
      <c r="V105" s="41" t="s">
        <v>45</v>
      </c>
      <c r="X105" s="41"/>
      <c r="Y105" s="41"/>
      <c r="Z105" s="41" t="s">
        <v>42</v>
      </c>
    </row>
    <row r="106" spans="1:26" x14ac:dyDescent="0.15">
      <c r="A106" s="40">
        <v>150</v>
      </c>
      <c r="B106" s="41" t="s">
        <v>126</v>
      </c>
      <c r="C106" s="41" t="s">
        <v>1517</v>
      </c>
      <c r="D106" s="41" t="s">
        <v>456</v>
      </c>
      <c r="E106" s="41" t="s">
        <v>1341</v>
      </c>
      <c r="F106" s="41" t="s">
        <v>1089</v>
      </c>
      <c r="G106" s="41" t="s">
        <v>43</v>
      </c>
      <c r="H106" s="41" t="s">
        <v>1089</v>
      </c>
      <c r="I106" s="40">
        <v>0</v>
      </c>
      <c r="J106" s="40">
        <v>0</v>
      </c>
      <c r="K106" s="41" t="s">
        <v>1787</v>
      </c>
      <c r="L106" s="40">
        <v>0</v>
      </c>
      <c r="M106" s="40">
        <v>0</v>
      </c>
      <c r="N106" s="40">
        <v>0</v>
      </c>
      <c r="O106" s="40">
        <v>0</v>
      </c>
      <c r="P106" s="76">
        <v>41275</v>
      </c>
      <c r="R106" s="41" t="s">
        <v>1090</v>
      </c>
      <c r="S106" s="41" t="s">
        <v>1090</v>
      </c>
      <c r="T106" s="41" t="s">
        <v>1091</v>
      </c>
      <c r="U106" s="76">
        <v>44413.709487743057</v>
      </c>
      <c r="V106" s="41" t="s">
        <v>45</v>
      </c>
      <c r="X106" s="41"/>
      <c r="Y106" s="41"/>
      <c r="Z106" s="41" t="s">
        <v>42</v>
      </c>
    </row>
    <row r="107" spans="1:26" x14ac:dyDescent="0.15">
      <c r="A107" s="40">
        <v>149</v>
      </c>
      <c r="B107" s="41" t="s">
        <v>126</v>
      </c>
      <c r="C107" s="41" t="s">
        <v>1919</v>
      </c>
      <c r="D107" s="41" t="s">
        <v>133</v>
      </c>
      <c r="E107" s="41" t="s">
        <v>1341</v>
      </c>
      <c r="F107" s="41" t="s">
        <v>1089</v>
      </c>
      <c r="G107" s="41" t="s">
        <v>43</v>
      </c>
      <c r="H107" s="41" t="s">
        <v>1089</v>
      </c>
      <c r="I107" s="40">
        <v>12</v>
      </c>
      <c r="J107" s="40">
        <v>1</v>
      </c>
      <c r="K107" s="41" t="s">
        <v>1920</v>
      </c>
      <c r="L107" s="40">
        <v>1</v>
      </c>
      <c r="M107" s="40">
        <v>1</v>
      </c>
      <c r="N107" s="40">
        <v>0</v>
      </c>
      <c r="O107" s="40">
        <v>0</v>
      </c>
      <c r="P107" s="76">
        <v>41275</v>
      </c>
      <c r="R107" s="41" t="s">
        <v>1090</v>
      </c>
      <c r="S107" s="41" t="s">
        <v>1090</v>
      </c>
      <c r="T107" s="41" t="s">
        <v>1091</v>
      </c>
      <c r="U107" s="76">
        <v>44413.709487743057</v>
      </c>
      <c r="V107" s="41" t="s">
        <v>45</v>
      </c>
      <c r="X107" s="41"/>
      <c r="Y107" s="41"/>
      <c r="Z107" s="41" t="s">
        <v>42</v>
      </c>
    </row>
    <row r="108" spans="1:26" x14ac:dyDescent="0.15">
      <c r="A108" s="40">
        <v>148</v>
      </c>
      <c r="B108" s="41" t="s">
        <v>126</v>
      </c>
      <c r="C108" s="41" t="s">
        <v>1757</v>
      </c>
      <c r="D108" s="41" t="s">
        <v>139</v>
      </c>
      <c r="E108" s="41" t="s">
        <v>1341</v>
      </c>
      <c r="F108" s="41" t="s">
        <v>1089</v>
      </c>
      <c r="G108" s="41" t="s">
        <v>43</v>
      </c>
      <c r="H108" s="41" t="s">
        <v>1089</v>
      </c>
      <c r="I108" s="40">
        <v>12</v>
      </c>
      <c r="J108" s="40">
        <v>0</v>
      </c>
      <c r="K108" s="41" t="s">
        <v>1758</v>
      </c>
      <c r="L108" s="40">
        <v>0</v>
      </c>
      <c r="M108" s="40">
        <v>0</v>
      </c>
      <c r="N108" s="40">
        <v>0</v>
      </c>
      <c r="O108" s="40">
        <v>0</v>
      </c>
      <c r="P108" s="76">
        <v>41275</v>
      </c>
      <c r="R108" s="41" t="s">
        <v>1090</v>
      </c>
      <c r="S108" s="41" t="s">
        <v>1090</v>
      </c>
      <c r="T108" s="41" t="s">
        <v>1091</v>
      </c>
      <c r="U108" s="76">
        <v>44413.709487743057</v>
      </c>
      <c r="V108" s="41" t="s">
        <v>45</v>
      </c>
      <c r="X108" s="41"/>
      <c r="Y108" s="41"/>
      <c r="Z108" s="41" t="s">
        <v>42</v>
      </c>
    </row>
    <row r="109" spans="1:26" x14ac:dyDescent="0.15">
      <c r="A109" s="40">
        <v>147</v>
      </c>
      <c r="B109" s="41" t="s">
        <v>126</v>
      </c>
      <c r="C109" s="41" t="s">
        <v>1800</v>
      </c>
      <c r="D109" s="41" t="s">
        <v>1801</v>
      </c>
      <c r="E109" s="41" t="s">
        <v>1341</v>
      </c>
      <c r="F109" s="41" t="s">
        <v>1089</v>
      </c>
      <c r="G109" s="41" t="s">
        <v>43</v>
      </c>
      <c r="H109" s="41" t="s">
        <v>1089</v>
      </c>
      <c r="I109" s="40">
        <v>0</v>
      </c>
      <c r="J109" s="40">
        <v>0</v>
      </c>
      <c r="K109" s="41" t="s">
        <v>1802</v>
      </c>
      <c r="L109" s="40">
        <v>0</v>
      </c>
      <c r="M109" s="40">
        <v>0</v>
      </c>
      <c r="N109" s="40">
        <v>0</v>
      </c>
      <c r="O109" s="40">
        <v>0</v>
      </c>
      <c r="P109" s="76">
        <v>41275</v>
      </c>
      <c r="R109" s="41" t="s">
        <v>1090</v>
      </c>
      <c r="S109" s="41" t="s">
        <v>1090</v>
      </c>
      <c r="T109" s="41" t="s">
        <v>1091</v>
      </c>
      <c r="U109" s="76">
        <v>44413.709487743057</v>
      </c>
      <c r="V109" s="41" t="s">
        <v>45</v>
      </c>
      <c r="X109" s="41"/>
      <c r="Y109" s="41"/>
      <c r="Z109" s="41" t="s">
        <v>42</v>
      </c>
    </row>
    <row r="110" spans="1:26" x14ac:dyDescent="0.15">
      <c r="A110" s="40">
        <v>146</v>
      </c>
      <c r="B110" s="41" t="s">
        <v>126</v>
      </c>
      <c r="C110" s="41" t="s">
        <v>1486</v>
      </c>
      <c r="D110" s="41" t="s">
        <v>915</v>
      </c>
      <c r="E110" s="41" t="s">
        <v>1341</v>
      </c>
      <c r="F110" s="41" t="s">
        <v>1089</v>
      </c>
      <c r="G110" s="41" t="s">
        <v>43</v>
      </c>
      <c r="H110" s="41" t="s">
        <v>1089</v>
      </c>
      <c r="I110" s="40">
        <v>0</v>
      </c>
      <c r="J110" s="40">
        <v>2</v>
      </c>
      <c r="K110" s="41" t="s">
        <v>1487</v>
      </c>
      <c r="L110" s="40">
        <v>2</v>
      </c>
      <c r="M110" s="40">
        <v>1</v>
      </c>
      <c r="N110" s="40">
        <v>0</v>
      </c>
      <c r="O110" s="40">
        <v>0</v>
      </c>
      <c r="P110" s="76">
        <v>41275</v>
      </c>
      <c r="R110" s="41" t="s">
        <v>1090</v>
      </c>
      <c r="S110" s="41" t="s">
        <v>1090</v>
      </c>
      <c r="T110" s="41" t="s">
        <v>1091</v>
      </c>
      <c r="U110" s="76">
        <v>44413.709487743057</v>
      </c>
      <c r="V110" s="41" t="s">
        <v>45</v>
      </c>
      <c r="X110" s="41"/>
      <c r="Y110" s="41"/>
      <c r="Z110" s="41" t="s">
        <v>42</v>
      </c>
    </row>
    <row r="111" spans="1:26" x14ac:dyDescent="0.15">
      <c r="A111" s="40">
        <v>145</v>
      </c>
      <c r="B111" s="41" t="s">
        <v>250</v>
      </c>
      <c r="C111" s="41" t="s">
        <v>1902</v>
      </c>
      <c r="D111" s="41" t="s">
        <v>1064</v>
      </c>
      <c r="E111" s="41" t="s">
        <v>1341</v>
      </c>
      <c r="F111" s="41" t="s">
        <v>1089</v>
      </c>
      <c r="G111" s="41" t="s">
        <v>43</v>
      </c>
      <c r="H111" s="41" t="s">
        <v>1089</v>
      </c>
      <c r="I111" s="40">
        <v>0</v>
      </c>
      <c r="J111" s="40">
        <v>14</v>
      </c>
      <c r="K111" s="41" t="s">
        <v>1903</v>
      </c>
      <c r="L111" s="40">
        <v>16</v>
      </c>
      <c r="M111" s="40">
        <v>0</v>
      </c>
      <c r="N111" s="40">
        <v>0</v>
      </c>
      <c r="O111" s="40">
        <v>0</v>
      </c>
      <c r="P111" s="76">
        <v>41275</v>
      </c>
      <c r="R111" s="41" t="s">
        <v>1090</v>
      </c>
      <c r="S111" s="41" t="s">
        <v>1090</v>
      </c>
      <c r="T111" s="41" t="s">
        <v>1091</v>
      </c>
      <c r="U111" s="76">
        <v>44413.709487743057</v>
      </c>
      <c r="V111" s="41" t="s">
        <v>45</v>
      </c>
      <c r="X111" s="41"/>
      <c r="Y111" s="41"/>
      <c r="Z111" s="41" t="s">
        <v>42</v>
      </c>
    </row>
    <row r="112" spans="1:26" x14ac:dyDescent="0.15">
      <c r="A112" s="40">
        <v>144</v>
      </c>
      <c r="B112" s="41" t="s">
        <v>250</v>
      </c>
      <c r="C112" s="41" t="s">
        <v>1907</v>
      </c>
      <c r="D112" s="41" t="s">
        <v>1073</v>
      </c>
      <c r="E112" s="41" t="s">
        <v>1341</v>
      </c>
      <c r="F112" s="41" t="s">
        <v>1071</v>
      </c>
      <c r="G112" s="41" t="s">
        <v>43</v>
      </c>
      <c r="H112" s="41" t="s">
        <v>1089</v>
      </c>
      <c r="I112" s="40">
        <v>0</v>
      </c>
      <c r="J112" s="40">
        <v>12</v>
      </c>
      <c r="K112" s="41" t="s">
        <v>1908</v>
      </c>
      <c r="L112" s="40">
        <v>9</v>
      </c>
      <c r="M112" s="40">
        <v>2</v>
      </c>
      <c r="N112" s="40">
        <v>0</v>
      </c>
      <c r="O112" s="40">
        <v>0</v>
      </c>
      <c r="P112" s="76">
        <v>41275</v>
      </c>
      <c r="R112" s="41" t="s">
        <v>1090</v>
      </c>
      <c r="S112" s="41" t="s">
        <v>1090</v>
      </c>
      <c r="T112" s="41" t="s">
        <v>1091</v>
      </c>
      <c r="U112" s="76">
        <v>44413.709487743057</v>
      </c>
      <c r="V112" s="41" t="s">
        <v>45</v>
      </c>
      <c r="X112" s="41"/>
      <c r="Y112" s="41"/>
      <c r="Z112" s="41" t="s">
        <v>42</v>
      </c>
    </row>
    <row r="113" spans="1:26" x14ac:dyDescent="0.15">
      <c r="A113" s="40">
        <v>143</v>
      </c>
      <c r="B113" s="41" t="s">
        <v>86</v>
      </c>
      <c r="C113" s="41" t="s">
        <v>1793</v>
      </c>
      <c r="D113" s="41" t="s">
        <v>92</v>
      </c>
      <c r="E113" s="41" t="s">
        <v>1341</v>
      </c>
      <c r="F113" s="41" t="s">
        <v>1089</v>
      </c>
      <c r="G113" s="41" t="s">
        <v>43</v>
      </c>
      <c r="H113" s="41" t="s">
        <v>1089</v>
      </c>
      <c r="I113" s="40">
        <v>6</v>
      </c>
      <c r="J113" s="40">
        <v>21</v>
      </c>
      <c r="K113" s="41" t="s">
        <v>1794</v>
      </c>
      <c r="L113" s="40">
        <v>0</v>
      </c>
      <c r="M113" s="40">
        <v>0</v>
      </c>
      <c r="N113" s="40">
        <v>21</v>
      </c>
      <c r="O113" s="40">
        <v>0</v>
      </c>
      <c r="P113" s="76">
        <v>41275</v>
      </c>
      <c r="R113" s="41" t="s">
        <v>1090</v>
      </c>
      <c r="S113" s="41" t="s">
        <v>1090</v>
      </c>
      <c r="T113" s="41" t="s">
        <v>1091</v>
      </c>
      <c r="U113" s="76">
        <v>44413.709487743057</v>
      </c>
      <c r="V113" s="41" t="s">
        <v>45</v>
      </c>
      <c r="X113" s="41"/>
      <c r="Y113" s="41"/>
      <c r="Z113" s="41" t="s">
        <v>42</v>
      </c>
    </row>
    <row r="114" spans="1:26" x14ac:dyDescent="0.15">
      <c r="A114" s="40">
        <v>142</v>
      </c>
      <c r="B114" s="41" t="s">
        <v>86</v>
      </c>
      <c r="C114" s="41" t="s">
        <v>1472</v>
      </c>
      <c r="D114" s="41" t="s">
        <v>98</v>
      </c>
      <c r="E114" s="41" t="s">
        <v>1341</v>
      </c>
      <c r="F114" s="41" t="s">
        <v>1089</v>
      </c>
      <c r="G114" s="41" t="s">
        <v>43</v>
      </c>
      <c r="H114" s="41" t="s">
        <v>1089</v>
      </c>
      <c r="I114" s="40">
        <v>32</v>
      </c>
      <c r="J114" s="40">
        <v>75</v>
      </c>
      <c r="K114" s="41" t="s">
        <v>1473</v>
      </c>
      <c r="L114" s="40">
        <v>0</v>
      </c>
      <c r="M114" s="40">
        <v>0</v>
      </c>
      <c r="N114" s="40">
        <v>75</v>
      </c>
      <c r="O114" s="40">
        <v>0</v>
      </c>
      <c r="P114" s="76">
        <v>41275</v>
      </c>
      <c r="R114" s="41" t="s">
        <v>1090</v>
      </c>
      <c r="S114" s="41" t="s">
        <v>1090</v>
      </c>
      <c r="T114" s="41" t="s">
        <v>1091</v>
      </c>
      <c r="U114" s="76">
        <v>44413.709487743057</v>
      </c>
      <c r="V114" s="41" t="s">
        <v>45</v>
      </c>
      <c r="X114" s="41"/>
      <c r="Y114" s="41"/>
      <c r="Z114" s="41" t="s">
        <v>42</v>
      </c>
    </row>
    <row r="115" spans="1:26" x14ac:dyDescent="0.15">
      <c r="A115" s="40">
        <v>141</v>
      </c>
      <c r="B115" s="41" t="s">
        <v>244</v>
      </c>
      <c r="C115" s="41" t="s">
        <v>242</v>
      </c>
      <c r="D115" s="41" t="s">
        <v>245</v>
      </c>
      <c r="E115" s="41" t="s">
        <v>1341</v>
      </c>
      <c r="F115" s="41" t="s">
        <v>1089</v>
      </c>
      <c r="G115" s="41" t="s">
        <v>43</v>
      </c>
      <c r="H115" s="41" t="s">
        <v>1089</v>
      </c>
      <c r="I115" s="40">
        <v>14</v>
      </c>
      <c r="J115" s="40">
        <v>0</v>
      </c>
      <c r="K115" s="41" t="s">
        <v>1637</v>
      </c>
      <c r="L115" s="40">
        <v>0</v>
      </c>
      <c r="M115" s="40">
        <v>0</v>
      </c>
      <c r="N115" s="40">
        <v>0</v>
      </c>
      <c r="O115" s="40">
        <v>0</v>
      </c>
      <c r="P115" s="76">
        <v>41275</v>
      </c>
      <c r="R115" s="41" t="s">
        <v>1090</v>
      </c>
      <c r="S115" s="41" t="s">
        <v>1090</v>
      </c>
      <c r="T115" s="41" t="s">
        <v>1091</v>
      </c>
      <c r="U115" s="76">
        <v>44413.709487743057</v>
      </c>
      <c r="V115" s="41" t="s">
        <v>45</v>
      </c>
      <c r="X115" s="41"/>
      <c r="Y115" s="41"/>
      <c r="Z115" s="41" t="s">
        <v>42</v>
      </c>
    </row>
    <row r="116" spans="1:26" x14ac:dyDescent="0.15">
      <c r="A116" s="40">
        <v>140</v>
      </c>
      <c r="B116" s="41" t="s">
        <v>239</v>
      </c>
      <c r="C116" s="41" t="s">
        <v>1660</v>
      </c>
      <c r="D116" s="41" t="s">
        <v>1661</v>
      </c>
      <c r="E116" s="41" t="s">
        <v>1341</v>
      </c>
      <c r="F116" s="41" t="s">
        <v>1089</v>
      </c>
      <c r="G116" s="41" t="s">
        <v>43</v>
      </c>
      <c r="H116" s="41" t="s">
        <v>1089</v>
      </c>
      <c r="I116" s="40">
        <v>6</v>
      </c>
      <c r="J116" s="40">
        <v>0</v>
      </c>
      <c r="K116" s="41" t="s">
        <v>1662</v>
      </c>
      <c r="L116" s="40">
        <v>0</v>
      </c>
      <c r="M116" s="40">
        <v>0</v>
      </c>
      <c r="N116" s="40">
        <v>0</v>
      </c>
      <c r="O116" s="40">
        <v>0</v>
      </c>
      <c r="P116" s="76">
        <v>41275</v>
      </c>
      <c r="R116" s="41" t="s">
        <v>1090</v>
      </c>
      <c r="S116" s="41" t="s">
        <v>1090</v>
      </c>
      <c r="T116" s="41" t="s">
        <v>1091</v>
      </c>
      <c r="U116" s="76">
        <v>44413.709487743057</v>
      </c>
      <c r="V116" s="41" t="s">
        <v>45</v>
      </c>
      <c r="X116" s="41"/>
      <c r="Y116" s="41"/>
      <c r="Z116" s="41" t="s">
        <v>42</v>
      </c>
    </row>
    <row r="117" spans="1:26" x14ac:dyDescent="0.15">
      <c r="A117" s="40">
        <v>139</v>
      </c>
      <c r="B117" s="41" t="s">
        <v>239</v>
      </c>
      <c r="C117" s="41" t="s">
        <v>1578</v>
      </c>
      <c r="D117" s="41" t="s">
        <v>1579</v>
      </c>
      <c r="E117" s="41" t="s">
        <v>1341</v>
      </c>
      <c r="F117" s="41" t="s">
        <v>1089</v>
      </c>
      <c r="G117" s="41" t="s">
        <v>43</v>
      </c>
      <c r="H117" s="41" t="s">
        <v>1089</v>
      </c>
      <c r="I117" s="40">
        <v>2</v>
      </c>
      <c r="J117" s="40">
        <v>0</v>
      </c>
      <c r="K117" s="41" t="s">
        <v>1580</v>
      </c>
      <c r="L117" s="40">
        <v>0</v>
      </c>
      <c r="M117" s="40">
        <v>0</v>
      </c>
      <c r="N117" s="40">
        <v>0</v>
      </c>
      <c r="O117" s="40">
        <v>0</v>
      </c>
      <c r="P117" s="76">
        <v>41275</v>
      </c>
      <c r="R117" s="41" t="s">
        <v>1090</v>
      </c>
      <c r="S117" s="41" t="s">
        <v>1090</v>
      </c>
      <c r="T117" s="41" t="s">
        <v>1091</v>
      </c>
      <c r="U117" s="76">
        <v>44413.709487743057</v>
      </c>
      <c r="V117" s="41" t="s">
        <v>45</v>
      </c>
      <c r="X117" s="41"/>
      <c r="Y117" s="41"/>
      <c r="Z117" s="41" t="s">
        <v>42</v>
      </c>
    </row>
    <row r="118" spans="1:26" x14ac:dyDescent="0.15">
      <c r="A118" s="40">
        <v>138</v>
      </c>
      <c r="B118" s="41" t="s">
        <v>239</v>
      </c>
      <c r="C118" s="41" t="s">
        <v>1791</v>
      </c>
      <c r="D118" s="41" t="s">
        <v>240</v>
      </c>
      <c r="E118" s="41" t="s">
        <v>1341</v>
      </c>
      <c r="F118" s="41" t="s">
        <v>1089</v>
      </c>
      <c r="G118" s="41" t="s">
        <v>43</v>
      </c>
      <c r="H118" s="41" t="s">
        <v>1089</v>
      </c>
      <c r="I118" s="40">
        <v>4</v>
      </c>
      <c r="J118" s="40">
        <v>0</v>
      </c>
      <c r="K118" s="41" t="s">
        <v>1792</v>
      </c>
      <c r="L118" s="40">
        <v>0</v>
      </c>
      <c r="M118" s="40">
        <v>0</v>
      </c>
      <c r="N118" s="40">
        <v>0</v>
      </c>
      <c r="O118" s="40">
        <v>0</v>
      </c>
      <c r="P118" s="76">
        <v>41275</v>
      </c>
      <c r="R118" s="41" t="s">
        <v>1090</v>
      </c>
      <c r="S118" s="41" t="s">
        <v>1090</v>
      </c>
      <c r="T118" s="41" t="s">
        <v>1091</v>
      </c>
      <c r="U118" s="76">
        <v>44413.709487743057</v>
      </c>
      <c r="V118" s="41" t="s">
        <v>45</v>
      </c>
      <c r="X118" s="41"/>
      <c r="Y118" s="41"/>
      <c r="Z118" s="41" t="s">
        <v>42</v>
      </c>
    </row>
    <row r="119" spans="1:26" x14ac:dyDescent="0.15">
      <c r="A119" s="40">
        <v>137</v>
      </c>
      <c r="B119" s="41" t="s">
        <v>108</v>
      </c>
      <c r="C119" s="41" t="s">
        <v>203</v>
      </c>
      <c r="D119" s="41" t="s">
        <v>203</v>
      </c>
      <c r="E119" s="41" t="s">
        <v>1341</v>
      </c>
      <c r="F119" s="41" t="s">
        <v>1089</v>
      </c>
      <c r="G119" s="41" t="s">
        <v>43</v>
      </c>
      <c r="H119" s="41" t="s">
        <v>1089</v>
      </c>
      <c r="I119" s="40">
        <v>0</v>
      </c>
      <c r="J119" s="40">
        <v>0</v>
      </c>
      <c r="K119" s="41" t="s">
        <v>1474</v>
      </c>
      <c r="L119" s="40">
        <v>0</v>
      </c>
      <c r="M119" s="40">
        <v>0</v>
      </c>
      <c r="N119" s="40">
        <v>0</v>
      </c>
      <c r="O119" s="40">
        <v>0</v>
      </c>
      <c r="P119" s="76">
        <v>41275</v>
      </c>
      <c r="R119" s="41" t="s">
        <v>1090</v>
      </c>
      <c r="S119" s="41" t="s">
        <v>1090</v>
      </c>
      <c r="T119" s="41" t="s">
        <v>1091</v>
      </c>
      <c r="U119" s="76">
        <v>44413.709487743057</v>
      </c>
      <c r="V119" s="41" t="s">
        <v>45</v>
      </c>
      <c r="X119" s="41"/>
      <c r="Y119" s="41"/>
      <c r="Z119" s="41" t="s">
        <v>42</v>
      </c>
    </row>
    <row r="120" spans="1:26" x14ac:dyDescent="0.15">
      <c r="A120" s="40">
        <v>135</v>
      </c>
      <c r="B120" s="41" t="s">
        <v>108</v>
      </c>
      <c r="C120" s="41" t="s">
        <v>1678</v>
      </c>
      <c r="D120" s="41" t="s">
        <v>1679</v>
      </c>
      <c r="E120" s="41" t="s">
        <v>1341</v>
      </c>
      <c r="F120" s="41" t="s">
        <v>1089</v>
      </c>
      <c r="G120" s="41" t="s">
        <v>43</v>
      </c>
      <c r="H120" s="41" t="s">
        <v>1089</v>
      </c>
      <c r="I120" s="40">
        <v>1</v>
      </c>
      <c r="J120" s="40">
        <v>0</v>
      </c>
      <c r="K120" s="41" t="s">
        <v>1680</v>
      </c>
      <c r="L120" s="40">
        <v>0</v>
      </c>
      <c r="M120" s="40">
        <v>0</v>
      </c>
      <c r="N120" s="40">
        <v>0</v>
      </c>
      <c r="O120" s="40">
        <v>0</v>
      </c>
      <c r="P120" s="76">
        <v>41275</v>
      </c>
      <c r="R120" s="41" t="s">
        <v>1090</v>
      </c>
      <c r="S120" s="41" t="s">
        <v>1090</v>
      </c>
      <c r="T120" s="41" t="s">
        <v>1091</v>
      </c>
      <c r="U120" s="76">
        <v>44413.709487743057</v>
      </c>
      <c r="V120" s="41" t="s">
        <v>45</v>
      </c>
      <c r="X120" s="41"/>
      <c r="Y120" s="41"/>
      <c r="Z120" s="41" t="s">
        <v>42</v>
      </c>
    </row>
    <row r="121" spans="1:26" x14ac:dyDescent="0.15">
      <c r="A121" s="40">
        <v>134</v>
      </c>
      <c r="B121" s="41" t="s">
        <v>108</v>
      </c>
      <c r="C121" s="41" t="s">
        <v>1429</v>
      </c>
      <c r="D121" s="41" t="s">
        <v>1430</v>
      </c>
      <c r="E121" s="41" t="s">
        <v>1341</v>
      </c>
      <c r="F121" s="41" t="s">
        <v>1089</v>
      </c>
      <c r="G121" s="41" t="s">
        <v>43</v>
      </c>
      <c r="H121" s="41" t="s">
        <v>1089</v>
      </c>
      <c r="I121" s="40">
        <v>1</v>
      </c>
      <c r="J121" s="40">
        <v>0</v>
      </c>
      <c r="K121" s="41" t="s">
        <v>1431</v>
      </c>
      <c r="L121" s="40">
        <v>0</v>
      </c>
      <c r="M121" s="40">
        <v>0</v>
      </c>
      <c r="N121" s="40">
        <v>0</v>
      </c>
      <c r="O121" s="40">
        <v>0</v>
      </c>
      <c r="P121" s="76">
        <v>41275</v>
      </c>
      <c r="R121" s="41" t="s">
        <v>1090</v>
      </c>
      <c r="S121" s="41" t="s">
        <v>1090</v>
      </c>
      <c r="T121" s="41" t="s">
        <v>1091</v>
      </c>
      <c r="U121" s="76">
        <v>44413.709487743057</v>
      </c>
      <c r="V121" s="41" t="s">
        <v>45</v>
      </c>
      <c r="X121" s="41"/>
      <c r="Y121" s="41"/>
      <c r="Z121" s="41" t="s">
        <v>42</v>
      </c>
    </row>
    <row r="122" spans="1:26" x14ac:dyDescent="0.15">
      <c r="A122" s="40">
        <v>133</v>
      </c>
      <c r="B122" s="41" t="s">
        <v>108</v>
      </c>
      <c r="C122" s="41" t="s">
        <v>215</v>
      </c>
      <c r="D122" s="41" t="s">
        <v>215</v>
      </c>
      <c r="E122" s="41" t="s">
        <v>1341</v>
      </c>
      <c r="F122" s="41" t="s">
        <v>1089</v>
      </c>
      <c r="G122" s="41" t="s">
        <v>43</v>
      </c>
      <c r="H122" s="41" t="s">
        <v>1089</v>
      </c>
      <c r="I122" s="40">
        <v>2</v>
      </c>
      <c r="J122" s="40">
        <v>0</v>
      </c>
      <c r="K122" s="41" t="s">
        <v>1666</v>
      </c>
      <c r="L122" s="40">
        <v>0</v>
      </c>
      <c r="M122" s="40">
        <v>0</v>
      </c>
      <c r="N122" s="40">
        <v>0</v>
      </c>
      <c r="O122" s="40">
        <v>0</v>
      </c>
      <c r="P122" s="76">
        <v>41275</v>
      </c>
      <c r="R122" s="41" t="s">
        <v>1090</v>
      </c>
      <c r="S122" s="41" t="s">
        <v>1090</v>
      </c>
      <c r="T122" s="41" t="s">
        <v>1091</v>
      </c>
      <c r="U122" s="76">
        <v>44413.709487743057</v>
      </c>
      <c r="V122" s="41" t="s">
        <v>45</v>
      </c>
      <c r="X122" s="41"/>
      <c r="Y122" s="41"/>
      <c r="Z122" s="41" t="s">
        <v>42</v>
      </c>
    </row>
    <row r="123" spans="1:26" x14ac:dyDescent="0.15">
      <c r="A123" s="40">
        <v>132</v>
      </c>
      <c r="B123" s="41" t="s">
        <v>108</v>
      </c>
      <c r="C123" s="41" t="s">
        <v>1464</v>
      </c>
      <c r="D123" s="41" t="s">
        <v>206</v>
      </c>
      <c r="E123" s="41" t="s">
        <v>1341</v>
      </c>
      <c r="F123" s="41" t="s">
        <v>1089</v>
      </c>
      <c r="G123" s="41" t="s">
        <v>43</v>
      </c>
      <c r="H123" s="41" t="s">
        <v>1089</v>
      </c>
      <c r="I123" s="40">
        <v>2</v>
      </c>
      <c r="J123" s="40">
        <v>0</v>
      </c>
      <c r="K123" s="41" t="s">
        <v>1465</v>
      </c>
      <c r="L123" s="40">
        <v>0</v>
      </c>
      <c r="M123" s="40">
        <v>0</v>
      </c>
      <c r="N123" s="40">
        <v>0</v>
      </c>
      <c r="O123" s="40">
        <v>0</v>
      </c>
      <c r="P123" s="76">
        <v>41275</v>
      </c>
      <c r="R123" s="41" t="s">
        <v>1090</v>
      </c>
      <c r="S123" s="41" t="s">
        <v>1090</v>
      </c>
      <c r="T123" s="41" t="s">
        <v>1091</v>
      </c>
      <c r="U123" s="76">
        <v>44413.709487743057</v>
      </c>
      <c r="V123" s="41" t="s">
        <v>45</v>
      </c>
      <c r="X123" s="41"/>
      <c r="Y123" s="41"/>
      <c r="Z123" s="41" t="s">
        <v>42</v>
      </c>
    </row>
    <row r="124" spans="1:26" x14ac:dyDescent="0.15">
      <c r="A124" s="40">
        <v>131</v>
      </c>
      <c r="B124" s="41" t="s">
        <v>108</v>
      </c>
      <c r="C124" s="41" t="s">
        <v>1641</v>
      </c>
      <c r="D124" s="41" t="s">
        <v>209</v>
      </c>
      <c r="E124" s="41" t="s">
        <v>1341</v>
      </c>
      <c r="F124" s="41" t="s">
        <v>1089</v>
      </c>
      <c r="G124" s="41" t="s">
        <v>43</v>
      </c>
      <c r="H124" s="41" t="s">
        <v>1089</v>
      </c>
      <c r="I124" s="40">
        <v>2</v>
      </c>
      <c r="J124" s="40">
        <v>0</v>
      </c>
      <c r="K124" s="41" t="s">
        <v>1642</v>
      </c>
      <c r="L124" s="40">
        <v>0</v>
      </c>
      <c r="M124" s="40">
        <v>0</v>
      </c>
      <c r="N124" s="40">
        <v>0</v>
      </c>
      <c r="O124" s="40">
        <v>0</v>
      </c>
      <c r="P124" s="76">
        <v>41275</v>
      </c>
      <c r="R124" s="41" t="s">
        <v>1090</v>
      </c>
      <c r="S124" s="41" t="s">
        <v>1090</v>
      </c>
      <c r="T124" s="41" t="s">
        <v>1091</v>
      </c>
      <c r="U124" s="76">
        <v>44413.709487743057</v>
      </c>
      <c r="V124" s="41" t="s">
        <v>45</v>
      </c>
      <c r="X124" s="41"/>
      <c r="Y124" s="41"/>
      <c r="Z124" s="41" t="s">
        <v>42</v>
      </c>
    </row>
    <row r="125" spans="1:26" x14ac:dyDescent="0.15">
      <c r="A125" s="40">
        <v>130</v>
      </c>
      <c r="B125" s="41" t="s">
        <v>108</v>
      </c>
      <c r="C125" s="41" t="s">
        <v>212</v>
      </c>
      <c r="D125" s="41" t="s">
        <v>212</v>
      </c>
      <c r="E125" s="41" t="s">
        <v>1341</v>
      </c>
      <c r="F125" s="41" t="s">
        <v>1089</v>
      </c>
      <c r="G125" s="41" t="s">
        <v>43</v>
      </c>
      <c r="H125" s="41" t="s">
        <v>1089</v>
      </c>
      <c r="I125" s="40">
        <v>2</v>
      </c>
      <c r="J125" s="40">
        <v>0</v>
      </c>
      <c r="K125" s="41" t="s">
        <v>1714</v>
      </c>
      <c r="L125" s="40">
        <v>0</v>
      </c>
      <c r="M125" s="40">
        <v>0</v>
      </c>
      <c r="N125" s="40">
        <v>0</v>
      </c>
      <c r="O125" s="40">
        <v>0</v>
      </c>
      <c r="P125" s="76">
        <v>41275</v>
      </c>
      <c r="R125" s="41" t="s">
        <v>1090</v>
      </c>
      <c r="S125" s="41" t="s">
        <v>1090</v>
      </c>
      <c r="T125" s="41" t="s">
        <v>1091</v>
      </c>
      <c r="U125" s="76">
        <v>44413.709487743057</v>
      </c>
      <c r="V125" s="41" t="s">
        <v>45</v>
      </c>
      <c r="X125" s="41"/>
      <c r="Y125" s="41"/>
      <c r="Z125" s="41" t="s">
        <v>42</v>
      </c>
    </row>
    <row r="126" spans="1:26" x14ac:dyDescent="0.15">
      <c r="A126" s="40">
        <v>129</v>
      </c>
      <c r="B126" s="41" t="s">
        <v>108</v>
      </c>
      <c r="C126" s="41" t="s">
        <v>218</v>
      </c>
      <c r="D126" s="41" t="s">
        <v>218</v>
      </c>
      <c r="E126" s="41" t="s">
        <v>1341</v>
      </c>
      <c r="F126" s="41" t="s">
        <v>1089</v>
      </c>
      <c r="G126" s="41" t="s">
        <v>43</v>
      </c>
      <c r="H126" s="41" t="s">
        <v>1089</v>
      </c>
      <c r="I126" s="40">
        <v>2</v>
      </c>
      <c r="J126" s="40">
        <v>0</v>
      </c>
      <c r="K126" s="41" t="s">
        <v>1494</v>
      </c>
      <c r="L126" s="40">
        <v>0</v>
      </c>
      <c r="M126" s="40">
        <v>0</v>
      </c>
      <c r="N126" s="40">
        <v>0</v>
      </c>
      <c r="O126" s="40">
        <v>0</v>
      </c>
      <c r="P126" s="76">
        <v>41275</v>
      </c>
      <c r="R126" s="41" t="s">
        <v>1090</v>
      </c>
      <c r="S126" s="41" t="s">
        <v>1090</v>
      </c>
      <c r="T126" s="41" t="s">
        <v>1091</v>
      </c>
      <c r="U126" s="76">
        <v>44413.709487743057</v>
      </c>
      <c r="V126" s="41" t="s">
        <v>45</v>
      </c>
      <c r="X126" s="41"/>
      <c r="Y126" s="41"/>
      <c r="Z126" s="41" t="s">
        <v>42</v>
      </c>
    </row>
    <row r="127" spans="1:26" x14ac:dyDescent="0.15">
      <c r="A127" s="40">
        <v>128</v>
      </c>
      <c r="B127" s="41" t="s">
        <v>113</v>
      </c>
      <c r="C127" s="41" t="s">
        <v>1877</v>
      </c>
      <c r="D127" s="41" t="s">
        <v>236</v>
      </c>
      <c r="E127" s="41" t="s">
        <v>1341</v>
      </c>
      <c r="F127" s="41" t="s">
        <v>1089</v>
      </c>
      <c r="G127" s="41" t="s">
        <v>43</v>
      </c>
      <c r="H127" s="41" t="s">
        <v>1089</v>
      </c>
      <c r="I127" s="40">
        <v>0</v>
      </c>
      <c r="J127" s="40">
        <v>0</v>
      </c>
      <c r="K127" s="41" t="s">
        <v>1878</v>
      </c>
      <c r="L127" s="40">
        <v>0</v>
      </c>
      <c r="M127" s="40">
        <v>0</v>
      </c>
      <c r="N127" s="40">
        <v>0</v>
      </c>
      <c r="O127" s="40">
        <v>0</v>
      </c>
      <c r="P127" s="76">
        <v>41275</v>
      </c>
      <c r="R127" s="41" t="s">
        <v>1090</v>
      </c>
      <c r="S127" s="41" t="s">
        <v>1090</v>
      </c>
      <c r="T127" s="41" t="s">
        <v>1091</v>
      </c>
      <c r="U127" s="76">
        <v>44413.709487743057</v>
      </c>
      <c r="V127" s="41" t="s">
        <v>45</v>
      </c>
      <c r="X127" s="41"/>
      <c r="Y127" s="41"/>
      <c r="Z127" s="41" t="s">
        <v>42</v>
      </c>
    </row>
    <row r="128" spans="1:26" x14ac:dyDescent="0.15">
      <c r="A128" s="40">
        <v>127</v>
      </c>
      <c r="B128" s="41" t="s">
        <v>113</v>
      </c>
      <c r="C128" s="41" t="s">
        <v>1889</v>
      </c>
      <c r="D128" s="41" t="s">
        <v>320</v>
      </c>
      <c r="E128" s="41" t="s">
        <v>1341</v>
      </c>
      <c r="F128" s="41" t="s">
        <v>1089</v>
      </c>
      <c r="G128" s="41" t="s">
        <v>43</v>
      </c>
      <c r="H128" s="41" t="s">
        <v>1089</v>
      </c>
      <c r="I128" s="40">
        <v>0</v>
      </c>
      <c r="J128" s="40">
        <v>0</v>
      </c>
      <c r="K128" s="41" t="s">
        <v>1890</v>
      </c>
      <c r="L128" s="40">
        <v>0</v>
      </c>
      <c r="M128" s="40">
        <v>0</v>
      </c>
      <c r="N128" s="40">
        <v>0</v>
      </c>
      <c r="O128" s="40">
        <v>0</v>
      </c>
      <c r="P128" s="76">
        <v>41275</v>
      </c>
      <c r="R128" s="41" t="s">
        <v>1090</v>
      </c>
      <c r="S128" s="41" t="s">
        <v>1090</v>
      </c>
      <c r="T128" s="41" t="s">
        <v>1091</v>
      </c>
      <c r="U128" s="76">
        <v>44413.709487743057</v>
      </c>
      <c r="V128" s="41" t="s">
        <v>45</v>
      </c>
      <c r="X128" s="41"/>
      <c r="Y128" s="41"/>
      <c r="Z128" s="41" t="s">
        <v>42</v>
      </c>
    </row>
    <row r="129" spans="1:26" x14ac:dyDescent="0.15">
      <c r="A129" s="40">
        <v>126</v>
      </c>
      <c r="B129" s="41" t="s">
        <v>113</v>
      </c>
      <c r="C129" s="41" t="s">
        <v>1701</v>
      </c>
      <c r="D129" s="41" t="s">
        <v>1702</v>
      </c>
      <c r="E129" s="41" t="s">
        <v>1341</v>
      </c>
      <c r="F129" s="41" t="s">
        <v>1089</v>
      </c>
      <c r="G129" s="41" t="s">
        <v>43</v>
      </c>
      <c r="H129" s="41" t="s">
        <v>1089</v>
      </c>
      <c r="I129" s="40">
        <v>0</v>
      </c>
      <c r="J129" s="40">
        <v>0</v>
      </c>
      <c r="K129" s="41" t="s">
        <v>1703</v>
      </c>
      <c r="L129" s="40">
        <v>0</v>
      </c>
      <c r="M129" s="40">
        <v>0</v>
      </c>
      <c r="N129" s="40">
        <v>0</v>
      </c>
      <c r="O129" s="40">
        <v>0</v>
      </c>
      <c r="P129" s="76">
        <v>41275</v>
      </c>
      <c r="R129" s="41" t="s">
        <v>1090</v>
      </c>
      <c r="S129" s="41" t="s">
        <v>1090</v>
      </c>
      <c r="T129" s="41" t="s">
        <v>1091</v>
      </c>
      <c r="U129" s="76">
        <v>44413.709487743057</v>
      </c>
      <c r="V129" s="41" t="s">
        <v>45</v>
      </c>
      <c r="X129" s="41"/>
      <c r="Y129" s="41"/>
      <c r="Z129" s="41" t="s">
        <v>42</v>
      </c>
    </row>
    <row r="130" spans="1:26" x14ac:dyDescent="0.15">
      <c r="A130" s="40">
        <v>125</v>
      </c>
      <c r="B130" s="41" t="s">
        <v>113</v>
      </c>
      <c r="C130" s="41" t="s">
        <v>1643</v>
      </c>
      <c r="D130" s="41" t="s">
        <v>350</v>
      </c>
      <c r="E130" s="41" t="s">
        <v>1595</v>
      </c>
      <c r="F130" s="41" t="s">
        <v>1089</v>
      </c>
      <c r="G130" s="41" t="s">
        <v>43</v>
      </c>
      <c r="H130" s="41" t="s">
        <v>1089</v>
      </c>
      <c r="I130" s="40">
        <v>0</v>
      </c>
      <c r="J130" s="40">
        <v>0</v>
      </c>
      <c r="K130" s="41" t="s">
        <v>1644</v>
      </c>
      <c r="L130" s="40">
        <v>0</v>
      </c>
      <c r="M130" s="40">
        <v>0</v>
      </c>
      <c r="N130" s="40">
        <v>0</v>
      </c>
      <c r="O130" s="40">
        <v>0</v>
      </c>
      <c r="P130" s="76">
        <v>41275</v>
      </c>
      <c r="R130" s="41" t="s">
        <v>1090</v>
      </c>
      <c r="S130" s="41" t="s">
        <v>1090</v>
      </c>
      <c r="T130" s="41" t="s">
        <v>1091</v>
      </c>
      <c r="U130" s="76">
        <v>44413.709487743057</v>
      </c>
      <c r="V130" s="41" t="s">
        <v>45</v>
      </c>
      <c r="X130" s="41"/>
      <c r="Y130" s="41"/>
      <c r="Z130" s="41" t="s">
        <v>42</v>
      </c>
    </row>
    <row r="131" spans="1:26" x14ac:dyDescent="0.15">
      <c r="A131" s="40">
        <v>124</v>
      </c>
      <c r="B131" s="41" t="s">
        <v>113</v>
      </c>
      <c r="C131" s="41" t="s">
        <v>1921</v>
      </c>
      <c r="D131" s="41" t="s">
        <v>1922</v>
      </c>
      <c r="E131" s="41" t="s">
        <v>1341</v>
      </c>
      <c r="F131" s="41" t="s">
        <v>1089</v>
      </c>
      <c r="G131" s="41" t="s">
        <v>43</v>
      </c>
      <c r="H131" s="41" t="s">
        <v>1089</v>
      </c>
      <c r="I131" s="40">
        <v>0</v>
      </c>
      <c r="J131" s="40">
        <v>0</v>
      </c>
      <c r="K131" s="41" t="s">
        <v>1923</v>
      </c>
      <c r="L131" s="40">
        <v>0</v>
      </c>
      <c r="M131" s="40">
        <v>0</v>
      </c>
      <c r="N131" s="40">
        <v>0</v>
      </c>
      <c r="O131" s="40">
        <v>0</v>
      </c>
      <c r="P131" s="76">
        <v>41275</v>
      </c>
      <c r="R131" s="41" t="s">
        <v>1090</v>
      </c>
      <c r="S131" s="41" t="s">
        <v>1090</v>
      </c>
      <c r="T131" s="41" t="s">
        <v>1091</v>
      </c>
      <c r="U131" s="76">
        <v>44413.709487743057</v>
      </c>
      <c r="V131" s="41" t="s">
        <v>45</v>
      </c>
      <c r="X131" s="41"/>
      <c r="Y131" s="41"/>
      <c r="Z131" s="41" t="s">
        <v>42</v>
      </c>
    </row>
    <row r="132" spans="1:26" x14ac:dyDescent="0.15">
      <c r="A132" s="40">
        <v>123</v>
      </c>
      <c r="B132" s="41" t="s">
        <v>113</v>
      </c>
      <c r="C132" s="41" t="s">
        <v>1706</v>
      </c>
      <c r="D132" s="41" t="s">
        <v>1707</v>
      </c>
      <c r="E132" s="41" t="s">
        <v>1341</v>
      </c>
      <c r="F132" s="41" t="s">
        <v>1089</v>
      </c>
      <c r="G132" s="41" t="s">
        <v>43</v>
      </c>
      <c r="H132" s="41" t="s">
        <v>1089</v>
      </c>
      <c r="I132" s="40">
        <v>0</v>
      </c>
      <c r="J132" s="40">
        <v>0</v>
      </c>
      <c r="K132" s="41" t="s">
        <v>1708</v>
      </c>
      <c r="L132" s="40">
        <v>0</v>
      </c>
      <c r="M132" s="40">
        <v>0</v>
      </c>
      <c r="N132" s="40">
        <v>0</v>
      </c>
      <c r="O132" s="40">
        <v>0</v>
      </c>
      <c r="P132" s="76">
        <v>41275</v>
      </c>
      <c r="R132" s="41" t="s">
        <v>1090</v>
      </c>
      <c r="S132" s="41" t="s">
        <v>1090</v>
      </c>
      <c r="T132" s="41" t="s">
        <v>1091</v>
      </c>
      <c r="U132" s="76">
        <v>44413.709487743057</v>
      </c>
      <c r="V132" s="41" t="s">
        <v>45</v>
      </c>
      <c r="X132" s="41"/>
      <c r="Y132" s="41"/>
      <c r="Z132" s="41" t="s">
        <v>42</v>
      </c>
    </row>
    <row r="133" spans="1:26" x14ac:dyDescent="0.15">
      <c r="A133" s="40">
        <v>122</v>
      </c>
      <c r="B133" s="41" t="s">
        <v>113</v>
      </c>
      <c r="C133" s="41" t="s">
        <v>1879</v>
      </c>
      <c r="D133" s="41" t="s">
        <v>1880</v>
      </c>
      <c r="E133" s="41" t="s">
        <v>1595</v>
      </c>
      <c r="F133" s="41" t="s">
        <v>1089</v>
      </c>
      <c r="G133" s="41" t="s">
        <v>43</v>
      </c>
      <c r="H133" s="41" t="s">
        <v>1089</v>
      </c>
      <c r="I133" s="40">
        <v>0</v>
      </c>
      <c r="J133" s="40">
        <v>0</v>
      </c>
      <c r="K133" s="41" t="s">
        <v>1881</v>
      </c>
      <c r="L133" s="40">
        <v>0</v>
      </c>
      <c r="M133" s="40">
        <v>0</v>
      </c>
      <c r="N133" s="40">
        <v>0</v>
      </c>
      <c r="O133" s="40">
        <v>0</v>
      </c>
      <c r="P133" s="76">
        <v>41275</v>
      </c>
      <c r="R133" s="41" t="s">
        <v>1090</v>
      </c>
      <c r="S133" s="41" t="s">
        <v>1090</v>
      </c>
      <c r="T133" s="41" t="s">
        <v>1091</v>
      </c>
      <c r="U133" s="76">
        <v>44413.709487743057</v>
      </c>
      <c r="V133" s="41" t="s">
        <v>45</v>
      </c>
      <c r="X133" s="41"/>
      <c r="Y133" s="41"/>
      <c r="Z133" s="41" t="s">
        <v>42</v>
      </c>
    </row>
    <row r="134" spans="1:26" x14ac:dyDescent="0.15">
      <c r="A134" s="40">
        <v>121</v>
      </c>
      <c r="B134" s="41" t="s">
        <v>113</v>
      </c>
      <c r="C134" s="41" t="s">
        <v>114</v>
      </c>
      <c r="D134" s="41" t="s">
        <v>114</v>
      </c>
      <c r="E134" s="41" t="s">
        <v>1341</v>
      </c>
      <c r="F134" s="41" t="s">
        <v>1089</v>
      </c>
      <c r="G134" s="41" t="s">
        <v>43</v>
      </c>
      <c r="H134" s="41" t="s">
        <v>1089</v>
      </c>
      <c r="I134" s="40">
        <v>60</v>
      </c>
      <c r="J134" s="40">
        <v>80</v>
      </c>
      <c r="K134" s="41" t="s">
        <v>1893</v>
      </c>
      <c r="L134" s="40">
        <v>0</v>
      </c>
      <c r="M134" s="40">
        <v>0</v>
      </c>
      <c r="N134" s="40">
        <v>80</v>
      </c>
      <c r="O134" s="40">
        <v>0</v>
      </c>
      <c r="P134" s="76">
        <v>41275</v>
      </c>
      <c r="R134" s="41" t="s">
        <v>1090</v>
      </c>
      <c r="S134" s="41" t="s">
        <v>1090</v>
      </c>
      <c r="T134" s="41" t="s">
        <v>1091</v>
      </c>
      <c r="U134" s="76">
        <v>44413.709487743057</v>
      </c>
      <c r="V134" s="41" t="s">
        <v>45</v>
      </c>
      <c r="X134" s="41"/>
      <c r="Y134" s="41"/>
      <c r="Z134" s="41" t="s">
        <v>42</v>
      </c>
    </row>
    <row r="135" spans="1:26" x14ac:dyDescent="0.15">
      <c r="A135" s="40">
        <v>119</v>
      </c>
      <c r="B135" s="41" t="s">
        <v>113</v>
      </c>
      <c r="C135" s="41" t="s">
        <v>1788</v>
      </c>
      <c r="D135" s="41" t="s">
        <v>1789</v>
      </c>
      <c r="E135" s="41" t="s">
        <v>1341</v>
      </c>
      <c r="F135" s="41" t="s">
        <v>1089</v>
      </c>
      <c r="G135" s="41" t="s">
        <v>43</v>
      </c>
      <c r="H135" s="41" t="s">
        <v>1089</v>
      </c>
      <c r="I135" s="40">
        <v>220</v>
      </c>
      <c r="J135" s="40">
        <v>323</v>
      </c>
      <c r="K135" s="41" t="s">
        <v>1790</v>
      </c>
      <c r="L135" s="40">
        <v>0</v>
      </c>
      <c r="M135" s="40">
        <v>153</v>
      </c>
      <c r="N135" s="40">
        <v>323</v>
      </c>
      <c r="O135" s="40">
        <v>153</v>
      </c>
      <c r="P135" s="76">
        <v>41275</v>
      </c>
      <c r="R135" s="41" t="s">
        <v>1090</v>
      </c>
      <c r="S135" s="41" t="s">
        <v>1090</v>
      </c>
      <c r="T135" s="41" t="s">
        <v>1091</v>
      </c>
      <c r="U135" s="76">
        <v>44413.709487743057</v>
      </c>
      <c r="V135" s="41" t="s">
        <v>45</v>
      </c>
      <c r="X135" s="41"/>
      <c r="Y135" s="41"/>
      <c r="Z135" s="41" t="s">
        <v>42</v>
      </c>
    </row>
    <row r="136" spans="1:26" x14ac:dyDescent="0.15">
      <c r="A136" s="40">
        <v>118</v>
      </c>
      <c r="B136" s="41" t="s">
        <v>113</v>
      </c>
      <c r="C136" s="41" t="s">
        <v>1711</v>
      </c>
      <c r="D136" s="41" t="s">
        <v>1712</v>
      </c>
      <c r="E136" s="41" t="s">
        <v>1595</v>
      </c>
      <c r="F136" s="41" t="s">
        <v>1089</v>
      </c>
      <c r="G136" s="41" t="s">
        <v>43</v>
      </c>
      <c r="H136" s="41" t="s">
        <v>1089</v>
      </c>
      <c r="I136" s="40">
        <v>0</v>
      </c>
      <c r="J136" s="40">
        <v>2</v>
      </c>
      <c r="K136" s="41" t="s">
        <v>1713</v>
      </c>
      <c r="L136" s="40">
        <v>0</v>
      </c>
      <c r="M136" s="40">
        <v>0</v>
      </c>
      <c r="N136" s="40">
        <v>2</v>
      </c>
      <c r="O136" s="40">
        <v>0</v>
      </c>
      <c r="P136" s="76">
        <v>41275</v>
      </c>
      <c r="R136" s="41" t="s">
        <v>1090</v>
      </c>
      <c r="S136" s="41" t="s">
        <v>1090</v>
      </c>
      <c r="T136" s="41" t="s">
        <v>1091</v>
      </c>
      <c r="U136" s="76">
        <v>44413.709487743057</v>
      </c>
      <c r="V136" s="41" t="s">
        <v>45</v>
      </c>
      <c r="X136" s="41"/>
      <c r="Y136" s="41"/>
      <c r="Z136" s="41" t="s">
        <v>42</v>
      </c>
    </row>
    <row r="137" spans="1:26" x14ac:dyDescent="0.15">
      <c r="A137" s="40">
        <v>117</v>
      </c>
      <c r="B137" s="41" t="s">
        <v>113</v>
      </c>
      <c r="C137" s="41" t="s">
        <v>1781</v>
      </c>
      <c r="D137" s="41" t="s">
        <v>1782</v>
      </c>
      <c r="E137" s="41" t="s">
        <v>1595</v>
      </c>
      <c r="F137" s="41" t="s">
        <v>1089</v>
      </c>
      <c r="G137" s="41" t="s">
        <v>43</v>
      </c>
      <c r="H137" s="41" t="s">
        <v>1089</v>
      </c>
      <c r="I137" s="40">
        <v>0</v>
      </c>
      <c r="J137" s="40">
        <v>1</v>
      </c>
      <c r="K137" s="41" t="s">
        <v>1783</v>
      </c>
      <c r="L137" s="40">
        <v>0</v>
      </c>
      <c r="M137" s="40">
        <v>0</v>
      </c>
      <c r="N137" s="40">
        <v>1</v>
      </c>
      <c r="O137" s="40">
        <v>0</v>
      </c>
      <c r="P137" s="76">
        <v>41275</v>
      </c>
      <c r="R137" s="41" t="s">
        <v>1090</v>
      </c>
      <c r="S137" s="41" t="s">
        <v>1090</v>
      </c>
      <c r="T137" s="41" t="s">
        <v>1091</v>
      </c>
      <c r="U137" s="76">
        <v>44413.709487743057</v>
      </c>
      <c r="V137" s="41" t="s">
        <v>45</v>
      </c>
      <c r="X137" s="41"/>
      <c r="Y137" s="41"/>
      <c r="Z137" s="41" t="s">
        <v>42</v>
      </c>
    </row>
    <row r="138" spans="1:26" x14ac:dyDescent="0.15">
      <c r="A138" s="40">
        <v>116</v>
      </c>
      <c r="B138" s="41" t="s">
        <v>304</v>
      </c>
      <c r="C138" s="41" t="s">
        <v>1495</v>
      </c>
      <c r="D138" s="41" t="s">
        <v>1496</v>
      </c>
      <c r="E138" s="41" t="s">
        <v>1341</v>
      </c>
      <c r="F138" s="41" t="s">
        <v>1089</v>
      </c>
      <c r="G138" s="41" t="s">
        <v>43</v>
      </c>
      <c r="H138" s="41" t="s">
        <v>1089</v>
      </c>
      <c r="I138" s="40">
        <v>0</v>
      </c>
      <c r="J138" s="40">
        <v>0</v>
      </c>
      <c r="K138" s="41" t="s">
        <v>1832</v>
      </c>
      <c r="L138" s="40">
        <v>0</v>
      </c>
      <c r="M138" s="40">
        <v>0</v>
      </c>
      <c r="N138" s="40">
        <v>0</v>
      </c>
      <c r="O138" s="40">
        <v>0</v>
      </c>
      <c r="P138" s="76">
        <v>41275</v>
      </c>
      <c r="R138" s="41" t="s">
        <v>1090</v>
      </c>
      <c r="S138" s="41" t="s">
        <v>1090</v>
      </c>
      <c r="T138" s="41" t="s">
        <v>1091</v>
      </c>
      <c r="U138" s="76">
        <v>44413.709487743057</v>
      </c>
      <c r="V138" s="41" t="s">
        <v>45</v>
      </c>
      <c r="X138" s="41"/>
      <c r="Y138" s="41"/>
      <c r="Z138" s="41" t="s">
        <v>42</v>
      </c>
    </row>
    <row r="139" spans="1:26" x14ac:dyDescent="0.15">
      <c r="A139" s="40">
        <v>115</v>
      </c>
      <c r="B139" s="41" t="s">
        <v>304</v>
      </c>
      <c r="C139" s="41" t="s">
        <v>1517</v>
      </c>
      <c r="D139" s="41" t="s">
        <v>456</v>
      </c>
      <c r="E139" s="41" t="s">
        <v>1341</v>
      </c>
      <c r="F139" s="41" t="s">
        <v>1089</v>
      </c>
      <c r="G139" s="41" t="s">
        <v>43</v>
      </c>
      <c r="H139" s="41" t="s">
        <v>1089</v>
      </c>
      <c r="I139" s="40">
        <v>0</v>
      </c>
      <c r="J139" s="40">
        <v>1</v>
      </c>
      <c r="K139" s="41" t="s">
        <v>1518</v>
      </c>
      <c r="L139" s="40">
        <v>0</v>
      </c>
      <c r="M139" s="40">
        <v>0</v>
      </c>
      <c r="N139" s="40">
        <v>1</v>
      </c>
      <c r="O139" s="40">
        <v>0</v>
      </c>
      <c r="P139" s="76">
        <v>41275</v>
      </c>
      <c r="R139" s="41" t="s">
        <v>1090</v>
      </c>
      <c r="S139" s="41" t="s">
        <v>1090</v>
      </c>
      <c r="T139" s="41" t="s">
        <v>1091</v>
      </c>
      <c r="U139" s="76">
        <v>44413.709487743057</v>
      </c>
      <c r="V139" s="41" t="s">
        <v>45</v>
      </c>
      <c r="X139" s="41"/>
      <c r="Y139" s="41"/>
      <c r="Z139" s="41" t="s">
        <v>42</v>
      </c>
    </row>
    <row r="140" spans="1:26" x14ac:dyDescent="0.15">
      <c r="A140" s="40">
        <v>114</v>
      </c>
      <c r="B140" s="41" t="s">
        <v>304</v>
      </c>
      <c r="C140" s="41" t="s">
        <v>1818</v>
      </c>
      <c r="D140" s="41" t="s">
        <v>305</v>
      </c>
      <c r="E140" s="41" t="s">
        <v>1341</v>
      </c>
      <c r="F140" s="41" t="s">
        <v>1089</v>
      </c>
      <c r="G140" s="41" t="s">
        <v>43</v>
      </c>
      <c r="H140" s="41" t="s">
        <v>1089</v>
      </c>
      <c r="I140" s="40">
        <v>0</v>
      </c>
      <c r="J140" s="40">
        <v>7</v>
      </c>
      <c r="K140" s="41" t="s">
        <v>1819</v>
      </c>
      <c r="L140" s="40">
        <v>0</v>
      </c>
      <c r="M140" s="40">
        <v>0</v>
      </c>
      <c r="N140" s="40">
        <v>7</v>
      </c>
      <c r="O140" s="40">
        <v>0</v>
      </c>
      <c r="P140" s="76">
        <v>41275</v>
      </c>
      <c r="R140" s="41" t="s">
        <v>1090</v>
      </c>
      <c r="S140" s="41" t="s">
        <v>1090</v>
      </c>
      <c r="T140" s="41" t="s">
        <v>1091</v>
      </c>
      <c r="U140" s="76">
        <v>44413.709487743057</v>
      </c>
      <c r="V140" s="41" t="s">
        <v>45</v>
      </c>
      <c r="X140" s="41"/>
      <c r="Y140" s="41"/>
      <c r="Z140" s="41" t="s">
        <v>42</v>
      </c>
    </row>
    <row r="141" spans="1:26" x14ac:dyDescent="0.15">
      <c r="A141" s="40">
        <v>99</v>
      </c>
      <c r="B141" s="41" t="s">
        <v>1299</v>
      </c>
      <c r="C141" s="41" t="s">
        <v>1629</v>
      </c>
      <c r="D141" s="41" t="s">
        <v>1630</v>
      </c>
      <c r="E141" s="41" t="s">
        <v>1631</v>
      </c>
      <c r="F141" s="41" t="s">
        <v>1089</v>
      </c>
      <c r="G141" s="41" t="s">
        <v>43</v>
      </c>
      <c r="H141" s="41" t="s">
        <v>1632</v>
      </c>
      <c r="I141" s="40">
        <v>0</v>
      </c>
      <c r="J141" s="40">
        <v>0</v>
      </c>
      <c r="K141" s="41" t="s">
        <v>1633</v>
      </c>
      <c r="L141" s="40">
        <v>0</v>
      </c>
      <c r="M141" s="40">
        <v>0</v>
      </c>
      <c r="N141" s="40">
        <v>0</v>
      </c>
      <c r="O141" s="40">
        <v>0</v>
      </c>
      <c r="P141" s="76">
        <v>41275</v>
      </c>
      <c r="R141" s="41" t="s">
        <v>1090</v>
      </c>
      <c r="S141" s="41" t="s">
        <v>1090</v>
      </c>
      <c r="T141" s="41" t="s">
        <v>1091</v>
      </c>
      <c r="U141" s="76">
        <v>44413.709487743057</v>
      </c>
      <c r="V141" s="41" t="s">
        <v>45</v>
      </c>
      <c r="X141" s="41"/>
      <c r="Y141" s="41"/>
      <c r="Z141" s="41" t="s">
        <v>42</v>
      </c>
    </row>
    <row r="142" spans="1:26" x14ac:dyDescent="0.15">
      <c r="A142" s="40">
        <v>98</v>
      </c>
      <c r="B142" s="41" t="s">
        <v>1305</v>
      </c>
      <c r="C142" s="41" t="s">
        <v>1364</v>
      </c>
      <c r="D142" s="41" t="s">
        <v>1365</v>
      </c>
      <c r="E142" s="41" t="s">
        <v>1362</v>
      </c>
      <c r="F142" s="41" t="s">
        <v>1089</v>
      </c>
      <c r="G142" s="41" t="s">
        <v>43</v>
      </c>
      <c r="H142" s="41" t="s">
        <v>1089</v>
      </c>
      <c r="I142" s="40">
        <v>0</v>
      </c>
      <c r="J142" s="40">
        <v>0</v>
      </c>
      <c r="K142" s="41" t="s">
        <v>1366</v>
      </c>
      <c r="L142" s="40">
        <v>0</v>
      </c>
      <c r="M142" s="40">
        <v>0</v>
      </c>
      <c r="N142" s="40">
        <v>0</v>
      </c>
      <c r="O142" s="40">
        <v>0</v>
      </c>
      <c r="P142" s="76">
        <v>41275</v>
      </c>
      <c r="R142" s="41" t="s">
        <v>1090</v>
      </c>
      <c r="S142" s="41" t="s">
        <v>1090</v>
      </c>
      <c r="T142" s="41" t="s">
        <v>1091</v>
      </c>
      <c r="U142" s="76">
        <v>44413.709487743057</v>
      </c>
      <c r="V142" s="41" t="s">
        <v>45</v>
      </c>
      <c r="X142" s="41"/>
      <c r="Y142" s="41"/>
      <c r="Z142" s="41" t="s">
        <v>42</v>
      </c>
    </row>
    <row r="143" spans="1:26" x14ac:dyDescent="0.15">
      <c r="A143" s="40">
        <v>97</v>
      </c>
      <c r="B143" s="41" t="s">
        <v>1274</v>
      </c>
      <c r="C143" s="41" t="s">
        <v>1684</v>
      </c>
      <c r="D143" s="41" t="s">
        <v>1685</v>
      </c>
      <c r="E143" s="41" t="s">
        <v>1686</v>
      </c>
      <c r="F143" s="41" t="s">
        <v>1089</v>
      </c>
      <c r="G143" s="41" t="s">
        <v>43</v>
      </c>
      <c r="H143" s="41" t="s">
        <v>1687</v>
      </c>
      <c r="I143" s="40">
        <v>0</v>
      </c>
      <c r="J143" s="40">
        <v>0</v>
      </c>
      <c r="K143" s="41" t="s">
        <v>1688</v>
      </c>
      <c r="L143" s="40">
        <v>0</v>
      </c>
      <c r="M143" s="40">
        <v>0</v>
      </c>
      <c r="N143" s="40">
        <v>0</v>
      </c>
      <c r="O143" s="40">
        <v>0</v>
      </c>
      <c r="P143" s="76">
        <v>41275</v>
      </c>
      <c r="R143" s="41" t="s">
        <v>1090</v>
      </c>
      <c r="S143" s="41" t="s">
        <v>1090</v>
      </c>
      <c r="T143" s="41" t="s">
        <v>1091</v>
      </c>
      <c r="U143" s="76">
        <v>44413.709487743057</v>
      </c>
      <c r="V143" s="41" t="s">
        <v>45</v>
      </c>
      <c r="X143" s="41"/>
      <c r="Y143" s="41"/>
      <c r="Z143" s="41" t="s">
        <v>42</v>
      </c>
    </row>
    <row r="144" spans="1:26" x14ac:dyDescent="0.15">
      <c r="A144" s="40">
        <v>96</v>
      </c>
      <c r="B144" s="41" t="s">
        <v>1302</v>
      </c>
      <c r="C144" s="41" t="s">
        <v>1531</v>
      </c>
      <c r="D144" s="41" t="s">
        <v>1532</v>
      </c>
      <c r="E144" s="41" t="s">
        <v>1362</v>
      </c>
      <c r="F144" s="41" t="s">
        <v>1089</v>
      </c>
      <c r="G144" s="41" t="s">
        <v>43</v>
      </c>
      <c r="H144" s="41" t="s">
        <v>1089</v>
      </c>
      <c r="I144" s="40">
        <v>0</v>
      </c>
      <c r="J144" s="40">
        <v>0</v>
      </c>
      <c r="K144" s="41" t="s">
        <v>1533</v>
      </c>
      <c r="L144" s="40">
        <v>0</v>
      </c>
      <c r="M144" s="40">
        <v>0</v>
      </c>
      <c r="N144" s="40">
        <v>0</v>
      </c>
      <c r="O144" s="40">
        <v>0</v>
      </c>
      <c r="P144" s="76">
        <v>41275</v>
      </c>
      <c r="R144" s="41" t="s">
        <v>1090</v>
      </c>
      <c r="S144" s="41" t="s">
        <v>1090</v>
      </c>
      <c r="T144" s="41" t="s">
        <v>1091</v>
      </c>
      <c r="U144" s="76">
        <v>44413.709487743057</v>
      </c>
      <c r="V144" s="41" t="s">
        <v>45</v>
      </c>
      <c r="X144" s="41"/>
      <c r="Y144" s="41"/>
      <c r="Z144" s="41" t="s">
        <v>42</v>
      </c>
    </row>
    <row r="145" spans="1:26" x14ac:dyDescent="0.15">
      <c r="A145" s="40">
        <v>95</v>
      </c>
      <c r="B145" s="41" t="s">
        <v>452</v>
      </c>
      <c r="C145" s="41" t="s">
        <v>1594</v>
      </c>
      <c r="D145" s="41" t="s">
        <v>1045</v>
      </c>
      <c r="E145" s="41" t="s">
        <v>1595</v>
      </c>
      <c r="F145" s="41" t="s">
        <v>1596</v>
      </c>
      <c r="G145" s="41" t="s">
        <v>43</v>
      </c>
      <c r="H145" s="41" t="s">
        <v>1089</v>
      </c>
      <c r="I145" s="40">
        <v>0</v>
      </c>
      <c r="J145" s="40">
        <v>0</v>
      </c>
      <c r="K145" s="41" t="s">
        <v>1597</v>
      </c>
      <c r="L145" s="40">
        <v>0</v>
      </c>
      <c r="M145" s="40">
        <v>0</v>
      </c>
      <c r="N145" s="40">
        <v>0</v>
      </c>
      <c r="O145" s="40">
        <v>0</v>
      </c>
      <c r="P145" s="76">
        <v>41275</v>
      </c>
      <c r="R145" s="41" t="s">
        <v>1090</v>
      </c>
      <c r="S145" s="41" t="s">
        <v>1090</v>
      </c>
      <c r="T145" s="41" t="s">
        <v>1091</v>
      </c>
      <c r="U145" s="76">
        <v>44413.709487743057</v>
      </c>
      <c r="V145" s="41" t="s">
        <v>45</v>
      </c>
      <c r="X145" s="41"/>
      <c r="Y145" s="41"/>
      <c r="Z145" s="41" t="s">
        <v>42</v>
      </c>
    </row>
    <row r="146" spans="1:26" x14ac:dyDescent="0.15">
      <c r="A146" s="40">
        <v>94</v>
      </c>
      <c r="B146" s="41" t="s">
        <v>452</v>
      </c>
      <c r="C146" s="41" t="s">
        <v>1896</v>
      </c>
      <c r="D146" s="41" t="s">
        <v>453</v>
      </c>
      <c r="E146" s="41" t="s">
        <v>1897</v>
      </c>
      <c r="F146" s="41" t="s">
        <v>1089</v>
      </c>
      <c r="G146" s="41" t="s">
        <v>43</v>
      </c>
      <c r="H146" s="41" t="s">
        <v>1089</v>
      </c>
      <c r="I146" s="40">
        <v>0</v>
      </c>
      <c r="J146" s="40">
        <v>0</v>
      </c>
      <c r="K146" s="41" t="s">
        <v>1898</v>
      </c>
      <c r="L146" s="40">
        <v>0</v>
      </c>
      <c r="M146" s="40">
        <v>0</v>
      </c>
      <c r="N146" s="40">
        <v>0</v>
      </c>
      <c r="O146" s="40">
        <v>0</v>
      </c>
      <c r="P146" s="76">
        <v>41275</v>
      </c>
      <c r="R146" s="41" t="s">
        <v>1090</v>
      </c>
      <c r="S146" s="41" t="s">
        <v>1090</v>
      </c>
      <c r="T146" s="41" t="s">
        <v>1091</v>
      </c>
      <c r="U146" s="76">
        <v>44413.709487743057</v>
      </c>
      <c r="V146" s="41" t="s">
        <v>45</v>
      </c>
      <c r="X146" s="41"/>
      <c r="Y146" s="41"/>
      <c r="Z146" s="41" t="s">
        <v>42</v>
      </c>
    </row>
    <row r="147" spans="1:26" x14ac:dyDescent="0.15">
      <c r="A147" s="40">
        <v>93</v>
      </c>
      <c r="B147" s="41" t="s">
        <v>868</v>
      </c>
      <c r="C147" s="41" t="s">
        <v>1864</v>
      </c>
      <c r="D147" s="41" t="s">
        <v>1865</v>
      </c>
      <c r="E147" s="41" t="s">
        <v>1586</v>
      </c>
      <c r="F147" s="41" t="s">
        <v>1089</v>
      </c>
      <c r="G147" s="41" t="s">
        <v>43</v>
      </c>
      <c r="H147" s="41" t="s">
        <v>1089</v>
      </c>
      <c r="I147" s="40">
        <v>0</v>
      </c>
      <c r="J147" s="40">
        <v>0</v>
      </c>
      <c r="K147" s="41" t="s">
        <v>1866</v>
      </c>
      <c r="L147" s="40">
        <v>0</v>
      </c>
      <c r="M147" s="40">
        <v>0</v>
      </c>
      <c r="N147" s="40">
        <v>0</v>
      </c>
      <c r="O147" s="40">
        <v>0</v>
      </c>
      <c r="P147" s="76">
        <v>41275</v>
      </c>
      <c r="R147" s="41" t="s">
        <v>1090</v>
      </c>
      <c r="S147" s="41" t="s">
        <v>1090</v>
      </c>
      <c r="T147" s="41" t="s">
        <v>1091</v>
      </c>
      <c r="U147" s="76">
        <v>44413.709487743057</v>
      </c>
      <c r="V147" s="41" t="s">
        <v>45</v>
      </c>
      <c r="X147" s="41"/>
      <c r="Y147" s="41"/>
      <c r="Z147" s="41" t="s">
        <v>42</v>
      </c>
    </row>
    <row r="148" spans="1:26" x14ac:dyDescent="0.15">
      <c r="A148" s="40">
        <v>92</v>
      </c>
      <c r="B148" s="41" t="s">
        <v>868</v>
      </c>
      <c r="C148" s="41" t="s">
        <v>1588</v>
      </c>
      <c r="D148" s="41" t="s">
        <v>1589</v>
      </c>
      <c r="E148" s="41" t="s">
        <v>1586</v>
      </c>
      <c r="F148" s="41" t="s">
        <v>1089</v>
      </c>
      <c r="G148" s="41" t="s">
        <v>43</v>
      </c>
      <c r="H148" s="41" t="s">
        <v>1089</v>
      </c>
      <c r="I148" s="40">
        <v>0</v>
      </c>
      <c r="J148" s="40">
        <v>0</v>
      </c>
      <c r="K148" s="41" t="s">
        <v>1590</v>
      </c>
      <c r="L148" s="40">
        <v>0</v>
      </c>
      <c r="M148" s="40">
        <v>0</v>
      </c>
      <c r="N148" s="40">
        <v>0</v>
      </c>
      <c r="O148" s="40">
        <v>0</v>
      </c>
      <c r="P148" s="76">
        <v>41275</v>
      </c>
      <c r="R148" s="41" t="s">
        <v>1090</v>
      </c>
      <c r="S148" s="41" t="s">
        <v>1090</v>
      </c>
      <c r="T148" s="41" t="s">
        <v>1091</v>
      </c>
      <c r="U148" s="76">
        <v>44413.709487743057</v>
      </c>
      <c r="V148" s="41" t="s">
        <v>45</v>
      </c>
      <c r="X148" s="41"/>
      <c r="Y148" s="41"/>
      <c r="Z148" s="41" t="s">
        <v>42</v>
      </c>
    </row>
    <row r="149" spans="1:26" x14ac:dyDescent="0.15">
      <c r="A149" s="40">
        <v>91</v>
      </c>
      <c r="B149" s="41" t="s">
        <v>868</v>
      </c>
      <c r="C149" s="41" t="s">
        <v>1584</v>
      </c>
      <c r="D149" s="41" t="s">
        <v>1585</v>
      </c>
      <c r="E149" s="41" t="s">
        <v>1586</v>
      </c>
      <c r="F149" s="41" t="s">
        <v>1089</v>
      </c>
      <c r="G149" s="41" t="s">
        <v>43</v>
      </c>
      <c r="H149" s="41" t="s">
        <v>1089</v>
      </c>
      <c r="I149" s="40">
        <v>0</v>
      </c>
      <c r="J149" s="40">
        <v>0</v>
      </c>
      <c r="K149" s="41" t="s">
        <v>1587</v>
      </c>
      <c r="L149" s="40">
        <v>0</v>
      </c>
      <c r="M149" s="40">
        <v>0</v>
      </c>
      <c r="N149" s="40">
        <v>0</v>
      </c>
      <c r="O149" s="40">
        <v>0</v>
      </c>
      <c r="P149" s="76">
        <v>41275</v>
      </c>
      <c r="R149" s="41" t="s">
        <v>1090</v>
      </c>
      <c r="S149" s="41" t="s">
        <v>1090</v>
      </c>
      <c r="T149" s="41" t="s">
        <v>1091</v>
      </c>
      <c r="U149" s="76">
        <v>44413.709487743057</v>
      </c>
      <c r="V149" s="41" t="s">
        <v>45</v>
      </c>
      <c r="X149" s="41"/>
      <c r="Y149" s="41"/>
      <c r="Z149" s="41" t="s">
        <v>42</v>
      </c>
    </row>
    <row r="150" spans="1:26" x14ac:dyDescent="0.15">
      <c r="A150" s="40">
        <v>90</v>
      </c>
      <c r="B150" s="41" t="s">
        <v>192</v>
      </c>
      <c r="C150" s="41" t="s">
        <v>1820</v>
      </c>
      <c r="D150" s="41" t="s">
        <v>1820</v>
      </c>
      <c r="E150" s="41" t="s">
        <v>1382</v>
      </c>
      <c r="F150" s="41" t="s">
        <v>1089</v>
      </c>
      <c r="G150" s="41" t="s">
        <v>43</v>
      </c>
      <c r="H150" s="41" t="s">
        <v>1089</v>
      </c>
      <c r="I150" s="40">
        <v>0</v>
      </c>
      <c r="J150" s="40">
        <v>0</v>
      </c>
      <c r="K150" s="41" t="s">
        <v>1821</v>
      </c>
      <c r="L150" s="40">
        <v>0</v>
      </c>
      <c r="M150" s="40">
        <v>0</v>
      </c>
      <c r="N150" s="40">
        <v>0</v>
      </c>
      <c r="O150" s="40">
        <v>0</v>
      </c>
      <c r="P150" s="76">
        <v>41275</v>
      </c>
      <c r="R150" s="41" t="s">
        <v>1090</v>
      </c>
      <c r="S150" s="41" t="s">
        <v>1090</v>
      </c>
      <c r="T150" s="41" t="s">
        <v>1091</v>
      </c>
      <c r="U150" s="76">
        <v>44413.709487743057</v>
      </c>
      <c r="V150" s="41" t="s">
        <v>45</v>
      </c>
      <c r="X150" s="41"/>
      <c r="Y150" s="41"/>
      <c r="Z150" s="41" t="s">
        <v>42</v>
      </c>
    </row>
    <row r="151" spans="1:26" x14ac:dyDescent="0.15">
      <c r="A151" s="40">
        <v>89</v>
      </c>
      <c r="B151" s="41" t="s">
        <v>192</v>
      </c>
      <c r="C151" s="41" t="s">
        <v>1584</v>
      </c>
      <c r="D151" s="41" t="s">
        <v>1585</v>
      </c>
      <c r="E151" s="41" t="s">
        <v>1382</v>
      </c>
      <c r="F151" s="41" t="s">
        <v>1089</v>
      </c>
      <c r="G151" s="41" t="s">
        <v>43</v>
      </c>
      <c r="H151" s="41" t="s">
        <v>1089</v>
      </c>
      <c r="I151" s="40">
        <v>0</v>
      </c>
      <c r="J151" s="40">
        <v>0</v>
      </c>
      <c r="K151" s="41" t="s">
        <v>1872</v>
      </c>
      <c r="L151" s="40">
        <v>0</v>
      </c>
      <c r="M151" s="40">
        <v>0</v>
      </c>
      <c r="N151" s="40">
        <v>0</v>
      </c>
      <c r="O151" s="40">
        <v>0</v>
      </c>
      <c r="P151" s="76">
        <v>41275</v>
      </c>
      <c r="R151" s="41" t="s">
        <v>1090</v>
      </c>
      <c r="S151" s="41" t="s">
        <v>1090</v>
      </c>
      <c r="T151" s="41" t="s">
        <v>1091</v>
      </c>
      <c r="U151" s="76">
        <v>44413.709487743057</v>
      </c>
      <c r="V151" s="41" t="s">
        <v>45</v>
      </c>
      <c r="X151" s="41"/>
      <c r="Y151" s="41"/>
      <c r="Z151" s="41" t="s">
        <v>42</v>
      </c>
    </row>
    <row r="152" spans="1:26" x14ac:dyDescent="0.15">
      <c r="A152" s="40">
        <v>88</v>
      </c>
      <c r="B152" s="41" t="s">
        <v>192</v>
      </c>
      <c r="C152" s="41" t="s">
        <v>1557</v>
      </c>
      <c r="D152" s="41" t="s">
        <v>1557</v>
      </c>
      <c r="E152" s="41" t="s">
        <v>1382</v>
      </c>
      <c r="F152" s="41" t="s">
        <v>1089</v>
      </c>
      <c r="G152" s="41" t="s">
        <v>43</v>
      </c>
      <c r="H152" s="41" t="s">
        <v>1089</v>
      </c>
      <c r="I152" s="40">
        <v>0</v>
      </c>
      <c r="J152" s="40">
        <v>2</v>
      </c>
      <c r="K152" s="41" t="s">
        <v>1558</v>
      </c>
      <c r="L152" s="40">
        <v>2</v>
      </c>
      <c r="M152" s="40">
        <v>2</v>
      </c>
      <c r="N152" s="40">
        <v>0</v>
      </c>
      <c r="O152" s="40">
        <v>0</v>
      </c>
      <c r="P152" s="76">
        <v>41275</v>
      </c>
      <c r="R152" s="41" t="s">
        <v>1090</v>
      </c>
      <c r="S152" s="41" t="s">
        <v>1090</v>
      </c>
      <c r="T152" s="41" t="s">
        <v>1091</v>
      </c>
      <c r="U152" s="76">
        <v>44413.709487743057</v>
      </c>
      <c r="V152" s="41" t="s">
        <v>45</v>
      </c>
      <c r="X152" s="41"/>
      <c r="Y152" s="41"/>
      <c r="Z152" s="41" t="s">
        <v>42</v>
      </c>
    </row>
    <row r="153" spans="1:26" x14ac:dyDescent="0.15">
      <c r="A153" s="40">
        <v>87</v>
      </c>
      <c r="B153" s="41" t="s">
        <v>192</v>
      </c>
      <c r="C153" s="41" t="s">
        <v>1709</v>
      </c>
      <c r="D153" s="41" t="s">
        <v>1623</v>
      </c>
      <c r="E153" s="41" t="s">
        <v>1382</v>
      </c>
      <c r="F153" s="41" t="s">
        <v>1089</v>
      </c>
      <c r="G153" s="41" t="s">
        <v>43</v>
      </c>
      <c r="H153" s="41" t="s">
        <v>1089</v>
      </c>
      <c r="I153" s="40">
        <v>0</v>
      </c>
      <c r="J153" s="40">
        <v>0</v>
      </c>
      <c r="K153" s="41" t="s">
        <v>1710</v>
      </c>
      <c r="L153" s="40">
        <v>0</v>
      </c>
      <c r="M153" s="40">
        <v>0</v>
      </c>
      <c r="N153" s="40">
        <v>0</v>
      </c>
      <c r="O153" s="40">
        <v>0</v>
      </c>
      <c r="P153" s="76">
        <v>41275</v>
      </c>
      <c r="R153" s="41" t="s">
        <v>1090</v>
      </c>
      <c r="S153" s="41" t="s">
        <v>1090</v>
      </c>
      <c r="T153" s="41" t="s">
        <v>1091</v>
      </c>
      <c r="U153" s="76">
        <v>44413.709487743057</v>
      </c>
      <c r="V153" s="41" t="s">
        <v>45</v>
      </c>
      <c r="X153" s="41"/>
      <c r="Y153" s="41"/>
      <c r="Z153" s="41" t="s">
        <v>42</v>
      </c>
    </row>
    <row r="154" spans="1:26" x14ac:dyDescent="0.15">
      <c r="A154" s="40">
        <v>86</v>
      </c>
      <c r="B154" s="41" t="s">
        <v>143</v>
      </c>
      <c r="C154" s="41" t="s">
        <v>1554</v>
      </c>
      <c r="D154" s="41" t="s">
        <v>147</v>
      </c>
      <c r="E154" s="41" t="s">
        <v>1338</v>
      </c>
      <c r="F154" s="41" t="s">
        <v>1089</v>
      </c>
      <c r="G154" s="41" t="s">
        <v>43</v>
      </c>
      <c r="H154" s="41" t="s">
        <v>1555</v>
      </c>
      <c r="I154" s="40">
        <v>0</v>
      </c>
      <c r="J154" s="40">
        <v>4</v>
      </c>
      <c r="K154" s="41" t="s">
        <v>1556</v>
      </c>
      <c r="L154" s="40">
        <v>0</v>
      </c>
      <c r="M154" s="40">
        <v>0</v>
      </c>
      <c r="N154" s="40">
        <v>4</v>
      </c>
      <c r="O154" s="40">
        <v>0</v>
      </c>
      <c r="P154" s="76">
        <v>41275</v>
      </c>
      <c r="R154" s="41" t="s">
        <v>1090</v>
      </c>
      <c r="S154" s="41" t="s">
        <v>1090</v>
      </c>
      <c r="T154" s="41" t="s">
        <v>1091</v>
      </c>
      <c r="U154" s="76">
        <v>44413.709487743057</v>
      </c>
      <c r="V154" s="41" t="s">
        <v>45</v>
      </c>
      <c r="X154" s="41"/>
      <c r="Y154" s="41"/>
      <c r="Z154" s="41" t="s">
        <v>42</v>
      </c>
    </row>
    <row r="155" spans="1:26" x14ac:dyDescent="0.15">
      <c r="A155" s="40">
        <v>85</v>
      </c>
      <c r="B155" s="41" t="s">
        <v>143</v>
      </c>
      <c r="C155" s="41" t="s">
        <v>1626</v>
      </c>
      <c r="D155" s="41" t="s">
        <v>1627</v>
      </c>
      <c r="E155" s="41" t="s">
        <v>1338</v>
      </c>
      <c r="F155" s="41" t="s">
        <v>168</v>
      </c>
      <c r="G155" s="41" t="s">
        <v>43</v>
      </c>
      <c r="H155" s="41" t="s">
        <v>1089</v>
      </c>
      <c r="I155" s="40">
        <v>0</v>
      </c>
      <c r="J155" s="40">
        <v>0</v>
      </c>
      <c r="K155" s="41" t="s">
        <v>1628</v>
      </c>
      <c r="L155" s="40">
        <v>0</v>
      </c>
      <c r="M155" s="40">
        <v>0</v>
      </c>
      <c r="N155" s="40">
        <v>0</v>
      </c>
      <c r="O155" s="40">
        <v>0</v>
      </c>
      <c r="P155" s="76">
        <v>41275</v>
      </c>
      <c r="R155" s="41" t="s">
        <v>1090</v>
      </c>
      <c r="S155" s="41" t="s">
        <v>1090</v>
      </c>
      <c r="T155" s="41" t="s">
        <v>1091</v>
      </c>
      <c r="U155" s="76">
        <v>44413.709487743057</v>
      </c>
      <c r="V155" s="41" t="s">
        <v>45</v>
      </c>
      <c r="X155" s="41"/>
      <c r="Y155" s="41"/>
      <c r="Z155" s="41" t="s">
        <v>42</v>
      </c>
    </row>
    <row r="156" spans="1:26" x14ac:dyDescent="0.15">
      <c r="A156" s="40">
        <v>84</v>
      </c>
      <c r="B156" s="41" t="s">
        <v>143</v>
      </c>
      <c r="C156" s="41" t="s">
        <v>1481</v>
      </c>
      <c r="D156" s="41" t="s">
        <v>157</v>
      </c>
      <c r="E156" s="41" t="s">
        <v>1338</v>
      </c>
      <c r="F156" s="41" t="s">
        <v>155</v>
      </c>
      <c r="G156" s="41" t="s">
        <v>43</v>
      </c>
      <c r="H156" s="41" t="s">
        <v>1089</v>
      </c>
      <c r="I156" s="40">
        <v>0</v>
      </c>
      <c r="J156" s="40">
        <v>2</v>
      </c>
      <c r="K156" s="41" t="s">
        <v>1482</v>
      </c>
      <c r="L156" s="40">
        <v>0</v>
      </c>
      <c r="M156" s="40">
        <v>0</v>
      </c>
      <c r="N156" s="40">
        <v>2</v>
      </c>
      <c r="O156" s="40">
        <v>0</v>
      </c>
      <c r="P156" s="76">
        <v>41275</v>
      </c>
      <c r="R156" s="41" t="s">
        <v>1090</v>
      </c>
      <c r="S156" s="41" t="s">
        <v>1090</v>
      </c>
      <c r="T156" s="41" t="s">
        <v>1091</v>
      </c>
      <c r="U156" s="76">
        <v>44413.709487743057</v>
      </c>
      <c r="V156" s="41" t="s">
        <v>45</v>
      </c>
      <c r="X156" s="41"/>
      <c r="Y156" s="41"/>
      <c r="Z156" s="41" t="s">
        <v>42</v>
      </c>
    </row>
    <row r="157" spans="1:26" x14ac:dyDescent="0.15">
      <c r="A157" s="40">
        <v>83</v>
      </c>
      <c r="B157" s="41" t="s">
        <v>143</v>
      </c>
      <c r="C157" s="41" t="s">
        <v>1913</v>
      </c>
      <c r="D157" s="41" t="s">
        <v>1914</v>
      </c>
      <c r="E157" s="41" t="s">
        <v>1338</v>
      </c>
      <c r="F157" s="41" t="s">
        <v>168</v>
      </c>
      <c r="G157" s="41" t="s">
        <v>43</v>
      </c>
      <c r="H157" s="41" t="s">
        <v>1089</v>
      </c>
      <c r="I157" s="40">
        <v>2</v>
      </c>
      <c r="J157" s="40">
        <v>0</v>
      </c>
      <c r="K157" s="41" t="s">
        <v>1915</v>
      </c>
      <c r="L157" s="40">
        <v>0</v>
      </c>
      <c r="M157" s="40">
        <v>0</v>
      </c>
      <c r="N157" s="40">
        <v>0</v>
      </c>
      <c r="O157" s="40">
        <v>0</v>
      </c>
      <c r="P157" s="76">
        <v>41275</v>
      </c>
      <c r="R157" s="41" t="s">
        <v>1090</v>
      </c>
      <c r="S157" s="41" t="s">
        <v>1090</v>
      </c>
      <c r="T157" s="41" t="s">
        <v>1091</v>
      </c>
      <c r="U157" s="76">
        <v>44413.709487743057</v>
      </c>
      <c r="V157" s="41" t="s">
        <v>45</v>
      </c>
      <c r="X157" s="41"/>
      <c r="Y157" s="41"/>
      <c r="Z157" s="41" t="s">
        <v>42</v>
      </c>
    </row>
    <row r="158" spans="1:26" x14ac:dyDescent="0.15">
      <c r="A158" s="40">
        <v>82</v>
      </c>
      <c r="B158" s="41" t="s">
        <v>143</v>
      </c>
      <c r="C158" s="41" t="s">
        <v>1763</v>
      </c>
      <c r="D158" s="41" t="s">
        <v>1764</v>
      </c>
      <c r="E158" s="41" t="s">
        <v>1338</v>
      </c>
      <c r="F158" s="41" t="s">
        <v>158</v>
      </c>
      <c r="G158" s="41" t="s">
        <v>43</v>
      </c>
      <c r="H158" s="41" t="s">
        <v>1089</v>
      </c>
      <c r="I158" s="40">
        <v>1</v>
      </c>
      <c r="J158" s="40">
        <v>0</v>
      </c>
      <c r="K158" s="41" t="s">
        <v>1765</v>
      </c>
      <c r="L158" s="40">
        <v>0</v>
      </c>
      <c r="M158" s="40">
        <v>0</v>
      </c>
      <c r="N158" s="40">
        <v>0</v>
      </c>
      <c r="O158" s="40">
        <v>0</v>
      </c>
      <c r="P158" s="76">
        <v>41275</v>
      </c>
      <c r="R158" s="41" t="s">
        <v>1090</v>
      </c>
      <c r="S158" s="41" t="s">
        <v>1090</v>
      </c>
      <c r="T158" s="41" t="s">
        <v>1091</v>
      </c>
      <c r="U158" s="76">
        <v>44413.709487743057</v>
      </c>
      <c r="V158" s="41" t="s">
        <v>45</v>
      </c>
      <c r="X158" s="41"/>
      <c r="Y158" s="41"/>
      <c r="Z158" s="41" t="s">
        <v>42</v>
      </c>
    </row>
    <row r="159" spans="1:26" x14ac:dyDescent="0.15">
      <c r="A159" s="40">
        <v>81</v>
      </c>
      <c r="B159" s="41" t="s">
        <v>143</v>
      </c>
      <c r="C159" s="41" t="s">
        <v>1469</v>
      </c>
      <c r="D159" s="41" t="s">
        <v>1470</v>
      </c>
      <c r="E159" s="41" t="s">
        <v>1338</v>
      </c>
      <c r="F159" s="41" t="s">
        <v>158</v>
      </c>
      <c r="G159" s="41" t="s">
        <v>43</v>
      </c>
      <c r="H159" s="41" t="s">
        <v>1089</v>
      </c>
      <c r="I159" s="40">
        <v>7</v>
      </c>
      <c r="J159" s="40">
        <v>19</v>
      </c>
      <c r="K159" s="41" t="s">
        <v>1471</v>
      </c>
      <c r="L159" s="40">
        <v>0</v>
      </c>
      <c r="M159" s="40">
        <v>0</v>
      </c>
      <c r="N159" s="40">
        <v>19</v>
      </c>
      <c r="O159" s="40">
        <v>0</v>
      </c>
      <c r="P159" s="76">
        <v>41275</v>
      </c>
      <c r="R159" s="41" t="s">
        <v>1090</v>
      </c>
      <c r="S159" s="41" t="s">
        <v>1090</v>
      </c>
      <c r="T159" s="41" t="s">
        <v>1091</v>
      </c>
      <c r="U159" s="76">
        <v>44413.709487743057</v>
      </c>
      <c r="V159" s="41" t="s">
        <v>45</v>
      </c>
      <c r="X159" s="41"/>
      <c r="Y159" s="41"/>
      <c r="Z159" s="41" t="s">
        <v>42</v>
      </c>
    </row>
    <row r="160" spans="1:26" x14ac:dyDescent="0.15">
      <c r="A160" s="40">
        <v>80</v>
      </c>
      <c r="B160" s="41" t="s">
        <v>143</v>
      </c>
      <c r="C160" s="41" t="s">
        <v>1731</v>
      </c>
      <c r="D160" s="41" t="s">
        <v>1732</v>
      </c>
      <c r="E160" s="41" t="s">
        <v>1338</v>
      </c>
      <c r="F160" s="41" t="s">
        <v>158</v>
      </c>
      <c r="G160" s="41" t="s">
        <v>43</v>
      </c>
      <c r="H160" s="41" t="s">
        <v>1089</v>
      </c>
      <c r="I160" s="40">
        <v>8</v>
      </c>
      <c r="J160" s="40">
        <v>0</v>
      </c>
      <c r="K160" s="41" t="s">
        <v>1733</v>
      </c>
      <c r="L160" s="40">
        <v>0</v>
      </c>
      <c r="M160" s="40">
        <v>0</v>
      </c>
      <c r="N160" s="40">
        <v>0</v>
      </c>
      <c r="O160" s="40">
        <v>0</v>
      </c>
      <c r="P160" s="76">
        <v>41275</v>
      </c>
      <c r="R160" s="41" t="s">
        <v>1090</v>
      </c>
      <c r="S160" s="41" t="s">
        <v>1090</v>
      </c>
      <c r="T160" s="41" t="s">
        <v>1091</v>
      </c>
      <c r="U160" s="76">
        <v>44413.709487743057</v>
      </c>
      <c r="V160" s="41" t="s">
        <v>45</v>
      </c>
      <c r="X160" s="41"/>
      <c r="Y160" s="41"/>
      <c r="Z160" s="41" t="s">
        <v>42</v>
      </c>
    </row>
    <row r="161" spans="1:26" x14ac:dyDescent="0.15">
      <c r="A161" s="40">
        <v>79</v>
      </c>
      <c r="B161" s="41" t="s">
        <v>143</v>
      </c>
      <c r="C161" s="41" t="s">
        <v>1726</v>
      </c>
      <c r="D161" s="41" t="s">
        <v>144</v>
      </c>
      <c r="E161" s="41" t="s">
        <v>1338</v>
      </c>
      <c r="F161" s="41" t="s">
        <v>164</v>
      </c>
      <c r="G161" s="41" t="s">
        <v>43</v>
      </c>
      <c r="H161" s="41" t="s">
        <v>1727</v>
      </c>
      <c r="I161" s="40">
        <v>0</v>
      </c>
      <c r="J161" s="40">
        <v>1</v>
      </c>
      <c r="K161" s="41" t="s">
        <v>1728</v>
      </c>
      <c r="L161" s="40">
        <v>0</v>
      </c>
      <c r="M161" s="40">
        <v>0</v>
      </c>
      <c r="N161" s="40">
        <v>1</v>
      </c>
      <c r="O161" s="40">
        <v>0</v>
      </c>
      <c r="P161" s="76">
        <v>41275</v>
      </c>
      <c r="R161" s="41" t="s">
        <v>1090</v>
      </c>
      <c r="S161" s="41" t="s">
        <v>1090</v>
      </c>
      <c r="T161" s="41" t="s">
        <v>1091</v>
      </c>
      <c r="U161" s="76">
        <v>44413.709487743057</v>
      </c>
      <c r="V161" s="41" t="s">
        <v>45</v>
      </c>
      <c r="X161" s="41"/>
      <c r="Y161" s="41"/>
      <c r="Z161" s="41" t="s">
        <v>42</v>
      </c>
    </row>
    <row r="162" spans="1:26" x14ac:dyDescent="0.15">
      <c r="A162" s="40">
        <v>78</v>
      </c>
      <c r="B162" s="41" t="s">
        <v>55</v>
      </c>
      <c r="C162" s="41" t="s">
        <v>1675</v>
      </c>
      <c r="D162" s="41" t="s">
        <v>1676</v>
      </c>
      <c r="E162" s="41" t="s">
        <v>1338</v>
      </c>
      <c r="F162" s="41" t="s">
        <v>170</v>
      </c>
      <c r="G162" s="41" t="s">
        <v>43</v>
      </c>
      <c r="H162" s="41" t="s">
        <v>1089</v>
      </c>
      <c r="I162" s="40">
        <v>0</v>
      </c>
      <c r="J162" s="40">
        <v>0</v>
      </c>
      <c r="K162" s="41" t="s">
        <v>1677</v>
      </c>
      <c r="L162" s="40">
        <v>0</v>
      </c>
      <c r="M162" s="40">
        <v>0</v>
      </c>
      <c r="N162" s="40">
        <v>0</v>
      </c>
      <c r="O162" s="40">
        <v>0</v>
      </c>
      <c r="P162" s="76">
        <v>41275</v>
      </c>
      <c r="R162" s="41" t="s">
        <v>1090</v>
      </c>
      <c r="S162" s="41" t="s">
        <v>1090</v>
      </c>
      <c r="T162" s="41" t="s">
        <v>1091</v>
      </c>
      <c r="U162" s="76">
        <v>44413.709487743057</v>
      </c>
      <c r="V162" s="41" t="s">
        <v>45</v>
      </c>
      <c r="X162" s="41"/>
      <c r="Y162" s="41"/>
      <c r="Z162" s="41" t="s">
        <v>42</v>
      </c>
    </row>
    <row r="163" spans="1:26" x14ac:dyDescent="0.15">
      <c r="A163" s="40">
        <v>77</v>
      </c>
      <c r="B163" s="41" t="s">
        <v>55</v>
      </c>
      <c r="C163" s="41" t="s">
        <v>1806</v>
      </c>
      <c r="D163" s="41" t="s">
        <v>1807</v>
      </c>
      <c r="E163" s="41" t="s">
        <v>1338</v>
      </c>
      <c r="F163" s="41" t="s">
        <v>170</v>
      </c>
      <c r="G163" s="41" t="s">
        <v>43</v>
      </c>
      <c r="H163" s="41" t="s">
        <v>1089</v>
      </c>
      <c r="I163" s="40">
        <v>0</v>
      </c>
      <c r="J163" s="40">
        <v>0</v>
      </c>
      <c r="K163" s="41" t="s">
        <v>1808</v>
      </c>
      <c r="L163" s="40">
        <v>0</v>
      </c>
      <c r="M163" s="40">
        <v>0</v>
      </c>
      <c r="N163" s="40">
        <v>0</v>
      </c>
      <c r="O163" s="40">
        <v>0</v>
      </c>
      <c r="P163" s="76">
        <v>41275</v>
      </c>
      <c r="R163" s="41" t="s">
        <v>1090</v>
      </c>
      <c r="S163" s="41" t="s">
        <v>1090</v>
      </c>
      <c r="T163" s="41" t="s">
        <v>1091</v>
      </c>
      <c r="U163" s="76">
        <v>44413.709487743057</v>
      </c>
      <c r="V163" s="41" t="s">
        <v>45</v>
      </c>
      <c r="X163" s="41"/>
      <c r="Y163" s="41"/>
      <c r="Z163" s="41" t="s">
        <v>42</v>
      </c>
    </row>
    <row r="164" spans="1:26" x14ac:dyDescent="0.15">
      <c r="A164" s="40">
        <v>76</v>
      </c>
      <c r="B164" s="41" t="s">
        <v>55</v>
      </c>
      <c r="C164" s="41" t="s">
        <v>1715</v>
      </c>
      <c r="D164" s="41" t="s">
        <v>56</v>
      </c>
      <c r="E164" s="41" t="s">
        <v>1338</v>
      </c>
      <c r="F164" s="41" t="s">
        <v>172</v>
      </c>
      <c r="G164" s="41" t="s">
        <v>43</v>
      </c>
      <c r="H164" s="41" t="s">
        <v>1089</v>
      </c>
      <c r="I164" s="40">
        <v>3</v>
      </c>
      <c r="J164" s="40">
        <v>4</v>
      </c>
      <c r="K164" s="41" t="s">
        <v>1716</v>
      </c>
      <c r="L164" s="40">
        <v>0</v>
      </c>
      <c r="M164" s="40">
        <v>0</v>
      </c>
      <c r="N164" s="40">
        <v>4</v>
      </c>
      <c r="O164" s="40">
        <v>0</v>
      </c>
      <c r="P164" s="76">
        <v>41275</v>
      </c>
      <c r="R164" s="41" t="s">
        <v>1090</v>
      </c>
      <c r="S164" s="41" t="s">
        <v>1090</v>
      </c>
      <c r="T164" s="41" t="s">
        <v>1091</v>
      </c>
      <c r="U164" s="76">
        <v>44413.709487743057</v>
      </c>
      <c r="V164" s="41" t="s">
        <v>45</v>
      </c>
      <c r="X164" s="41"/>
      <c r="Y164" s="41"/>
      <c r="Z164" s="41" t="s">
        <v>42</v>
      </c>
    </row>
    <row r="165" spans="1:26" x14ac:dyDescent="0.15">
      <c r="A165" s="40">
        <v>75</v>
      </c>
      <c r="B165" s="41" t="s">
        <v>55</v>
      </c>
      <c r="C165" s="41" t="s">
        <v>1759</v>
      </c>
      <c r="D165" s="41" t="s">
        <v>1760</v>
      </c>
      <c r="E165" s="41" t="s">
        <v>1761</v>
      </c>
      <c r="F165" s="41" t="s">
        <v>1089</v>
      </c>
      <c r="G165" s="41" t="s">
        <v>43</v>
      </c>
      <c r="H165" s="41" t="s">
        <v>1089</v>
      </c>
      <c r="I165" s="40">
        <v>0</v>
      </c>
      <c r="J165" s="40">
        <v>0</v>
      </c>
      <c r="K165" s="41" t="s">
        <v>1762</v>
      </c>
      <c r="L165" s="40">
        <v>0</v>
      </c>
      <c r="M165" s="40">
        <v>0</v>
      </c>
      <c r="N165" s="40">
        <v>0</v>
      </c>
      <c r="O165" s="40">
        <v>0</v>
      </c>
      <c r="P165" s="76">
        <v>41275</v>
      </c>
      <c r="R165" s="41" t="s">
        <v>1090</v>
      </c>
      <c r="S165" s="41" t="s">
        <v>1090</v>
      </c>
      <c r="T165" s="41" t="s">
        <v>1091</v>
      </c>
      <c r="U165" s="76">
        <v>44413.709487743057</v>
      </c>
      <c r="V165" s="41" t="s">
        <v>45</v>
      </c>
      <c r="X165" s="41"/>
      <c r="Y165" s="41"/>
      <c r="Z165" s="41" t="s">
        <v>42</v>
      </c>
    </row>
    <row r="166" spans="1:26" x14ac:dyDescent="0.15">
      <c r="A166" s="40">
        <v>74</v>
      </c>
      <c r="B166" s="41" t="s">
        <v>55</v>
      </c>
      <c r="C166" s="41" t="s">
        <v>1776</v>
      </c>
      <c r="D166" s="41" t="s">
        <v>1777</v>
      </c>
      <c r="E166" s="41" t="s">
        <v>1338</v>
      </c>
      <c r="F166" s="41" t="s">
        <v>170</v>
      </c>
      <c r="G166" s="41" t="s">
        <v>43</v>
      </c>
      <c r="H166" s="41" t="s">
        <v>1089</v>
      </c>
      <c r="I166" s="40">
        <v>1</v>
      </c>
      <c r="J166" s="40">
        <v>0</v>
      </c>
      <c r="K166" s="41" t="s">
        <v>1778</v>
      </c>
      <c r="L166" s="40">
        <v>0</v>
      </c>
      <c r="M166" s="40">
        <v>0</v>
      </c>
      <c r="N166" s="40">
        <v>0</v>
      </c>
      <c r="O166" s="40">
        <v>0</v>
      </c>
      <c r="P166" s="76">
        <v>41275</v>
      </c>
      <c r="R166" s="41" t="s">
        <v>1090</v>
      </c>
      <c r="S166" s="41" t="s">
        <v>1090</v>
      </c>
      <c r="T166" s="41" t="s">
        <v>1091</v>
      </c>
      <c r="U166" s="76">
        <v>44413.709487743057</v>
      </c>
      <c r="V166" s="41" t="s">
        <v>45</v>
      </c>
      <c r="X166" s="41"/>
      <c r="Y166" s="41"/>
      <c r="Z166" s="41" t="s">
        <v>42</v>
      </c>
    </row>
    <row r="167" spans="1:26" x14ac:dyDescent="0.15">
      <c r="A167" s="40">
        <v>73</v>
      </c>
      <c r="B167" s="41" t="s">
        <v>55</v>
      </c>
      <c r="C167" s="41" t="s">
        <v>1619</v>
      </c>
      <c r="D167" s="41" t="s">
        <v>1620</v>
      </c>
      <c r="E167" s="41" t="s">
        <v>1338</v>
      </c>
      <c r="F167" s="41" t="s">
        <v>170</v>
      </c>
      <c r="G167" s="41" t="s">
        <v>43</v>
      </c>
      <c r="H167" s="41" t="s">
        <v>1089</v>
      </c>
      <c r="I167" s="40">
        <v>1</v>
      </c>
      <c r="J167" s="40">
        <v>23</v>
      </c>
      <c r="K167" s="41" t="s">
        <v>1621</v>
      </c>
      <c r="L167" s="40">
        <v>0</v>
      </c>
      <c r="M167" s="40">
        <v>0</v>
      </c>
      <c r="N167" s="40">
        <v>23</v>
      </c>
      <c r="O167" s="40">
        <v>0</v>
      </c>
      <c r="P167" s="76">
        <v>41275</v>
      </c>
      <c r="R167" s="41" t="s">
        <v>1090</v>
      </c>
      <c r="S167" s="41" t="s">
        <v>1090</v>
      </c>
      <c r="T167" s="41" t="s">
        <v>1091</v>
      </c>
      <c r="U167" s="76">
        <v>44413.709487743057</v>
      </c>
      <c r="V167" s="41" t="s">
        <v>45</v>
      </c>
      <c r="X167" s="41"/>
      <c r="Y167" s="41"/>
      <c r="Z167" s="41" t="s">
        <v>42</v>
      </c>
    </row>
    <row r="168" spans="1:26" x14ac:dyDescent="0.15">
      <c r="A168" s="40">
        <v>72</v>
      </c>
      <c r="B168" s="41" t="s">
        <v>857</v>
      </c>
      <c r="C168" s="41" t="s">
        <v>1552</v>
      </c>
      <c r="D168" s="41" t="s">
        <v>855</v>
      </c>
      <c r="E168" s="41" t="s">
        <v>1327</v>
      </c>
      <c r="F168" s="41" t="s">
        <v>371</v>
      </c>
      <c r="G168" s="41" t="s">
        <v>43</v>
      </c>
      <c r="H168" s="41" t="s">
        <v>1089</v>
      </c>
      <c r="I168" s="40">
        <v>6</v>
      </c>
      <c r="J168" s="40">
        <v>14</v>
      </c>
      <c r="K168" s="41" t="s">
        <v>1674</v>
      </c>
      <c r="L168" s="40">
        <v>0</v>
      </c>
      <c r="M168" s="40">
        <v>5</v>
      </c>
      <c r="N168" s="40">
        <v>14</v>
      </c>
      <c r="O168" s="40">
        <v>5</v>
      </c>
      <c r="P168" s="76">
        <v>41275</v>
      </c>
      <c r="R168" s="41" t="s">
        <v>1090</v>
      </c>
      <c r="S168" s="41" t="s">
        <v>1090</v>
      </c>
      <c r="T168" s="41" t="s">
        <v>1091</v>
      </c>
      <c r="U168" s="76">
        <v>44413.709487743057</v>
      </c>
      <c r="V168" s="41" t="s">
        <v>45</v>
      </c>
      <c r="X168" s="41"/>
      <c r="Y168" s="41"/>
      <c r="Z168" s="41" t="s">
        <v>42</v>
      </c>
    </row>
    <row r="169" spans="1:26" x14ac:dyDescent="0.15">
      <c r="A169" s="40">
        <v>71</v>
      </c>
      <c r="B169" s="41" t="s">
        <v>857</v>
      </c>
      <c r="C169" s="41" t="s">
        <v>1519</v>
      </c>
      <c r="D169" s="41" t="s">
        <v>1520</v>
      </c>
      <c r="E169" s="41" t="s">
        <v>1327</v>
      </c>
      <c r="F169" s="41" t="s">
        <v>371</v>
      </c>
      <c r="G169" s="41" t="s">
        <v>43</v>
      </c>
      <c r="H169" s="41" t="s">
        <v>1089</v>
      </c>
      <c r="I169" s="40">
        <v>3</v>
      </c>
      <c r="J169" s="40">
        <v>6</v>
      </c>
      <c r="K169" s="41" t="s">
        <v>1577</v>
      </c>
      <c r="L169" s="40">
        <v>0</v>
      </c>
      <c r="M169" s="40">
        <v>0</v>
      </c>
      <c r="N169" s="40">
        <v>6</v>
      </c>
      <c r="O169" s="40">
        <v>0</v>
      </c>
      <c r="P169" s="76">
        <v>41275</v>
      </c>
      <c r="R169" s="41" t="s">
        <v>1090</v>
      </c>
      <c r="S169" s="41" t="s">
        <v>1090</v>
      </c>
      <c r="T169" s="41" t="s">
        <v>1091</v>
      </c>
      <c r="U169" s="76">
        <v>44413.709487743057</v>
      </c>
      <c r="V169" s="41" t="s">
        <v>45</v>
      </c>
      <c r="X169" s="41"/>
      <c r="Y169" s="41"/>
      <c r="Z169" s="41" t="s">
        <v>42</v>
      </c>
    </row>
    <row r="170" spans="1:26" x14ac:dyDescent="0.15">
      <c r="A170" s="40">
        <v>70</v>
      </c>
      <c r="B170" s="41" t="s">
        <v>375</v>
      </c>
      <c r="C170" s="41" t="s">
        <v>1779</v>
      </c>
      <c r="D170" s="41" t="s">
        <v>78</v>
      </c>
      <c r="E170" s="41" t="s">
        <v>1338</v>
      </c>
      <c r="F170" s="41" t="s">
        <v>1089</v>
      </c>
      <c r="G170" s="41" t="s">
        <v>43</v>
      </c>
      <c r="H170" s="41" t="s">
        <v>1089</v>
      </c>
      <c r="I170" s="40">
        <v>0</v>
      </c>
      <c r="J170" s="40">
        <v>0</v>
      </c>
      <c r="K170" s="41" t="s">
        <v>1933</v>
      </c>
      <c r="L170" s="40">
        <v>0</v>
      </c>
      <c r="M170" s="40">
        <v>0</v>
      </c>
      <c r="N170" s="40">
        <v>0</v>
      </c>
      <c r="O170" s="40">
        <v>0</v>
      </c>
      <c r="P170" s="76">
        <v>41275</v>
      </c>
      <c r="R170" s="41" t="s">
        <v>1090</v>
      </c>
      <c r="S170" s="41" t="s">
        <v>1090</v>
      </c>
      <c r="T170" s="41" t="s">
        <v>1091</v>
      </c>
      <c r="U170" s="76">
        <v>44413.709487743057</v>
      </c>
      <c r="V170" s="41" t="s">
        <v>45</v>
      </c>
      <c r="X170" s="41"/>
      <c r="Y170" s="41"/>
      <c r="Z170" s="41" t="s">
        <v>42</v>
      </c>
    </row>
    <row r="171" spans="1:26" x14ac:dyDescent="0.15">
      <c r="A171" s="40">
        <v>69</v>
      </c>
      <c r="B171" s="41" t="s">
        <v>375</v>
      </c>
      <c r="C171" s="41" t="s">
        <v>1600</v>
      </c>
      <c r="D171" s="41" t="s">
        <v>1601</v>
      </c>
      <c r="E171" s="41" t="s">
        <v>1341</v>
      </c>
      <c r="F171" s="41" t="s">
        <v>1089</v>
      </c>
      <c r="G171" s="41" t="s">
        <v>43</v>
      </c>
      <c r="H171" s="41" t="s">
        <v>1089</v>
      </c>
      <c r="I171" s="40">
        <v>15</v>
      </c>
      <c r="J171" s="40">
        <v>35</v>
      </c>
      <c r="K171" s="41" t="s">
        <v>1602</v>
      </c>
      <c r="L171" s="40">
        <v>0</v>
      </c>
      <c r="M171" s="40">
        <v>0</v>
      </c>
      <c r="N171" s="40">
        <v>35</v>
      </c>
      <c r="O171" s="40">
        <v>0</v>
      </c>
      <c r="P171" s="76">
        <v>41275</v>
      </c>
      <c r="R171" s="41" t="s">
        <v>1090</v>
      </c>
      <c r="S171" s="41" t="s">
        <v>1090</v>
      </c>
      <c r="T171" s="41" t="s">
        <v>1091</v>
      </c>
      <c r="U171" s="76">
        <v>44413.709487743057</v>
      </c>
      <c r="V171" s="41" t="s">
        <v>45</v>
      </c>
      <c r="X171" s="41"/>
      <c r="Y171" s="41"/>
      <c r="Z171" s="41" t="s">
        <v>42</v>
      </c>
    </row>
    <row r="172" spans="1:26" x14ac:dyDescent="0.15">
      <c r="A172" s="40">
        <v>68</v>
      </c>
      <c r="B172" s="41" t="s">
        <v>375</v>
      </c>
      <c r="C172" s="41" t="s">
        <v>1452</v>
      </c>
      <c r="D172" s="41" t="s">
        <v>1453</v>
      </c>
      <c r="E172" s="41" t="s">
        <v>1327</v>
      </c>
      <c r="F172" s="41" t="s">
        <v>1089</v>
      </c>
      <c r="G172" s="41" t="s">
        <v>43</v>
      </c>
      <c r="H172" s="41" t="s">
        <v>1089</v>
      </c>
      <c r="I172" s="40">
        <v>6</v>
      </c>
      <c r="J172" s="40">
        <v>5</v>
      </c>
      <c r="K172" s="41" t="s">
        <v>1454</v>
      </c>
      <c r="L172" s="40">
        <v>2</v>
      </c>
      <c r="M172" s="40">
        <v>4</v>
      </c>
      <c r="N172" s="40">
        <v>5</v>
      </c>
      <c r="O172" s="40">
        <v>0</v>
      </c>
      <c r="P172" s="76">
        <v>41275</v>
      </c>
      <c r="R172" s="41" t="s">
        <v>1090</v>
      </c>
      <c r="S172" s="41" t="s">
        <v>1090</v>
      </c>
      <c r="T172" s="41" t="s">
        <v>1091</v>
      </c>
      <c r="U172" s="76">
        <v>44413.709487743057</v>
      </c>
      <c r="V172" s="41" t="s">
        <v>45</v>
      </c>
      <c r="X172" s="41"/>
      <c r="Y172" s="41"/>
      <c r="Z172" s="41" t="s">
        <v>42</v>
      </c>
    </row>
    <row r="173" spans="1:26" x14ac:dyDescent="0.15">
      <c r="A173" s="40">
        <v>67</v>
      </c>
      <c r="B173" s="41" t="s">
        <v>375</v>
      </c>
      <c r="C173" s="41" t="s">
        <v>1508</v>
      </c>
      <c r="D173" s="41" t="s">
        <v>1509</v>
      </c>
      <c r="E173" s="41" t="s">
        <v>1341</v>
      </c>
      <c r="F173" s="41" t="s">
        <v>1089</v>
      </c>
      <c r="G173" s="41" t="s">
        <v>43</v>
      </c>
      <c r="H173" s="41" t="s">
        <v>1089</v>
      </c>
      <c r="I173" s="40">
        <v>62</v>
      </c>
      <c r="J173" s="40">
        <v>80</v>
      </c>
      <c r="K173" s="41" t="s">
        <v>1510</v>
      </c>
      <c r="L173" s="40">
        <v>9</v>
      </c>
      <c r="M173" s="40">
        <v>48</v>
      </c>
      <c r="N173" s="40">
        <v>77</v>
      </c>
      <c r="O173" s="40">
        <v>42</v>
      </c>
      <c r="P173" s="76">
        <v>41275</v>
      </c>
      <c r="R173" s="41" t="s">
        <v>1090</v>
      </c>
      <c r="S173" s="41" t="s">
        <v>1090</v>
      </c>
      <c r="T173" s="41" t="s">
        <v>1091</v>
      </c>
      <c r="U173" s="76">
        <v>44413.709487743057</v>
      </c>
      <c r="V173" s="41" t="s">
        <v>45</v>
      </c>
      <c r="X173" s="41"/>
      <c r="Y173" s="41"/>
      <c r="Z173" s="41" t="s">
        <v>42</v>
      </c>
    </row>
    <row r="174" spans="1:26" x14ac:dyDescent="0.15">
      <c r="A174" s="40">
        <v>66</v>
      </c>
      <c r="B174" s="41" t="s">
        <v>375</v>
      </c>
      <c r="C174" s="41" t="s">
        <v>1740</v>
      </c>
      <c r="D174" s="41" t="s">
        <v>1741</v>
      </c>
      <c r="E174" s="41" t="s">
        <v>1327</v>
      </c>
      <c r="F174" s="41" t="s">
        <v>1089</v>
      </c>
      <c r="G174" s="41" t="s">
        <v>43</v>
      </c>
      <c r="H174" s="41" t="s">
        <v>1089</v>
      </c>
      <c r="I174" s="40">
        <v>6</v>
      </c>
      <c r="J174" s="40">
        <v>14</v>
      </c>
      <c r="K174" s="41" t="s">
        <v>1742</v>
      </c>
      <c r="L174" s="40">
        <v>2</v>
      </c>
      <c r="M174" s="40">
        <v>4</v>
      </c>
      <c r="N174" s="40">
        <v>14</v>
      </c>
      <c r="O174" s="40">
        <v>0</v>
      </c>
      <c r="P174" s="76">
        <v>41275</v>
      </c>
      <c r="R174" s="41" t="s">
        <v>1090</v>
      </c>
      <c r="S174" s="41" t="s">
        <v>1090</v>
      </c>
      <c r="T174" s="41" t="s">
        <v>1091</v>
      </c>
      <c r="U174" s="76">
        <v>44413.709487743057</v>
      </c>
      <c r="V174" s="41" t="s">
        <v>45</v>
      </c>
      <c r="X174" s="41"/>
      <c r="Y174" s="41"/>
      <c r="Z174" s="41" t="s">
        <v>42</v>
      </c>
    </row>
    <row r="175" spans="1:26" x14ac:dyDescent="0.15">
      <c r="A175" s="40">
        <v>65</v>
      </c>
      <c r="B175" s="41" t="s">
        <v>375</v>
      </c>
      <c r="C175" s="41" t="s">
        <v>1657</v>
      </c>
      <c r="D175" s="41" t="s">
        <v>1658</v>
      </c>
      <c r="E175" s="41" t="s">
        <v>1341</v>
      </c>
      <c r="F175" s="41" t="s">
        <v>1089</v>
      </c>
      <c r="G175" s="41" t="s">
        <v>43</v>
      </c>
      <c r="H175" s="41" t="s">
        <v>1089</v>
      </c>
      <c r="I175" s="40">
        <v>3</v>
      </c>
      <c r="J175" s="40">
        <v>17</v>
      </c>
      <c r="K175" s="41" t="s">
        <v>1659</v>
      </c>
      <c r="L175" s="40">
        <v>4</v>
      </c>
      <c r="M175" s="40">
        <v>11</v>
      </c>
      <c r="N175" s="40">
        <v>15</v>
      </c>
      <c r="O175" s="40">
        <v>3</v>
      </c>
      <c r="P175" s="76">
        <v>41275</v>
      </c>
      <c r="R175" s="41" t="s">
        <v>1090</v>
      </c>
      <c r="S175" s="41" t="s">
        <v>1090</v>
      </c>
      <c r="T175" s="41" t="s">
        <v>1091</v>
      </c>
      <c r="U175" s="76">
        <v>44413.709487743057</v>
      </c>
      <c r="V175" s="41" t="s">
        <v>45</v>
      </c>
      <c r="X175" s="41"/>
      <c r="Y175" s="41"/>
      <c r="Z175" s="41" t="s">
        <v>42</v>
      </c>
    </row>
    <row r="176" spans="1:26" x14ac:dyDescent="0.15">
      <c r="A176" s="40">
        <v>64</v>
      </c>
      <c r="B176" s="41" t="s">
        <v>375</v>
      </c>
      <c r="C176" s="41" t="s">
        <v>1552</v>
      </c>
      <c r="D176" s="41" t="s">
        <v>855</v>
      </c>
      <c r="E176" s="41" t="s">
        <v>1327</v>
      </c>
      <c r="F176" s="41" t="s">
        <v>371</v>
      </c>
      <c r="G176" s="41" t="s">
        <v>43</v>
      </c>
      <c r="H176" s="41" t="s">
        <v>1089</v>
      </c>
      <c r="I176" s="40">
        <v>7</v>
      </c>
      <c r="J176" s="40">
        <v>41</v>
      </c>
      <c r="K176" s="41" t="s">
        <v>1553</v>
      </c>
      <c r="L176" s="40">
        <v>4</v>
      </c>
      <c r="M176" s="40">
        <v>16</v>
      </c>
      <c r="N176" s="40">
        <v>37</v>
      </c>
      <c r="O176" s="40">
        <v>8</v>
      </c>
      <c r="P176" s="76">
        <v>41275</v>
      </c>
      <c r="R176" s="41" t="s">
        <v>1090</v>
      </c>
      <c r="S176" s="41" t="s">
        <v>1090</v>
      </c>
      <c r="T176" s="41" t="s">
        <v>1091</v>
      </c>
      <c r="U176" s="76">
        <v>44413.709487743057</v>
      </c>
      <c r="V176" s="41" t="s">
        <v>45</v>
      </c>
      <c r="X176" s="41"/>
      <c r="Y176" s="41"/>
      <c r="Z176" s="41" t="s">
        <v>42</v>
      </c>
    </row>
    <row r="177" spans="1:26" x14ac:dyDescent="0.15">
      <c r="A177" s="40">
        <v>63</v>
      </c>
      <c r="B177" s="41" t="s">
        <v>375</v>
      </c>
      <c r="C177" s="41" t="s">
        <v>1519</v>
      </c>
      <c r="D177" s="41" t="s">
        <v>1520</v>
      </c>
      <c r="E177" s="41" t="s">
        <v>1327</v>
      </c>
      <c r="F177" s="41" t="s">
        <v>371</v>
      </c>
      <c r="G177" s="41" t="s">
        <v>43</v>
      </c>
      <c r="H177" s="41" t="s">
        <v>1089</v>
      </c>
      <c r="I177" s="40">
        <v>4</v>
      </c>
      <c r="J177" s="40">
        <v>23</v>
      </c>
      <c r="K177" s="41" t="s">
        <v>1521</v>
      </c>
      <c r="L177" s="40">
        <v>0</v>
      </c>
      <c r="M177" s="40">
        <v>3</v>
      </c>
      <c r="N177" s="40">
        <v>23</v>
      </c>
      <c r="O177" s="40">
        <v>3</v>
      </c>
      <c r="P177" s="76">
        <v>41275</v>
      </c>
      <c r="R177" s="41" t="s">
        <v>1090</v>
      </c>
      <c r="S177" s="41" t="s">
        <v>1090</v>
      </c>
      <c r="T177" s="41" t="s">
        <v>1091</v>
      </c>
      <c r="U177" s="76">
        <v>44413.709487743057</v>
      </c>
      <c r="V177" s="41" t="s">
        <v>45</v>
      </c>
      <c r="X177" s="41"/>
      <c r="Y177" s="41"/>
      <c r="Z177" s="41" t="s">
        <v>42</v>
      </c>
    </row>
    <row r="178" spans="1:26" x14ac:dyDescent="0.15">
      <c r="A178" s="40">
        <v>62</v>
      </c>
      <c r="B178" s="41" t="s">
        <v>69</v>
      </c>
      <c r="C178" s="41" t="s">
        <v>1379</v>
      </c>
      <c r="D178" s="41" t="s">
        <v>70</v>
      </c>
      <c r="E178" s="41" t="s">
        <v>1362</v>
      </c>
      <c r="F178" s="41" t="s">
        <v>1089</v>
      </c>
      <c r="G178" s="41" t="s">
        <v>43</v>
      </c>
      <c r="H178" s="41" t="s">
        <v>1089</v>
      </c>
      <c r="I178" s="40">
        <v>0</v>
      </c>
      <c r="J178" s="40">
        <v>1</v>
      </c>
      <c r="K178" s="41" t="s">
        <v>1380</v>
      </c>
      <c r="L178" s="40">
        <v>1</v>
      </c>
      <c r="M178" s="40">
        <v>1</v>
      </c>
      <c r="N178" s="40">
        <v>0</v>
      </c>
      <c r="O178" s="40">
        <v>0</v>
      </c>
      <c r="P178" s="76">
        <v>41275</v>
      </c>
      <c r="R178" s="41" t="s">
        <v>1090</v>
      </c>
      <c r="S178" s="41" t="s">
        <v>1090</v>
      </c>
      <c r="T178" s="41" t="s">
        <v>1091</v>
      </c>
      <c r="U178" s="76">
        <v>44413.709487743057</v>
      </c>
      <c r="V178" s="41" t="s">
        <v>45</v>
      </c>
      <c r="X178" s="41"/>
      <c r="Y178" s="41"/>
      <c r="Z178" s="41" t="s">
        <v>42</v>
      </c>
    </row>
    <row r="179" spans="1:26" x14ac:dyDescent="0.15">
      <c r="A179" s="40">
        <v>61</v>
      </c>
      <c r="B179" s="41" t="s">
        <v>680</v>
      </c>
      <c r="C179" s="41" t="s">
        <v>1826</v>
      </c>
      <c r="D179" s="41" t="s">
        <v>1827</v>
      </c>
      <c r="E179" s="41" t="s">
        <v>1362</v>
      </c>
      <c r="F179" s="41" t="s">
        <v>1089</v>
      </c>
      <c r="G179" s="41" t="s">
        <v>43</v>
      </c>
      <c r="H179" s="41" t="s">
        <v>1089</v>
      </c>
      <c r="I179" s="40">
        <v>0</v>
      </c>
      <c r="J179" s="40">
        <v>0</v>
      </c>
      <c r="K179" s="41" t="s">
        <v>1828</v>
      </c>
      <c r="L179" s="40">
        <v>0</v>
      </c>
      <c r="M179" s="40">
        <v>0</v>
      </c>
      <c r="N179" s="40">
        <v>0</v>
      </c>
      <c r="O179" s="40">
        <v>0</v>
      </c>
      <c r="P179" s="76">
        <v>41275</v>
      </c>
      <c r="R179" s="41" t="s">
        <v>1090</v>
      </c>
      <c r="S179" s="41" t="s">
        <v>1090</v>
      </c>
      <c r="T179" s="41" t="s">
        <v>1091</v>
      </c>
      <c r="U179" s="76">
        <v>44413.709487743057</v>
      </c>
      <c r="V179" s="41" t="s">
        <v>45</v>
      </c>
      <c r="X179" s="41"/>
      <c r="Y179" s="41"/>
      <c r="Z179" s="41" t="s">
        <v>42</v>
      </c>
    </row>
    <row r="180" spans="1:26" x14ac:dyDescent="0.15">
      <c r="A180" s="40">
        <v>60</v>
      </c>
      <c r="B180" s="41" t="s">
        <v>1319</v>
      </c>
      <c r="C180" s="41" t="s">
        <v>1534</v>
      </c>
      <c r="D180" s="41" t="s">
        <v>1535</v>
      </c>
      <c r="E180" s="41" t="s">
        <v>1362</v>
      </c>
      <c r="F180" s="41" t="s">
        <v>1089</v>
      </c>
      <c r="G180" s="41" t="s">
        <v>43</v>
      </c>
      <c r="H180" s="41" t="s">
        <v>1089</v>
      </c>
      <c r="I180" s="40">
        <v>0</v>
      </c>
      <c r="J180" s="40">
        <v>0</v>
      </c>
      <c r="K180" s="41" t="s">
        <v>1536</v>
      </c>
      <c r="L180" s="40">
        <v>0</v>
      </c>
      <c r="M180" s="40">
        <v>0</v>
      </c>
      <c r="N180" s="40">
        <v>0</v>
      </c>
      <c r="O180" s="40">
        <v>0</v>
      </c>
      <c r="P180" s="76">
        <v>41275</v>
      </c>
      <c r="R180" s="41" t="s">
        <v>1090</v>
      </c>
      <c r="S180" s="41" t="s">
        <v>1090</v>
      </c>
      <c r="T180" s="41" t="s">
        <v>1091</v>
      </c>
      <c r="U180" s="76">
        <v>44413.709487743057</v>
      </c>
      <c r="V180" s="41" t="s">
        <v>45</v>
      </c>
      <c r="X180" s="41"/>
      <c r="Y180" s="41"/>
      <c r="Z180" s="41" t="s">
        <v>42</v>
      </c>
    </row>
    <row r="181" spans="1:26" x14ac:dyDescent="0.15">
      <c r="A181" s="40">
        <v>59</v>
      </c>
      <c r="B181" s="41" t="s">
        <v>1319</v>
      </c>
      <c r="C181" s="41" t="s">
        <v>1447</v>
      </c>
      <c r="D181" s="41" t="s">
        <v>1448</v>
      </c>
      <c r="E181" s="41" t="s">
        <v>1362</v>
      </c>
      <c r="F181" s="41" t="s">
        <v>1089</v>
      </c>
      <c r="G181" s="41" t="s">
        <v>43</v>
      </c>
      <c r="H181" s="41" t="s">
        <v>1089</v>
      </c>
      <c r="I181" s="40">
        <v>0</v>
      </c>
      <c r="J181" s="40">
        <v>0</v>
      </c>
      <c r="K181" s="41" t="s">
        <v>1449</v>
      </c>
      <c r="L181" s="40">
        <v>0</v>
      </c>
      <c r="M181" s="40">
        <v>0</v>
      </c>
      <c r="N181" s="40">
        <v>0</v>
      </c>
      <c r="O181" s="40">
        <v>0</v>
      </c>
      <c r="P181" s="76">
        <v>41275</v>
      </c>
      <c r="R181" s="41" t="s">
        <v>1090</v>
      </c>
      <c r="S181" s="41" t="s">
        <v>1090</v>
      </c>
      <c r="T181" s="41" t="s">
        <v>1091</v>
      </c>
      <c r="U181" s="76">
        <v>44413.709487743057</v>
      </c>
      <c r="V181" s="41" t="s">
        <v>45</v>
      </c>
      <c r="X181" s="41"/>
      <c r="Y181" s="41"/>
      <c r="Z181" s="41" t="s">
        <v>42</v>
      </c>
    </row>
    <row r="182" spans="1:26" x14ac:dyDescent="0.15">
      <c r="A182" s="40">
        <v>58</v>
      </c>
      <c r="B182" s="41" t="s">
        <v>1319</v>
      </c>
      <c r="C182" s="41" t="s">
        <v>1851</v>
      </c>
      <c r="D182" s="41" t="s">
        <v>1852</v>
      </c>
      <c r="E182" s="41" t="s">
        <v>1362</v>
      </c>
      <c r="F182" s="41" t="s">
        <v>1089</v>
      </c>
      <c r="G182" s="41" t="s">
        <v>43</v>
      </c>
      <c r="H182" s="41" t="s">
        <v>1089</v>
      </c>
      <c r="I182" s="40">
        <v>0</v>
      </c>
      <c r="J182" s="40">
        <v>0</v>
      </c>
      <c r="K182" s="41" t="s">
        <v>1853</v>
      </c>
      <c r="L182" s="40">
        <v>0</v>
      </c>
      <c r="M182" s="40">
        <v>0</v>
      </c>
      <c r="N182" s="40">
        <v>0</v>
      </c>
      <c r="O182" s="40">
        <v>0</v>
      </c>
      <c r="P182" s="76">
        <v>41275</v>
      </c>
      <c r="R182" s="41" t="s">
        <v>1090</v>
      </c>
      <c r="S182" s="41" t="s">
        <v>1090</v>
      </c>
      <c r="T182" s="41" t="s">
        <v>1091</v>
      </c>
      <c r="U182" s="76">
        <v>44413.709487743057</v>
      </c>
      <c r="V182" s="41" t="s">
        <v>45</v>
      </c>
      <c r="X182" s="41"/>
      <c r="Y182" s="41"/>
      <c r="Z182" s="41" t="s">
        <v>42</v>
      </c>
    </row>
    <row r="183" spans="1:26" x14ac:dyDescent="0.15">
      <c r="A183" s="40">
        <v>57</v>
      </c>
      <c r="B183" s="41" t="s">
        <v>1319</v>
      </c>
      <c r="C183" s="41" t="s">
        <v>1886</v>
      </c>
      <c r="D183" s="41" t="s">
        <v>1887</v>
      </c>
      <c r="E183" s="41" t="s">
        <v>1362</v>
      </c>
      <c r="F183" s="41" t="s">
        <v>1089</v>
      </c>
      <c r="G183" s="41" t="s">
        <v>43</v>
      </c>
      <c r="H183" s="41" t="s">
        <v>1089</v>
      </c>
      <c r="I183" s="40">
        <v>0</v>
      </c>
      <c r="J183" s="40">
        <v>0</v>
      </c>
      <c r="K183" s="41" t="s">
        <v>1888</v>
      </c>
      <c r="L183" s="40">
        <v>0</v>
      </c>
      <c r="M183" s="40">
        <v>0</v>
      </c>
      <c r="N183" s="40">
        <v>0</v>
      </c>
      <c r="O183" s="40">
        <v>0</v>
      </c>
      <c r="P183" s="76">
        <v>41275</v>
      </c>
      <c r="R183" s="41" t="s">
        <v>1090</v>
      </c>
      <c r="S183" s="41" t="s">
        <v>1090</v>
      </c>
      <c r="T183" s="41" t="s">
        <v>1091</v>
      </c>
      <c r="U183" s="76">
        <v>44413.709487743057</v>
      </c>
      <c r="V183" s="41" t="s">
        <v>45</v>
      </c>
      <c r="X183" s="41"/>
      <c r="Y183" s="41"/>
      <c r="Z183" s="41" t="s">
        <v>42</v>
      </c>
    </row>
    <row r="184" spans="1:26" x14ac:dyDescent="0.15">
      <c r="A184" s="40">
        <v>56</v>
      </c>
      <c r="B184" s="41" t="s">
        <v>1319</v>
      </c>
      <c r="C184" s="41" t="s">
        <v>1591</v>
      </c>
      <c r="D184" s="41" t="s">
        <v>1592</v>
      </c>
      <c r="E184" s="41" t="s">
        <v>1362</v>
      </c>
      <c r="F184" s="41" t="s">
        <v>1089</v>
      </c>
      <c r="G184" s="41" t="s">
        <v>43</v>
      </c>
      <c r="H184" s="41" t="s">
        <v>1089</v>
      </c>
      <c r="I184" s="40">
        <v>0</v>
      </c>
      <c r="J184" s="40">
        <v>0</v>
      </c>
      <c r="K184" s="41" t="s">
        <v>1593</v>
      </c>
      <c r="L184" s="40">
        <v>0</v>
      </c>
      <c r="M184" s="40">
        <v>0</v>
      </c>
      <c r="N184" s="40">
        <v>0</v>
      </c>
      <c r="O184" s="40">
        <v>0</v>
      </c>
      <c r="P184" s="76">
        <v>41275</v>
      </c>
      <c r="R184" s="41" t="s">
        <v>1090</v>
      </c>
      <c r="S184" s="41" t="s">
        <v>1090</v>
      </c>
      <c r="T184" s="41" t="s">
        <v>1091</v>
      </c>
      <c r="U184" s="76">
        <v>44413.709487743057</v>
      </c>
      <c r="V184" s="41" t="s">
        <v>45</v>
      </c>
      <c r="X184" s="41"/>
      <c r="Y184" s="41"/>
      <c r="Z184" s="41" t="s">
        <v>42</v>
      </c>
    </row>
    <row r="185" spans="1:26" x14ac:dyDescent="0.15">
      <c r="A185" s="40">
        <v>55</v>
      </c>
      <c r="B185" s="41" t="s">
        <v>1319</v>
      </c>
      <c r="C185" s="41" t="s">
        <v>1645</v>
      </c>
      <c r="D185" s="41" t="s">
        <v>1646</v>
      </c>
      <c r="E185" s="41" t="s">
        <v>1362</v>
      </c>
      <c r="F185" s="41" t="s">
        <v>1089</v>
      </c>
      <c r="G185" s="41" t="s">
        <v>43</v>
      </c>
      <c r="H185" s="41" t="s">
        <v>1089</v>
      </c>
      <c r="I185" s="40">
        <v>0</v>
      </c>
      <c r="J185" s="40">
        <v>0</v>
      </c>
      <c r="K185" s="41" t="s">
        <v>1647</v>
      </c>
      <c r="L185" s="40">
        <v>0</v>
      </c>
      <c r="M185" s="40">
        <v>0</v>
      </c>
      <c r="N185" s="40">
        <v>0</v>
      </c>
      <c r="O185" s="40">
        <v>0</v>
      </c>
      <c r="P185" s="76">
        <v>41275</v>
      </c>
      <c r="R185" s="41" t="s">
        <v>1090</v>
      </c>
      <c r="S185" s="41" t="s">
        <v>1090</v>
      </c>
      <c r="T185" s="41" t="s">
        <v>1091</v>
      </c>
      <c r="U185" s="76">
        <v>44413.709487743057</v>
      </c>
      <c r="V185" s="41" t="s">
        <v>45</v>
      </c>
      <c r="X185" s="41"/>
      <c r="Y185" s="41"/>
      <c r="Z185" s="41" t="s">
        <v>42</v>
      </c>
    </row>
    <row r="186" spans="1:26" x14ac:dyDescent="0.15">
      <c r="A186" s="40">
        <v>54</v>
      </c>
      <c r="B186" s="41" t="s">
        <v>1319</v>
      </c>
      <c r="C186" s="41" t="s">
        <v>1603</v>
      </c>
      <c r="D186" s="41" t="s">
        <v>1604</v>
      </c>
      <c r="E186" s="41" t="s">
        <v>1362</v>
      </c>
      <c r="F186" s="41" t="s">
        <v>1089</v>
      </c>
      <c r="G186" s="41" t="s">
        <v>43</v>
      </c>
      <c r="H186" s="41" t="s">
        <v>1089</v>
      </c>
      <c r="I186" s="40">
        <v>0</v>
      </c>
      <c r="J186" s="40">
        <v>0</v>
      </c>
      <c r="K186" s="41" t="s">
        <v>1605</v>
      </c>
      <c r="L186" s="40">
        <v>0</v>
      </c>
      <c r="M186" s="40">
        <v>0</v>
      </c>
      <c r="N186" s="40">
        <v>0</v>
      </c>
      <c r="O186" s="40">
        <v>0</v>
      </c>
      <c r="P186" s="76">
        <v>41275</v>
      </c>
      <c r="R186" s="41" t="s">
        <v>1090</v>
      </c>
      <c r="S186" s="41" t="s">
        <v>1090</v>
      </c>
      <c r="T186" s="41" t="s">
        <v>1091</v>
      </c>
      <c r="U186" s="76">
        <v>44413.709487743057</v>
      </c>
      <c r="V186" s="41" t="s">
        <v>45</v>
      </c>
      <c r="X186" s="41"/>
      <c r="Y186" s="41"/>
      <c r="Z186" s="41" t="s">
        <v>42</v>
      </c>
    </row>
    <row r="187" spans="1:26" x14ac:dyDescent="0.15">
      <c r="A187" s="40">
        <v>53</v>
      </c>
      <c r="B187" s="41" t="s">
        <v>1319</v>
      </c>
      <c r="C187" s="41" t="s">
        <v>1360</v>
      </c>
      <c r="D187" s="41" t="s">
        <v>1361</v>
      </c>
      <c r="E187" s="41" t="s">
        <v>1362</v>
      </c>
      <c r="F187" s="41" t="s">
        <v>676</v>
      </c>
      <c r="G187" s="41" t="s">
        <v>43</v>
      </c>
      <c r="H187" s="41" t="s">
        <v>1089</v>
      </c>
      <c r="I187" s="40">
        <v>0</v>
      </c>
      <c r="J187" s="40">
        <v>0</v>
      </c>
      <c r="K187" s="41" t="s">
        <v>1363</v>
      </c>
      <c r="L187" s="40">
        <v>0</v>
      </c>
      <c r="M187" s="40">
        <v>0</v>
      </c>
      <c r="N187" s="40">
        <v>0</v>
      </c>
      <c r="O187" s="40">
        <v>0</v>
      </c>
      <c r="P187" s="76">
        <v>41275</v>
      </c>
      <c r="R187" s="41" t="s">
        <v>1090</v>
      </c>
      <c r="S187" s="41" t="s">
        <v>1090</v>
      </c>
      <c r="T187" s="41" t="s">
        <v>1091</v>
      </c>
      <c r="U187" s="76">
        <v>44413.709487743057</v>
      </c>
      <c r="V187" s="41" t="s">
        <v>45</v>
      </c>
      <c r="X187" s="41"/>
      <c r="Y187" s="41"/>
      <c r="Z187" s="41" t="s">
        <v>42</v>
      </c>
    </row>
    <row r="188" spans="1:26" x14ac:dyDescent="0.15">
      <c r="A188" s="40">
        <v>52</v>
      </c>
      <c r="B188" s="41" t="s">
        <v>1319</v>
      </c>
      <c r="C188" s="41" t="s">
        <v>1434</v>
      </c>
      <c r="D188" s="41" t="s">
        <v>1435</v>
      </c>
      <c r="E188" s="41" t="s">
        <v>1362</v>
      </c>
      <c r="F188" s="41" t="s">
        <v>681</v>
      </c>
      <c r="G188" s="41" t="s">
        <v>43</v>
      </c>
      <c r="H188" s="41" t="s">
        <v>1089</v>
      </c>
      <c r="I188" s="40">
        <v>0</v>
      </c>
      <c r="J188" s="40">
        <v>0</v>
      </c>
      <c r="K188" s="41" t="s">
        <v>1436</v>
      </c>
      <c r="L188" s="40">
        <v>0</v>
      </c>
      <c r="M188" s="40">
        <v>0</v>
      </c>
      <c r="N188" s="40">
        <v>0</v>
      </c>
      <c r="O188" s="40">
        <v>0</v>
      </c>
      <c r="P188" s="76">
        <v>41275</v>
      </c>
      <c r="R188" s="41" t="s">
        <v>1090</v>
      </c>
      <c r="S188" s="41" t="s">
        <v>1090</v>
      </c>
      <c r="T188" s="41" t="s">
        <v>1091</v>
      </c>
      <c r="U188" s="76">
        <v>44413.709487743057</v>
      </c>
      <c r="V188" s="41" t="s">
        <v>45</v>
      </c>
      <c r="X188" s="41"/>
      <c r="Y188" s="41"/>
      <c r="Z188" s="41" t="s">
        <v>42</v>
      </c>
    </row>
    <row r="189" spans="1:26" x14ac:dyDescent="0.15">
      <c r="A189" s="40">
        <v>51</v>
      </c>
      <c r="B189" s="41" t="s">
        <v>1319</v>
      </c>
      <c r="C189" s="41" t="s">
        <v>1743</v>
      </c>
      <c r="D189" s="41" t="s">
        <v>1744</v>
      </c>
      <c r="E189" s="41" t="s">
        <v>1362</v>
      </c>
      <c r="F189" s="41" t="s">
        <v>681</v>
      </c>
      <c r="G189" s="41" t="s">
        <v>43</v>
      </c>
      <c r="H189" s="41" t="s">
        <v>1089</v>
      </c>
      <c r="I189" s="40">
        <v>0</v>
      </c>
      <c r="J189" s="40">
        <v>0</v>
      </c>
      <c r="K189" s="41" t="s">
        <v>1745</v>
      </c>
      <c r="L189" s="40">
        <v>0</v>
      </c>
      <c r="M189" s="40">
        <v>0</v>
      </c>
      <c r="N189" s="40">
        <v>0</v>
      </c>
      <c r="O189" s="40">
        <v>0</v>
      </c>
      <c r="P189" s="76">
        <v>41275</v>
      </c>
      <c r="R189" s="41" t="s">
        <v>1090</v>
      </c>
      <c r="S189" s="41" t="s">
        <v>1090</v>
      </c>
      <c r="T189" s="41" t="s">
        <v>1091</v>
      </c>
      <c r="U189" s="76">
        <v>44413.709487743057</v>
      </c>
      <c r="V189" s="41" t="s">
        <v>45</v>
      </c>
      <c r="X189" s="41"/>
      <c r="Y189" s="41"/>
      <c r="Z189" s="41" t="s">
        <v>42</v>
      </c>
    </row>
    <row r="190" spans="1:26" x14ac:dyDescent="0.15">
      <c r="A190" s="40">
        <v>50</v>
      </c>
      <c r="B190" s="41" t="s">
        <v>385</v>
      </c>
      <c r="C190" s="41" t="s">
        <v>474</v>
      </c>
      <c r="D190" s="41" t="s">
        <v>475</v>
      </c>
      <c r="E190" s="41" t="s">
        <v>1376</v>
      </c>
      <c r="F190" s="41" t="s">
        <v>1089</v>
      </c>
      <c r="G190" s="41" t="s">
        <v>43</v>
      </c>
      <c r="H190" s="41" t="s">
        <v>1768</v>
      </c>
      <c r="I190" s="40">
        <v>0</v>
      </c>
      <c r="J190" s="40">
        <v>1</v>
      </c>
      <c r="K190" s="41" t="s">
        <v>1769</v>
      </c>
      <c r="L190" s="40">
        <v>0</v>
      </c>
      <c r="M190" s="40">
        <v>0</v>
      </c>
      <c r="N190" s="40">
        <v>1</v>
      </c>
      <c r="O190" s="40">
        <v>0</v>
      </c>
      <c r="P190" s="76">
        <v>41275</v>
      </c>
      <c r="R190" s="41" t="s">
        <v>1090</v>
      </c>
      <c r="S190" s="41" t="s">
        <v>1090</v>
      </c>
      <c r="T190" s="41" t="s">
        <v>1091</v>
      </c>
      <c r="U190" s="76">
        <v>44413.709487743057</v>
      </c>
      <c r="V190" s="41" t="s">
        <v>45</v>
      </c>
      <c r="X190" s="41"/>
      <c r="Y190" s="41"/>
      <c r="Z190" s="41" t="s">
        <v>42</v>
      </c>
    </row>
    <row r="191" spans="1:26" x14ac:dyDescent="0.15">
      <c r="A191" s="40">
        <v>49</v>
      </c>
      <c r="B191" s="41" t="s">
        <v>385</v>
      </c>
      <c r="C191" s="41" t="s">
        <v>1650</v>
      </c>
      <c r="D191" s="41" t="s">
        <v>1651</v>
      </c>
      <c r="E191" s="41" t="s">
        <v>1362</v>
      </c>
      <c r="F191" s="41" t="s">
        <v>676</v>
      </c>
      <c r="G191" s="41" t="s">
        <v>43</v>
      </c>
      <c r="H191" s="41" t="s">
        <v>1089</v>
      </c>
      <c r="I191" s="40">
        <v>0</v>
      </c>
      <c r="J191" s="40">
        <v>1</v>
      </c>
      <c r="K191" s="41" t="s">
        <v>1652</v>
      </c>
      <c r="L191" s="40">
        <v>0</v>
      </c>
      <c r="M191" s="40">
        <v>0</v>
      </c>
      <c r="N191" s="40">
        <v>1</v>
      </c>
      <c r="O191" s="40">
        <v>0</v>
      </c>
      <c r="P191" s="76">
        <v>41275</v>
      </c>
      <c r="R191" s="41" t="s">
        <v>1090</v>
      </c>
      <c r="S191" s="41" t="s">
        <v>1090</v>
      </c>
      <c r="T191" s="41" t="s">
        <v>1091</v>
      </c>
      <c r="U191" s="76">
        <v>44413.709487743057</v>
      </c>
      <c r="V191" s="41" t="s">
        <v>45</v>
      </c>
      <c r="X191" s="41"/>
      <c r="Y191" s="41"/>
      <c r="Z191" s="41" t="s">
        <v>42</v>
      </c>
    </row>
    <row r="192" spans="1:26" x14ac:dyDescent="0.15">
      <c r="A192" s="40">
        <v>48</v>
      </c>
      <c r="B192" s="41" t="s">
        <v>385</v>
      </c>
      <c r="C192" s="41" t="s">
        <v>1426</v>
      </c>
      <c r="D192" s="41" t="s">
        <v>1427</v>
      </c>
      <c r="E192" s="41" t="s">
        <v>1362</v>
      </c>
      <c r="F192" s="41" t="s">
        <v>1089</v>
      </c>
      <c r="G192" s="41" t="s">
        <v>43</v>
      </c>
      <c r="H192" s="41" t="s">
        <v>1089</v>
      </c>
      <c r="I192" s="40">
        <v>0</v>
      </c>
      <c r="J192" s="40">
        <v>2</v>
      </c>
      <c r="K192" s="41" t="s">
        <v>1428</v>
      </c>
      <c r="L192" s="40">
        <v>0</v>
      </c>
      <c r="M192" s="40">
        <v>0</v>
      </c>
      <c r="N192" s="40">
        <v>2</v>
      </c>
      <c r="O192" s="40">
        <v>0</v>
      </c>
      <c r="P192" s="76">
        <v>41275</v>
      </c>
      <c r="R192" s="41" t="s">
        <v>1090</v>
      </c>
      <c r="S192" s="41" t="s">
        <v>1090</v>
      </c>
      <c r="T192" s="41" t="s">
        <v>1091</v>
      </c>
      <c r="U192" s="76">
        <v>44413.709487743057</v>
      </c>
      <c r="V192" s="41" t="s">
        <v>45</v>
      </c>
      <c r="X192" s="41"/>
      <c r="Y192" s="41"/>
      <c r="Z192" s="41" t="s">
        <v>42</v>
      </c>
    </row>
    <row r="193" spans="1:26" x14ac:dyDescent="0.15">
      <c r="A193" s="40">
        <v>47</v>
      </c>
      <c r="B193" s="41" t="s">
        <v>403</v>
      </c>
      <c r="C193" s="41" t="s">
        <v>1517</v>
      </c>
      <c r="D193" s="41" t="s">
        <v>456</v>
      </c>
      <c r="E193" s="41" t="s">
        <v>1369</v>
      </c>
      <c r="F193" s="41" t="s">
        <v>1089</v>
      </c>
      <c r="G193" s="41" t="s">
        <v>43</v>
      </c>
      <c r="H193" s="41" t="s">
        <v>1529</v>
      </c>
      <c r="I193" s="40">
        <v>0</v>
      </c>
      <c r="J193" s="40">
        <v>1</v>
      </c>
      <c r="K193" s="41" t="s">
        <v>1530</v>
      </c>
      <c r="L193" s="40">
        <v>0</v>
      </c>
      <c r="M193" s="40">
        <v>0</v>
      </c>
      <c r="N193" s="40">
        <v>1</v>
      </c>
      <c r="O193" s="40">
        <v>0</v>
      </c>
      <c r="P193" s="76">
        <v>41275</v>
      </c>
      <c r="R193" s="41" t="s">
        <v>1090</v>
      </c>
      <c r="S193" s="41" t="s">
        <v>1090</v>
      </c>
      <c r="T193" s="41" t="s">
        <v>1091</v>
      </c>
      <c r="U193" s="76">
        <v>44413.709487743057</v>
      </c>
      <c r="V193" s="41" t="s">
        <v>45</v>
      </c>
      <c r="X193" s="41"/>
      <c r="Y193" s="41"/>
      <c r="Z193" s="41" t="s">
        <v>42</v>
      </c>
    </row>
    <row r="194" spans="1:26" x14ac:dyDescent="0.15">
      <c r="A194" s="40">
        <v>46</v>
      </c>
      <c r="B194" s="41" t="s">
        <v>403</v>
      </c>
      <c r="C194" s="41" t="s">
        <v>404</v>
      </c>
      <c r="D194" s="41" t="s">
        <v>404</v>
      </c>
      <c r="E194" s="41" t="s">
        <v>1369</v>
      </c>
      <c r="F194" s="41" t="s">
        <v>1089</v>
      </c>
      <c r="G194" s="41" t="s">
        <v>43</v>
      </c>
      <c r="H194" s="41" t="s">
        <v>1768</v>
      </c>
      <c r="I194" s="40">
        <v>0</v>
      </c>
      <c r="J194" s="40">
        <v>0</v>
      </c>
      <c r="K194" s="41" t="s">
        <v>1812</v>
      </c>
      <c r="L194" s="40">
        <v>0</v>
      </c>
      <c r="M194" s="40">
        <v>0</v>
      </c>
      <c r="N194" s="40">
        <v>0</v>
      </c>
      <c r="O194" s="40">
        <v>0</v>
      </c>
      <c r="P194" s="76">
        <v>41275</v>
      </c>
      <c r="R194" s="41" t="s">
        <v>1090</v>
      </c>
      <c r="S194" s="41" t="s">
        <v>1090</v>
      </c>
      <c r="T194" s="41" t="s">
        <v>1091</v>
      </c>
      <c r="U194" s="76">
        <v>44413.709487743057</v>
      </c>
      <c r="V194" s="41" t="s">
        <v>45</v>
      </c>
      <c r="X194" s="41"/>
      <c r="Y194" s="41"/>
      <c r="Z194" s="41" t="s">
        <v>42</v>
      </c>
    </row>
    <row r="195" spans="1:26" x14ac:dyDescent="0.15">
      <c r="A195" s="40">
        <v>45</v>
      </c>
      <c r="B195" s="41" t="s">
        <v>403</v>
      </c>
      <c r="C195" s="41" t="s">
        <v>1367</v>
      </c>
      <c r="D195" s="41" t="s">
        <v>1368</v>
      </c>
      <c r="E195" s="41" t="s">
        <v>1369</v>
      </c>
      <c r="F195" s="41" t="s">
        <v>420</v>
      </c>
      <c r="G195" s="41" t="s">
        <v>43</v>
      </c>
      <c r="H195" s="41" t="s">
        <v>1370</v>
      </c>
      <c r="I195" s="40">
        <v>0</v>
      </c>
      <c r="J195" s="40">
        <v>0</v>
      </c>
      <c r="K195" s="41" t="s">
        <v>1371</v>
      </c>
      <c r="L195" s="40">
        <v>0</v>
      </c>
      <c r="M195" s="40">
        <v>0</v>
      </c>
      <c r="N195" s="40">
        <v>0</v>
      </c>
      <c r="O195" s="40">
        <v>0</v>
      </c>
      <c r="P195" s="76">
        <v>41275</v>
      </c>
      <c r="R195" s="41" t="s">
        <v>1090</v>
      </c>
      <c r="S195" s="41" t="s">
        <v>1090</v>
      </c>
      <c r="T195" s="41" t="s">
        <v>1091</v>
      </c>
      <c r="U195" s="76">
        <v>44413.709487743057</v>
      </c>
      <c r="V195" s="41" t="s">
        <v>45</v>
      </c>
      <c r="X195" s="41"/>
      <c r="Y195" s="41"/>
      <c r="Z195" s="41" t="s">
        <v>42</v>
      </c>
    </row>
    <row r="196" spans="1:26" x14ac:dyDescent="0.15">
      <c r="A196" s="40">
        <v>44</v>
      </c>
      <c r="B196" s="41" t="s">
        <v>403</v>
      </c>
      <c r="C196" s="41" t="s">
        <v>1729</v>
      </c>
      <c r="D196" s="41" t="s">
        <v>428</v>
      </c>
      <c r="E196" s="41" t="s">
        <v>1341</v>
      </c>
      <c r="F196" s="41" t="s">
        <v>420</v>
      </c>
      <c r="G196" s="41" t="s">
        <v>43</v>
      </c>
      <c r="H196" s="41" t="s">
        <v>1089</v>
      </c>
      <c r="I196" s="40">
        <v>0</v>
      </c>
      <c r="J196" s="40">
        <v>3</v>
      </c>
      <c r="K196" s="41" t="s">
        <v>1730</v>
      </c>
      <c r="L196" s="40">
        <v>1</v>
      </c>
      <c r="M196" s="40">
        <v>1</v>
      </c>
      <c r="N196" s="40">
        <v>2</v>
      </c>
      <c r="O196" s="40">
        <v>0</v>
      </c>
      <c r="P196" s="76">
        <v>41275</v>
      </c>
      <c r="R196" s="41" t="s">
        <v>1090</v>
      </c>
      <c r="S196" s="41" t="s">
        <v>1090</v>
      </c>
      <c r="T196" s="41" t="s">
        <v>1091</v>
      </c>
      <c r="U196" s="76">
        <v>44413.709487743057</v>
      </c>
      <c r="V196" s="41" t="s">
        <v>45</v>
      </c>
      <c r="X196" s="41"/>
      <c r="Y196" s="41"/>
      <c r="Z196" s="41" t="s">
        <v>42</v>
      </c>
    </row>
    <row r="197" spans="1:26" x14ac:dyDescent="0.15">
      <c r="A197" s="40">
        <v>43</v>
      </c>
      <c r="B197" s="41" t="s">
        <v>359</v>
      </c>
      <c r="C197" s="41" t="s">
        <v>1381</v>
      </c>
      <c r="D197" s="41" t="s">
        <v>370</v>
      </c>
      <c r="E197" s="41" t="s">
        <v>1382</v>
      </c>
      <c r="F197" s="41" t="s">
        <v>1089</v>
      </c>
      <c r="G197" s="41" t="s">
        <v>43</v>
      </c>
      <c r="H197" s="41" t="s">
        <v>1383</v>
      </c>
      <c r="I197" s="40">
        <v>0</v>
      </c>
      <c r="J197" s="40">
        <v>2</v>
      </c>
      <c r="K197" s="41" t="s">
        <v>1384</v>
      </c>
      <c r="L197" s="40">
        <v>0</v>
      </c>
      <c r="M197" s="40">
        <v>0</v>
      </c>
      <c r="N197" s="40">
        <v>2</v>
      </c>
      <c r="O197" s="40">
        <v>0</v>
      </c>
      <c r="P197" s="76">
        <v>41275</v>
      </c>
      <c r="R197" s="41" t="s">
        <v>1090</v>
      </c>
      <c r="S197" s="41" t="s">
        <v>1090</v>
      </c>
      <c r="T197" s="41" t="s">
        <v>1091</v>
      </c>
      <c r="U197" s="76">
        <v>44413.709487743057</v>
      </c>
      <c r="V197" s="41" t="s">
        <v>45</v>
      </c>
      <c r="X197" s="41"/>
      <c r="Y197" s="41"/>
      <c r="Z197" s="41" t="s">
        <v>42</v>
      </c>
    </row>
    <row r="198" spans="1:26" x14ac:dyDescent="0.15">
      <c r="A198" s="40">
        <v>42</v>
      </c>
      <c r="B198" s="41" t="s">
        <v>359</v>
      </c>
      <c r="C198" s="41" t="s">
        <v>1773</v>
      </c>
      <c r="D198" s="41" t="s">
        <v>444</v>
      </c>
      <c r="E198" s="41" t="s">
        <v>1341</v>
      </c>
      <c r="F198" s="41" t="s">
        <v>1107</v>
      </c>
      <c r="G198" s="41" t="s">
        <v>43</v>
      </c>
      <c r="H198" s="41" t="s">
        <v>1774</v>
      </c>
      <c r="I198" s="40">
        <v>0</v>
      </c>
      <c r="J198" s="40">
        <v>3</v>
      </c>
      <c r="K198" s="41" t="s">
        <v>1775</v>
      </c>
      <c r="L198" s="40">
        <v>0</v>
      </c>
      <c r="M198" s="40">
        <v>0</v>
      </c>
      <c r="N198" s="40">
        <v>3</v>
      </c>
      <c r="O198" s="40">
        <v>0</v>
      </c>
      <c r="P198" s="76">
        <v>41275</v>
      </c>
      <c r="R198" s="41" t="s">
        <v>1090</v>
      </c>
      <c r="S198" s="41" t="s">
        <v>1090</v>
      </c>
      <c r="T198" s="41" t="s">
        <v>1091</v>
      </c>
      <c r="U198" s="76">
        <v>44413.709487743057</v>
      </c>
      <c r="V198" s="41" t="s">
        <v>45</v>
      </c>
      <c r="X198" s="41"/>
      <c r="Y198" s="41"/>
      <c r="Z198" s="41" t="s">
        <v>42</v>
      </c>
    </row>
    <row r="199" spans="1:26" x14ac:dyDescent="0.15">
      <c r="A199" s="40">
        <v>41</v>
      </c>
      <c r="B199" s="41" t="s">
        <v>359</v>
      </c>
      <c r="C199" s="41" t="s">
        <v>1405</v>
      </c>
      <c r="D199" s="41" t="s">
        <v>1406</v>
      </c>
      <c r="E199" s="41" t="s">
        <v>1362</v>
      </c>
      <c r="F199" s="41" t="s">
        <v>1089</v>
      </c>
      <c r="G199" s="41" t="s">
        <v>43</v>
      </c>
      <c r="H199" s="41" t="s">
        <v>1089</v>
      </c>
      <c r="I199" s="40">
        <v>0</v>
      </c>
      <c r="J199" s="40">
        <v>0</v>
      </c>
      <c r="K199" s="41" t="s">
        <v>1407</v>
      </c>
      <c r="L199" s="40">
        <v>0</v>
      </c>
      <c r="M199" s="40">
        <v>0</v>
      </c>
      <c r="N199" s="40">
        <v>0</v>
      </c>
      <c r="O199" s="40">
        <v>0</v>
      </c>
      <c r="P199" s="76">
        <v>41275</v>
      </c>
      <c r="R199" s="41" t="s">
        <v>1090</v>
      </c>
      <c r="S199" s="41" t="s">
        <v>1090</v>
      </c>
      <c r="T199" s="41" t="s">
        <v>1091</v>
      </c>
      <c r="U199" s="76">
        <v>44413.709487743057</v>
      </c>
      <c r="V199" s="41" t="s">
        <v>45</v>
      </c>
      <c r="X199" s="41"/>
      <c r="Y199" s="41"/>
      <c r="Z199" s="41" t="s">
        <v>42</v>
      </c>
    </row>
    <row r="200" spans="1:26" x14ac:dyDescent="0.15">
      <c r="A200" s="40">
        <v>40</v>
      </c>
      <c r="B200" s="41" t="s">
        <v>359</v>
      </c>
      <c r="C200" s="41" t="s">
        <v>1669</v>
      </c>
      <c r="D200" s="41" t="s">
        <v>478</v>
      </c>
      <c r="E200" s="41" t="s">
        <v>1362</v>
      </c>
      <c r="F200" s="41" t="s">
        <v>1089</v>
      </c>
      <c r="G200" s="41" t="s">
        <v>43</v>
      </c>
      <c r="H200" s="41" t="s">
        <v>1089</v>
      </c>
      <c r="I200" s="40">
        <v>0</v>
      </c>
      <c r="J200" s="40">
        <v>0</v>
      </c>
      <c r="K200" s="41" t="s">
        <v>1670</v>
      </c>
      <c r="L200" s="40">
        <v>0</v>
      </c>
      <c r="M200" s="40">
        <v>0</v>
      </c>
      <c r="N200" s="40">
        <v>0</v>
      </c>
      <c r="O200" s="40">
        <v>0</v>
      </c>
      <c r="P200" s="76">
        <v>41275</v>
      </c>
      <c r="R200" s="41" t="s">
        <v>1090</v>
      </c>
      <c r="S200" s="41" t="s">
        <v>1090</v>
      </c>
      <c r="T200" s="41" t="s">
        <v>1091</v>
      </c>
      <c r="U200" s="76">
        <v>44413.709487743057</v>
      </c>
      <c r="V200" s="41" t="s">
        <v>45</v>
      </c>
      <c r="X200" s="41"/>
      <c r="Y200" s="41"/>
      <c r="Z200" s="41" t="s">
        <v>42</v>
      </c>
    </row>
    <row r="201" spans="1:26" x14ac:dyDescent="0.15">
      <c r="A201" s="40">
        <v>39</v>
      </c>
      <c r="B201" s="41" t="s">
        <v>359</v>
      </c>
      <c r="C201" s="41" t="s">
        <v>1609</v>
      </c>
      <c r="D201" s="41" t="s">
        <v>1610</v>
      </c>
      <c r="E201" s="41" t="s">
        <v>1362</v>
      </c>
      <c r="F201" s="41" t="s">
        <v>676</v>
      </c>
      <c r="G201" s="41" t="s">
        <v>43</v>
      </c>
      <c r="H201" s="41" t="s">
        <v>1089</v>
      </c>
      <c r="I201" s="40">
        <v>0</v>
      </c>
      <c r="J201" s="40">
        <v>1</v>
      </c>
      <c r="K201" s="41" t="s">
        <v>1611</v>
      </c>
      <c r="L201" s="40">
        <v>0</v>
      </c>
      <c r="M201" s="40">
        <v>0</v>
      </c>
      <c r="N201" s="40">
        <v>1</v>
      </c>
      <c r="O201" s="40">
        <v>0</v>
      </c>
      <c r="P201" s="76">
        <v>41275</v>
      </c>
      <c r="R201" s="41" t="s">
        <v>1090</v>
      </c>
      <c r="S201" s="41" t="s">
        <v>1090</v>
      </c>
      <c r="T201" s="41" t="s">
        <v>1091</v>
      </c>
      <c r="U201" s="76">
        <v>44413.709487743057</v>
      </c>
      <c r="V201" s="41" t="s">
        <v>45</v>
      </c>
      <c r="X201" s="41"/>
      <c r="Y201" s="41"/>
      <c r="Z201" s="41" t="s">
        <v>42</v>
      </c>
    </row>
    <row r="202" spans="1:26" x14ac:dyDescent="0.15">
      <c r="A202" s="40">
        <v>38</v>
      </c>
      <c r="B202" s="41" t="s">
        <v>359</v>
      </c>
      <c r="C202" s="41" t="s">
        <v>1420</v>
      </c>
      <c r="D202" s="41" t="s">
        <v>1421</v>
      </c>
      <c r="E202" s="41" t="s">
        <v>1362</v>
      </c>
      <c r="F202" s="41" t="s">
        <v>676</v>
      </c>
      <c r="G202" s="41" t="s">
        <v>43</v>
      </c>
      <c r="H202" s="41" t="s">
        <v>1089</v>
      </c>
      <c r="I202" s="40">
        <v>0</v>
      </c>
      <c r="J202" s="40">
        <v>2</v>
      </c>
      <c r="K202" s="41" t="s">
        <v>1422</v>
      </c>
      <c r="L202" s="40">
        <v>0</v>
      </c>
      <c r="M202" s="40">
        <v>0</v>
      </c>
      <c r="N202" s="40">
        <v>2</v>
      </c>
      <c r="O202" s="40">
        <v>0</v>
      </c>
      <c r="P202" s="76">
        <v>41275</v>
      </c>
      <c r="R202" s="41" t="s">
        <v>1090</v>
      </c>
      <c r="S202" s="41" t="s">
        <v>1090</v>
      </c>
      <c r="T202" s="41" t="s">
        <v>1091</v>
      </c>
      <c r="U202" s="76">
        <v>44413.709487743057</v>
      </c>
      <c r="V202" s="41" t="s">
        <v>45</v>
      </c>
      <c r="X202" s="41"/>
      <c r="Y202" s="41"/>
      <c r="Z202" s="41" t="s">
        <v>42</v>
      </c>
    </row>
    <row r="203" spans="1:26" x14ac:dyDescent="0.15">
      <c r="A203" s="40">
        <v>37</v>
      </c>
      <c r="B203" s="41" t="s">
        <v>359</v>
      </c>
      <c r="C203" s="41" t="s">
        <v>1511</v>
      </c>
      <c r="D203" s="41" t="s">
        <v>396</v>
      </c>
      <c r="E203" s="41" t="s">
        <v>1382</v>
      </c>
      <c r="F203" s="41" t="s">
        <v>394</v>
      </c>
      <c r="G203" s="41" t="s">
        <v>43</v>
      </c>
      <c r="H203" s="41" t="s">
        <v>1089</v>
      </c>
      <c r="I203" s="40">
        <v>3</v>
      </c>
      <c r="J203" s="40">
        <v>4</v>
      </c>
      <c r="K203" s="41" t="s">
        <v>1512</v>
      </c>
      <c r="L203" s="40">
        <v>0</v>
      </c>
      <c r="M203" s="40">
        <v>0</v>
      </c>
      <c r="N203" s="40">
        <v>4</v>
      </c>
      <c r="O203" s="40">
        <v>0</v>
      </c>
      <c r="P203" s="76">
        <v>41275</v>
      </c>
      <c r="R203" s="41" t="s">
        <v>1090</v>
      </c>
      <c r="S203" s="41" t="s">
        <v>1090</v>
      </c>
      <c r="T203" s="41" t="s">
        <v>1091</v>
      </c>
      <c r="U203" s="76">
        <v>44413.709487743057</v>
      </c>
      <c r="V203" s="41" t="s">
        <v>45</v>
      </c>
      <c r="X203" s="41"/>
      <c r="Y203" s="41"/>
      <c r="Z203" s="41" t="s">
        <v>42</v>
      </c>
    </row>
    <row r="204" spans="1:26" x14ac:dyDescent="0.15">
      <c r="A204" s="40">
        <v>36</v>
      </c>
      <c r="B204" s="41" t="s">
        <v>359</v>
      </c>
      <c r="C204" s="41" t="s">
        <v>1766</v>
      </c>
      <c r="D204" s="41" t="s">
        <v>499</v>
      </c>
      <c r="E204" s="41" t="s">
        <v>1503</v>
      </c>
      <c r="F204" s="41" t="s">
        <v>501</v>
      </c>
      <c r="G204" s="41" t="s">
        <v>43</v>
      </c>
      <c r="H204" s="41" t="s">
        <v>1089</v>
      </c>
      <c r="I204" s="40">
        <v>6</v>
      </c>
      <c r="J204" s="40">
        <v>12</v>
      </c>
      <c r="K204" s="41" t="s">
        <v>1767</v>
      </c>
      <c r="L204" s="40">
        <v>0</v>
      </c>
      <c r="M204" s="40">
        <v>0</v>
      </c>
      <c r="N204" s="40">
        <v>12</v>
      </c>
      <c r="O204" s="40">
        <v>0</v>
      </c>
      <c r="P204" s="76">
        <v>41275</v>
      </c>
      <c r="R204" s="41" t="s">
        <v>1090</v>
      </c>
      <c r="S204" s="41" t="s">
        <v>1090</v>
      </c>
      <c r="T204" s="41" t="s">
        <v>1091</v>
      </c>
      <c r="U204" s="76">
        <v>44413.709487743057</v>
      </c>
      <c r="V204" s="41" t="s">
        <v>45</v>
      </c>
      <c r="X204" s="41"/>
      <c r="Y204" s="41"/>
      <c r="Z204" s="41" t="s">
        <v>42</v>
      </c>
    </row>
    <row r="205" spans="1:26" x14ac:dyDescent="0.15">
      <c r="A205" s="40">
        <v>35</v>
      </c>
      <c r="B205" s="41" t="s">
        <v>359</v>
      </c>
      <c r="C205" s="41" t="s">
        <v>1722</v>
      </c>
      <c r="D205" s="41" t="s">
        <v>393</v>
      </c>
      <c r="E205" s="41" t="s">
        <v>1382</v>
      </c>
      <c r="F205" s="41" t="s">
        <v>391</v>
      </c>
      <c r="G205" s="41" t="s">
        <v>43</v>
      </c>
      <c r="H205" s="41" t="s">
        <v>1089</v>
      </c>
      <c r="I205" s="40">
        <v>0</v>
      </c>
      <c r="J205" s="40">
        <v>1</v>
      </c>
      <c r="K205" s="41" t="s">
        <v>1723</v>
      </c>
      <c r="L205" s="40">
        <v>0</v>
      </c>
      <c r="M205" s="40">
        <v>0</v>
      </c>
      <c r="N205" s="40">
        <v>1</v>
      </c>
      <c r="O205" s="40">
        <v>0</v>
      </c>
      <c r="P205" s="76">
        <v>41275</v>
      </c>
      <c r="R205" s="41" t="s">
        <v>1090</v>
      </c>
      <c r="S205" s="41" t="s">
        <v>1090</v>
      </c>
      <c r="T205" s="41" t="s">
        <v>1091</v>
      </c>
      <c r="U205" s="76">
        <v>44413.709487743057</v>
      </c>
      <c r="V205" s="41" t="s">
        <v>45</v>
      </c>
      <c r="X205" s="41"/>
      <c r="Y205" s="41"/>
      <c r="Z205" s="41" t="s">
        <v>42</v>
      </c>
    </row>
    <row r="206" spans="1:26" x14ac:dyDescent="0.15">
      <c r="A206" s="40">
        <v>34</v>
      </c>
      <c r="B206" s="41" t="s">
        <v>359</v>
      </c>
      <c r="C206" s="41" t="s">
        <v>1720</v>
      </c>
      <c r="D206" s="41" t="s">
        <v>1106</v>
      </c>
      <c r="E206" s="41" t="s">
        <v>1503</v>
      </c>
      <c r="F206" s="41" t="s">
        <v>391</v>
      </c>
      <c r="G206" s="41" t="s">
        <v>43</v>
      </c>
      <c r="H206" s="41" t="s">
        <v>1089</v>
      </c>
      <c r="I206" s="40">
        <v>0</v>
      </c>
      <c r="J206" s="40">
        <v>0</v>
      </c>
      <c r="K206" s="41" t="s">
        <v>1721</v>
      </c>
      <c r="L206" s="40">
        <v>0</v>
      </c>
      <c r="M206" s="40">
        <v>0</v>
      </c>
      <c r="N206" s="40">
        <v>0</v>
      </c>
      <c r="O206" s="40">
        <v>0</v>
      </c>
      <c r="P206" s="76">
        <v>41275</v>
      </c>
      <c r="R206" s="41" t="s">
        <v>1090</v>
      </c>
      <c r="S206" s="41" t="s">
        <v>1090</v>
      </c>
      <c r="T206" s="41" t="s">
        <v>1091</v>
      </c>
      <c r="U206" s="76">
        <v>44413.709487743057</v>
      </c>
      <c r="V206" s="41" t="s">
        <v>45</v>
      </c>
      <c r="X206" s="41"/>
      <c r="Y206" s="41"/>
      <c r="Z206" s="41" t="s">
        <v>42</v>
      </c>
    </row>
    <row r="207" spans="1:26" x14ac:dyDescent="0.15">
      <c r="A207" s="40">
        <v>33</v>
      </c>
      <c r="B207" s="41" t="s">
        <v>359</v>
      </c>
      <c r="C207" s="41" t="s">
        <v>1478</v>
      </c>
      <c r="D207" s="41" t="s">
        <v>1479</v>
      </c>
      <c r="E207" s="41" t="s">
        <v>1362</v>
      </c>
      <c r="F207" s="41" t="s">
        <v>1089</v>
      </c>
      <c r="G207" s="41" t="s">
        <v>43</v>
      </c>
      <c r="H207" s="41" t="s">
        <v>1089</v>
      </c>
      <c r="I207" s="40">
        <v>0</v>
      </c>
      <c r="J207" s="40">
        <v>2</v>
      </c>
      <c r="K207" s="41" t="s">
        <v>1480</v>
      </c>
      <c r="L207" s="40">
        <v>0</v>
      </c>
      <c r="M207" s="40">
        <v>0</v>
      </c>
      <c r="N207" s="40">
        <v>2</v>
      </c>
      <c r="O207" s="40">
        <v>0</v>
      </c>
      <c r="P207" s="76">
        <v>41275</v>
      </c>
      <c r="R207" s="41" t="s">
        <v>1090</v>
      </c>
      <c r="S207" s="41" t="s">
        <v>1090</v>
      </c>
      <c r="T207" s="41" t="s">
        <v>1091</v>
      </c>
      <c r="U207" s="76">
        <v>44413.709487743057</v>
      </c>
      <c r="V207" s="41" t="s">
        <v>45</v>
      </c>
      <c r="X207" s="41"/>
      <c r="Y207" s="41"/>
      <c r="Z207" s="41" t="s">
        <v>42</v>
      </c>
    </row>
    <row r="208" spans="1:26" x14ac:dyDescent="0.15">
      <c r="A208" s="40">
        <v>32</v>
      </c>
      <c r="B208" s="41" t="s">
        <v>382</v>
      </c>
      <c r="C208" s="41" t="s">
        <v>1517</v>
      </c>
      <c r="D208" s="41" t="s">
        <v>456</v>
      </c>
      <c r="E208" s="41" t="s">
        <v>1369</v>
      </c>
      <c r="F208" s="41" t="s">
        <v>1089</v>
      </c>
      <c r="G208" s="41" t="s">
        <v>43</v>
      </c>
      <c r="H208" s="41" t="s">
        <v>1830</v>
      </c>
      <c r="I208" s="40">
        <v>0</v>
      </c>
      <c r="J208" s="40">
        <v>1</v>
      </c>
      <c r="K208" s="41" t="s">
        <v>1831</v>
      </c>
      <c r="L208" s="40">
        <v>0</v>
      </c>
      <c r="M208" s="40">
        <v>0</v>
      </c>
      <c r="N208" s="40">
        <v>1</v>
      </c>
      <c r="O208" s="40">
        <v>0</v>
      </c>
      <c r="P208" s="76">
        <v>41275</v>
      </c>
      <c r="R208" s="41" t="s">
        <v>1090</v>
      </c>
      <c r="S208" s="41" t="s">
        <v>1090</v>
      </c>
      <c r="T208" s="41" t="s">
        <v>1091</v>
      </c>
      <c r="U208" s="76">
        <v>44413.709487743057</v>
      </c>
      <c r="V208" s="41" t="s">
        <v>45</v>
      </c>
      <c r="X208" s="41"/>
      <c r="Y208" s="41"/>
      <c r="Z208" s="41" t="s">
        <v>42</v>
      </c>
    </row>
    <row r="209" spans="1:26" x14ac:dyDescent="0.15">
      <c r="A209" s="40">
        <v>31</v>
      </c>
      <c r="B209" s="41" t="s">
        <v>382</v>
      </c>
      <c r="C209" s="41" t="s">
        <v>1574</v>
      </c>
      <c r="D209" s="41" t="s">
        <v>447</v>
      </c>
      <c r="E209" s="41" t="s">
        <v>1376</v>
      </c>
      <c r="F209" s="41" t="s">
        <v>1089</v>
      </c>
      <c r="G209" s="41" t="s">
        <v>43</v>
      </c>
      <c r="H209" s="41" t="s">
        <v>1575</v>
      </c>
      <c r="I209" s="40">
        <v>0</v>
      </c>
      <c r="J209" s="40">
        <v>3</v>
      </c>
      <c r="K209" s="41" t="s">
        <v>1576</v>
      </c>
      <c r="L209" s="40">
        <v>2</v>
      </c>
      <c r="M209" s="40">
        <v>1</v>
      </c>
      <c r="N209" s="40">
        <v>2</v>
      </c>
      <c r="O209" s="40">
        <v>0</v>
      </c>
      <c r="P209" s="76">
        <v>41275</v>
      </c>
      <c r="R209" s="41" t="s">
        <v>1090</v>
      </c>
      <c r="S209" s="41" t="s">
        <v>1090</v>
      </c>
      <c r="T209" s="41" t="s">
        <v>1091</v>
      </c>
      <c r="U209" s="76">
        <v>44413.709487743057</v>
      </c>
      <c r="V209" s="41" t="s">
        <v>45</v>
      </c>
      <c r="X209" s="41"/>
      <c r="Y209" s="41"/>
      <c r="Z209" s="41" t="s">
        <v>42</v>
      </c>
    </row>
    <row r="210" spans="1:26" x14ac:dyDescent="0.15">
      <c r="A210" s="40">
        <v>30</v>
      </c>
      <c r="B210" s="41" t="s">
        <v>382</v>
      </c>
      <c r="C210" s="41" t="s">
        <v>1813</v>
      </c>
      <c r="D210" s="41" t="s">
        <v>683</v>
      </c>
      <c r="E210" s="41" t="s">
        <v>1362</v>
      </c>
      <c r="F210" s="41" t="s">
        <v>681</v>
      </c>
      <c r="G210" s="41" t="s">
        <v>43</v>
      </c>
      <c r="H210" s="41" t="s">
        <v>1089</v>
      </c>
      <c r="I210" s="40">
        <v>0</v>
      </c>
      <c r="J210" s="40">
        <v>3</v>
      </c>
      <c r="K210" s="41" t="s">
        <v>1814</v>
      </c>
      <c r="L210" s="40">
        <v>0</v>
      </c>
      <c r="M210" s="40">
        <v>2</v>
      </c>
      <c r="N210" s="40">
        <v>3</v>
      </c>
      <c r="O210" s="40">
        <v>0</v>
      </c>
      <c r="P210" s="76">
        <v>41275</v>
      </c>
      <c r="R210" s="41" t="s">
        <v>1090</v>
      </c>
      <c r="S210" s="41" t="s">
        <v>1090</v>
      </c>
      <c r="T210" s="41" t="s">
        <v>1091</v>
      </c>
      <c r="U210" s="76">
        <v>44413.709487743057</v>
      </c>
      <c r="V210" s="41" t="s">
        <v>45</v>
      </c>
      <c r="X210" s="41"/>
      <c r="Y210" s="41"/>
      <c r="Z210" s="41" t="s">
        <v>42</v>
      </c>
    </row>
    <row r="211" spans="1:26" x14ac:dyDescent="0.15">
      <c r="A211" s="40">
        <v>29</v>
      </c>
      <c r="B211" s="41" t="s">
        <v>382</v>
      </c>
      <c r="C211" s="41" t="s">
        <v>1594</v>
      </c>
      <c r="D211" s="41" t="s">
        <v>1045</v>
      </c>
      <c r="E211" s="41" t="s">
        <v>1595</v>
      </c>
      <c r="F211" s="41" t="s">
        <v>1596</v>
      </c>
      <c r="G211" s="41" t="s">
        <v>43</v>
      </c>
      <c r="H211" s="41" t="s">
        <v>1089</v>
      </c>
      <c r="I211" s="40">
        <v>0</v>
      </c>
      <c r="J211" s="40">
        <v>0</v>
      </c>
      <c r="K211" s="41" t="s">
        <v>1829</v>
      </c>
      <c r="L211" s="40">
        <v>0</v>
      </c>
      <c r="M211" s="40">
        <v>0</v>
      </c>
      <c r="N211" s="40">
        <v>0</v>
      </c>
      <c r="O211" s="40">
        <v>0</v>
      </c>
      <c r="P211" s="76">
        <v>41275</v>
      </c>
      <c r="R211" s="41" t="s">
        <v>1090</v>
      </c>
      <c r="S211" s="41" t="s">
        <v>1090</v>
      </c>
      <c r="T211" s="41" t="s">
        <v>1091</v>
      </c>
      <c r="U211" s="76">
        <v>44413.709487743057</v>
      </c>
      <c r="V211" s="41" t="s">
        <v>45</v>
      </c>
      <c r="X211" s="41"/>
      <c r="Y211" s="41"/>
      <c r="Z211" s="41" t="s">
        <v>42</v>
      </c>
    </row>
    <row r="212" spans="1:26" x14ac:dyDescent="0.15">
      <c r="A212" s="40">
        <v>28</v>
      </c>
      <c r="B212" s="41" t="s">
        <v>382</v>
      </c>
      <c r="C212" s="41" t="s">
        <v>1837</v>
      </c>
      <c r="D212" s="41" t="s">
        <v>458</v>
      </c>
      <c r="E212" s="41" t="s">
        <v>1586</v>
      </c>
      <c r="F212" s="41" t="s">
        <v>1089</v>
      </c>
      <c r="G212" s="41" t="s">
        <v>43</v>
      </c>
      <c r="H212" s="41" t="s">
        <v>1838</v>
      </c>
      <c r="I212" s="40">
        <v>18</v>
      </c>
      <c r="J212" s="40">
        <v>11</v>
      </c>
      <c r="K212" s="41" t="s">
        <v>1839</v>
      </c>
      <c r="L212" s="40">
        <v>8</v>
      </c>
      <c r="M212" s="40">
        <v>2</v>
      </c>
      <c r="N212" s="40">
        <v>5</v>
      </c>
      <c r="O212" s="40">
        <v>0</v>
      </c>
      <c r="P212" s="76">
        <v>41275</v>
      </c>
      <c r="R212" s="41" t="s">
        <v>1090</v>
      </c>
      <c r="S212" s="41" t="s">
        <v>1090</v>
      </c>
      <c r="T212" s="41" t="s">
        <v>1091</v>
      </c>
      <c r="U212" s="76">
        <v>44413.709487743057</v>
      </c>
      <c r="V212" s="41" t="s">
        <v>45</v>
      </c>
      <c r="X212" s="41"/>
      <c r="Y212" s="41"/>
      <c r="Z212" s="41" t="s">
        <v>42</v>
      </c>
    </row>
    <row r="213" spans="1:26" x14ac:dyDescent="0.15">
      <c r="A213" s="40">
        <v>27</v>
      </c>
      <c r="B213" s="41" t="s">
        <v>77</v>
      </c>
      <c r="C213" s="41" t="s">
        <v>1734</v>
      </c>
      <c r="D213" s="41" t="s">
        <v>1735</v>
      </c>
      <c r="E213" s="41" t="s">
        <v>1376</v>
      </c>
      <c r="F213" s="41" t="s">
        <v>376</v>
      </c>
      <c r="G213" s="41" t="s">
        <v>43</v>
      </c>
      <c r="H213" s="41"/>
      <c r="I213" s="40">
        <v>0</v>
      </c>
      <c r="J213" s="40">
        <v>0</v>
      </c>
      <c r="K213" s="41" t="s">
        <v>1736</v>
      </c>
      <c r="L213" s="40">
        <v>0</v>
      </c>
      <c r="M213" s="40">
        <v>0</v>
      </c>
      <c r="N213" s="40">
        <v>0</v>
      </c>
      <c r="O213" s="40">
        <v>0</v>
      </c>
      <c r="P213" s="76">
        <v>41275</v>
      </c>
      <c r="R213" s="41" t="s">
        <v>1090</v>
      </c>
      <c r="S213" s="41" t="s">
        <v>1090</v>
      </c>
      <c r="T213" s="41" t="s">
        <v>1091</v>
      </c>
      <c r="U213" s="76">
        <v>44413.709487743057</v>
      </c>
      <c r="V213" s="41" t="s">
        <v>45</v>
      </c>
      <c r="X213" s="41"/>
      <c r="Y213" s="41"/>
      <c r="Z213" s="41" t="s">
        <v>42</v>
      </c>
    </row>
    <row r="214" spans="1:26" x14ac:dyDescent="0.15">
      <c r="A214" s="40">
        <v>26</v>
      </c>
      <c r="B214" s="41" t="s">
        <v>77</v>
      </c>
      <c r="C214" s="41" t="s">
        <v>1873</v>
      </c>
      <c r="D214" s="41" t="s">
        <v>890</v>
      </c>
      <c r="E214" s="41" t="s">
        <v>1376</v>
      </c>
      <c r="F214" s="41" t="s">
        <v>1089</v>
      </c>
      <c r="G214" s="41" t="s">
        <v>43</v>
      </c>
      <c r="H214" s="41"/>
      <c r="I214" s="40">
        <v>0</v>
      </c>
      <c r="J214" s="40">
        <v>4</v>
      </c>
      <c r="K214" s="41" t="s">
        <v>1874</v>
      </c>
      <c r="L214" s="40">
        <v>0</v>
      </c>
      <c r="M214" s="40">
        <v>0</v>
      </c>
      <c r="N214" s="40">
        <v>4</v>
      </c>
      <c r="O214" s="40">
        <v>0</v>
      </c>
      <c r="P214" s="76">
        <v>41275</v>
      </c>
      <c r="R214" s="41" t="s">
        <v>1090</v>
      </c>
      <c r="S214" s="41" t="s">
        <v>1090</v>
      </c>
      <c r="T214" s="41" t="s">
        <v>1091</v>
      </c>
      <c r="U214" s="76">
        <v>44413.709487743057</v>
      </c>
      <c r="V214" s="41" t="s">
        <v>45</v>
      </c>
      <c r="X214" s="41"/>
      <c r="Y214" s="41"/>
      <c r="Z214" s="41" t="s">
        <v>42</v>
      </c>
    </row>
    <row r="215" spans="1:26" x14ac:dyDescent="0.15">
      <c r="A215" s="40">
        <v>25</v>
      </c>
      <c r="B215" s="41" t="s">
        <v>77</v>
      </c>
      <c r="C215" s="41" t="s">
        <v>1779</v>
      </c>
      <c r="D215" s="41" t="s">
        <v>78</v>
      </c>
      <c r="E215" s="41" t="s">
        <v>1338</v>
      </c>
      <c r="F215" s="41" t="s">
        <v>1089</v>
      </c>
      <c r="G215" s="41" t="s">
        <v>43</v>
      </c>
      <c r="H215" s="41" t="s">
        <v>1089</v>
      </c>
      <c r="I215" s="40">
        <v>0</v>
      </c>
      <c r="J215" s="40">
        <v>0</v>
      </c>
      <c r="K215" s="41" t="s">
        <v>1780</v>
      </c>
      <c r="L215" s="40">
        <v>0</v>
      </c>
      <c r="M215" s="40">
        <v>0</v>
      </c>
      <c r="N215" s="40">
        <v>0</v>
      </c>
      <c r="O215" s="40">
        <v>0</v>
      </c>
      <c r="P215" s="76">
        <v>41275</v>
      </c>
      <c r="R215" s="41" t="s">
        <v>1090</v>
      </c>
      <c r="S215" s="41" t="s">
        <v>1090</v>
      </c>
      <c r="T215" s="41" t="s">
        <v>1091</v>
      </c>
      <c r="U215" s="76">
        <v>44413.709487743057</v>
      </c>
      <c r="V215" s="41" t="s">
        <v>45</v>
      </c>
      <c r="X215" s="41"/>
      <c r="Y215" s="41"/>
      <c r="Z215" s="41" t="s">
        <v>42</v>
      </c>
    </row>
    <row r="216" spans="1:26" x14ac:dyDescent="0.15">
      <c r="A216" s="40">
        <v>24</v>
      </c>
      <c r="B216" s="41" t="s">
        <v>77</v>
      </c>
      <c r="C216" s="41" t="s">
        <v>1754</v>
      </c>
      <c r="D216" s="41" t="s">
        <v>1755</v>
      </c>
      <c r="E216" s="41" t="s">
        <v>1376</v>
      </c>
      <c r="F216" s="41" t="s">
        <v>376</v>
      </c>
      <c r="G216" s="41" t="s">
        <v>43</v>
      </c>
      <c r="H216" s="41" t="s">
        <v>1089</v>
      </c>
      <c r="I216" s="40">
        <v>0</v>
      </c>
      <c r="J216" s="40">
        <v>5</v>
      </c>
      <c r="K216" s="41" t="s">
        <v>1756</v>
      </c>
      <c r="L216" s="40">
        <v>0</v>
      </c>
      <c r="M216" s="40">
        <v>0</v>
      </c>
      <c r="N216" s="40">
        <v>5</v>
      </c>
      <c r="O216" s="40">
        <v>0</v>
      </c>
      <c r="P216" s="76">
        <v>41275</v>
      </c>
      <c r="R216" s="41" t="s">
        <v>1090</v>
      </c>
      <c r="S216" s="41" t="s">
        <v>1090</v>
      </c>
      <c r="T216" s="41" t="s">
        <v>1091</v>
      </c>
      <c r="U216" s="76">
        <v>44413.709487743057</v>
      </c>
      <c r="V216" s="41" t="s">
        <v>45</v>
      </c>
      <c r="X216" s="41"/>
      <c r="Y216" s="41"/>
      <c r="Z216" s="41" t="s">
        <v>42</v>
      </c>
    </row>
    <row r="217" spans="1:26" x14ac:dyDescent="0.15">
      <c r="A217" s="40">
        <v>23</v>
      </c>
      <c r="B217" s="41" t="s">
        <v>77</v>
      </c>
      <c r="C217" s="41" t="s">
        <v>1417</v>
      </c>
      <c r="D217" s="41" t="s">
        <v>1418</v>
      </c>
      <c r="E217" s="41" t="s">
        <v>1376</v>
      </c>
      <c r="F217" s="41" t="s">
        <v>376</v>
      </c>
      <c r="G217" s="41" t="s">
        <v>43</v>
      </c>
      <c r="H217" s="41" t="s">
        <v>1089</v>
      </c>
      <c r="I217" s="40">
        <v>0</v>
      </c>
      <c r="J217" s="40">
        <v>0</v>
      </c>
      <c r="K217" s="41" t="s">
        <v>1419</v>
      </c>
      <c r="L217" s="40">
        <v>0</v>
      </c>
      <c r="M217" s="40">
        <v>0</v>
      </c>
      <c r="N217" s="40">
        <v>0</v>
      </c>
      <c r="O217" s="40">
        <v>0</v>
      </c>
      <c r="P217" s="76">
        <v>41275</v>
      </c>
      <c r="R217" s="41" t="s">
        <v>1090</v>
      </c>
      <c r="S217" s="41" t="s">
        <v>1090</v>
      </c>
      <c r="T217" s="41" t="s">
        <v>1091</v>
      </c>
      <c r="U217" s="76">
        <v>44413.709487743057</v>
      </c>
      <c r="V217" s="41" t="s">
        <v>45</v>
      </c>
      <c r="X217" s="41"/>
      <c r="Y217" s="41"/>
      <c r="Z217" s="41" t="s">
        <v>42</v>
      </c>
    </row>
    <row r="218" spans="1:26" x14ac:dyDescent="0.15">
      <c r="A218" s="40">
        <v>22</v>
      </c>
      <c r="B218" s="41" t="s">
        <v>77</v>
      </c>
      <c r="C218" s="41" t="s">
        <v>1526</v>
      </c>
      <c r="D218" s="41" t="s">
        <v>1527</v>
      </c>
      <c r="E218" s="41" t="s">
        <v>1376</v>
      </c>
      <c r="F218" s="41" t="s">
        <v>376</v>
      </c>
      <c r="G218" s="41" t="s">
        <v>43</v>
      </c>
      <c r="H218" s="41" t="s">
        <v>1089</v>
      </c>
      <c r="I218" s="40">
        <v>0</v>
      </c>
      <c r="J218" s="40">
        <v>0</v>
      </c>
      <c r="K218" s="41" t="s">
        <v>1528</v>
      </c>
      <c r="L218" s="40">
        <v>0</v>
      </c>
      <c r="M218" s="40">
        <v>0</v>
      </c>
      <c r="N218" s="40">
        <v>0</v>
      </c>
      <c r="O218" s="40">
        <v>0</v>
      </c>
      <c r="P218" s="76">
        <v>41275</v>
      </c>
      <c r="R218" s="41" t="s">
        <v>1090</v>
      </c>
      <c r="S218" s="41" t="s">
        <v>1090</v>
      </c>
      <c r="T218" s="41" t="s">
        <v>1091</v>
      </c>
      <c r="U218" s="76">
        <v>44413.709487743057</v>
      </c>
      <c r="V218" s="41" t="s">
        <v>45</v>
      </c>
      <c r="X218" s="41"/>
      <c r="Y218" s="41"/>
      <c r="Z218" s="41" t="s">
        <v>42</v>
      </c>
    </row>
    <row r="219" spans="1:26" x14ac:dyDescent="0.15">
      <c r="A219" s="40">
        <v>21</v>
      </c>
      <c r="B219" s="41" t="s">
        <v>77</v>
      </c>
      <c r="C219" s="41" t="s">
        <v>1566</v>
      </c>
      <c r="D219" s="41" t="s">
        <v>1557</v>
      </c>
      <c r="E219" s="41" t="s">
        <v>1376</v>
      </c>
      <c r="F219" s="41" t="s">
        <v>376</v>
      </c>
      <c r="G219" s="41" t="s">
        <v>43</v>
      </c>
      <c r="H219" s="41" t="s">
        <v>1089</v>
      </c>
      <c r="I219" s="40">
        <v>8</v>
      </c>
      <c r="J219" s="40">
        <v>4</v>
      </c>
      <c r="K219" s="41" t="s">
        <v>1567</v>
      </c>
      <c r="L219" s="40">
        <v>0</v>
      </c>
      <c r="M219" s="40">
        <v>0</v>
      </c>
      <c r="N219" s="40">
        <v>4</v>
      </c>
      <c r="O219" s="40">
        <v>0</v>
      </c>
      <c r="P219" s="76">
        <v>41275</v>
      </c>
      <c r="R219" s="41" t="s">
        <v>1090</v>
      </c>
      <c r="S219" s="41" t="s">
        <v>1090</v>
      </c>
      <c r="T219" s="41" t="s">
        <v>1091</v>
      </c>
      <c r="U219" s="76">
        <v>44413.709487743057</v>
      </c>
      <c r="V219" s="41" t="s">
        <v>45</v>
      </c>
      <c r="X219" s="41"/>
      <c r="Y219" s="41"/>
      <c r="Z219" s="41" t="s">
        <v>42</v>
      </c>
    </row>
    <row r="220" spans="1:26" x14ac:dyDescent="0.15">
      <c r="A220" s="40">
        <v>20</v>
      </c>
      <c r="B220" s="41" t="s">
        <v>77</v>
      </c>
      <c r="C220" s="41" t="s">
        <v>1622</v>
      </c>
      <c r="D220" s="41" t="s">
        <v>1623</v>
      </c>
      <c r="E220" s="41" t="s">
        <v>1376</v>
      </c>
      <c r="F220" s="41" t="s">
        <v>376</v>
      </c>
      <c r="G220" s="41" t="s">
        <v>43</v>
      </c>
      <c r="H220" s="41" t="s">
        <v>1089</v>
      </c>
      <c r="I220" s="40">
        <v>4</v>
      </c>
      <c r="J220" s="40">
        <v>0</v>
      </c>
      <c r="K220" s="41" t="s">
        <v>1624</v>
      </c>
      <c r="L220" s="40">
        <v>0</v>
      </c>
      <c r="M220" s="40">
        <v>0</v>
      </c>
      <c r="N220" s="40">
        <v>0</v>
      </c>
      <c r="O220" s="40">
        <v>0</v>
      </c>
      <c r="P220" s="76">
        <v>41275</v>
      </c>
      <c r="R220" s="41" t="s">
        <v>1090</v>
      </c>
      <c r="S220" s="41" t="s">
        <v>1090</v>
      </c>
      <c r="T220" s="41" t="s">
        <v>1091</v>
      </c>
      <c r="U220" s="76">
        <v>44413.709487743057</v>
      </c>
      <c r="V220" s="41" t="s">
        <v>45</v>
      </c>
      <c r="X220" s="41"/>
      <c r="Y220" s="41"/>
      <c r="Z220" s="41" t="s">
        <v>42</v>
      </c>
    </row>
    <row r="221" spans="1:26" x14ac:dyDescent="0.15">
      <c r="A221" s="40">
        <v>19</v>
      </c>
      <c r="B221" s="41" t="s">
        <v>77</v>
      </c>
      <c r="C221" s="41" t="s">
        <v>1466</v>
      </c>
      <c r="D221" s="41" t="s">
        <v>1467</v>
      </c>
      <c r="E221" s="41" t="s">
        <v>1376</v>
      </c>
      <c r="F221" s="41" t="s">
        <v>376</v>
      </c>
      <c r="G221" s="41" t="s">
        <v>43</v>
      </c>
      <c r="H221" s="41" t="s">
        <v>1089</v>
      </c>
      <c r="I221" s="40">
        <v>54</v>
      </c>
      <c r="J221" s="40">
        <v>0</v>
      </c>
      <c r="K221" s="41" t="s">
        <v>1468</v>
      </c>
      <c r="L221" s="40">
        <v>0</v>
      </c>
      <c r="M221" s="40">
        <v>0</v>
      </c>
      <c r="N221" s="40">
        <v>0</v>
      </c>
      <c r="O221" s="40">
        <v>0</v>
      </c>
      <c r="P221" s="76">
        <v>41275</v>
      </c>
      <c r="R221" s="41" t="s">
        <v>1090</v>
      </c>
      <c r="S221" s="41" t="s">
        <v>1090</v>
      </c>
      <c r="T221" s="41" t="s">
        <v>1091</v>
      </c>
      <c r="U221" s="76">
        <v>44413.709487743057</v>
      </c>
      <c r="V221" s="41" t="s">
        <v>45</v>
      </c>
      <c r="X221" s="41"/>
      <c r="Y221" s="41"/>
      <c r="Z221" s="41" t="s">
        <v>42</v>
      </c>
    </row>
    <row r="222" spans="1:26" x14ac:dyDescent="0.15">
      <c r="A222" s="40">
        <v>18</v>
      </c>
      <c r="B222" s="41" t="s">
        <v>77</v>
      </c>
      <c r="C222" s="41" t="s">
        <v>1541</v>
      </c>
      <c r="D222" s="41" t="s">
        <v>1542</v>
      </c>
      <c r="E222" s="41" t="s">
        <v>1376</v>
      </c>
      <c r="F222" s="41" t="s">
        <v>376</v>
      </c>
      <c r="G222" s="41" t="s">
        <v>43</v>
      </c>
      <c r="H222" s="41" t="s">
        <v>1089</v>
      </c>
      <c r="I222" s="40">
        <v>36</v>
      </c>
      <c r="J222" s="40">
        <v>8</v>
      </c>
      <c r="K222" s="41" t="s">
        <v>1543</v>
      </c>
      <c r="L222" s="40">
        <v>0</v>
      </c>
      <c r="M222" s="40">
        <v>0</v>
      </c>
      <c r="N222" s="40">
        <v>8</v>
      </c>
      <c r="O222" s="40">
        <v>0</v>
      </c>
      <c r="P222" s="76">
        <v>41275</v>
      </c>
      <c r="R222" s="41" t="s">
        <v>1090</v>
      </c>
      <c r="S222" s="41" t="s">
        <v>1090</v>
      </c>
      <c r="T222" s="41" t="s">
        <v>1091</v>
      </c>
      <c r="U222" s="76">
        <v>44413.709487743057</v>
      </c>
      <c r="V222" s="41" t="s">
        <v>45</v>
      </c>
      <c r="X222" s="41"/>
      <c r="Y222" s="41"/>
      <c r="Z222" s="41" t="s">
        <v>42</v>
      </c>
    </row>
    <row r="223" spans="1:26" x14ac:dyDescent="0.15">
      <c r="A223" s="40">
        <v>17</v>
      </c>
      <c r="B223" s="41" t="s">
        <v>50</v>
      </c>
      <c r="C223" s="41" t="s">
        <v>1693</v>
      </c>
      <c r="D223" s="41" t="s">
        <v>417</v>
      </c>
      <c r="E223" s="41" t="s">
        <v>1327</v>
      </c>
      <c r="F223" s="41" t="s">
        <v>1089</v>
      </c>
      <c r="G223" s="41" t="s">
        <v>43</v>
      </c>
      <c r="H223" s="41" t="s">
        <v>1694</v>
      </c>
      <c r="I223" s="40">
        <v>0</v>
      </c>
      <c r="J223" s="40">
        <v>81</v>
      </c>
      <c r="K223" s="41" t="s">
        <v>1695</v>
      </c>
      <c r="L223" s="40">
        <v>6</v>
      </c>
      <c r="M223" s="40">
        <v>3</v>
      </c>
      <c r="N223" s="40">
        <v>81</v>
      </c>
      <c r="O223" s="40">
        <v>0</v>
      </c>
      <c r="P223" s="76">
        <v>41275</v>
      </c>
      <c r="R223" s="41" t="s">
        <v>1090</v>
      </c>
      <c r="S223" s="41" t="s">
        <v>1090</v>
      </c>
      <c r="T223" s="41" t="s">
        <v>1091</v>
      </c>
      <c r="U223" s="76">
        <v>44413.709487743057</v>
      </c>
      <c r="V223" s="41" t="s">
        <v>45</v>
      </c>
      <c r="X223" s="41"/>
      <c r="Y223" s="41"/>
      <c r="Z223" s="41" t="s">
        <v>42</v>
      </c>
    </row>
    <row r="224" spans="1:26" x14ac:dyDescent="0.15">
      <c r="A224" s="40">
        <v>16</v>
      </c>
      <c r="B224" s="41" t="s">
        <v>409</v>
      </c>
      <c r="C224" s="41" t="s">
        <v>1667</v>
      </c>
      <c r="D224" s="41" t="s">
        <v>410</v>
      </c>
      <c r="E224" s="41" t="s">
        <v>1382</v>
      </c>
      <c r="F224" s="41" t="s">
        <v>1089</v>
      </c>
      <c r="G224" s="41" t="s">
        <v>43</v>
      </c>
      <c r="H224" s="41" t="s">
        <v>1089</v>
      </c>
      <c r="I224" s="40">
        <v>0</v>
      </c>
      <c r="J224" s="40">
        <v>2</v>
      </c>
      <c r="K224" s="41" t="s">
        <v>1668</v>
      </c>
      <c r="L224" s="40">
        <v>0</v>
      </c>
      <c r="M224" s="40">
        <v>0</v>
      </c>
      <c r="N224" s="40">
        <v>2</v>
      </c>
      <c r="O224" s="40">
        <v>0</v>
      </c>
      <c r="P224" s="76">
        <v>41275</v>
      </c>
      <c r="R224" s="41" t="s">
        <v>1090</v>
      </c>
      <c r="S224" s="41" t="s">
        <v>1090</v>
      </c>
      <c r="T224" s="41" t="s">
        <v>1091</v>
      </c>
      <c r="U224" s="76">
        <v>44413.709487743057</v>
      </c>
      <c r="V224" s="41" t="s">
        <v>45</v>
      </c>
      <c r="X224" s="41"/>
      <c r="Y224" s="41"/>
      <c r="Z224" s="41" t="s">
        <v>42</v>
      </c>
    </row>
    <row r="225" spans="1:26" x14ac:dyDescent="0.15">
      <c r="A225" s="40">
        <v>15</v>
      </c>
      <c r="B225" s="41" t="s">
        <v>409</v>
      </c>
      <c r="C225" s="41" t="s">
        <v>1724</v>
      </c>
      <c r="D225" s="41" t="s">
        <v>509</v>
      </c>
      <c r="E225" s="41" t="s">
        <v>1503</v>
      </c>
      <c r="F225" s="41" t="s">
        <v>1089</v>
      </c>
      <c r="G225" s="41" t="s">
        <v>43</v>
      </c>
      <c r="H225" s="41" t="s">
        <v>1089</v>
      </c>
      <c r="I225" s="40">
        <v>0</v>
      </c>
      <c r="J225" s="40">
        <v>3</v>
      </c>
      <c r="K225" s="41" t="s">
        <v>1725</v>
      </c>
      <c r="L225" s="40">
        <v>0</v>
      </c>
      <c r="M225" s="40">
        <v>0</v>
      </c>
      <c r="N225" s="40">
        <v>3</v>
      </c>
      <c r="O225" s="40">
        <v>0</v>
      </c>
      <c r="P225" s="76">
        <v>41275</v>
      </c>
      <c r="R225" s="41" t="s">
        <v>1090</v>
      </c>
      <c r="S225" s="41" t="s">
        <v>1090</v>
      </c>
      <c r="T225" s="41" t="s">
        <v>1091</v>
      </c>
      <c r="U225" s="76">
        <v>44413.709487743057</v>
      </c>
      <c r="V225" s="41" t="s">
        <v>45</v>
      </c>
      <c r="X225" s="41"/>
      <c r="Y225" s="41"/>
      <c r="Z225" s="41" t="s">
        <v>42</v>
      </c>
    </row>
    <row r="226" spans="1:26" x14ac:dyDescent="0.15">
      <c r="A226" s="40">
        <v>14</v>
      </c>
      <c r="B226" s="41" t="s">
        <v>367</v>
      </c>
      <c r="C226" s="41" t="s">
        <v>1704</v>
      </c>
      <c r="D226" s="41" t="s">
        <v>1445</v>
      </c>
      <c r="E226" s="41" t="s">
        <v>1376</v>
      </c>
      <c r="F226" s="41" t="s">
        <v>432</v>
      </c>
      <c r="G226" s="41" t="s">
        <v>43</v>
      </c>
      <c r="H226" s="41" t="s">
        <v>1089</v>
      </c>
      <c r="I226" s="40">
        <v>18</v>
      </c>
      <c r="J226" s="40">
        <v>3</v>
      </c>
      <c r="K226" s="41" t="s">
        <v>1705</v>
      </c>
      <c r="L226" s="40">
        <v>0</v>
      </c>
      <c r="M226" s="40">
        <v>0</v>
      </c>
      <c r="N226" s="40">
        <v>3</v>
      </c>
      <c r="O226" s="40">
        <v>0</v>
      </c>
      <c r="P226" s="76">
        <v>41275</v>
      </c>
      <c r="R226" s="41" t="s">
        <v>1090</v>
      </c>
      <c r="S226" s="41" t="s">
        <v>1090</v>
      </c>
      <c r="T226" s="41" t="s">
        <v>1091</v>
      </c>
      <c r="U226" s="76">
        <v>44413.709487743057</v>
      </c>
      <c r="V226" s="41" t="s">
        <v>45</v>
      </c>
      <c r="X226" s="41"/>
      <c r="Y226" s="41"/>
      <c r="Z226" s="41" t="s">
        <v>42</v>
      </c>
    </row>
    <row r="227" spans="1:26" x14ac:dyDescent="0.15">
      <c r="A227" s="40">
        <v>13</v>
      </c>
      <c r="B227" s="41" t="s">
        <v>367</v>
      </c>
      <c r="C227" s="41" t="s">
        <v>1803</v>
      </c>
      <c r="D227" s="41" t="s">
        <v>1804</v>
      </c>
      <c r="E227" s="41" t="s">
        <v>1376</v>
      </c>
      <c r="F227" s="41" t="s">
        <v>469</v>
      </c>
      <c r="G227" s="41" t="s">
        <v>43</v>
      </c>
      <c r="H227" s="41" t="s">
        <v>1089</v>
      </c>
      <c r="I227" s="40">
        <v>15</v>
      </c>
      <c r="J227" s="40">
        <v>1</v>
      </c>
      <c r="K227" s="41" t="s">
        <v>1805</v>
      </c>
      <c r="L227" s="40">
        <v>0</v>
      </c>
      <c r="M227" s="40">
        <v>0</v>
      </c>
      <c r="N227" s="40">
        <v>1</v>
      </c>
      <c r="O227" s="40">
        <v>0</v>
      </c>
      <c r="P227" s="76">
        <v>41275</v>
      </c>
      <c r="R227" s="41" t="s">
        <v>1090</v>
      </c>
      <c r="S227" s="41" t="s">
        <v>1090</v>
      </c>
      <c r="T227" s="41" t="s">
        <v>1091</v>
      </c>
      <c r="U227" s="76">
        <v>44413.709487743057</v>
      </c>
      <c r="V227" s="41" t="s">
        <v>45</v>
      </c>
      <c r="X227" s="41"/>
      <c r="Y227" s="41"/>
      <c r="Z227" s="41" t="s">
        <v>42</v>
      </c>
    </row>
    <row r="228" spans="1:26" x14ac:dyDescent="0.15">
      <c r="A228" s="40">
        <v>12</v>
      </c>
      <c r="B228" s="41" t="s">
        <v>367</v>
      </c>
      <c r="C228" s="41" t="s">
        <v>1513</v>
      </c>
      <c r="D228" s="41" t="s">
        <v>1514</v>
      </c>
      <c r="E228" s="41" t="s">
        <v>1376</v>
      </c>
      <c r="F228" s="41" t="s">
        <v>364</v>
      </c>
      <c r="G228" s="41" t="s">
        <v>43</v>
      </c>
      <c r="H228" s="41" t="s">
        <v>1089</v>
      </c>
      <c r="I228" s="40">
        <v>30</v>
      </c>
      <c r="J228" s="40">
        <v>0</v>
      </c>
      <c r="K228" s="41" t="s">
        <v>1515</v>
      </c>
      <c r="L228" s="40">
        <v>0</v>
      </c>
      <c r="M228" s="40">
        <v>0</v>
      </c>
      <c r="N228" s="40">
        <v>0</v>
      </c>
      <c r="O228" s="40">
        <v>0</v>
      </c>
      <c r="P228" s="76">
        <v>41275</v>
      </c>
      <c r="R228" s="41" t="s">
        <v>1090</v>
      </c>
      <c r="S228" s="41" t="s">
        <v>1090</v>
      </c>
      <c r="T228" s="41" t="s">
        <v>1091</v>
      </c>
      <c r="U228" s="76">
        <v>44413.709487743057</v>
      </c>
      <c r="V228" s="41" t="s">
        <v>45</v>
      </c>
      <c r="X228" s="41"/>
      <c r="Y228" s="41"/>
      <c r="Z228" s="41" t="s">
        <v>42</v>
      </c>
    </row>
    <row r="229" spans="1:26" x14ac:dyDescent="0.15">
      <c r="A229" s="40">
        <v>11</v>
      </c>
      <c r="B229" s="41" t="s">
        <v>367</v>
      </c>
      <c r="C229" s="41" t="s">
        <v>1795</v>
      </c>
      <c r="D229" s="41" t="s">
        <v>1771</v>
      </c>
      <c r="E229" s="41" t="s">
        <v>1376</v>
      </c>
      <c r="F229" s="41" t="s">
        <v>364</v>
      </c>
      <c r="G229" s="41" t="s">
        <v>43</v>
      </c>
      <c r="H229" s="41" t="s">
        <v>1389</v>
      </c>
      <c r="I229" s="40">
        <v>19</v>
      </c>
      <c r="J229" s="40">
        <v>60</v>
      </c>
      <c r="K229" s="41" t="s">
        <v>1796</v>
      </c>
      <c r="L229" s="40">
        <v>8</v>
      </c>
      <c r="M229" s="40">
        <v>0</v>
      </c>
      <c r="N229" s="40">
        <v>60</v>
      </c>
      <c r="O229" s="40">
        <v>0</v>
      </c>
      <c r="P229" s="76">
        <v>41275</v>
      </c>
      <c r="R229" s="41" t="s">
        <v>1090</v>
      </c>
      <c r="S229" s="41" t="s">
        <v>1090</v>
      </c>
      <c r="T229" s="41" t="s">
        <v>1091</v>
      </c>
      <c r="U229" s="76">
        <v>44413.709487743057</v>
      </c>
      <c r="V229" s="41" t="s">
        <v>45</v>
      </c>
      <c r="X229" s="41"/>
      <c r="Y229" s="41"/>
      <c r="Z229" s="41" t="s">
        <v>42</v>
      </c>
    </row>
    <row r="230" spans="1:26" x14ac:dyDescent="0.15">
      <c r="A230" s="40">
        <v>10</v>
      </c>
      <c r="B230" s="41" t="s">
        <v>367</v>
      </c>
      <c r="C230" s="41" t="s">
        <v>1550</v>
      </c>
      <c r="D230" s="41" t="s">
        <v>436</v>
      </c>
      <c r="E230" s="41" t="s">
        <v>1376</v>
      </c>
      <c r="F230" s="41" t="s">
        <v>364</v>
      </c>
      <c r="G230" s="41" t="s">
        <v>43</v>
      </c>
      <c r="H230" s="41" t="s">
        <v>1089</v>
      </c>
      <c r="I230" s="40">
        <v>30</v>
      </c>
      <c r="J230" s="40">
        <v>22</v>
      </c>
      <c r="K230" s="41" t="s">
        <v>1551</v>
      </c>
      <c r="L230" s="40">
        <v>0</v>
      </c>
      <c r="M230" s="40">
        <v>0</v>
      </c>
      <c r="N230" s="40">
        <v>22</v>
      </c>
      <c r="O230" s="40">
        <v>0</v>
      </c>
      <c r="P230" s="76">
        <v>41275</v>
      </c>
      <c r="R230" s="41" t="s">
        <v>1090</v>
      </c>
      <c r="S230" s="41" t="s">
        <v>1090</v>
      </c>
      <c r="T230" s="41" t="s">
        <v>1091</v>
      </c>
      <c r="U230" s="76">
        <v>44413.709487743057</v>
      </c>
      <c r="V230" s="41" t="s">
        <v>45</v>
      </c>
      <c r="X230" s="41"/>
      <c r="Y230" s="41"/>
      <c r="Z230" s="41" t="s">
        <v>42</v>
      </c>
    </row>
    <row r="231" spans="1:26" x14ac:dyDescent="0.15">
      <c r="A231" s="40">
        <v>9</v>
      </c>
      <c r="B231" s="41" t="s">
        <v>367</v>
      </c>
      <c r="C231" s="41" t="s">
        <v>1450</v>
      </c>
      <c r="D231" s="41" t="s">
        <v>1388</v>
      </c>
      <c r="E231" s="41" t="s">
        <v>1376</v>
      </c>
      <c r="F231" s="41" t="s">
        <v>364</v>
      </c>
      <c r="G231" s="41" t="s">
        <v>43</v>
      </c>
      <c r="H231" s="41" t="s">
        <v>1389</v>
      </c>
      <c r="I231" s="40">
        <v>10</v>
      </c>
      <c r="J231" s="40">
        <v>39</v>
      </c>
      <c r="K231" s="41" t="s">
        <v>1451</v>
      </c>
      <c r="L231" s="40">
        <v>0</v>
      </c>
      <c r="M231" s="40">
        <v>0</v>
      </c>
      <c r="N231" s="40">
        <v>39</v>
      </c>
      <c r="O231" s="40">
        <v>0</v>
      </c>
      <c r="P231" s="76">
        <v>41275</v>
      </c>
      <c r="R231" s="41" t="s">
        <v>1090</v>
      </c>
      <c r="S231" s="41" t="s">
        <v>1090</v>
      </c>
      <c r="T231" s="41" t="s">
        <v>1091</v>
      </c>
      <c r="U231" s="76">
        <v>44413.709487743057</v>
      </c>
      <c r="V231" s="41" t="s">
        <v>45</v>
      </c>
      <c r="X231" s="41"/>
      <c r="Y231" s="41"/>
      <c r="Z231" s="41" t="s">
        <v>42</v>
      </c>
    </row>
    <row r="232" spans="1:26" x14ac:dyDescent="0.15">
      <c r="A232" s="40">
        <v>8</v>
      </c>
      <c r="B232" s="41" t="s">
        <v>363</v>
      </c>
      <c r="C232" s="41" t="s">
        <v>1444</v>
      </c>
      <c r="D232" s="41" t="s">
        <v>1445</v>
      </c>
      <c r="E232" s="41" t="s">
        <v>1376</v>
      </c>
      <c r="F232" s="41" t="s">
        <v>423</v>
      </c>
      <c r="G232" s="41" t="s">
        <v>43</v>
      </c>
      <c r="H232" s="41" t="s">
        <v>1089</v>
      </c>
      <c r="I232" s="40">
        <v>18</v>
      </c>
      <c r="J232" s="40">
        <v>3</v>
      </c>
      <c r="K232" s="41" t="s">
        <v>1446</v>
      </c>
      <c r="L232" s="40">
        <v>0</v>
      </c>
      <c r="M232" s="40">
        <v>0</v>
      </c>
      <c r="N232" s="40">
        <v>3</v>
      </c>
      <c r="O232" s="40">
        <v>0</v>
      </c>
      <c r="P232" s="76">
        <v>41275</v>
      </c>
      <c r="R232" s="41" t="s">
        <v>1090</v>
      </c>
      <c r="S232" s="41" t="s">
        <v>1090</v>
      </c>
      <c r="T232" s="41" t="s">
        <v>1091</v>
      </c>
      <c r="U232" s="76">
        <v>44413.709487743057</v>
      </c>
      <c r="V232" s="41" t="s">
        <v>45</v>
      </c>
      <c r="X232" s="41"/>
      <c r="Y232" s="41"/>
      <c r="Z232" s="41" t="s">
        <v>42</v>
      </c>
    </row>
    <row r="233" spans="1:26" x14ac:dyDescent="0.15">
      <c r="A233" s="40">
        <v>7</v>
      </c>
      <c r="B233" s="41" t="s">
        <v>363</v>
      </c>
      <c r="C233" s="41" t="s">
        <v>1498</v>
      </c>
      <c r="D233" s="41" t="s">
        <v>1499</v>
      </c>
      <c r="E233" s="41" t="s">
        <v>1376</v>
      </c>
      <c r="F233" s="41" t="s">
        <v>512</v>
      </c>
      <c r="G233" s="41" t="s">
        <v>43</v>
      </c>
      <c r="H233" s="41" t="s">
        <v>1089</v>
      </c>
      <c r="I233" s="40">
        <v>40</v>
      </c>
      <c r="J233" s="40">
        <v>0</v>
      </c>
      <c r="K233" s="41" t="s">
        <v>1500</v>
      </c>
      <c r="L233" s="40">
        <v>0</v>
      </c>
      <c r="M233" s="40">
        <v>0</v>
      </c>
      <c r="N233" s="40">
        <v>0</v>
      </c>
      <c r="O233" s="40">
        <v>0</v>
      </c>
      <c r="P233" s="76">
        <v>41275</v>
      </c>
      <c r="R233" s="41" t="s">
        <v>1090</v>
      </c>
      <c r="S233" s="41" t="s">
        <v>1090</v>
      </c>
      <c r="T233" s="41" t="s">
        <v>1091</v>
      </c>
      <c r="U233" s="76">
        <v>44413.709487743057</v>
      </c>
      <c r="V233" s="41" t="s">
        <v>45</v>
      </c>
      <c r="X233" s="41"/>
      <c r="Y233" s="41"/>
      <c r="Z233" s="41" t="s">
        <v>42</v>
      </c>
    </row>
    <row r="234" spans="1:26" x14ac:dyDescent="0.15">
      <c r="A234" s="40">
        <v>6</v>
      </c>
      <c r="B234" s="41" t="s">
        <v>363</v>
      </c>
      <c r="C234" s="41" t="s">
        <v>1717</v>
      </c>
      <c r="D234" s="41" t="s">
        <v>117</v>
      </c>
      <c r="E234" s="41" t="s">
        <v>1376</v>
      </c>
      <c r="F234" s="41" t="s">
        <v>360</v>
      </c>
      <c r="G234" s="41" t="s">
        <v>43</v>
      </c>
      <c r="H234" s="41" t="s">
        <v>1718</v>
      </c>
      <c r="I234" s="40">
        <v>5</v>
      </c>
      <c r="J234" s="40">
        <v>0</v>
      </c>
      <c r="K234" s="41" t="s">
        <v>1719</v>
      </c>
      <c r="L234" s="40">
        <v>0</v>
      </c>
      <c r="M234" s="40">
        <v>0</v>
      </c>
      <c r="N234" s="40">
        <v>0</v>
      </c>
      <c r="O234" s="40">
        <v>0</v>
      </c>
      <c r="P234" s="76">
        <v>41275</v>
      </c>
      <c r="R234" s="41" t="s">
        <v>1090</v>
      </c>
      <c r="S234" s="41" t="s">
        <v>1090</v>
      </c>
      <c r="T234" s="41" t="s">
        <v>1091</v>
      </c>
      <c r="U234" s="76">
        <v>44413.709487743057</v>
      </c>
      <c r="V234" s="41" t="s">
        <v>45</v>
      </c>
      <c r="X234" s="41"/>
      <c r="Y234" s="41"/>
      <c r="Z234" s="41" t="s">
        <v>42</v>
      </c>
    </row>
    <row r="235" spans="1:26" x14ac:dyDescent="0.15">
      <c r="A235" s="40">
        <v>5</v>
      </c>
      <c r="B235" s="41" t="s">
        <v>363</v>
      </c>
      <c r="C235" s="41" t="s">
        <v>1522</v>
      </c>
      <c r="D235" s="41" t="s">
        <v>1514</v>
      </c>
      <c r="E235" s="41" t="s">
        <v>1376</v>
      </c>
      <c r="F235" s="41" t="s">
        <v>360</v>
      </c>
      <c r="G235" s="41" t="s">
        <v>43</v>
      </c>
      <c r="H235" s="41" t="s">
        <v>1389</v>
      </c>
      <c r="I235" s="40">
        <v>68</v>
      </c>
      <c r="J235" s="40">
        <v>0</v>
      </c>
      <c r="K235" s="41" t="s">
        <v>1523</v>
      </c>
      <c r="L235" s="40">
        <v>0</v>
      </c>
      <c r="M235" s="40">
        <v>0</v>
      </c>
      <c r="N235" s="40">
        <v>0</v>
      </c>
      <c r="O235" s="40">
        <v>0</v>
      </c>
      <c r="P235" s="76">
        <v>41275</v>
      </c>
      <c r="R235" s="41" t="s">
        <v>1090</v>
      </c>
      <c r="S235" s="41" t="s">
        <v>1090</v>
      </c>
      <c r="T235" s="41" t="s">
        <v>1091</v>
      </c>
      <c r="U235" s="76">
        <v>44413.709487743057</v>
      </c>
      <c r="V235" s="41" t="s">
        <v>45</v>
      </c>
      <c r="X235" s="41"/>
      <c r="Y235" s="41"/>
      <c r="Z235" s="41" t="s">
        <v>42</v>
      </c>
    </row>
    <row r="236" spans="1:26" x14ac:dyDescent="0.15">
      <c r="A236" s="40">
        <v>4</v>
      </c>
      <c r="B236" s="41" t="s">
        <v>363</v>
      </c>
      <c r="C236" s="41" t="s">
        <v>1770</v>
      </c>
      <c r="D236" s="41" t="s">
        <v>1771</v>
      </c>
      <c r="E236" s="41" t="s">
        <v>1376</v>
      </c>
      <c r="F236" s="41" t="s">
        <v>360</v>
      </c>
      <c r="G236" s="41" t="s">
        <v>43</v>
      </c>
      <c r="H236" s="41" t="s">
        <v>1389</v>
      </c>
      <c r="I236" s="40">
        <v>29</v>
      </c>
      <c r="J236" s="40">
        <v>154</v>
      </c>
      <c r="K236" s="41" t="s">
        <v>1772</v>
      </c>
      <c r="L236" s="40">
        <v>14</v>
      </c>
      <c r="M236" s="40">
        <v>37</v>
      </c>
      <c r="N236" s="40">
        <v>154</v>
      </c>
      <c r="O236" s="40">
        <v>36</v>
      </c>
      <c r="P236" s="76">
        <v>41275</v>
      </c>
      <c r="R236" s="41" t="s">
        <v>1090</v>
      </c>
      <c r="S236" s="41" t="s">
        <v>1090</v>
      </c>
      <c r="T236" s="41" t="s">
        <v>1091</v>
      </c>
      <c r="U236" s="76">
        <v>44413.709487743057</v>
      </c>
      <c r="V236" s="41" t="s">
        <v>45</v>
      </c>
      <c r="X236" s="41"/>
      <c r="Y236" s="41"/>
      <c r="Z236" s="41" t="s">
        <v>42</v>
      </c>
    </row>
    <row r="237" spans="1:26" x14ac:dyDescent="0.15">
      <c r="A237" s="40">
        <v>3</v>
      </c>
      <c r="B237" s="41" t="s">
        <v>363</v>
      </c>
      <c r="C237" s="41" t="s">
        <v>1916</v>
      </c>
      <c r="D237" s="41" t="s">
        <v>1917</v>
      </c>
      <c r="E237" s="41" t="s">
        <v>1376</v>
      </c>
      <c r="F237" s="41" t="s">
        <v>360</v>
      </c>
      <c r="G237" s="41" t="s">
        <v>43</v>
      </c>
      <c r="H237" s="41" t="s">
        <v>1089</v>
      </c>
      <c r="I237" s="40">
        <v>18</v>
      </c>
      <c r="J237" s="40">
        <v>0</v>
      </c>
      <c r="K237" s="41" t="s">
        <v>1918</v>
      </c>
      <c r="L237" s="40">
        <v>0</v>
      </c>
      <c r="M237" s="40">
        <v>0</v>
      </c>
      <c r="N237" s="40">
        <v>0</v>
      </c>
      <c r="O237" s="40">
        <v>0</v>
      </c>
      <c r="P237" s="76">
        <v>41275</v>
      </c>
      <c r="R237" s="41" t="s">
        <v>1090</v>
      </c>
      <c r="S237" s="41" t="s">
        <v>1090</v>
      </c>
      <c r="T237" s="41" t="s">
        <v>1091</v>
      </c>
      <c r="U237" s="76">
        <v>44413.709487743057</v>
      </c>
      <c r="V237" s="41" t="s">
        <v>45</v>
      </c>
      <c r="X237" s="41"/>
      <c r="Y237" s="41"/>
      <c r="Z237" s="41" t="s">
        <v>42</v>
      </c>
    </row>
    <row r="238" spans="1:26" x14ac:dyDescent="0.15">
      <c r="A238" s="40">
        <v>2</v>
      </c>
      <c r="B238" s="41" t="s">
        <v>363</v>
      </c>
      <c r="C238" s="41" t="s">
        <v>1655</v>
      </c>
      <c r="D238" s="41" t="s">
        <v>436</v>
      </c>
      <c r="E238" s="41" t="s">
        <v>1376</v>
      </c>
      <c r="F238" s="41" t="s">
        <v>360</v>
      </c>
      <c r="G238" s="41" t="s">
        <v>43</v>
      </c>
      <c r="H238" s="41" t="s">
        <v>1389</v>
      </c>
      <c r="I238" s="40">
        <v>40</v>
      </c>
      <c r="J238" s="40">
        <v>94</v>
      </c>
      <c r="K238" s="41" t="s">
        <v>1656</v>
      </c>
      <c r="L238" s="40">
        <v>29</v>
      </c>
      <c r="M238" s="40">
        <v>32</v>
      </c>
      <c r="N238" s="40">
        <v>88</v>
      </c>
      <c r="O238" s="40">
        <v>26</v>
      </c>
      <c r="P238" s="76">
        <v>41275</v>
      </c>
      <c r="R238" s="41" t="s">
        <v>1090</v>
      </c>
      <c r="S238" s="41" t="s">
        <v>1090</v>
      </c>
      <c r="T238" s="41" t="s">
        <v>1091</v>
      </c>
      <c r="U238" s="76">
        <v>44413.709487743057</v>
      </c>
      <c r="V238" s="41" t="s">
        <v>45</v>
      </c>
      <c r="X238" s="41"/>
      <c r="Y238" s="41"/>
      <c r="Z238" s="41" t="s">
        <v>42</v>
      </c>
    </row>
    <row r="239" spans="1:26" x14ac:dyDescent="0.15">
      <c r="A239" s="40">
        <v>1</v>
      </c>
      <c r="B239" s="41" t="s">
        <v>363</v>
      </c>
      <c r="C239" s="41" t="s">
        <v>1387</v>
      </c>
      <c r="D239" s="41" t="s">
        <v>1388</v>
      </c>
      <c r="E239" s="41" t="s">
        <v>1376</v>
      </c>
      <c r="F239" s="41" t="s">
        <v>360</v>
      </c>
      <c r="G239" s="41" t="s">
        <v>43</v>
      </c>
      <c r="H239" s="41" t="s">
        <v>1389</v>
      </c>
      <c r="I239" s="40">
        <v>12</v>
      </c>
      <c r="J239" s="40">
        <v>65</v>
      </c>
      <c r="K239" s="41" t="s">
        <v>1390</v>
      </c>
      <c r="L239" s="40">
        <v>0</v>
      </c>
      <c r="M239" s="40">
        <v>18</v>
      </c>
      <c r="N239" s="40">
        <v>65</v>
      </c>
      <c r="O239" s="40">
        <v>18</v>
      </c>
      <c r="P239" s="76">
        <v>41275</v>
      </c>
      <c r="R239" s="41" t="s">
        <v>1090</v>
      </c>
      <c r="S239" s="41" t="s">
        <v>1090</v>
      </c>
      <c r="T239" s="41" t="s">
        <v>1091</v>
      </c>
      <c r="U239" s="76">
        <v>44413.709487743057</v>
      </c>
      <c r="V239" s="41" t="s">
        <v>45</v>
      </c>
      <c r="X239" s="41"/>
      <c r="Y239" s="41"/>
      <c r="Z239" s="41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4979-874A-49CA-81DE-36279716D898}">
  <sheetPr>
    <tabColor theme="7" tint="-0.249977111117893"/>
  </sheetPr>
  <dimension ref="A1:T20"/>
  <sheetViews>
    <sheetView workbookViewId="0">
      <pane xSplit="3" ySplit="1" topLeftCell="K2" activePane="bottomRight" state="frozen"/>
      <selection pane="topRight" activeCell="D1" sqref="D1"/>
      <selection pane="bottomLeft" activeCell="A2" sqref="A2"/>
      <selection pane="bottomRight" activeCell="B11" sqref="B11"/>
    </sheetView>
  </sheetViews>
  <sheetFormatPr defaultRowHeight="10.5" x14ac:dyDescent="0.15"/>
  <cols>
    <col min="1" max="1" width="7.5" style="40" bestFit="1" customWidth="1"/>
    <col min="2" max="2" width="25.5" style="40" bestFit="1" customWidth="1"/>
    <col min="3" max="3" width="13.125" style="40" bestFit="1" customWidth="1"/>
    <col min="4" max="4" width="7.375" style="40" bestFit="1" customWidth="1"/>
    <col min="5" max="5" width="33" style="40" bestFit="1" customWidth="1"/>
    <col min="6" max="6" width="10.5" style="40" bestFit="1" customWidth="1"/>
    <col min="7" max="7" width="12" style="40" bestFit="1" customWidth="1"/>
    <col min="8" max="8" width="9.625" style="40" bestFit="1" customWidth="1"/>
    <col min="9" max="9" width="9.875" style="40" bestFit="1" customWidth="1"/>
    <col min="10" max="10" width="14.625" style="40" bestFit="1" customWidth="1"/>
    <col min="11" max="11" width="14" style="40" bestFit="1" customWidth="1"/>
    <col min="12" max="12" width="10.5" style="76" bestFit="1" customWidth="1"/>
    <col min="13" max="13" width="11.75" style="76" bestFit="1" customWidth="1"/>
    <col min="14" max="15" width="11.125" style="40" bestFit="1" customWidth="1"/>
    <col min="16" max="16" width="9.375" style="76" bestFit="1" customWidth="1"/>
    <col min="17" max="17" width="17.625" style="40" bestFit="1" customWidth="1"/>
    <col min="18" max="18" width="9.125" style="76" bestFit="1" customWidth="1"/>
    <col min="19" max="19" width="28.125" style="40" bestFit="1" customWidth="1"/>
    <col min="20" max="20" width="17.625" style="40" bestFit="1" customWidth="1"/>
    <col min="21" max="16384" width="9" style="40"/>
  </cols>
  <sheetData>
    <row r="1" spans="1:20" x14ac:dyDescent="0.15">
      <c r="A1" s="40" t="s">
        <v>1109</v>
      </c>
      <c r="B1" s="40" t="s">
        <v>1143</v>
      </c>
      <c r="C1" s="40" t="s">
        <v>7</v>
      </c>
      <c r="D1" s="40" t="s">
        <v>1144</v>
      </c>
      <c r="E1" s="40" t="s">
        <v>1145</v>
      </c>
      <c r="F1" s="40" t="s">
        <v>1146</v>
      </c>
      <c r="G1" s="40" t="s">
        <v>27</v>
      </c>
      <c r="H1" s="40" t="s">
        <v>1147</v>
      </c>
      <c r="I1" s="40" t="s">
        <v>1148</v>
      </c>
      <c r="J1" s="40" t="s">
        <v>1149</v>
      </c>
      <c r="K1" s="40" t="s">
        <v>1150</v>
      </c>
      <c r="L1" s="76" t="s">
        <v>22</v>
      </c>
      <c r="M1" s="76" t="s">
        <v>23</v>
      </c>
      <c r="N1" s="40" t="s">
        <v>25</v>
      </c>
      <c r="O1" s="40" t="s">
        <v>26</v>
      </c>
      <c r="P1" s="76" t="s">
        <v>5</v>
      </c>
      <c r="Q1" s="40" t="s">
        <v>28</v>
      </c>
      <c r="R1" s="76" t="s">
        <v>29</v>
      </c>
      <c r="S1" s="40" t="s">
        <v>20</v>
      </c>
      <c r="T1" s="40" t="s">
        <v>31</v>
      </c>
    </row>
    <row r="2" spans="1:20" x14ac:dyDescent="0.15">
      <c r="A2" s="40">
        <v>1</v>
      </c>
      <c r="B2" s="41" t="s">
        <v>1156</v>
      </c>
      <c r="C2" s="41" t="s">
        <v>84</v>
      </c>
      <c r="D2" s="41" t="s">
        <v>43</v>
      </c>
      <c r="E2" s="41" t="s">
        <v>1089</v>
      </c>
      <c r="F2" s="40">
        <v>504</v>
      </c>
      <c r="G2" s="41" t="s">
        <v>1091</v>
      </c>
      <c r="H2" s="40">
        <v>5</v>
      </c>
      <c r="I2" s="40">
        <v>157</v>
      </c>
      <c r="J2" s="40">
        <v>499</v>
      </c>
      <c r="K2" s="40">
        <v>153</v>
      </c>
      <c r="L2" s="76">
        <v>41275</v>
      </c>
      <c r="N2" s="41" t="s">
        <v>1090</v>
      </c>
      <c r="O2" s="41" t="s">
        <v>1090</v>
      </c>
      <c r="P2" s="76">
        <v>44413.709892511572</v>
      </c>
      <c r="Q2" s="41" t="s">
        <v>45</v>
      </c>
      <c r="S2" s="41" t="s">
        <v>42</v>
      </c>
      <c r="T2" s="41"/>
    </row>
    <row r="3" spans="1:20" x14ac:dyDescent="0.15">
      <c r="A3" s="40">
        <v>4</v>
      </c>
      <c r="B3" s="41" t="s">
        <v>1159</v>
      </c>
      <c r="C3" s="41" t="s">
        <v>53</v>
      </c>
      <c r="D3" s="41" t="s">
        <v>43</v>
      </c>
      <c r="E3" s="41" t="s">
        <v>1089</v>
      </c>
      <c r="F3" s="40">
        <v>61</v>
      </c>
      <c r="G3" s="41" t="s">
        <v>1091</v>
      </c>
      <c r="H3" s="40">
        <v>0</v>
      </c>
      <c r="I3" s="40">
        <v>0</v>
      </c>
      <c r="J3" s="40">
        <v>61</v>
      </c>
      <c r="K3" s="40">
        <v>0</v>
      </c>
      <c r="L3" s="76">
        <v>41275</v>
      </c>
      <c r="N3" s="41" t="s">
        <v>1090</v>
      </c>
      <c r="O3" s="41" t="s">
        <v>1090</v>
      </c>
      <c r="P3" s="76">
        <v>44413.709892511572</v>
      </c>
      <c r="Q3" s="41" t="s">
        <v>45</v>
      </c>
      <c r="S3" s="41" t="s">
        <v>42</v>
      </c>
      <c r="T3" s="41"/>
    </row>
    <row r="4" spans="1:20" x14ac:dyDescent="0.15">
      <c r="B4" s="41" t="s">
        <v>1157</v>
      </c>
      <c r="C4" s="41" t="s">
        <v>1112</v>
      </c>
      <c r="D4" s="41" t="s">
        <v>43</v>
      </c>
      <c r="E4" s="41" t="s">
        <v>1158</v>
      </c>
      <c r="F4" s="40">
        <v>0</v>
      </c>
      <c r="G4" s="41" t="s">
        <v>1091</v>
      </c>
      <c r="H4" s="40">
        <v>0</v>
      </c>
      <c r="I4" s="40">
        <v>0</v>
      </c>
      <c r="J4" s="40">
        <v>0</v>
      </c>
      <c r="K4" s="40">
        <v>0</v>
      </c>
      <c r="L4" s="76">
        <v>41275</v>
      </c>
      <c r="N4" s="41" t="s">
        <v>1090</v>
      </c>
      <c r="O4" s="41" t="s">
        <v>1090</v>
      </c>
      <c r="P4" s="76">
        <v>44159.691615162039</v>
      </c>
      <c r="Q4" s="41" t="s">
        <v>45</v>
      </c>
      <c r="S4" s="41" t="s">
        <v>42</v>
      </c>
      <c r="T4" s="41"/>
    </row>
    <row r="5" spans="1:20" x14ac:dyDescent="0.15">
      <c r="A5" s="40">
        <v>3</v>
      </c>
      <c r="B5" s="41" t="s">
        <v>1155</v>
      </c>
      <c r="C5" s="41" t="s">
        <v>234</v>
      </c>
      <c r="D5" s="41" t="s">
        <v>43</v>
      </c>
      <c r="E5" s="41" t="s">
        <v>1089</v>
      </c>
      <c r="F5" s="40">
        <v>12</v>
      </c>
      <c r="G5" s="41" t="s">
        <v>1091</v>
      </c>
      <c r="H5" s="40">
        <v>0</v>
      </c>
      <c r="I5" s="40">
        <v>0</v>
      </c>
      <c r="J5" s="40">
        <v>12</v>
      </c>
      <c r="K5" s="40">
        <v>0</v>
      </c>
      <c r="L5" s="76">
        <v>41275</v>
      </c>
      <c r="N5" s="41" t="s">
        <v>1090</v>
      </c>
      <c r="O5" s="41" t="s">
        <v>1090</v>
      </c>
      <c r="P5" s="76">
        <v>44413.709892511572</v>
      </c>
      <c r="Q5" s="41" t="s">
        <v>45</v>
      </c>
      <c r="S5" s="41" t="s">
        <v>42</v>
      </c>
      <c r="T5" s="41"/>
    </row>
    <row r="6" spans="1:20" x14ac:dyDescent="0.15">
      <c r="A6" s="40">
        <v>2</v>
      </c>
      <c r="B6" s="41" t="s">
        <v>1163</v>
      </c>
      <c r="C6" s="41" t="s">
        <v>190</v>
      </c>
      <c r="D6" s="41" t="s">
        <v>43</v>
      </c>
      <c r="E6" s="41" t="s">
        <v>1089</v>
      </c>
      <c r="F6" s="40">
        <v>2</v>
      </c>
      <c r="G6" s="41" t="s">
        <v>1091</v>
      </c>
      <c r="H6" s="40">
        <v>2</v>
      </c>
      <c r="I6" s="40">
        <v>2</v>
      </c>
      <c r="J6" s="40">
        <v>0</v>
      </c>
      <c r="K6" s="40">
        <v>0</v>
      </c>
      <c r="L6" s="76">
        <v>41275</v>
      </c>
      <c r="N6" s="41" t="s">
        <v>1090</v>
      </c>
      <c r="O6" s="41" t="s">
        <v>1090</v>
      </c>
      <c r="P6" s="76">
        <v>44413.709892511572</v>
      </c>
      <c r="Q6" s="41" t="s">
        <v>45</v>
      </c>
      <c r="S6" s="41" t="s">
        <v>42</v>
      </c>
      <c r="T6" s="41"/>
    </row>
    <row r="7" spans="1:20" x14ac:dyDescent="0.15">
      <c r="A7" s="40">
        <v>5</v>
      </c>
      <c r="B7" s="41" t="s">
        <v>1165</v>
      </c>
      <c r="C7" s="41" t="s">
        <v>201</v>
      </c>
      <c r="D7" s="41" t="s">
        <v>43</v>
      </c>
      <c r="E7" s="41" t="s">
        <v>1089</v>
      </c>
      <c r="F7" s="40">
        <v>1</v>
      </c>
      <c r="G7" s="41" t="s">
        <v>1091</v>
      </c>
      <c r="H7" s="40">
        <v>4</v>
      </c>
      <c r="I7" s="40">
        <v>2</v>
      </c>
      <c r="J7" s="40">
        <v>0</v>
      </c>
      <c r="K7" s="40">
        <v>0</v>
      </c>
      <c r="L7" s="76">
        <v>41275</v>
      </c>
      <c r="N7" s="41" t="s">
        <v>1090</v>
      </c>
      <c r="O7" s="41" t="s">
        <v>1090</v>
      </c>
      <c r="P7" s="76">
        <v>44413.709892511572</v>
      </c>
      <c r="Q7" s="41" t="s">
        <v>45</v>
      </c>
      <c r="S7" s="41" t="s">
        <v>42</v>
      </c>
      <c r="T7" s="41"/>
    </row>
    <row r="8" spans="1:20" x14ac:dyDescent="0.15">
      <c r="A8" s="40">
        <v>6</v>
      </c>
      <c r="B8" s="41" t="s">
        <v>357</v>
      </c>
      <c r="C8" s="41" t="s">
        <v>357</v>
      </c>
      <c r="D8" s="41" t="s">
        <v>43</v>
      </c>
      <c r="E8" s="41" t="s">
        <v>1089</v>
      </c>
      <c r="F8" s="40">
        <v>910</v>
      </c>
      <c r="G8" s="41" t="s">
        <v>1091</v>
      </c>
      <c r="H8" s="40">
        <v>58</v>
      </c>
      <c r="I8" s="40">
        <v>107</v>
      </c>
      <c r="J8" s="40">
        <v>899</v>
      </c>
      <c r="K8" s="40">
        <v>96</v>
      </c>
      <c r="L8" s="76">
        <v>41275</v>
      </c>
      <c r="N8" s="41" t="s">
        <v>1090</v>
      </c>
      <c r="O8" s="41" t="s">
        <v>1090</v>
      </c>
      <c r="P8" s="76">
        <v>44413.709892511572</v>
      </c>
      <c r="Q8" s="41" t="s">
        <v>45</v>
      </c>
      <c r="S8" s="41" t="s">
        <v>42</v>
      </c>
      <c r="T8" s="41"/>
    </row>
    <row r="9" spans="1:20" x14ac:dyDescent="0.15">
      <c r="A9" s="40">
        <v>7</v>
      </c>
      <c r="B9" s="41" t="s">
        <v>39</v>
      </c>
      <c r="C9" s="41" t="s">
        <v>37</v>
      </c>
      <c r="D9" s="41" t="s">
        <v>43</v>
      </c>
      <c r="E9" s="41" t="s">
        <v>1089</v>
      </c>
      <c r="F9" s="40">
        <v>5</v>
      </c>
      <c r="G9" s="41" t="s">
        <v>1091</v>
      </c>
      <c r="H9" s="40">
        <v>7</v>
      </c>
      <c r="I9" s="40">
        <v>7</v>
      </c>
      <c r="J9" s="40">
        <v>0</v>
      </c>
      <c r="K9" s="40">
        <v>0</v>
      </c>
      <c r="L9" s="76">
        <v>41275</v>
      </c>
      <c r="N9" s="41" t="s">
        <v>1090</v>
      </c>
      <c r="O9" s="41" t="s">
        <v>1090</v>
      </c>
      <c r="P9" s="76">
        <v>44413.709892511572</v>
      </c>
      <c r="Q9" s="41" t="s">
        <v>45</v>
      </c>
      <c r="S9" s="41" t="s">
        <v>42</v>
      </c>
      <c r="T9" s="41"/>
    </row>
    <row r="10" spans="1:20" x14ac:dyDescent="0.15">
      <c r="A10" s="40">
        <v>8</v>
      </c>
      <c r="B10" s="41" t="s">
        <v>302</v>
      </c>
      <c r="C10" s="41" t="s">
        <v>302</v>
      </c>
      <c r="D10" s="41" t="s">
        <v>43</v>
      </c>
      <c r="E10" s="41" t="s">
        <v>1089</v>
      </c>
      <c r="F10" s="40">
        <v>4340</v>
      </c>
      <c r="G10" s="41" t="s">
        <v>1091</v>
      </c>
      <c r="H10" s="40">
        <v>2405</v>
      </c>
      <c r="I10" s="40">
        <v>2582</v>
      </c>
      <c r="J10" s="40">
        <v>3676</v>
      </c>
      <c r="K10" s="40">
        <v>2064</v>
      </c>
      <c r="L10" s="76">
        <v>41275</v>
      </c>
      <c r="N10" s="41" t="s">
        <v>1090</v>
      </c>
      <c r="O10" s="41" t="s">
        <v>1090</v>
      </c>
      <c r="P10" s="76">
        <v>44413.709892511572</v>
      </c>
      <c r="Q10" s="41" t="s">
        <v>45</v>
      </c>
      <c r="S10" s="41" t="s">
        <v>42</v>
      </c>
      <c r="T10" s="41"/>
    </row>
    <row r="11" spans="1:20" x14ac:dyDescent="0.15">
      <c r="A11" s="40">
        <v>21</v>
      </c>
      <c r="B11" s="41" t="s">
        <v>1151</v>
      </c>
      <c r="C11" s="41" t="s">
        <v>696</v>
      </c>
      <c r="D11" s="41" t="s">
        <v>43</v>
      </c>
      <c r="E11" s="41" t="s">
        <v>1152</v>
      </c>
      <c r="F11" s="40">
        <v>0</v>
      </c>
      <c r="G11" s="41" t="s">
        <v>1091</v>
      </c>
      <c r="H11" s="40">
        <v>0</v>
      </c>
      <c r="I11" s="40">
        <v>0</v>
      </c>
      <c r="J11" s="40">
        <v>0</v>
      </c>
      <c r="K11" s="40">
        <v>0</v>
      </c>
      <c r="L11" s="76">
        <v>41275</v>
      </c>
      <c r="N11" s="41" t="s">
        <v>1090</v>
      </c>
      <c r="O11" s="41" t="s">
        <v>1090</v>
      </c>
      <c r="P11" s="76">
        <v>44413.709892511572</v>
      </c>
      <c r="Q11" s="41" t="s">
        <v>45</v>
      </c>
      <c r="S11" s="41" t="s">
        <v>42</v>
      </c>
      <c r="T11" s="41"/>
    </row>
    <row r="12" spans="1:20" x14ac:dyDescent="0.15">
      <c r="A12" s="40">
        <v>11</v>
      </c>
      <c r="B12" s="41" t="s">
        <v>1154</v>
      </c>
      <c r="C12" s="41" t="s">
        <v>67</v>
      </c>
      <c r="D12" s="41" t="s">
        <v>43</v>
      </c>
      <c r="E12" s="41"/>
      <c r="F12" s="40">
        <v>1</v>
      </c>
      <c r="G12" s="41" t="s">
        <v>1091</v>
      </c>
      <c r="H12" s="40">
        <v>1</v>
      </c>
      <c r="I12" s="40">
        <v>1</v>
      </c>
      <c r="J12" s="40">
        <v>0</v>
      </c>
      <c r="K12" s="40">
        <v>0</v>
      </c>
      <c r="L12" s="76">
        <v>41275</v>
      </c>
      <c r="N12" s="41" t="s">
        <v>1090</v>
      </c>
      <c r="O12" s="41" t="s">
        <v>1090</v>
      </c>
      <c r="P12" s="76">
        <v>44413.709892511572</v>
      </c>
      <c r="Q12" s="41" t="s">
        <v>45</v>
      </c>
      <c r="S12" s="41" t="s">
        <v>42</v>
      </c>
      <c r="T12" s="41"/>
    </row>
    <row r="13" spans="1:20" x14ac:dyDescent="0.15">
      <c r="A13" s="40">
        <v>9</v>
      </c>
      <c r="B13" s="41" t="s">
        <v>1160</v>
      </c>
      <c r="C13" s="41" t="s">
        <v>1161</v>
      </c>
      <c r="D13" s="41" t="s">
        <v>43</v>
      </c>
      <c r="E13" s="41" t="s">
        <v>1089</v>
      </c>
      <c r="F13" s="40">
        <v>0</v>
      </c>
      <c r="G13" s="41" t="s">
        <v>1091</v>
      </c>
      <c r="H13" s="40">
        <v>0</v>
      </c>
      <c r="I13" s="40">
        <v>0</v>
      </c>
      <c r="J13" s="40">
        <v>0</v>
      </c>
      <c r="K13" s="40">
        <v>0</v>
      </c>
      <c r="L13" s="76">
        <v>41275</v>
      </c>
      <c r="N13" s="41" t="s">
        <v>1090</v>
      </c>
      <c r="O13" s="41" t="s">
        <v>1090</v>
      </c>
      <c r="P13" s="76">
        <v>44413.709892511572</v>
      </c>
      <c r="Q13" s="41" t="s">
        <v>45</v>
      </c>
      <c r="S13" s="41" t="s">
        <v>42</v>
      </c>
      <c r="T13" s="41"/>
    </row>
    <row r="14" spans="1:20" x14ac:dyDescent="0.15">
      <c r="A14" s="40">
        <v>10</v>
      </c>
      <c r="B14" s="41" t="s">
        <v>1162</v>
      </c>
      <c r="C14" s="41" t="s">
        <v>48</v>
      </c>
      <c r="D14" s="41" t="s">
        <v>43</v>
      </c>
      <c r="E14" s="41" t="s">
        <v>1089</v>
      </c>
      <c r="F14" s="40">
        <v>14</v>
      </c>
      <c r="G14" s="41" t="s">
        <v>1091</v>
      </c>
      <c r="H14" s="40">
        <v>56</v>
      </c>
      <c r="I14" s="40">
        <v>6</v>
      </c>
      <c r="J14" s="40">
        <v>0</v>
      </c>
      <c r="K14" s="40">
        <v>0</v>
      </c>
      <c r="L14" s="76">
        <v>41275</v>
      </c>
      <c r="N14" s="41" t="s">
        <v>1090</v>
      </c>
      <c r="O14" s="41" t="s">
        <v>1090</v>
      </c>
      <c r="P14" s="76">
        <v>44413.709892511572</v>
      </c>
      <c r="Q14" s="41" t="s">
        <v>45</v>
      </c>
      <c r="S14" s="41" t="s">
        <v>42</v>
      </c>
      <c r="T14" s="41"/>
    </row>
    <row r="15" spans="1:20" x14ac:dyDescent="0.15">
      <c r="A15" s="40">
        <v>12</v>
      </c>
      <c r="B15" s="41" t="s">
        <v>1164</v>
      </c>
      <c r="C15" s="41" t="s">
        <v>63</v>
      </c>
      <c r="D15" s="41" t="s">
        <v>43</v>
      </c>
      <c r="E15" s="41" t="s">
        <v>1089</v>
      </c>
      <c r="F15" s="40">
        <v>4</v>
      </c>
      <c r="G15" s="41" t="s">
        <v>1091</v>
      </c>
      <c r="H15" s="40">
        <v>0</v>
      </c>
      <c r="I15" s="40">
        <v>0</v>
      </c>
      <c r="J15" s="40">
        <v>4</v>
      </c>
      <c r="K15" s="40">
        <v>0</v>
      </c>
      <c r="L15" s="76">
        <v>41275</v>
      </c>
      <c r="N15" s="41" t="s">
        <v>1090</v>
      </c>
      <c r="O15" s="41" t="s">
        <v>1090</v>
      </c>
      <c r="P15" s="76">
        <v>44413.709892511572</v>
      </c>
      <c r="Q15" s="41" t="s">
        <v>45</v>
      </c>
      <c r="S15" s="41" t="s">
        <v>42</v>
      </c>
      <c r="T15" s="41"/>
    </row>
    <row r="16" spans="1:20" x14ac:dyDescent="0.15">
      <c r="A16" s="40">
        <v>13</v>
      </c>
      <c r="B16" s="41" t="s">
        <v>1153</v>
      </c>
      <c r="C16" s="41" t="s">
        <v>795</v>
      </c>
      <c r="D16" s="41" t="s">
        <v>43</v>
      </c>
      <c r="E16" s="41" t="s">
        <v>1089</v>
      </c>
      <c r="F16" s="40">
        <v>3</v>
      </c>
      <c r="G16" s="41" t="s">
        <v>1091</v>
      </c>
      <c r="H16" s="40">
        <v>2</v>
      </c>
      <c r="I16" s="40">
        <v>6</v>
      </c>
      <c r="J16" s="40">
        <v>0</v>
      </c>
      <c r="K16" s="40">
        <v>0</v>
      </c>
      <c r="L16" s="76">
        <v>41275</v>
      </c>
      <c r="N16" s="41" t="s">
        <v>1090</v>
      </c>
      <c r="O16" s="41" t="s">
        <v>1090</v>
      </c>
      <c r="P16" s="76">
        <v>44413.709892511572</v>
      </c>
      <c r="Q16" s="41" t="s">
        <v>45</v>
      </c>
      <c r="S16" s="41" t="s">
        <v>42</v>
      </c>
      <c r="T16" s="41"/>
    </row>
    <row r="17" spans="1:20" x14ac:dyDescent="0.15">
      <c r="A17" s="40">
        <v>15</v>
      </c>
      <c r="B17" s="41" t="s">
        <v>153</v>
      </c>
      <c r="C17" s="41" t="s">
        <v>153</v>
      </c>
      <c r="D17" s="41" t="s">
        <v>43</v>
      </c>
      <c r="E17" s="41"/>
      <c r="F17" s="40">
        <v>0</v>
      </c>
      <c r="G17" s="41" t="s">
        <v>1091</v>
      </c>
      <c r="H17" s="40">
        <v>0</v>
      </c>
      <c r="I17" s="40">
        <v>0</v>
      </c>
      <c r="J17" s="40">
        <v>0</v>
      </c>
      <c r="K17" s="40">
        <v>0</v>
      </c>
      <c r="L17" s="76">
        <v>41275</v>
      </c>
      <c r="N17" s="41" t="s">
        <v>1090</v>
      </c>
      <c r="O17" s="41" t="s">
        <v>1090</v>
      </c>
      <c r="P17" s="76">
        <v>44413.709892511572</v>
      </c>
      <c r="Q17" s="41" t="s">
        <v>45</v>
      </c>
      <c r="S17" s="41" t="s">
        <v>42</v>
      </c>
      <c r="T17" s="41"/>
    </row>
    <row r="18" spans="1:20" x14ac:dyDescent="0.15">
      <c r="A18" s="40">
        <v>22</v>
      </c>
      <c r="B18" s="41" t="s">
        <v>2162</v>
      </c>
      <c r="C18" s="41" t="s">
        <v>2163</v>
      </c>
      <c r="D18" s="41" t="s">
        <v>43</v>
      </c>
      <c r="E18" s="41" t="s">
        <v>2164</v>
      </c>
      <c r="G18" s="41" t="s">
        <v>1091</v>
      </c>
      <c r="L18" s="76">
        <v>44927</v>
      </c>
      <c r="N18" s="41" t="s">
        <v>1090</v>
      </c>
      <c r="O18" s="41" t="s">
        <v>1090</v>
      </c>
      <c r="P18" s="76">
        <v>44998.650755104165</v>
      </c>
      <c r="Q18" s="41" t="s">
        <v>45</v>
      </c>
      <c r="R18" s="76">
        <v>44998.650755104165</v>
      </c>
      <c r="S18" s="41" t="s">
        <v>1089</v>
      </c>
      <c r="T18" s="41" t="s">
        <v>45</v>
      </c>
    </row>
    <row r="19" spans="1:20" x14ac:dyDescent="0.15">
      <c r="A19" s="40">
        <v>14</v>
      </c>
      <c r="B19" s="41" t="s">
        <v>1166</v>
      </c>
      <c r="C19" s="41" t="s">
        <v>248</v>
      </c>
      <c r="D19" s="41" t="s">
        <v>43</v>
      </c>
      <c r="E19" s="41" t="s">
        <v>1089</v>
      </c>
      <c r="F19" s="40">
        <v>314</v>
      </c>
      <c r="G19" s="41" t="s">
        <v>1091</v>
      </c>
      <c r="H19" s="40">
        <v>66</v>
      </c>
      <c r="I19" s="40">
        <v>87</v>
      </c>
      <c r="J19" s="40">
        <v>263</v>
      </c>
      <c r="K19" s="40">
        <v>45</v>
      </c>
      <c r="L19" s="76">
        <v>41275</v>
      </c>
      <c r="N19" s="41" t="s">
        <v>1090</v>
      </c>
      <c r="O19" s="41" t="s">
        <v>1090</v>
      </c>
      <c r="P19" s="76">
        <v>44413.709892511572</v>
      </c>
      <c r="Q19" s="41" t="s">
        <v>45</v>
      </c>
      <c r="S19" s="41" t="s">
        <v>42</v>
      </c>
      <c r="T19" s="41"/>
    </row>
    <row r="20" spans="1:20" x14ac:dyDescent="0.15">
      <c r="A20" s="40">
        <v>20</v>
      </c>
      <c r="B20" s="41" t="s">
        <v>1167</v>
      </c>
      <c r="C20" s="41" t="s">
        <v>264</v>
      </c>
      <c r="D20" s="41" t="s">
        <v>43</v>
      </c>
      <c r="E20" s="41"/>
      <c r="F20" s="40">
        <v>0</v>
      </c>
      <c r="G20" s="41" t="s">
        <v>1091</v>
      </c>
      <c r="H20" s="40">
        <v>0</v>
      </c>
      <c r="I20" s="40">
        <v>0</v>
      </c>
      <c r="J20" s="40">
        <v>0</v>
      </c>
      <c r="K20" s="40">
        <v>0</v>
      </c>
      <c r="L20" s="76">
        <v>41275</v>
      </c>
      <c r="N20" s="41" t="s">
        <v>1090</v>
      </c>
      <c r="O20" s="41" t="s">
        <v>1090</v>
      </c>
      <c r="P20" s="76">
        <v>44413.709892511572</v>
      </c>
      <c r="Q20" s="41" t="s">
        <v>45</v>
      </c>
      <c r="S20" s="41" t="s">
        <v>42</v>
      </c>
      <c r="T20" s="4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EF4F-6C26-4C26-BC15-4C53EFBF8D2A}">
  <sheetPr>
    <tabColor theme="7" tint="-0.249977111117893"/>
  </sheetPr>
  <dimension ref="A1:V83"/>
  <sheetViews>
    <sheetView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N34" sqref="N34"/>
    </sheetView>
  </sheetViews>
  <sheetFormatPr defaultRowHeight="10.5" x14ac:dyDescent="0.15"/>
  <cols>
    <col min="1" max="1" width="7.5" style="40" bestFit="1" customWidth="1"/>
    <col min="2" max="2" width="13.125" style="40" bestFit="1" customWidth="1"/>
    <col min="3" max="3" width="31.875" style="40" bestFit="1" customWidth="1"/>
    <col min="4" max="4" width="16.25" style="40" bestFit="1" customWidth="1"/>
    <col min="5" max="5" width="7.5" style="40" bestFit="1" customWidth="1"/>
    <col min="6" max="6" width="34.5" style="40" bestFit="1" customWidth="1"/>
    <col min="7" max="7" width="10.5" style="40" bestFit="1" customWidth="1"/>
    <col min="8" max="8" width="12" style="40" bestFit="1" customWidth="1"/>
    <col min="9" max="9" width="9.625" style="40" bestFit="1" customWidth="1"/>
    <col min="10" max="10" width="9.875" style="40" bestFit="1" customWidth="1"/>
    <col min="11" max="11" width="14.625" style="40" bestFit="1" customWidth="1"/>
    <col min="12" max="12" width="14" style="40" bestFit="1" customWidth="1"/>
    <col min="13" max="13" width="10.5" style="76" bestFit="1" customWidth="1"/>
    <col min="14" max="14" width="11.75" style="76" bestFit="1" customWidth="1"/>
    <col min="15" max="16" width="11.125" style="40" bestFit="1" customWidth="1"/>
    <col min="17" max="17" width="9.375" style="76" bestFit="1" customWidth="1"/>
    <col min="18" max="18" width="17.625" style="40" bestFit="1" customWidth="1"/>
    <col min="19" max="19" width="9.125" style="76" bestFit="1" customWidth="1"/>
    <col min="20" max="20" width="28.125" style="40" bestFit="1" customWidth="1"/>
    <col min="21" max="21" width="17.625" style="40" bestFit="1" customWidth="1"/>
    <col min="22" max="22" width="39.25" style="40" bestFit="1" customWidth="1"/>
    <col min="23" max="16384" width="9" style="40"/>
  </cols>
  <sheetData>
    <row r="1" spans="1:22" x14ac:dyDescent="0.15">
      <c r="A1" s="40" t="s">
        <v>1109</v>
      </c>
      <c r="B1" s="40" t="s">
        <v>7</v>
      </c>
      <c r="C1" s="40" t="s">
        <v>1168</v>
      </c>
      <c r="D1" s="40" t="s">
        <v>8</v>
      </c>
      <c r="E1" s="40" t="s">
        <v>1144</v>
      </c>
      <c r="F1" s="40" t="s">
        <v>1169</v>
      </c>
      <c r="G1" s="40" t="s">
        <v>1146</v>
      </c>
      <c r="H1" s="40" t="s">
        <v>27</v>
      </c>
      <c r="I1" s="40" t="s">
        <v>1147</v>
      </c>
      <c r="J1" s="40" t="s">
        <v>1148</v>
      </c>
      <c r="K1" s="40" t="s">
        <v>1149</v>
      </c>
      <c r="L1" s="40" t="s">
        <v>1150</v>
      </c>
      <c r="M1" s="76" t="s">
        <v>22</v>
      </c>
      <c r="N1" s="76" t="s">
        <v>23</v>
      </c>
      <c r="O1" s="40" t="s">
        <v>25</v>
      </c>
      <c r="P1" s="40" t="s">
        <v>26</v>
      </c>
      <c r="Q1" s="76" t="s">
        <v>5</v>
      </c>
      <c r="R1" s="40" t="s">
        <v>28</v>
      </c>
      <c r="S1" s="76" t="s">
        <v>29</v>
      </c>
      <c r="T1" s="40" t="s">
        <v>20</v>
      </c>
      <c r="U1" s="40" t="s">
        <v>31</v>
      </c>
      <c r="V1" s="40" t="s">
        <v>30</v>
      </c>
    </row>
    <row r="2" spans="1:22" x14ac:dyDescent="0.15">
      <c r="A2" s="40">
        <v>18</v>
      </c>
      <c r="B2" s="41" t="s">
        <v>84</v>
      </c>
      <c r="C2" s="41" t="s">
        <v>1221</v>
      </c>
      <c r="D2" s="41" t="s">
        <v>126</v>
      </c>
      <c r="E2" s="41" t="s">
        <v>43</v>
      </c>
      <c r="F2" s="41" t="s">
        <v>1089</v>
      </c>
      <c r="G2" s="40">
        <v>2</v>
      </c>
      <c r="H2" s="41" t="s">
        <v>1091</v>
      </c>
      <c r="I2" s="40">
        <v>2</v>
      </c>
      <c r="J2" s="40">
        <v>1</v>
      </c>
      <c r="K2" s="40">
        <v>0</v>
      </c>
      <c r="L2" s="40">
        <v>0</v>
      </c>
      <c r="M2" s="76">
        <v>41275</v>
      </c>
      <c r="O2" s="41" t="s">
        <v>1090</v>
      </c>
      <c r="P2" s="41" t="s">
        <v>1090</v>
      </c>
      <c r="Q2" s="76">
        <v>44413.709975277779</v>
      </c>
      <c r="R2" s="41" t="s">
        <v>45</v>
      </c>
      <c r="T2" s="41" t="s">
        <v>42</v>
      </c>
      <c r="U2" s="41"/>
      <c r="V2" s="41" t="s">
        <v>1089</v>
      </c>
    </row>
    <row r="3" spans="1:22" x14ac:dyDescent="0.15">
      <c r="A3" s="40">
        <v>23</v>
      </c>
      <c r="B3" s="41" t="s">
        <v>84</v>
      </c>
      <c r="C3" s="41" t="s">
        <v>1222</v>
      </c>
      <c r="D3" s="41" t="s">
        <v>85</v>
      </c>
      <c r="E3" s="41" t="s">
        <v>43</v>
      </c>
      <c r="F3" s="41" t="s">
        <v>1089</v>
      </c>
      <c r="G3" s="40">
        <v>21</v>
      </c>
      <c r="H3" s="41" t="s">
        <v>1091</v>
      </c>
      <c r="I3" s="40">
        <v>0</v>
      </c>
      <c r="J3" s="40">
        <v>0</v>
      </c>
      <c r="K3" s="40">
        <v>21</v>
      </c>
      <c r="L3" s="40">
        <v>0</v>
      </c>
      <c r="M3" s="76">
        <v>41275</v>
      </c>
      <c r="O3" s="41" t="s">
        <v>1090</v>
      </c>
      <c r="P3" s="41" t="s">
        <v>1090</v>
      </c>
      <c r="Q3" s="76">
        <v>44413.709975277779</v>
      </c>
      <c r="R3" s="41" t="s">
        <v>45</v>
      </c>
      <c r="T3" s="41" t="s">
        <v>42</v>
      </c>
      <c r="U3" s="41"/>
      <c r="V3" s="41" t="s">
        <v>1089</v>
      </c>
    </row>
    <row r="4" spans="1:22" x14ac:dyDescent="0.15">
      <c r="A4" s="40">
        <v>22</v>
      </c>
      <c r="B4" s="41" t="s">
        <v>84</v>
      </c>
      <c r="C4" s="41" t="s">
        <v>1199</v>
      </c>
      <c r="D4" s="41" t="s">
        <v>97</v>
      </c>
      <c r="E4" s="41" t="s">
        <v>43</v>
      </c>
      <c r="F4" s="41" t="s">
        <v>1089</v>
      </c>
      <c r="G4" s="40">
        <v>75</v>
      </c>
      <c r="H4" s="41" t="s">
        <v>1091</v>
      </c>
      <c r="I4" s="40">
        <v>0</v>
      </c>
      <c r="J4" s="40">
        <v>0</v>
      </c>
      <c r="K4" s="40">
        <v>75</v>
      </c>
      <c r="L4" s="40">
        <v>0</v>
      </c>
      <c r="M4" s="76">
        <v>41275</v>
      </c>
      <c r="O4" s="41" t="s">
        <v>1090</v>
      </c>
      <c r="P4" s="41" t="s">
        <v>1090</v>
      </c>
      <c r="Q4" s="76">
        <v>44413.709975277779</v>
      </c>
      <c r="R4" s="41" t="s">
        <v>45</v>
      </c>
      <c r="T4" s="41" t="s">
        <v>42</v>
      </c>
      <c r="U4" s="41"/>
      <c r="V4" s="41" t="s">
        <v>1089</v>
      </c>
    </row>
    <row r="5" spans="1:22" x14ac:dyDescent="0.15">
      <c r="A5" s="40">
        <v>20</v>
      </c>
      <c r="B5" s="41" t="s">
        <v>84</v>
      </c>
      <c r="C5" s="41" t="s">
        <v>1200</v>
      </c>
      <c r="D5" s="41" t="s">
        <v>843</v>
      </c>
      <c r="E5" s="41" t="s">
        <v>43</v>
      </c>
      <c r="F5" s="41" t="s">
        <v>1089</v>
      </c>
      <c r="G5" s="40">
        <v>1</v>
      </c>
      <c r="H5" s="41" t="s">
        <v>1091</v>
      </c>
      <c r="I5" s="40">
        <v>1</v>
      </c>
      <c r="J5" s="40">
        <v>1</v>
      </c>
      <c r="K5" s="40">
        <v>0</v>
      </c>
      <c r="L5" s="40">
        <v>0</v>
      </c>
      <c r="M5" s="76">
        <v>41275</v>
      </c>
      <c r="O5" s="41" t="s">
        <v>1090</v>
      </c>
      <c r="P5" s="41" t="s">
        <v>1090</v>
      </c>
      <c r="Q5" s="76">
        <v>44413.709975277779</v>
      </c>
      <c r="R5" s="41" t="s">
        <v>45</v>
      </c>
      <c r="T5" s="41" t="s">
        <v>42</v>
      </c>
      <c r="U5" s="41"/>
      <c r="V5" s="41" t="s">
        <v>1089</v>
      </c>
    </row>
    <row r="6" spans="1:22" x14ac:dyDescent="0.15">
      <c r="A6" s="40">
        <v>21</v>
      </c>
      <c r="B6" s="41" t="s">
        <v>84</v>
      </c>
      <c r="C6" s="41" t="s">
        <v>1193</v>
      </c>
      <c r="D6" s="41" t="s">
        <v>117</v>
      </c>
      <c r="E6" s="41" t="s">
        <v>43</v>
      </c>
      <c r="F6" s="41" t="s">
        <v>1089</v>
      </c>
      <c r="G6" s="40">
        <v>403</v>
      </c>
      <c r="H6" s="41" t="s">
        <v>1091</v>
      </c>
      <c r="I6" s="40">
        <v>0</v>
      </c>
      <c r="J6" s="40">
        <v>153</v>
      </c>
      <c r="K6" s="40">
        <v>403</v>
      </c>
      <c r="L6" s="40">
        <v>153</v>
      </c>
      <c r="M6" s="76">
        <v>41275</v>
      </c>
      <c r="O6" s="41" t="s">
        <v>1090</v>
      </c>
      <c r="P6" s="41" t="s">
        <v>1090</v>
      </c>
      <c r="Q6" s="76">
        <v>44413.709975277779</v>
      </c>
      <c r="R6" s="41" t="s">
        <v>45</v>
      </c>
      <c r="T6" s="41" t="s">
        <v>42</v>
      </c>
      <c r="U6" s="41"/>
      <c r="V6" s="41" t="s">
        <v>1089</v>
      </c>
    </row>
    <row r="7" spans="1:22" x14ac:dyDescent="0.15">
      <c r="A7" s="40">
        <v>24</v>
      </c>
      <c r="B7" s="41" t="s">
        <v>84</v>
      </c>
      <c r="C7" s="41" t="s">
        <v>1242</v>
      </c>
      <c r="D7" s="41" t="s">
        <v>853</v>
      </c>
      <c r="E7" s="41" t="s">
        <v>43</v>
      </c>
      <c r="F7" s="41" t="s">
        <v>1089</v>
      </c>
      <c r="G7" s="40">
        <v>2</v>
      </c>
      <c r="H7" s="41" t="s">
        <v>1091</v>
      </c>
      <c r="I7" s="40">
        <v>2</v>
      </c>
      <c r="J7" s="40">
        <v>2</v>
      </c>
      <c r="K7" s="40">
        <v>0</v>
      </c>
      <c r="L7" s="40">
        <v>0</v>
      </c>
      <c r="M7" s="76">
        <v>41275</v>
      </c>
      <c r="O7" s="41" t="s">
        <v>1090</v>
      </c>
      <c r="P7" s="41" t="s">
        <v>1090</v>
      </c>
      <c r="Q7" s="76">
        <v>44413.709975277779</v>
      </c>
      <c r="R7" s="41" t="s">
        <v>45</v>
      </c>
      <c r="T7" s="41" t="s">
        <v>42</v>
      </c>
      <c r="U7" s="41"/>
      <c r="V7" s="41" t="s">
        <v>1089</v>
      </c>
    </row>
    <row r="8" spans="1:22" x14ac:dyDescent="0.15">
      <c r="A8" s="40">
        <v>27</v>
      </c>
      <c r="B8" s="41" t="s">
        <v>53</v>
      </c>
      <c r="C8" s="41" t="s">
        <v>54</v>
      </c>
      <c r="D8" s="41" t="s">
        <v>54</v>
      </c>
      <c r="E8" s="41" t="s">
        <v>43</v>
      </c>
      <c r="F8" s="41" t="s">
        <v>1089</v>
      </c>
      <c r="G8" s="40">
        <v>29</v>
      </c>
      <c r="H8" s="41" t="s">
        <v>1091</v>
      </c>
      <c r="I8" s="40">
        <v>0</v>
      </c>
      <c r="J8" s="40">
        <v>0</v>
      </c>
      <c r="K8" s="40">
        <v>29</v>
      </c>
      <c r="L8" s="40">
        <v>0</v>
      </c>
      <c r="M8" s="76">
        <v>41275</v>
      </c>
      <c r="O8" s="41" t="s">
        <v>1090</v>
      </c>
      <c r="P8" s="41" t="s">
        <v>1090</v>
      </c>
      <c r="Q8" s="76">
        <v>44413.709975277779</v>
      </c>
      <c r="R8" s="41" t="s">
        <v>45</v>
      </c>
      <c r="T8" s="41" t="s">
        <v>42</v>
      </c>
      <c r="U8" s="41"/>
      <c r="V8" s="41" t="s">
        <v>1089</v>
      </c>
    </row>
    <row r="9" spans="1:22" x14ac:dyDescent="0.15">
      <c r="A9" s="40">
        <v>28</v>
      </c>
      <c r="B9" s="41" t="s">
        <v>53</v>
      </c>
      <c r="C9" s="41" t="s">
        <v>1198</v>
      </c>
      <c r="D9" s="41" t="s">
        <v>142</v>
      </c>
      <c r="E9" s="41" t="s">
        <v>43</v>
      </c>
      <c r="F9" s="41" t="s">
        <v>1089</v>
      </c>
      <c r="G9" s="40">
        <v>32</v>
      </c>
      <c r="H9" s="41" t="s">
        <v>1091</v>
      </c>
      <c r="I9" s="40">
        <v>0</v>
      </c>
      <c r="J9" s="40">
        <v>0</v>
      </c>
      <c r="K9" s="40">
        <v>32</v>
      </c>
      <c r="L9" s="40">
        <v>0</v>
      </c>
      <c r="M9" s="76">
        <v>41275</v>
      </c>
      <c r="O9" s="41" t="s">
        <v>1090</v>
      </c>
      <c r="P9" s="41" t="s">
        <v>1090</v>
      </c>
      <c r="Q9" s="76">
        <v>44413.709975277779</v>
      </c>
      <c r="R9" s="41" t="s">
        <v>45</v>
      </c>
      <c r="T9" s="41" t="s">
        <v>42</v>
      </c>
      <c r="U9" s="41"/>
      <c r="V9" s="41" t="s">
        <v>1089</v>
      </c>
    </row>
    <row r="10" spans="1:22" x14ac:dyDescent="0.15">
      <c r="A10" s="40">
        <v>79</v>
      </c>
      <c r="B10" s="41" t="s">
        <v>1112</v>
      </c>
      <c r="C10" s="41" t="s">
        <v>1194</v>
      </c>
      <c r="D10" s="41" t="s">
        <v>1195</v>
      </c>
      <c r="E10" s="41" t="s">
        <v>43</v>
      </c>
      <c r="F10" s="41" t="s">
        <v>1158</v>
      </c>
      <c r="G10" s="40">
        <v>0</v>
      </c>
      <c r="H10" s="41" t="s">
        <v>1091</v>
      </c>
      <c r="I10" s="40">
        <v>0</v>
      </c>
      <c r="J10" s="40">
        <v>0</v>
      </c>
      <c r="K10" s="40">
        <v>0</v>
      </c>
      <c r="L10" s="40">
        <v>0</v>
      </c>
      <c r="M10" s="76">
        <v>41275</v>
      </c>
      <c r="O10" s="41" t="s">
        <v>1090</v>
      </c>
      <c r="P10" s="41" t="s">
        <v>1090</v>
      </c>
      <c r="Q10" s="76">
        <v>44413.709975277779</v>
      </c>
      <c r="R10" s="41" t="s">
        <v>45</v>
      </c>
      <c r="T10" s="41" t="s">
        <v>42</v>
      </c>
      <c r="U10" s="41"/>
      <c r="V10" s="41" t="s">
        <v>1158</v>
      </c>
    </row>
    <row r="11" spans="1:22" x14ac:dyDescent="0.15">
      <c r="A11" s="40">
        <v>42</v>
      </c>
      <c r="B11" s="41" t="s">
        <v>190</v>
      </c>
      <c r="C11" s="41" t="s">
        <v>1223</v>
      </c>
      <c r="D11" s="41" t="s">
        <v>1224</v>
      </c>
      <c r="E11" s="41" t="s">
        <v>43</v>
      </c>
      <c r="F11" s="41" t="s">
        <v>1089</v>
      </c>
      <c r="G11" s="40">
        <v>0</v>
      </c>
      <c r="H11" s="41" t="s">
        <v>1091</v>
      </c>
      <c r="I11" s="40">
        <v>0</v>
      </c>
      <c r="J11" s="40">
        <v>0</v>
      </c>
      <c r="K11" s="40">
        <v>0</v>
      </c>
      <c r="L11" s="40">
        <v>0</v>
      </c>
      <c r="M11" s="76">
        <v>41275</v>
      </c>
      <c r="O11" s="41" t="s">
        <v>1090</v>
      </c>
      <c r="P11" s="41" t="s">
        <v>1090</v>
      </c>
      <c r="Q11" s="76">
        <v>44413.709975277779</v>
      </c>
      <c r="R11" s="41" t="s">
        <v>45</v>
      </c>
      <c r="T11" s="41" t="s">
        <v>42</v>
      </c>
      <c r="U11" s="41"/>
      <c r="V11" s="41" t="s">
        <v>1089</v>
      </c>
    </row>
    <row r="12" spans="1:22" x14ac:dyDescent="0.15">
      <c r="A12" s="40">
        <v>37</v>
      </c>
      <c r="B12" s="41" t="s">
        <v>190</v>
      </c>
      <c r="C12" s="41" t="s">
        <v>1225</v>
      </c>
      <c r="D12" s="41" t="s">
        <v>303</v>
      </c>
      <c r="E12" s="41" t="s">
        <v>43</v>
      </c>
      <c r="F12" s="41" t="s">
        <v>1089</v>
      </c>
      <c r="G12" s="40">
        <v>0</v>
      </c>
      <c r="H12" s="41" t="s">
        <v>1091</v>
      </c>
      <c r="I12" s="40">
        <v>0</v>
      </c>
      <c r="J12" s="40">
        <v>0</v>
      </c>
      <c r="K12" s="40">
        <v>0</v>
      </c>
      <c r="L12" s="40">
        <v>0</v>
      </c>
      <c r="M12" s="76">
        <v>41275</v>
      </c>
      <c r="O12" s="41" t="s">
        <v>1090</v>
      </c>
      <c r="P12" s="41" t="s">
        <v>1090</v>
      </c>
      <c r="Q12" s="76">
        <v>44413.709975277779</v>
      </c>
      <c r="R12" s="41" t="s">
        <v>45</v>
      </c>
      <c r="T12" s="41" t="s">
        <v>42</v>
      </c>
      <c r="U12" s="41"/>
      <c r="V12" s="41" t="s">
        <v>1089</v>
      </c>
    </row>
    <row r="13" spans="1:22" x14ac:dyDescent="0.15">
      <c r="A13" s="40">
        <v>41</v>
      </c>
      <c r="B13" s="41" t="s">
        <v>190</v>
      </c>
      <c r="C13" s="41" t="s">
        <v>1226</v>
      </c>
      <c r="D13" s="41" t="s">
        <v>1227</v>
      </c>
      <c r="E13" s="41" t="s">
        <v>43</v>
      </c>
      <c r="F13" s="41" t="s">
        <v>1089</v>
      </c>
      <c r="G13" s="40">
        <v>2</v>
      </c>
      <c r="H13" s="41" t="s">
        <v>1091</v>
      </c>
      <c r="I13" s="40">
        <v>2</v>
      </c>
      <c r="J13" s="40">
        <v>2</v>
      </c>
      <c r="K13" s="40">
        <v>0</v>
      </c>
      <c r="L13" s="40">
        <v>0</v>
      </c>
      <c r="M13" s="76">
        <v>41275</v>
      </c>
      <c r="O13" s="41" t="s">
        <v>1090</v>
      </c>
      <c r="P13" s="41" t="s">
        <v>1090</v>
      </c>
      <c r="Q13" s="76">
        <v>44413.709975277779</v>
      </c>
      <c r="R13" s="41" t="s">
        <v>45</v>
      </c>
      <c r="T13" s="41" t="s">
        <v>42</v>
      </c>
      <c r="U13" s="41"/>
      <c r="V13" s="41" t="s">
        <v>1089</v>
      </c>
    </row>
    <row r="14" spans="1:22" x14ac:dyDescent="0.15">
      <c r="A14" s="40">
        <v>40</v>
      </c>
      <c r="B14" s="41" t="s">
        <v>190</v>
      </c>
      <c r="C14" s="41" t="s">
        <v>1228</v>
      </c>
      <c r="D14" s="41" t="s">
        <v>191</v>
      </c>
      <c r="E14" s="41" t="s">
        <v>43</v>
      </c>
      <c r="F14" s="41" t="s">
        <v>1089</v>
      </c>
      <c r="G14" s="40">
        <v>0</v>
      </c>
      <c r="H14" s="41" t="s">
        <v>1091</v>
      </c>
      <c r="I14" s="40">
        <v>0</v>
      </c>
      <c r="J14" s="40">
        <v>0</v>
      </c>
      <c r="K14" s="40">
        <v>0</v>
      </c>
      <c r="L14" s="40">
        <v>0</v>
      </c>
      <c r="M14" s="76">
        <v>41275</v>
      </c>
      <c r="O14" s="41" t="s">
        <v>1090</v>
      </c>
      <c r="P14" s="41" t="s">
        <v>1090</v>
      </c>
      <c r="Q14" s="76">
        <v>44413.709975277779</v>
      </c>
      <c r="R14" s="41" t="s">
        <v>45</v>
      </c>
      <c r="T14" s="41" t="s">
        <v>42</v>
      </c>
      <c r="U14" s="41"/>
      <c r="V14" s="41" t="s">
        <v>1089</v>
      </c>
    </row>
    <row r="15" spans="1:22" x14ac:dyDescent="0.15">
      <c r="A15" s="40">
        <v>39</v>
      </c>
      <c r="B15" s="41" t="s">
        <v>190</v>
      </c>
      <c r="C15" s="41" t="s">
        <v>1186</v>
      </c>
      <c r="D15" s="41" t="s">
        <v>1187</v>
      </c>
      <c r="E15" s="41" t="s">
        <v>43</v>
      </c>
      <c r="F15" s="41" t="s">
        <v>1089</v>
      </c>
      <c r="G15" s="40">
        <v>0</v>
      </c>
      <c r="H15" s="41" t="s">
        <v>1091</v>
      </c>
      <c r="I15" s="40">
        <v>0</v>
      </c>
      <c r="J15" s="40">
        <v>0</v>
      </c>
      <c r="K15" s="40">
        <v>0</v>
      </c>
      <c r="L15" s="40">
        <v>0</v>
      </c>
      <c r="M15" s="76">
        <v>41275</v>
      </c>
      <c r="O15" s="41" t="s">
        <v>1090</v>
      </c>
      <c r="P15" s="41" t="s">
        <v>1090</v>
      </c>
      <c r="Q15" s="76">
        <v>44413.709975277779</v>
      </c>
      <c r="R15" s="41" t="s">
        <v>45</v>
      </c>
      <c r="T15" s="41" t="s">
        <v>42</v>
      </c>
      <c r="U15" s="41"/>
      <c r="V15" s="41" t="s">
        <v>1089</v>
      </c>
    </row>
    <row r="16" spans="1:22" x14ac:dyDescent="0.15">
      <c r="A16" s="40">
        <v>38</v>
      </c>
      <c r="B16" s="41" t="s">
        <v>190</v>
      </c>
      <c r="C16" s="41" t="s">
        <v>1188</v>
      </c>
      <c r="D16" s="41" t="s">
        <v>1189</v>
      </c>
      <c r="E16" s="41" t="s">
        <v>43</v>
      </c>
      <c r="F16" s="41" t="s">
        <v>1089</v>
      </c>
      <c r="G16" s="40">
        <v>0</v>
      </c>
      <c r="H16" s="41" t="s">
        <v>1091</v>
      </c>
      <c r="I16" s="40">
        <v>0</v>
      </c>
      <c r="J16" s="40">
        <v>0</v>
      </c>
      <c r="K16" s="40">
        <v>0</v>
      </c>
      <c r="L16" s="40">
        <v>0</v>
      </c>
      <c r="M16" s="76">
        <v>41275</v>
      </c>
      <c r="O16" s="41" t="s">
        <v>1090</v>
      </c>
      <c r="P16" s="41" t="s">
        <v>1090</v>
      </c>
      <c r="Q16" s="76">
        <v>44413.709975277779</v>
      </c>
      <c r="R16" s="41" t="s">
        <v>45</v>
      </c>
      <c r="T16" s="41" t="s">
        <v>42</v>
      </c>
      <c r="U16" s="41"/>
      <c r="V16" s="41" t="s">
        <v>1089</v>
      </c>
    </row>
    <row r="17" spans="1:22" x14ac:dyDescent="0.15">
      <c r="A17" s="40">
        <v>33</v>
      </c>
      <c r="B17" s="41" t="s">
        <v>234</v>
      </c>
      <c r="C17" s="41" t="s">
        <v>1190</v>
      </c>
      <c r="D17" s="41" t="s">
        <v>314</v>
      </c>
      <c r="E17" s="41" t="s">
        <v>43</v>
      </c>
      <c r="F17" s="41" t="s">
        <v>1089</v>
      </c>
      <c r="G17" s="40">
        <v>3</v>
      </c>
      <c r="H17" s="41" t="s">
        <v>1091</v>
      </c>
      <c r="I17" s="40">
        <v>0</v>
      </c>
      <c r="J17" s="40">
        <v>0</v>
      </c>
      <c r="K17" s="40">
        <v>3</v>
      </c>
      <c r="L17" s="40">
        <v>0</v>
      </c>
      <c r="M17" s="76">
        <v>41275</v>
      </c>
      <c r="O17" s="41" t="s">
        <v>1090</v>
      </c>
      <c r="P17" s="41" t="s">
        <v>1090</v>
      </c>
      <c r="Q17" s="76">
        <v>44413.709975277779</v>
      </c>
      <c r="R17" s="41" t="s">
        <v>45</v>
      </c>
      <c r="T17" s="41" t="s">
        <v>42</v>
      </c>
      <c r="U17" s="41"/>
      <c r="V17" s="41" t="s">
        <v>1089</v>
      </c>
    </row>
    <row r="18" spans="1:22" x14ac:dyDescent="0.15">
      <c r="A18" s="40">
        <v>34</v>
      </c>
      <c r="B18" s="41" t="s">
        <v>234</v>
      </c>
      <c r="C18" s="41" t="s">
        <v>1182</v>
      </c>
      <c r="D18" s="41" t="s">
        <v>243</v>
      </c>
      <c r="E18" s="41" t="s">
        <v>43</v>
      </c>
      <c r="F18" s="41" t="s">
        <v>1089</v>
      </c>
      <c r="G18" s="40">
        <v>9</v>
      </c>
      <c r="H18" s="41" t="s">
        <v>1091</v>
      </c>
      <c r="I18" s="40">
        <v>0</v>
      </c>
      <c r="J18" s="40">
        <v>0</v>
      </c>
      <c r="K18" s="40">
        <v>9</v>
      </c>
      <c r="L18" s="40">
        <v>0</v>
      </c>
      <c r="M18" s="76">
        <v>41275</v>
      </c>
      <c r="O18" s="41" t="s">
        <v>1090</v>
      </c>
      <c r="P18" s="41" t="s">
        <v>1090</v>
      </c>
      <c r="Q18" s="76">
        <v>44413.709975277779</v>
      </c>
      <c r="R18" s="41" t="s">
        <v>45</v>
      </c>
      <c r="T18" s="41" t="s">
        <v>42</v>
      </c>
      <c r="U18" s="41"/>
      <c r="V18" s="41" t="s">
        <v>1089</v>
      </c>
    </row>
    <row r="19" spans="1:22" x14ac:dyDescent="0.15">
      <c r="A19" s="40">
        <v>32</v>
      </c>
      <c r="B19" s="41" t="s">
        <v>234</v>
      </c>
      <c r="C19" s="41" t="s">
        <v>1193</v>
      </c>
      <c r="D19" s="41" t="s">
        <v>235</v>
      </c>
      <c r="E19" s="41" t="s">
        <v>43</v>
      </c>
      <c r="F19" s="41" t="s">
        <v>1089</v>
      </c>
      <c r="G19" s="40">
        <v>0</v>
      </c>
      <c r="H19" s="41" t="s">
        <v>1091</v>
      </c>
      <c r="I19" s="40">
        <v>0</v>
      </c>
      <c r="J19" s="40">
        <v>0</v>
      </c>
      <c r="K19" s="40">
        <v>0</v>
      </c>
      <c r="L19" s="40">
        <v>0</v>
      </c>
      <c r="M19" s="76">
        <v>41275</v>
      </c>
      <c r="O19" s="41" t="s">
        <v>1090</v>
      </c>
      <c r="P19" s="41" t="s">
        <v>1090</v>
      </c>
      <c r="Q19" s="76">
        <v>44413.709975277779</v>
      </c>
      <c r="R19" s="41" t="s">
        <v>45</v>
      </c>
      <c r="T19" s="41" t="s">
        <v>42</v>
      </c>
      <c r="U19" s="41"/>
      <c r="V19" s="41" t="s">
        <v>1089</v>
      </c>
    </row>
    <row r="20" spans="1:22" x14ac:dyDescent="0.15">
      <c r="A20" s="40">
        <v>26</v>
      </c>
      <c r="B20" s="41" t="s">
        <v>201</v>
      </c>
      <c r="C20" s="41" t="s">
        <v>1230</v>
      </c>
      <c r="D20" s="41" t="s">
        <v>1230</v>
      </c>
      <c r="E20" s="41" t="s">
        <v>43</v>
      </c>
      <c r="F20" s="41" t="s">
        <v>1089</v>
      </c>
      <c r="G20" s="40">
        <v>0</v>
      </c>
      <c r="H20" s="41" t="s">
        <v>1091</v>
      </c>
      <c r="I20" s="40">
        <v>0</v>
      </c>
      <c r="J20" s="40">
        <v>0</v>
      </c>
      <c r="K20" s="40">
        <v>0</v>
      </c>
      <c r="L20" s="40">
        <v>0</v>
      </c>
      <c r="M20" s="76">
        <v>41275</v>
      </c>
      <c r="O20" s="41" t="s">
        <v>1090</v>
      </c>
      <c r="P20" s="41" t="s">
        <v>1090</v>
      </c>
      <c r="Q20" s="76">
        <v>44413.709975277779</v>
      </c>
      <c r="R20" s="41" t="s">
        <v>45</v>
      </c>
      <c r="T20" s="41" t="s">
        <v>42</v>
      </c>
      <c r="U20" s="41"/>
      <c r="V20" s="41" t="s">
        <v>1089</v>
      </c>
    </row>
    <row r="21" spans="1:22" x14ac:dyDescent="0.15">
      <c r="A21" s="40">
        <v>25</v>
      </c>
      <c r="B21" s="41" t="s">
        <v>201</v>
      </c>
      <c r="C21" s="41" t="s">
        <v>109</v>
      </c>
      <c r="D21" s="41" t="s">
        <v>109</v>
      </c>
      <c r="E21" s="41" t="s">
        <v>43</v>
      </c>
      <c r="F21" s="41" t="s">
        <v>1089</v>
      </c>
      <c r="G21" s="40">
        <v>0</v>
      </c>
      <c r="H21" s="41" t="s">
        <v>1091</v>
      </c>
      <c r="I21" s="40">
        <v>0</v>
      </c>
      <c r="J21" s="40">
        <v>0</v>
      </c>
      <c r="K21" s="40">
        <v>0</v>
      </c>
      <c r="L21" s="40">
        <v>0</v>
      </c>
      <c r="M21" s="76">
        <v>41275</v>
      </c>
      <c r="O21" s="41" t="s">
        <v>1090</v>
      </c>
      <c r="P21" s="41" t="s">
        <v>1090</v>
      </c>
      <c r="Q21" s="76">
        <v>44413.709975277779</v>
      </c>
      <c r="R21" s="41" t="s">
        <v>45</v>
      </c>
      <c r="T21" s="41" t="s">
        <v>42</v>
      </c>
      <c r="U21" s="41"/>
      <c r="V21" s="41" t="s">
        <v>1089</v>
      </c>
    </row>
    <row r="22" spans="1:22" x14ac:dyDescent="0.15">
      <c r="A22" s="40">
        <v>70</v>
      </c>
      <c r="B22" s="41" t="s">
        <v>201</v>
      </c>
      <c r="C22" s="41" t="s">
        <v>298</v>
      </c>
      <c r="D22" s="41" t="s">
        <v>298</v>
      </c>
      <c r="E22" s="41" t="s">
        <v>43</v>
      </c>
      <c r="F22" s="41"/>
      <c r="G22" s="40">
        <v>1</v>
      </c>
      <c r="H22" s="41" t="s">
        <v>1091</v>
      </c>
      <c r="I22" s="40">
        <v>4</v>
      </c>
      <c r="J22" s="40">
        <v>2</v>
      </c>
      <c r="K22" s="40">
        <v>0</v>
      </c>
      <c r="L22" s="40">
        <v>0</v>
      </c>
      <c r="M22" s="76">
        <v>41275</v>
      </c>
      <c r="O22" s="41" t="s">
        <v>1090</v>
      </c>
      <c r="P22" s="41" t="s">
        <v>1090</v>
      </c>
      <c r="Q22" s="76">
        <v>44413.709975277779</v>
      </c>
      <c r="R22" s="41" t="s">
        <v>45</v>
      </c>
      <c r="T22" s="41" t="s">
        <v>42</v>
      </c>
      <c r="U22" s="41"/>
      <c r="V22" s="41"/>
    </row>
    <row r="23" spans="1:22" x14ac:dyDescent="0.15">
      <c r="A23" s="40">
        <v>5</v>
      </c>
      <c r="B23" s="41" t="s">
        <v>201</v>
      </c>
      <c r="C23" s="41" t="s">
        <v>2161</v>
      </c>
      <c r="D23" s="41" t="s">
        <v>2158</v>
      </c>
      <c r="E23" s="41" t="s">
        <v>43</v>
      </c>
      <c r="F23" s="41" t="s">
        <v>1089</v>
      </c>
      <c r="H23" s="41" t="s">
        <v>1091</v>
      </c>
      <c r="M23" s="76">
        <v>45047</v>
      </c>
      <c r="O23" s="41" t="s">
        <v>1091</v>
      </c>
      <c r="P23" s="41" t="s">
        <v>1091</v>
      </c>
      <c r="Q23" s="76">
        <v>45048.368880833332</v>
      </c>
      <c r="R23" s="41" t="s">
        <v>45</v>
      </c>
      <c r="S23" s="76">
        <v>45048.368880833332</v>
      </c>
      <c r="T23" s="41" t="s">
        <v>1089</v>
      </c>
      <c r="U23" s="41" t="s">
        <v>45</v>
      </c>
      <c r="V23" s="41" t="s">
        <v>2159</v>
      </c>
    </row>
    <row r="24" spans="1:22" x14ac:dyDescent="0.15">
      <c r="A24" s="40">
        <v>75</v>
      </c>
      <c r="B24" s="41" t="s">
        <v>357</v>
      </c>
      <c r="C24" s="41" t="s">
        <v>1234</v>
      </c>
      <c r="D24" s="41" t="s">
        <v>402</v>
      </c>
      <c r="E24" s="41" t="s">
        <v>43</v>
      </c>
      <c r="F24" s="41" t="s">
        <v>1235</v>
      </c>
      <c r="G24" s="40">
        <v>0</v>
      </c>
      <c r="H24" s="41" t="s">
        <v>1091</v>
      </c>
      <c r="I24" s="40">
        <v>0</v>
      </c>
      <c r="J24" s="40">
        <v>0</v>
      </c>
      <c r="K24" s="40">
        <v>0</v>
      </c>
      <c r="L24" s="40">
        <v>0</v>
      </c>
      <c r="M24" s="76">
        <v>41275</v>
      </c>
      <c r="O24" s="41" t="s">
        <v>1090</v>
      </c>
      <c r="P24" s="41" t="s">
        <v>1090</v>
      </c>
      <c r="Q24" s="76">
        <v>44413.709975277779</v>
      </c>
      <c r="R24" s="41" t="s">
        <v>45</v>
      </c>
      <c r="T24" s="41" t="s">
        <v>42</v>
      </c>
      <c r="U24" s="41"/>
      <c r="V24" s="41" t="s">
        <v>1235</v>
      </c>
    </row>
    <row r="25" spans="1:22" x14ac:dyDescent="0.15">
      <c r="A25" s="40">
        <v>4</v>
      </c>
      <c r="B25" s="41" t="s">
        <v>357</v>
      </c>
      <c r="C25" s="41" t="s">
        <v>1218</v>
      </c>
      <c r="D25" s="41" t="s">
        <v>366</v>
      </c>
      <c r="E25" s="41" t="s">
        <v>43</v>
      </c>
      <c r="F25" s="41" t="s">
        <v>1089</v>
      </c>
      <c r="G25" s="40">
        <v>184</v>
      </c>
      <c r="H25" s="41" t="s">
        <v>1091</v>
      </c>
      <c r="I25" s="40">
        <v>9</v>
      </c>
      <c r="J25" s="40">
        <v>1</v>
      </c>
      <c r="K25" s="40">
        <v>179</v>
      </c>
      <c r="L25" s="40">
        <v>0</v>
      </c>
      <c r="M25" s="76">
        <v>41275</v>
      </c>
      <c r="O25" s="41" t="s">
        <v>1090</v>
      </c>
      <c r="P25" s="41" t="s">
        <v>1090</v>
      </c>
      <c r="Q25" s="76">
        <v>44413.709975277779</v>
      </c>
      <c r="R25" s="41" t="s">
        <v>45</v>
      </c>
      <c r="T25" s="41" t="s">
        <v>42</v>
      </c>
      <c r="U25" s="41"/>
      <c r="V25" s="41" t="s">
        <v>1089</v>
      </c>
    </row>
    <row r="26" spans="1:22" x14ac:dyDescent="0.15">
      <c r="A26" s="40">
        <v>3</v>
      </c>
      <c r="B26" s="41" t="s">
        <v>357</v>
      </c>
      <c r="C26" s="41" t="s">
        <v>1236</v>
      </c>
      <c r="D26" s="41" t="s">
        <v>390</v>
      </c>
      <c r="E26" s="41" t="s">
        <v>43</v>
      </c>
      <c r="F26" s="41" t="s">
        <v>1089</v>
      </c>
      <c r="G26" s="40">
        <v>5</v>
      </c>
      <c r="H26" s="41" t="s">
        <v>1091</v>
      </c>
      <c r="I26" s="40">
        <v>0</v>
      </c>
      <c r="J26" s="40">
        <v>0</v>
      </c>
      <c r="K26" s="40">
        <v>5</v>
      </c>
      <c r="L26" s="40">
        <v>0</v>
      </c>
      <c r="M26" s="76">
        <v>41275</v>
      </c>
      <c r="O26" s="41" t="s">
        <v>1090</v>
      </c>
      <c r="P26" s="41" t="s">
        <v>1090</v>
      </c>
      <c r="Q26" s="76">
        <v>44413.709975277779</v>
      </c>
      <c r="R26" s="41" t="s">
        <v>45</v>
      </c>
      <c r="T26" s="41" t="s">
        <v>42</v>
      </c>
      <c r="U26" s="41"/>
      <c r="V26" s="41" t="s">
        <v>1089</v>
      </c>
    </row>
    <row r="27" spans="1:22" x14ac:dyDescent="0.15">
      <c r="A27" s="40">
        <v>2</v>
      </c>
      <c r="B27" s="41" t="s">
        <v>357</v>
      </c>
      <c r="C27" s="41" t="s">
        <v>1264</v>
      </c>
      <c r="D27" s="41" t="s">
        <v>362</v>
      </c>
      <c r="E27" s="41" t="s">
        <v>43</v>
      </c>
      <c r="F27" s="41" t="s">
        <v>1089</v>
      </c>
      <c r="G27" s="40">
        <v>516</v>
      </c>
      <c r="H27" s="41" t="s">
        <v>1091</v>
      </c>
      <c r="I27" s="40">
        <v>43</v>
      </c>
      <c r="J27" s="40">
        <v>87</v>
      </c>
      <c r="K27" s="40">
        <v>510</v>
      </c>
      <c r="L27" s="40">
        <v>80</v>
      </c>
      <c r="M27" s="76">
        <v>41275</v>
      </c>
      <c r="O27" s="41" t="s">
        <v>1090</v>
      </c>
      <c r="P27" s="41" t="s">
        <v>1090</v>
      </c>
      <c r="Q27" s="76">
        <v>44413.709975277779</v>
      </c>
      <c r="R27" s="41" t="s">
        <v>45</v>
      </c>
      <c r="T27" s="41" t="s">
        <v>42</v>
      </c>
      <c r="U27" s="41"/>
      <c r="V27" s="41" t="s">
        <v>1089</v>
      </c>
    </row>
    <row r="28" spans="1:22" x14ac:dyDescent="0.15">
      <c r="A28" s="40">
        <v>1</v>
      </c>
      <c r="B28" s="41" t="s">
        <v>357</v>
      </c>
      <c r="C28" s="41" t="s">
        <v>1239</v>
      </c>
      <c r="D28" s="41" t="s">
        <v>373</v>
      </c>
      <c r="E28" s="41" t="s">
        <v>43</v>
      </c>
      <c r="F28" s="41" t="s">
        <v>1089</v>
      </c>
      <c r="G28" s="40">
        <v>167</v>
      </c>
      <c r="H28" s="41" t="s">
        <v>1091</v>
      </c>
      <c r="I28" s="40">
        <v>6</v>
      </c>
      <c r="J28" s="40">
        <v>19</v>
      </c>
      <c r="K28" s="40">
        <v>167</v>
      </c>
      <c r="L28" s="40">
        <v>16</v>
      </c>
      <c r="M28" s="76">
        <v>41275</v>
      </c>
      <c r="O28" s="41" t="s">
        <v>1090</v>
      </c>
      <c r="P28" s="41" t="s">
        <v>1090</v>
      </c>
      <c r="Q28" s="76">
        <v>44413.709975277779</v>
      </c>
      <c r="R28" s="41" t="s">
        <v>45</v>
      </c>
      <c r="T28" s="41" t="s">
        <v>42</v>
      </c>
      <c r="U28" s="41"/>
      <c r="V28" s="41" t="s">
        <v>1089</v>
      </c>
    </row>
    <row r="29" spans="1:22" x14ac:dyDescent="0.15">
      <c r="A29" s="40">
        <v>5</v>
      </c>
      <c r="B29" s="41" t="s">
        <v>357</v>
      </c>
      <c r="C29" s="41" t="s">
        <v>1191</v>
      </c>
      <c r="D29" s="41" t="s">
        <v>358</v>
      </c>
      <c r="E29" s="41" t="s">
        <v>43</v>
      </c>
      <c r="F29" s="41" t="s">
        <v>1089</v>
      </c>
      <c r="G29" s="40">
        <v>38</v>
      </c>
      <c r="H29" s="41" t="s">
        <v>1091</v>
      </c>
      <c r="I29" s="40">
        <v>0</v>
      </c>
      <c r="J29" s="40">
        <v>0</v>
      </c>
      <c r="K29" s="40">
        <v>38</v>
      </c>
      <c r="L29" s="40">
        <v>0</v>
      </c>
      <c r="M29" s="76">
        <v>41275</v>
      </c>
      <c r="O29" s="41" t="s">
        <v>1090</v>
      </c>
      <c r="P29" s="41" t="s">
        <v>1090</v>
      </c>
      <c r="Q29" s="76">
        <v>44413.709975277779</v>
      </c>
      <c r="R29" s="41" t="s">
        <v>45</v>
      </c>
      <c r="T29" s="41" t="s">
        <v>42</v>
      </c>
      <c r="U29" s="41"/>
      <c r="V29" s="41" t="s">
        <v>1089</v>
      </c>
    </row>
    <row r="30" spans="1:22" x14ac:dyDescent="0.15">
      <c r="A30" s="40">
        <v>61</v>
      </c>
      <c r="B30" s="41" t="s">
        <v>37</v>
      </c>
      <c r="C30" s="41" t="s">
        <v>1192</v>
      </c>
      <c r="D30" s="41" t="s">
        <v>38</v>
      </c>
      <c r="E30" s="41" t="s">
        <v>43</v>
      </c>
      <c r="F30" s="41" t="s">
        <v>1089</v>
      </c>
      <c r="G30" s="40">
        <v>5</v>
      </c>
      <c r="H30" s="41" t="s">
        <v>1091</v>
      </c>
      <c r="I30" s="40">
        <v>7</v>
      </c>
      <c r="J30" s="40">
        <v>7</v>
      </c>
      <c r="K30" s="40">
        <v>0</v>
      </c>
      <c r="L30" s="40">
        <v>0</v>
      </c>
      <c r="M30" s="76">
        <v>41275</v>
      </c>
      <c r="O30" s="41" t="s">
        <v>1090</v>
      </c>
      <c r="P30" s="41" t="s">
        <v>1090</v>
      </c>
      <c r="Q30" s="76">
        <v>44413.709975277779</v>
      </c>
      <c r="R30" s="41" t="s">
        <v>45</v>
      </c>
      <c r="T30" s="41" t="s">
        <v>42</v>
      </c>
      <c r="U30" s="41"/>
      <c r="V30" s="41" t="s">
        <v>1089</v>
      </c>
    </row>
    <row r="31" spans="1:22" x14ac:dyDescent="0.15">
      <c r="A31" s="40">
        <v>62</v>
      </c>
      <c r="B31" s="41" t="s">
        <v>37</v>
      </c>
      <c r="C31" s="41" t="s">
        <v>1248</v>
      </c>
      <c r="D31" s="41" t="s">
        <v>1249</v>
      </c>
      <c r="E31" s="41" t="s">
        <v>43</v>
      </c>
      <c r="F31" s="41" t="s">
        <v>1089</v>
      </c>
      <c r="G31" s="40">
        <v>0</v>
      </c>
      <c r="H31" s="41" t="s">
        <v>1091</v>
      </c>
      <c r="I31" s="40">
        <v>0</v>
      </c>
      <c r="J31" s="40">
        <v>0</v>
      </c>
      <c r="K31" s="40">
        <v>0</v>
      </c>
      <c r="L31" s="40">
        <v>0</v>
      </c>
      <c r="M31" s="76">
        <v>41275</v>
      </c>
      <c r="O31" s="41" t="s">
        <v>1090</v>
      </c>
      <c r="P31" s="41" t="s">
        <v>1090</v>
      </c>
      <c r="Q31" s="76">
        <v>44413.709975277779</v>
      </c>
      <c r="R31" s="41" t="s">
        <v>45</v>
      </c>
      <c r="T31" s="41" t="s">
        <v>42</v>
      </c>
      <c r="U31" s="41"/>
      <c r="V31" s="41" t="s">
        <v>1089</v>
      </c>
    </row>
    <row r="32" spans="1:22" x14ac:dyDescent="0.15">
      <c r="A32" s="40">
        <v>19</v>
      </c>
      <c r="B32" s="41" t="s">
        <v>302</v>
      </c>
      <c r="C32" s="41" t="s">
        <v>1175</v>
      </c>
      <c r="D32" s="41" t="s">
        <v>544</v>
      </c>
      <c r="E32" s="41" t="s">
        <v>43</v>
      </c>
      <c r="F32" s="41" t="s">
        <v>1176</v>
      </c>
      <c r="G32" s="40">
        <v>422</v>
      </c>
      <c r="H32" s="41" t="s">
        <v>1091</v>
      </c>
      <c r="I32" s="40">
        <v>357</v>
      </c>
      <c r="J32" s="40">
        <v>15</v>
      </c>
      <c r="K32" s="40">
        <v>319</v>
      </c>
      <c r="L32" s="40">
        <v>0</v>
      </c>
      <c r="M32" s="76">
        <v>41275</v>
      </c>
      <c r="O32" s="41" t="s">
        <v>1090</v>
      </c>
      <c r="P32" s="41" t="s">
        <v>1090</v>
      </c>
      <c r="Q32" s="76">
        <v>44413.709975277779</v>
      </c>
      <c r="R32" s="41" t="s">
        <v>45</v>
      </c>
      <c r="T32" s="41" t="s">
        <v>42</v>
      </c>
      <c r="U32" s="41"/>
      <c r="V32" s="41" t="s">
        <v>1176</v>
      </c>
    </row>
    <row r="33" spans="1:22" x14ac:dyDescent="0.15">
      <c r="A33" s="40">
        <v>9</v>
      </c>
      <c r="B33" s="41" t="s">
        <v>302</v>
      </c>
      <c r="C33" s="41" t="s">
        <v>1213</v>
      </c>
      <c r="D33" s="41" t="s">
        <v>588</v>
      </c>
      <c r="E33" s="41" t="s">
        <v>43</v>
      </c>
      <c r="F33" s="41" t="s">
        <v>1089</v>
      </c>
      <c r="G33" s="40">
        <v>8</v>
      </c>
      <c r="H33" s="41" t="s">
        <v>1091</v>
      </c>
      <c r="I33" s="40">
        <v>0</v>
      </c>
      <c r="J33" s="40">
        <v>0</v>
      </c>
      <c r="K33" s="40">
        <v>8</v>
      </c>
      <c r="L33" s="40">
        <v>0</v>
      </c>
      <c r="M33" s="76">
        <v>41275</v>
      </c>
      <c r="O33" s="41" t="s">
        <v>1090</v>
      </c>
      <c r="P33" s="41" t="s">
        <v>1090</v>
      </c>
      <c r="Q33" s="76">
        <v>44413.709975277779</v>
      </c>
      <c r="R33" s="41" t="s">
        <v>45</v>
      </c>
      <c r="T33" s="41" t="s">
        <v>42</v>
      </c>
      <c r="U33" s="41"/>
      <c r="V33" s="41" t="s">
        <v>1089</v>
      </c>
    </row>
    <row r="34" spans="1:22" x14ac:dyDescent="0.15">
      <c r="A34" s="40">
        <v>6</v>
      </c>
      <c r="B34" s="41" t="s">
        <v>302</v>
      </c>
      <c r="C34" s="41" t="s">
        <v>1171</v>
      </c>
      <c r="D34" s="41" t="s">
        <v>536</v>
      </c>
      <c r="E34" s="41" t="s">
        <v>43</v>
      </c>
      <c r="F34" s="41" t="s">
        <v>1089</v>
      </c>
      <c r="G34" s="40">
        <v>137</v>
      </c>
      <c r="H34" s="41" t="s">
        <v>1091</v>
      </c>
      <c r="I34" s="40">
        <v>240</v>
      </c>
      <c r="J34" s="40">
        <v>20</v>
      </c>
      <c r="K34" s="40">
        <v>89</v>
      </c>
      <c r="L34" s="40">
        <v>0</v>
      </c>
      <c r="M34" s="76">
        <v>41275</v>
      </c>
      <c r="O34" s="41" t="s">
        <v>1090</v>
      </c>
      <c r="P34" s="41" t="s">
        <v>1090</v>
      </c>
      <c r="Q34" s="76">
        <v>44413.709975277779</v>
      </c>
      <c r="R34" s="41" t="s">
        <v>45</v>
      </c>
      <c r="T34" s="41" t="s">
        <v>42</v>
      </c>
      <c r="U34" s="41"/>
      <c r="V34" s="41" t="s">
        <v>1089</v>
      </c>
    </row>
    <row r="35" spans="1:22" x14ac:dyDescent="0.15">
      <c r="A35" s="40">
        <v>72</v>
      </c>
      <c r="B35" s="41" t="s">
        <v>302</v>
      </c>
      <c r="C35" s="41" t="s">
        <v>1172</v>
      </c>
      <c r="D35" s="41" t="s">
        <v>1173</v>
      </c>
      <c r="E35" s="41" t="s">
        <v>43</v>
      </c>
      <c r="F35" s="41" t="s">
        <v>1174</v>
      </c>
      <c r="G35" s="40">
        <v>1828</v>
      </c>
      <c r="H35" s="41" t="s">
        <v>1091</v>
      </c>
      <c r="I35" s="40">
        <v>1126</v>
      </c>
      <c r="J35" s="40">
        <v>55</v>
      </c>
      <c r="K35" s="40">
        <v>1446</v>
      </c>
      <c r="L35" s="40">
        <v>0</v>
      </c>
      <c r="M35" s="76">
        <v>41275</v>
      </c>
      <c r="O35" s="41" t="s">
        <v>1090</v>
      </c>
      <c r="P35" s="41" t="s">
        <v>1090</v>
      </c>
      <c r="Q35" s="76">
        <v>44413.709975277779</v>
      </c>
      <c r="R35" s="41" t="s">
        <v>45</v>
      </c>
      <c r="T35" s="41" t="s">
        <v>42</v>
      </c>
      <c r="U35" s="41"/>
      <c r="V35" s="41" t="s">
        <v>1174</v>
      </c>
    </row>
    <row r="36" spans="1:22" x14ac:dyDescent="0.15">
      <c r="A36" s="40">
        <v>71</v>
      </c>
      <c r="B36" s="41" t="s">
        <v>302</v>
      </c>
      <c r="C36" s="41" t="s">
        <v>1237</v>
      </c>
      <c r="D36" s="41" t="s">
        <v>1238</v>
      </c>
      <c r="E36" s="41" t="s">
        <v>43</v>
      </c>
      <c r="F36" s="41" t="s">
        <v>1174</v>
      </c>
      <c r="G36" s="40">
        <v>130</v>
      </c>
      <c r="H36" s="41" t="s">
        <v>1091</v>
      </c>
      <c r="I36" s="40">
        <v>38</v>
      </c>
      <c r="J36" s="40">
        <v>94</v>
      </c>
      <c r="K36" s="40">
        <v>130</v>
      </c>
      <c r="L36" s="40">
        <v>0</v>
      </c>
      <c r="M36" s="76">
        <v>41275</v>
      </c>
      <c r="O36" s="41" t="s">
        <v>1090</v>
      </c>
      <c r="P36" s="41" t="s">
        <v>1090</v>
      </c>
      <c r="Q36" s="76">
        <v>44413.709975277779</v>
      </c>
      <c r="R36" s="41" t="s">
        <v>45</v>
      </c>
      <c r="T36" s="41" t="s">
        <v>42</v>
      </c>
      <c r="U36" s="41"/>
      <c r="V36" s="41" t="s">
        <v>1174</v>
      </c>
    </row>
    <row r="37" spans="1:22" x14ac:dyDescent="0.15">
      <c r="A37" s="40">
        <v>73</v>
      </c>
      <c r="B37" s="41" t="s">
        <v>302</v>
      </c>
      <c r="C37" s="41" t="s">
        <v>1246</v>
      </c>
      <c r="D37" s="41" t="s">
        <v>1247</v>
      </c>
      <c r="E37" s="41" t="s">
        <v>43</v>
      </c>
      <c r="F37" s="41" t="s">
        <v>1174</v>
      </c>
      <c r="G37" s="40">
        <v>502</v>
      </c>
      <c r="H37" s="41" t="s">
        <v>1091</v>
      </c>
      <c r="I37" s="40">
        <v>4</v>
      </c>
      <c r="J37" s="40">
        <v>0</v>
      </c>
      <c r="K37" s="40">
        <v>502</v>
      </c>
      <c r="L37" s="40">
        <v>0</v>
      </c>
      <c r="M37" s="76">
        <v>41275</v>
      </c>
      <c r="O37" s="41" t="s">
        <v>1090</v>
      </c>
      <c r="P37" s="41" t="s">
        <v>1090</v>
      </c>
      <c r="Q37" s="76">
        <v>44413.709975277779</v>
      </c>
      <c r="R37" s="41" t="s">
        <v>45</v>
      </c>
      <c r="T37" s="41" t="s">
        <v>42</v>
      </c>
      <c r="U37" s="41"/>
      <c r="V37" s="41" t="s">
        <v>1174</v>
      </c>
    </row>
    <row r="38" spans="1:22" x14ac:dyDescent="0.15">
      <c r="A38" s="40">
        <v>8</v>
      </c>
      <c r="B38" s="41" t="s">
        <v>302</v>
      </c>
      <c r="C38" s="41" t="s">
        <v>1250</v>
      </c>
      <c r="D38" s="41" t="s">
        <v>1251</v>
      </c>
      <c r="E38" s="41" t="s">
        <v>43</v>
      </c>
      <c r="F38" s="41" t="s">
        <v>1089</v>
      </c>
      <c r="G38" s="40">
        <v>0</v>
      </c>
      <c r="H38" s="41" t="s">
        <v>1091</v>
      </c>
      <c r="I38" s="40">
        <v>0</v>
      </c>
      <c r="J38" s="40">
        <v>0</v>
      </c>
      <c r="K38" s="40">
        <v>0</v>
      </c>
      <c r="L38" s="40">
        <v>0</v>
      </c>
      <c r="M38" s="76">
        <v>41275</v>
      </c>
      <c r="O38" s="41" t="s">
        <v>1090</v>
      </c>
      <c r="P38" s="41" t="s">
        <v>1090</v>
      </c>
      <c r="Q38" s="76">
        <v>44413.709975277779</v>
      </c>
      <c r="R38" s="41" t="s">
        <v>45</v>
      </c>
      <c r="T38" s="41" t="s">
        <v>42</v>
      </c>
      <c r="U38" s="41"/>
      <c r="V38" s="41" t="s">
        <v>1089</v>
      </c>
    </row>
    <row r="39" spans="1:22" x14ac:dyDescent="0.15">
      <c r="A39" s="40">
        <v>7</v>
      </c>
      <c r="B39" s="41" t="s">
        <v>302</v>
      </c>
      <c r="C39" s="41" t="s">
        <v>1252</v>
      </c>
      <c r="D39" s="41" t="s">
        <v>611</v>
      </c>
      <c r="E39" s="41" t="s">
        <v>43</v>
      </c>
      <c r="F39" s="41" t="s">
        <v>1089</v>
      </c>
      <c r="G39" s="40">
        <v>0</v>
      </c>
      <c r="H39" s="41" t="s">
        <v>1091</v>
      </c>
      <c r="I39" s="40">
        <v>0</v>
      </c>
      <c r="J39" s="40">
        <v>0</v>
      </c>
      <c r="K39" s="40">
        <v>0</v>
      </c>
      <c r="L39" s="40">
        <v>0</v>
      </c>
      <c r="M39" s="76">
        <v>41275</v>
      </c>
      <c r="O39" s="41" t="s">
        <v>1090</v>
      </c>
      <c r="P39" s="41" t="s">
        <v>1090</v>
      </c>
      <c r="Q39" s="76">
        <v>44413.709975277779</v>
      </c>
      <c r="R39" s="41" t="s">
        <v>45</v>
      </c>
      <c r="T39" s="41" t="s">
        <v>42</v>
      </c>
      <c r="U39" s="41"/>
      <c r="V39" s="41" t="s">
        <v>1089</v>
      </c>
    </row>
    <row r="40" spans="1:22" x14ac:dyDescent="0.15">
      <c r="A40" s="40">
        <v>13</v>
      </c>
      <c r="B40" s="41" t="s">
        <v>302</v>
      </c>
      <c r="C40" s="41" t="s">
        <v>1205</v>
      </c>
      <c r="D40" s="41" t="s">
        <v>1206</v>
      </c>
      <c r="E40" s="41" t="s">
        <v>43</v>
      </c>
      <c r="F40" s="41" t="s">
        <v>1207</v>
      </c>
      <c r="G40" s="40">
        <v>0</v>
      </c>
      <c r="H40" s="41" t="s">
        <v>1091</v>
      </c>
      <c r="I40" s="40">
        <v>0</v>
      </c>
      <c r="J40" s="40">
        <v>0</v>
      </c>
      <c r="K40" s="40">
        <v>0</v>
      </c>
      <c r="L40" s="40">
        <v>0</v>
      </c>
      <c r="M40" s="76">
        <v>41275</v>
      </c>
      <c r="O40" s="41" t="s">
        <v>1090</v>
      </c>
      <c r="P40" s="41" t="s">
        <v>1090</v>
      </c>
      <c r="Q40" s="76">
        <v>44413.709975277779</v>
      </c>
      <c r="R40" s="41" t="s">
        <v>45</v>
      </c>
      <c r="T40" s="41" t="s">
        <v>42</v>
      </c>
      <c r="U40" s="41"/>
      <c r="V40" s="41" t="s">
        <v>1207</v>
      </c>
    </row>
    <row r="41" spans="1:22" x14ac:dyDescent="0.15">
      <c r="A41" s="40">
        <v>15</v>
      </c>
      <c r="B41" s="41" t="s">
        <v>302</v>
      </c>
      <c r="C41" s="41" t="s">
        <v>1240</v>
      </c>
      <c r="D41" s="41" t="s">
        <v>716</v>
      </c>
      <c r="E41" s="41" t="s">
        <v>43</v>
      </c>
      <c r="F41" s="41" t="s">
        <v>1241</v>
      </c>
      <c r="G41" s="40">
        <v>306</v>
      </c>
      <c r="H41" s="41" t="s">
        <v>1091</v>
      </c>
      <c r="I41" s="40">
        <v>221</v>
      </c>
      <c r="J41" s="40">
        <v>0</v>
      </c>
      <c r="K41" s="40">
        <v>264</v>
      </c>
      <c r="L41" s="40">
        <v>0</v>
      </c>
      <c r="M41" s="76">
        <v>41275</v>
      </c>
      <c r="O41" s="41" t="s">
        <v>1090</v>
      </c>
      <c r="P41" s="41" t="s">
        <v>1090</v>
      </c>
      <c r="Q41" s="76">
        <v>44413.709975277779</v>
      </c>
      <c r="R41" s="41" t="s">
        <v>45</v>
      </c>
      <c r="T41" s="41" t="s">
        <v>42</v>
      </c>
      <c r="U41" s="41"/>
      <c r="V41" s="41" t="s">
        <v>1241</v>
      </c>
    </row>
    <row r="42" spans="1:22" x14ac:dyDescent="0.15">
      <c r="A42" s="40">
        <v>14</v>
      </c>
      <c r="B42" s="41" t="s">
        <v>302</v>
      </c>
      <c r="C42" s="41" t="s">
        <v>1253</v>
      </c>
      <c r="D42" s="41" t="s">
        <v>730</v>
      </c>
      <c r="E42" s="41" t="s">
        <v>43</v>
      </c>
      <c r="F42" s="41" t="s">
        <v>1254</v>
      </c>
      <c r="G42" s="40">
        <v>80</v>
      </c>
      <c r="H42" s="41" t="s">
        <v>1091</v>
      </c>
      <c r="I42" s="40">
        <v>0</v>
      </c>
      <c r="J42" s="40">
        <v>0</v>
      </c>
      <c r="K42" s="40">
        <v>80</v>
      </c>
      <c r="L42" s="40">
        <v>0</v>
      </c>
      <c r="M42" s="76">
        <v>41275</v>
      </c>
      <c r="O42" s="41" t="s">
        <v>1090</v>
      </c>
      <c r="P42" s="41" t="s">
        <v>1090</v>
      </c>
      <c r="Q42" s="76">
        <v>44413.709975277779</v>
      </c>
      <c r="R42" s="41" t="s">
        <v>45</v>
      </c>
      <c r="T42" s="41" t="s">
        <v>42</v>
      </c>
      <c r="U42" s="41"/>
      <c r="V42" s="41" t="s">
        <v>1254</v>
      </c>
    </row>
    <row r="43" spans="1:22" x14ac:dyDescent="0.15">
      <c r="A43" s="40">
        <v>11</v>
      </c>
      <c r="B43" s="41" t="s">
        <v>302</v>
      </c>
      <c r="C43" s="41" t="s">
        <v>1255</v>
      </c>
      <c r="D43" s="41" t="s">
        <v>704</v>
      </c>
      <c r="E43" s="41" t="s">
        <v>43</v>
      </c>
      <c r="F43" s="41" t="s">
        <v>1089</v>
      </c>
      <c r="G43" s="40">
        <v>685</v>
      </c>
      <c r="H43" s="41" t="s">
        <v>1091</v>
      </c>
      <c r="I43" s="40">
        <v>234</v>
      </c>
      <c r="J43" s="40">
        <v>150</v>
      </c>
      <c r="K43" s="40">
        <v>596</v>
      </c>
      <c r="L43" s="40">
        <v>0</v>
      </c>
      <c r="M43" s="76">
        <v>41275</v>
      </c>
      <c r="O43" s="41" t="s">
        <v>1090</v>
      </c>
      <c r="P43" s="41" t="s">
        <v>1090</v>
      </c>
      <c r="Q43" s="76">
        <v>44413.709975277779</v>
      </c>
      <c r="R43" s="41" t="s">
        <v>45</v>
      </c>
      <c r="T43" s="41" t="s">
        <v>42</v>
      </c>
      <c r="U43" s="41"/>
      <c r="V43" s="41" t="s">
        <v>1089</v>
      </c>
    </row>
    <row r="44" spans="1:22" x14ac:dyDescent="0.15">
      <c r="A44" s="40">
        <v>12</v>
      </c>
      <c r="B44" s="41" t="s">
        <v>302</v>
      </c>
      <c r="C44" s="41" t="s">
        <v>1201</v>
      </c>
      <c r="D44" s="41" t="s">
        <v>672</v>
      </c>
      <c r="E44" s="41" t="s">
        <v>43</v>
      </c>
      <c r="F44" s="41" t="s">
        <v>1089</v>
      </c>
      <c r="G44" s="40">
        <v>0</v>
      </c>
      <c r="H44" s="41" t="s">
        <v>1091</v>
      </c>
      <c r="I44" s="40">
        <v>0</v>
      </c>
      <c r="J44" s="40">
        <v>0</v>
      </c>
      <c r="K44" s="40">
        <v>0</v>
      </c>
      <c r="L44" s="40">
        <v>0</v>
      </c>
      <c r="M44" s="76">
        <v>41275</v>
      </c>
      <c r="O44" s="41" t="s">
        <v>1090</v>
      </c>
      <c r="P44" s="41" t="s">
        <v>1090</v>
      </c>
      <c r="Q44" s="76">
        <v>44413.709975277779</v>
      </c>
      <c r="R44" s="41" t="s">
        <v>45</v>
      </c>
      <c r="T44" s="41" t="s">
        <v>42</v>
      </c>
      <c r="U44" s="41"/>
      <c r="V44" s="41" t="s">
        <v>1089</v>
      </c>
    </row>
    <row r="45" spans="1:22" x14ac:dyDescent="0.15">
      <c r="A45" s="40">
        <v>17</v>
      </c>
      <c r="B45" s="41" t="s">
        <v>302</v>
      </c>
      <c r="C45" s="41" t="s">
        <v>1177</v>
      </c>
      <c r="D45" s="41" t="s">
        <v>1178</v>
      </c>
      <c r="E45" s="41" t="s">
        <v>43</v>
      </c>
      <c r="F45" s="41" t="s">
        <v>1179</v>
      </c>
      <c r="G45" s="40">
        <v>4</v>
      </c>
      <c r="H45" s="41" t="s">
        <v>1091</v>
      </c>
      <c r="I45" s="40">
        <v>0</v>
      </c>
      <c r="J45" s="40">
        <v>0</v>
      </c>
      <c r="K45" s="40">
        <v>4</v>
      </c>
      <c r="L45" s="40">
        <v>0</v>
      </c>
      <c r="M45" s="76">
        <v>41275</v>
      </c>
      <c r="O45" s="41" t="s">
        <v>1090</v>
      </c>
      <c r="P45" s="41" t="s">
        <v>1090</v>
      </c>
      <c r="Q45" s="76">
        <v>44413.709975277779</v>
      </c>
      <c r="R45" s="41" t="s">
        <v>45</v>
      </c>
      <c r="T45" s="41" t="s">
        <v>42</v>
      </c>
      <c r="U45" s="41"/>
      <c r="V45" s="41" t="s">
        <v>1179</v>
      </c>
    </row>
    <row r="46" spans="1:22" x14ac:dyDescent="0.15">
      <c r="A46" s="40">
        <v>10</v>
      </c>
      <c r="B46" s="41" t="s">
        <v>302</v>
      </c>
      <c r="C46" s="41" t="s">
        <v>1183</v>
      </c>
      <c r="D46" s="41" t="s">
        <v>319</v>
      </c>
      <c r="E46" s="41" t="s">
        <v>43</v>
      </c>
      <c r="F46" s="41" t="s">
        <v>1089</v>
      </c>
      <c r="G46" s="40">
        <v>0</v>
      </c>
      <c r="H46" s="41" t="s">
        <v>1091</v>
      </c>
      <c r="I46" s="40">
        <v>0</v>
      </c>
      <c r="J46" s="40">
        <v>0</v>
      </c>
      <c r="K46" s="40">
        <v>0</v>
      </c>
      <c r="L46" s="40">
        <v>0</v>
      </c>
      <c r="M46" s="76">
        <v>41275</v>
      </c>
      <c r="O46" s="41" t="s">
        <v>1090</v>
      </c>
      <c r="P46" s="41" t="s">
        <v>1090</v>
      </c>
      <c r="Q46" s="76">
        <v>44413.709975277779</v>
      </c>
      <c r="R46" s="41" t="s">
        <v>45</v>
      </c>
      <c r="T46" s="41" t="s">
        <v>42</v>
      </c>
      <c r="U46" s="41"/>
      <c r="V46" s="41" t="s">
        <v>1089</v>
      </c>
    </row>
    <row r="47" spans="1:22" x14ac:dyDescent="0.15">
      <c r="A47" s="40">
        <v>16</v>
      </c>
      <c r="B47" s="41" t="s">
        <v>302</v>
      </c>
      <c r="C47" s="41" t="s">
        <v>1180</v>
      </c>
      <c r="D47" s="41" t="s">
        <v>616</v>
      </c>
      <c r="E47" s="41" t="s">
        <v>43</v>
      </c>
      <c r="F47" s="41" t="s">
        <v>1089</v>
      </c>
      <c r="G47" s="40">
        <v>0</v>
      </c>
      <c r="H47" s="41" t="s">
        <v>1091</v>
      </c>
      <c r="I47" s="40">
        <v>0</v>
      </c>
      <c r="J47" s="40">
        <v>0</v>
      </c>
      <c r="K47" s="40">
        <v>0</v>
      </c>
      <c r="L47" s="40">
        <v>0</v>
      </c>
      <c r="M47" s="76">
        <v>41275</v>
      </c>
      <c r="O47" s="41" t="s">
        <v>1090</v>
      </c>
      <c r="P47" s="41" t="s">
        <v>1090</v>
      </c>
      <c r="Q47" s="76">
        <v>44413.709975277779</v>
      </c>
      <c r="R47" s="41" t="s">
        <v>45</v>
      </c>
      <c r="T47" s="41" t="s">
        <v>42</v>
      </c>
      <c r="U47" s="41"/>
      <c r="V47" s="41" t="s">
        <v>1089</v>
      </c>
    </row>
    <row r="48" spans="1:22" x14ac:dyDescent="0.15">
      <c r="A48" s="40">
        <v>78</v>
      </c>
      <c r="B48" s="41" t="s">
        <v>696</v>
      </c>
      <c r="C48" s="41" t="s">
        <v>1151</v>
      </c>
      <c r="D48" s="41" t="s">
        <v>696</v>
      </c>
      <c r="E48" s="41" t="s">
        <v>43</v>
      </c>
      <c r="F48" s="41" t="s">
        <v>1152</v>
      </c>
      <c r="G48" s="40">
        <v>0</v>
      </c>
      <c r="H48" s="41" t="s">
        <v>1091</v>
      </c>
      <c r="I48" s="40">
        <v>0</v>
      </c>
      <c r="J48" s="40">
        <v>0</v>
      </c>
      <c r="K48" s="40">
        <v>0</v>
      </c>
      <c r="L48" s="40">
        <v>0</v>
      </c>
      <c r="M48" s="76">
        <v>41275</v>
      </c>
      <c r="O48" s="41" t="s">
        <v>1090</v>
      </c>
      <c r="P48" s="41" t="s">
        <v>1090</v>
      </c>
      <c r="Q48" s="76">
        <v>44413.709975277779</v>
      </c>
      <c r="R48" s="41" t="s">
        <v>45</v>
      </c>
      <c r="T48" s="41" t="s">
        <v>42</v>
      </c>
      <c r="U48" s="41"/>
      <c r="V48" s="41" t="s">
        <v>1152</v>
      </c>
    </row>
    <row r="49" spans="1:22" x14ac:dyDescent="0.15">
      <c r="A49" s="40">
        <v>77</v>
      </c>
      <c r="B49" s="41" t="s">
        <v>67</v>
      </c>
      <c r="C49" s="41" t="s">
        <v>1184</v>
      </c>
      <c r="D49" s="41" t="s">
        <v>1185</v>
      </c>
      <c r="E49" s="41" t="s">
        <v>43</v>
      </c>
      <c r="F49" s="41"/>
      <c r="G49" s="40">
        <v>0</v>
      </c>
      <c r="H49" s="41" t="s">
        <v>1091</v>
      </c>
      <c r="I49" s="40">
        <v>0</v>
      </c>
      <c r="J49" s="40">
        <v>0</v>
      </c>
      <c r="K49" s="40">
        <v>0</v>
      </c>
      <c r="L49" s="40">
        <v>0</v>
      </c>
      <c r="M49" s="76">
        <v>41275</v>
      </c>
      <c r="O49" s="41" t="s">
        <v>1090</v>
      </c>
      <c r="P49" s="41" t="s">
        <v>1090</v>
      </c>
      <c r="Q49" s="76">
        <v>44413.709975277779</v>
      </c>
      <c r="R49" s="41" t="s">
        <v>45</v>
      </c>
      <c r="T49" s="41" t="s">
        <v>42</v>
      </c>
      <c r="U49" s="41"/>
      <c r="V49" s="41"/>
    </row>
    <row r="50" spans="1:22" x14ac:dyDescent="0.15">
      <c r="A50" s="40">
        <v>63</v>
      </c>
      <c r="B50" s="41" t="s">
        <v>67</v>
      </c>
      <c r="C50" s="41" t="s">
        <v>1214</v>
      </c>
      <c r="D50" s="41" t="s">
        <v>1215</v>
      </c>
      <c r="E50" s="41" t="s">
        <v>43</v>
      </c>
      <c r="F50" s="41"/>
      <c r="G50" s="40">
        <v>0</v>
      </c>
      <c r="H50" s="41" t="s">
        <v>1091</v>
      </c>
      <c r="I50" s="40">
        <v>0</v>
      </c>
      <c r="J50" s="40">
        <v>0</v>
      </c>
      <c r="K50" s="40">
        <v>0</v>
      </c>
      <c r="L50" s="40">
        <v>0</v>
      </c>
      <c r="M50" s="76">
        <v>41275</v>
      </c>
      <c r="O50" s="41" t="s">
        <v>1090</v>
      </c>
      <c r="P50" s="41" t="s">
        <v>1090</v>
      </c>
      <c r="Q50" s="76">
        <v>44413.709975277779</v>
      </c>
      <c r="R50" s="41" t="s">
        <v>45</v>
      </c>
      <c r="T50" s="41" t="s">
        <v>42</v>
      </c>
      <c r="U50" s="41"/>
      <c r="V50" s="41"/>
    </row>
    <row r="51" spans="1:22" x14ac:dyDescent="0.15">
      <c r="A51" s="40">
        <v>80</v>
      </c>
      <c r="B51" s="41" t="s">
        <v>67</v>
      </c>
      <c r="C51" s="41" t="s">
        <v>1170</v>
      </c>
      <c r="D51" s="41" t="s">
        <v>1170</v>
      </c>
      <c r="E51" s="41" t="s">
        <v>110</v>
      </c>
      <c r="F51" s="41"/>
      <c r="G51" s="40">
        <v>0</v>
      </c>
      <c r="H51" s="41" t="s">
        <v>1091</v>
      </c>
      <c r="I51" s="40">
        <v>0</v>
      </c>
      <c r="J51" s="40">
        <v>0</v>
      </c>
      <c r="K51" s="40">
        <v>0</v>
      </c>
      <c r="L51" s="40">
        <v>0</v>
      </c>
      <c r="M51" s="76">
        <v>41275</v>
      </c>
      <c r="O51" s="41" t="s">
        <v>1090</v>
      </c>
      <c r="P51" s="41" t="s">
        <v>1090</v>
      </c>
      <c r="Q51" s="76">
        <v>44413.709975277779</v>
      </c>
      <c r="R51" s="41" t="s">
        <v>45</v>
      </c>
      <c r="T51" s="41" t="s">
        <v>42</v>
      </c>
      <c r="U51" s="41"/>
      <c r="V51" s="41"/>
    </row>
    <row r="52" spans="1:22" x14ac:dyDescent="0.15">
      <c r="A52" s="40">
        <v>67</v>
      </c>
      <c r="B52" s="41" t="s">
        <v>67</v>
      </c>
      <c r="C52" s="41" t="s">
        <v>68</v>
      </c>
      <c r="D52" s="41" t="s">
        <v>68</v>
      </c>
      <c r="E52" s="41" t="s">
        <v>43</v>
      </c>
      <c r="F52" s="41"/>
      <c r="G52" s="40">
        <v>0</v>
      </c>
      <c r="H52" s="41" t="s">
        <v>1091</v>
      </c>
      <c r="I52" s="40">
        <v>0</v>
      </c>
      <c r="J52" s="40">
        <v>0</v>
      </c>
      <c r="K52" s="40">
        <v>0</v>
      </c>
      <c r="L52" s="40">
        <v>0</v>
      </c>
      <c r="M52" s="76">
        <v>41275</v>
      </c>
      <c r="O52" s="41" t="s">
        <v>1090</v>
      </c>
      <c r="P52" s="41" t="s">
        <v>1090</v>
      </c>
      <c r="Q52" s="76">
        <v>44413.709975277779</v>
      </c>
      <c r="R52" s="41" t="s">
        <v>45</v>
      </c>
      <c r="T52" s="41" t="s">
        <v>42</v>
      </c>
      <c r="U52" s="41"/>
      <c r="V52" s="41"/>
    </row>
    <row r="53" spans="1:22" x14ac:dyDescent="0.15">
      <c r="A53" s="40">
        <v>55</v>
      </c>
      <c r="B53" s="41" t="s">
        <v>1161</v>
      </c>
      <c r="C53" s="41" t="s">
        <v>1233</v>
      </c>
      <c r="D53" s="41" t="s">
        <v>1233</v>
      </c>
      <c r="E53" s="41" t="s">
        <v>43</v>
      </c>
      <c r="F53" s="41" t="s">
        <v>1089</v>
      </c>
      <c r="G53" s="40">
        <v>0</v>
      </c>
      <c r="H53" s="41" t="s">
        <v>1091</v>
      </c>
      <c r="I53" s="40">
        <v>0</v>
      </c>
      <c r="J53" s="40">
        <v>0</v>
      </c>
      <c r="K53" s="40">
        <v>0</v>
      </c>
      <c r="L53" s="40">
        <v>0</v>
      </c>
      <c r="M53" s="76">
        <v>41275</v>
      </c>
      <c r="O53" s="41" t="s">
        <v>1090</v>
      </c>
      <c r="P53" s="41" t="s">
        <v>1090</v>
      </c>
      <c r="Q53" s="76">
        <v>44413.709975277779</v>
      </c>
      <c r="R53" s="41" t="s">
        <v>45</v>
      </c>
      <c r="T53" s="41" t="s">
        <v>42</v>
      </c>
      <c r="U53" s="41"/>
      <c r="V53" s="41" t="s">
        <v>1089</v>
      </c>
    </row>
    <row r="54" spans="1:22" x14ac:dyDescent="0.15">
      <c r="A54" s="40">
        <v>53</v>
      </c>
      <c r="B54" s="41" t="s">
        <v>1161</v>
      </c>
      <c r="C54" s="41" t="s">
        <v>1197</v>
      </c>
      <c r="D54" s="41" t="s">
        <v>1197</v>
      </c>
      <c r="E54" s="41" t="s">
        <v>43</v>
      </c>
      <c r="F54" s="41" t="s">
        <v>1089</v>
      </c>
      <c r="G54" s="40">
        <v>0</v>
      </c>
      <c r="H54" s="41" t="s">
        <v>1091</v>
      </c>
      <c r="I54" s="40">
        <v>0</v>
      </c>
      <c r="J54" s="40">
        <v>0</v>
      </c>
      <c r="K54" s="40">
        <v>0</v>
      </c>
      <c r="L54" s="40">
        <v>0</v>
      </c>
      <c r="M54" s="76">
        <v>41275</v>
      </c>
      <c r="O54" s="41" t="s">
        <v>1090</v>
      </c>
      <c r="P54" s="41" t="s">
        <v>1090</v>
      </c>
      <c r="Q54" s="76">
        <v>44413.709975277779</v>
      </c>
      <c r="R54" s="41" t="s">
        <v>45</v>
      </c>
      <c r="T54" s="41" t="s">
        <v>42</v>
      </c>
      <c r="U54" s="41"/>
      <c r="V54" s="41" t="s">
        <v>1089</v>
      </c>
    </row>
    <row r="55" spans="1:22" x14ac:dyDescent="0.15">
      <c r="A55" s="40">
        <v>54</v>
      </c>
      <c r="B55" s="41" t="s">
        <v>1161</v>
      </c>
      <c r="C55" s="41" t="s">
        <v>1202</v>
      </c>
      <c r="D55" s="41" t="s">
        <v>49</v>
      </c>
      <c r="E55" s="41" t="s">
        <v>43</v>
      </c>
      <c r="F55" s="41" t="s">
        <v>1089</v>
      </c>
      <c r="G55" s="40">
        <v>0</v>
      </c>
      <c r="H55" s="41" t="s">
        <v>1091</v>
      </c>
      <c r="I55" s="40">
        <v>0</v>
      </c>
      <c r="J55" s="40">
        <v>0</v>
      </c>
      <c r="K55" s="40">
        <v>0</v>
      </c>
      <c r="L55" s="40">
        <v>0</v>
      </c>
      <c r="M55" s="76">
        <v>41275</v>
      </c>
      <c r="O55" s="41" t="s">
        <v>1090</v>
      </c>
      <c r="P55" s="41" t="s">
        <v>1090</v>
      </c>
      <c r="Q55" s="76">
        <v>44413.709975277779</v>
      </c>
      <c r="R55" s="41" t="s">
        <v>45</v>
      </c>
      <c r="T55" s="41" t="s">
        <v>42</v>
      </c>
      <c r="U55" s="41"/>
      <c r="V55" s="41" t="s">
        <v>1089</v>
      </c>
    </row>
    <row r="56" spans="1:22" x14ac:dyDescent="0.15">
      <c r="A56" s="40">
        <v>56</v>
      </c>
      <c r="B56" s="41" t="s">
        <v>1161</v>
      </c>
      <c r="C56" s="41" t="s">
        <v>1256</v>
      </c>
      <c r="D56" s="41" t="s">
        <v>1257</v>
      </c>
      <c r="E56" s="41" t="s">
        <v>43</v>
      </c>
      <c r="F56" s="41" t="s">
        <v>1089</v>
      </c>
      <c r="G56" s="40">
        <v>0</v>
      </c>
      <c r="H56" s="41" t="s">
        <v>1091</v>
      </c>
      <c r="I56" s="40">
        <v>0</v>
      </c>
      <c r="J56" s="40">
        <v>0</v>
      </c>
      <c r="K56" s="40">
        <v>0</v>
      </c>
      <c r="L56" s="40">
        <v>0</v>
      </c>
      <c r="M56" s="76">
        <v>41275</v>
      </c>
      <c r="O56" s="41" t="s">
        <v>1090</v>
      </c>
      <c r="P56" s="41" t="s">
        <v>1090</v>
      </c>
      <c r="Q56" s="76">
        <v>44413.709975277779</v>
      </c>
      <c r="R56" s="41" t="s">
        <v>45</v>
      </c>
      <c r="T56" s="41" t="s">
        <v>42</v>
      </c>
      <c r="U56" s="41"/>
      <c r="V56" s="41" t="s">
        <v>1089</v>
      </c>
    </row>
    <row r="57" spans="1:22" x14ac:dyDescent="0.15">
      <c r="A57" s="40">
        <v>46</v>
      </c>
      <c r="B57" s="41" t="s">
        <v>48</v>
      </c>
      <c r="C57" s="41" t="s">
        <v>109</v>
      </c>
      <c r="D57" s="41" t="s">
        <v>109</v>
      </c>
      <c r="E57" s="41" t="s">
        <v>43</v>
      </c>
      <c r="F57" s="41" t="s">
        <v>1089</v>
      </c>
      <c r="G57" s="40">
        <v>0</v>
      </c>
      <c r="H57" s="41" t="s">
        <v>1091</v>
      </c>
      <c r="I57" s="40">
        <v>0</v>
      </c>
      <c r="J57" s="40">
        <v>0</v>
      </c>
      <c r="K57" s="40">
        <v>0</v>
      </c>
      <c r="L57" s="40">
        <v>0</v>
      </c>
      <c r="M57" s="76">
        <v>41275</v>
      </c>
      <c r="O57" s="41" t="s">
        <v>1090</v>
      </c>
      <c r="P57" s="41" t="s">
        <v>1090</v>
      </c>
      <c r="Q57" s="76">
        <v>44413.709975277779</v>
      </c>
      <c r="R57" s="41" t="s">
        <v>45</v>
      </c>
      <c r="T57" s="41" t="s">
        <v>42</v>
      </c>
      <c r="U57" s="41"/>
      <c r="V57" s="41" t="s">
        <v>1089</v>
      </c>
    </row>
    <row r="58" spans="1:22" x14ac:dyDescent="0.15">
      <c r="A58" s="40">
        <v>48</v>
      </c>
      <c r="B58" s="41" t="s">
        <v>48</v>
      </c>
      <c r="C58" s="41" t="s">
        <v>1232</v>
      </c>
      <c r="D58" s="41" t="s">
        <v>1232</v>
      </c>
      <c r="E58" s="41" t="s">
        <v>43</v>
      </c>
      <c r="F58" s="41" t="s">
        <v>1089</v>
      </c>
      <c r="G58" s="40">
        <v>0</v>
      </c>
      <c r="H58" s="41" t="s">
        <v>1091</v>
      </c>
      <c r="I58" s="40">
        <v>0</v>
      </c>
      <c r="J58" s="40">
        <v>0</v>
      </c>
      <c r="K58" s="40">
        <v>0</v>
      </c>
      <c r="L58" s="40">
        <v>0</v>
      </c>
      <c r="M58" s="76">
        <v>41275</v>
      </c>
      <c r="O58" s="41" t="s">
        <v>1090</v>
      </c>
      <c r="P58" s="41" t="s">
        <v>1090</v>
      </c>
      <c r="Q58" s="76">
        <v>44413.709975277779</v>
      </c>
      <c r="R58" s="41" t="s">
        <v>45</v>
      </c>
      <c r="T58" s="41" t="s">
        <v>42</v>
      </c>
      <c r="U58" s="41"/>
      <c r="V58" s="41" t="s">
        <v>1089</v>
      </c>
    </row>
    <row r="59" spans="1:22" x14ac:dyDescent="0.15">
      <c r="A59" s="40">
        <v>45</v>
      </c>
      <c r="B59" s="41" t="s">
        <v>48</v>
      </c>
      <c r="C59" s="41" t="s">
        <v>1258</v>
      </c>
      <c r="D59" s="41" t="s">
        <v>1259</v>
      </c>
      <c r="E59" s="41" t="s">
        <v>43</v>
      </c>
      <c r="F59" s="41" t="s">
        <v>1089</v>
      </c>
      <c r="G59" s="40">
        <v>0</v>
      </c>
      <c r="H59" s="41" t="s">
        <v>1091</v>
      </c>
      <c r="I59" s="40">
        <v>0</v>
      </c>
      <c r="J59" s="40">
        <v>0</v>
      </c>
      <c r="K59" s="40">
        <v>0</v>
      </c>
      <c r="L59" s="40">
        <v>0</v>
      </c>
      <c r="M59" s="76">
        <v>41275</v>
      </c>
      <c r="O59" s="41" t="s">
        <v>1090</v>
      </c>
      <c r="P59" s="41" t="s">
        <v>1090</v>
      </c>
      <c r="Q59" s="76">
        <v>44413.709975277779</v>
      </c>
      <c r="R59" s="41" t="s">
        <v>45</v>
      </c>
      <c r="T59" s="41" t="s">
        <v>42</v>
      </c>
      <c r="U59" s="41"/>
      <c r="V59" s="41" t="s">
        <v>1089</v>
      </c>
    </row>
    <row r="60" spans="1:22" x14ac:dyDescent="0.15">
      <c r="A60" s="40">
        <v>47</v>
      </c>
      <c r="B60" s="41" t="s">
        <v>48</v>
      </c>
      <c r="C60" s="41" t="s">
        <v>1202</v>
      </c>
      <c r="D60" s="41" t="s">
        <v>49</v>
      </c>
      <c r="E60" s="41" t="s">
        <v>43</v>
      </c>
      <c r="F60" s="41" t="s">
        <v>1089</v>
      </c>
      <c r="G60" s="40">
        <v>0</v>
      </c>
      <c r="H60" s="41" t="s">
        <v>1091</v>
      </c>
      <c r="I60" s="40">
        <v>0</v>
      </c>
      <c r="J60" s="40">
        <v>0</v>
      </c>
      <c r="K60" s="40">
        <v>0</v>
      </c>
      <c r="L60" s="40">
        <v>0</v>
      </c>
      <c r="M60" s="76">
        <v>41275</v>
      </c>
      <c r="O60" s="41" t="s">
        <v>1090</v>
      </c>
      <c r="P60" s="41" t="s">
        <v>1090</v>
      </c>
      <c r="Q60" s="76">
        <v>44413.709975277779</v>
      </c>
      <c r="R60" s="41" t="s">
        <v>45</v>
      </c>
      <c r="T60" s="41" t="s">
        <v>42</v>
      </c>
      <c r="U60" s="41"/>
      <c r="V60" s="41" t="s">
        <v>1089</v>
      </c>
    </row>
    <row r="61" spans="1:22" x14ac:dyDescent="0.15">
      <c r="A61" s="40">
        <v>49</v>
      </c>
      <c r="B61" s="41" t="s">
        <v>48</v>
      </c>
      <c r="C61" s="41" t="s">
        <v>1260</v>
      </c>
      <c r="D61" s="41" t="s">
        <v>1261</v>
      </c>
      <c r="E61" s="41" t="s">
        <v>43</v>
      </c>
      <c r="F61" s="41" t="s">
        <v>1089</v>
      </c>
      <c r="G61" s="40">
        <v>0</v>
      </c>
      <c r="H61" s="41" t="s">
        <v>1091</v>
      </c>
      <c r="I61" s="40">
        <v>0</v>
      </c>
      <c r="J61" s="40">
        <v>0</v>
      </c>
      <c r="K61" s="40">
        <v>0</v>
      </c>
      <c r="L61" s="40">
        <v>0</v>
      </c>
      <c r="M61" s="76">
        <v>41275</v>
      </c>
      <c r="O61" s="41" t="s">
        <v>1090</v>
      </c>
      <c r="P61" s="41" t="s">
        <v>1090</v>
      </c>
      <c r="Q61" s="76">
        <v>44413.709975277779</v>
      </c>
      <c r="R61" s="41" t="s">
        <v>45</v>
      </c>
      <c r="T61" s="41" t="s">
        <v>42</v>
      </c>
      <c r="U61" s="41"/>
      <c r="V61" s="41" t="s">
        <v>1089</v>
      </c>
    </row>
    <row r="62" spans="1:22" x14ac:dyDescent="0.15">
      <c r="A62" s="40">
        <v>76</v>
      </c>
      <c r="B62" s="41" t="s">
        <v>48</v>
      </c>
      <c r="C62" s="41" t="s">
        <v>1262</v>
      </c>
      <c r="D62" s="41" t="s">
        <v>1263</v>
      </c>
      <c r="E62" s="41" t="s">
        <v>43</v>
      </c>
      <c r="F62" s="41" t="s">
        <v>1235</v>
      </c>
      <c r="G62" s="40">
        <v>0</v>
      </c>
      <c r="H62" s="41" t="s">
        <v>1091</v>
      </c>
      <c r="I62" s="40">
        <v>0</v>
      </c>
      <c r="J62" s="40">
        <v>0</v>
      </c>
      <c r="K62" s="40">
        <v>0</v>
      </c>
      <c r="L62" s="40">
        <v>0</v>
      </c>
      <c r="M62" s="76">
        <v>41275</v>
      </c>
      <c r="O62" s="41" t="s">
        <v>1090</v>
      </c>
      <c r="P62" s="41" t="s">
        <v>1090</v>
      </c>
      <c r="Q62" s="76">
        <v>44413.709975277779</v>
      </c>
      <c r="R62" s="41" t="s">
        <v>45</v>
      </c>
      <c r="T62" s="41" t="s">
        <v>42</v>
      </c>
      <c r="U62" s="41"/>
      <c r="V62" s="41" t="s">
        <v>1235</v>
      </c>
    </row>
    <row r="63" spans="1:22" x14ac:dyDescent="0.15">
      <c r="A63" s="40">
        <v>44</v>
      </c>
      <c r="B63" s="41" t="s">
        <v>48</v>
      </c>
      <c r="C63" s="41" t="s">
        <v>1211</v>
      </c>
      <c r="D63" s="41" t="s">
        <v>1212</v>
      </c>
      <c r="E63" s="41" t="s">
        <v>43</v>
      </c>
      <c r="F63" s="41" t="s">
        <v>1089</v>
      </c>
      <c r="G63" s="40">
        <v>0</v>
      </c>
      <c r="H63" s="41" t="s">
        <v>1091</v>
      </c>
      <c r="I63" s="40">
        <v>0</v>
      </c>
      <c r="J63" s="40">
        <v>0</v>
      </c>
      <c r="K63" s="40">
        <v>0</v>
      </c>
      <c r="L63" s="40">
        <v>0</v>
      </c>
      <c r="M63" s="76">
        <v>41275</v>
      </c>
      <c r="O63" s="41" t="s">
        <v>1090</v>
      </c>
      <c r="P63" s="41" t="s">
        <v>1090</v>
      </c>
      <c r="Q63" s="76">
        <v>44413.709975277779</v>
      </c>
      <c r="R63" s="41" t="s">
        <v>45</v>
      </c>
      <c r="T63" s="41" t="s">
        <v>42</v>
      </c>
      <c r="U63" s="41"/>
      <c r="V63" s="41" t="s">
        <v>1089</v>
      </c>
    </row>
    <row r="64" spans="1:22" x14ac:dyDescent="0.15">
      <c r="A64" s="40">
        <v>51</v>
      </c>
      <c r="B64" s="41" t="s">
        <v>48</v>
      </c>
      <c r="C64" s="41" t="s">
        <v>1243</v>
      </c>
      <c r="D64" s="41" t="s">
        <v>1244</v>
      </c>
      <c r="E64" s="41" t="s">
        <v>43</v>
      </c>
      <c r="F64" s="41" t="s">
        <v>1089</v>
      </c>
      <c r="G64" s="40">
        <v>0</v>
      </c>
      <c r="H64" s="41" t="s">
        <v>1091</v>
      </c>
      <c r="I64" s="40">
        <v>0</v>
      </c>
      <c r="J64" s="40">
        <v>0</v>
      </c>
      <c r="K64" s="40">
        <v>0</v>
      </c>
      <c r="L64" s="40">
        <v>0</v>
      </c>
      <c r="M64" s="76">
        <v>41275</v>
      </c>
      <c r="O64" s="41" t="s">
        <v>1090</v>
      </c>
      <c r="P64" s="41" t="s">
        <v>1090</v>
      </c>
      <c r="Q64" s="76">
        <v>44413.709975277779</v>
      </c>
      <c r="R64" s="41" t="s">
        <v>45</v>
      </c>
      <c r="T64" s="41" t="s">
        <v>42</v>
      </c>
      <c r="U64" s="41"/>
      <c r="V64" s="41" t="s">
        <v>1089</v>
      </c>
    </row>
    <row r="65" spans="1:22" x14ac:dyDescent="0.15">
      <c r="A65" s="40">
        <v>43</v>
      </c>
      <c r="B65" s="41" t="s">
        <v>48</v>
      </c>
      <c r="C65" s="41" t="s">
        <v>1203</v>
      </c>
      <c r="D65" s="41" t="s">
        <v>1204</v>
      </c>
      <c r="E65" s="41" t="s">
        <v>43</v>
      </c>
      <c r="F65" s="41" t="s">
        <v>1089</v>
      </c>
      <c r="G65" s="40">
        <v>14</v>
      </c>
      <c r="H65" s="41" t="s">
        <v>1091</v>
      </c>
      <c r="I65" s="40">
        <v>56</v>
      </c>
      <c r="J65" s="40">
        <v>6</v>
      </c>
      <c r="K65" s="40">
        <v>0</v>
      </c>
      <c r="L65" s="40">
        <v>0</v>
      </c>
      <c r="M65" s="76">
        <v>41275</v>
      </c>
      <c r="O65" s="41" t="s">
        <v>1090</v>
      </c>
      <c r="P65" s="41" t="s">
        <v>1090</v>
      </c>
      <c r="Q65" s="76">
        <v>44413.709975277779</v>
      </c>
      <c r="R65" s="41" t="s">
        <v>45</v>
      </c>
      <c r="T65" s="41" t="s">
        <v>42</v>
      </c>
      <c r="U65" s="41"/>
      <c r="V65" s="41" t="s">
        <v>1089</v>
      </c>
    </row>
    <row r="66" spans="1:22" x14ac:dyDescent="0.15">
      <c r="A66" s="40">
        <v>50</v>
      </c>
      <c r="B66" s="41" t="s">
        <v>48</v>
      </c>
      <c r="C66" s="41" t="s">
        <v>1208</v>
      </c>
      <c r="D66" s="41" t="s">
        <v>1208</v>
      </c>
      <c r="E66" s="41" t="s">
        <v>43</v>
      </c>
      <c r="F66" s="41" t="s">
        <v>1089</v>
      </c>
      <c r="G66" s="40">
        <v>0</v>
      </c>
      <c r="H66" s="41" t="s">
        <v>1091</v>
      </c>
      <c r="I66" s="40">
        <v>0</v>
      </c>
      <c r="J66" s="40">
        <v>0</v>
      </c>
      <c r="K66" s="40">
        <v>0</v>
      </c>
      <c r="L66" s="40">
        <v>0</v>
      </c>
      <c r="M66" s="76">
        <v>41275</v>
      </c>
      <c r="O66" s="41" t="s">
        <v>1090</v>
      </c>
      <c r="P66" s="41" t="s">
        <v>1090</v>
      </c>
      <c r="Q66" s="76">
        <v>44413.709975277779</v>
      </c>
      <c r="R66" s="41" t="s">
        <v>45</v>
      </c>
      <c r="T66" s="41" t="s">
        <v>42</v>
      </c>
      <c r="U66" s="41"/>
      <c r="V66" s="41" t="s">
        <v>1089</v>
      </c>
    </row>
    <row r="67" spans="1:22" x14ac:dyDescent="0.15">
      <c r="A67" s="40">
        <v>52</v>
      </c>
      <c r="B67" s="41" t="s">
        <v>48</v>
      </c>
      <c r="C67" s="41" t="s">
        <v>1209</v>
      </c>
      <c r="D67" s="41" t="s">
        <v>860</v>
      </c>
      <c r="E67" s="41" t="s">
        <v>43</v>
      </c>
      <c r="F67" s="41" t="s">
        <v>1089</v>
      </c>
      <c r="G67" s="40">
        <v>0</v>
      </c>
      <c r="H67" s="41" t="s">
        <v>1091</v>
      </c>
      <c r="I67" s="40">
        <v>0</v>
      </c>
      <c r="J67" s="40">
        <v>0</v>
      </c>
      <c r="K67" s="40">
        <v>0</v>
      </c>
      <c r="L67" s="40">
        <v>0</v>
      </c>
      <c r="M67" s="76">
        <v>41275</v>
      </c>
      <c r="O67" s="41" t="s">
        <v>1090</v>
      </c>
      <c r="P67" s="41" t="s">
        <v>1090</v>
      </c>
      <c r="Q67" s="76">
        <v>44413.709975277779</v>
      </c>
      <c r="R67" s="41" t="s">
        <v>45</v>
      </c>
      <c r="T67" s="41" t="s">
        <v>42</v>
      </c>
      <c r="U67" s="41"/>
      <c r="V67" s="41" t="s">
        <v>1089</v>
      </c>
    </row>
    <row r="68" spans="1:22" x14ac:dyDescent="0.15">
      <c r="A68" s="40">
        <v>57</v>
      </c>
      <c r="B68" s="41" t="s">
        <v>63</v>
      </c>
      <c r="C68" s="41" t="s">
        <v>1216</v>
      </c>
      <c r="D68" s="41" t="s">
        <v>64</v>
      </c>
      <c r="E68" s="41" t="s">
        <v>43</v>
      </c>
      <c r="F68" s="41" t="s">
        <v>1089</v>
      </c>
      <c r="G68" s="40">
        <v>0</v>
      </c>
      <c r="H68" s="41" t="s">
        <v>1091</v>
      </c>
      <c r="I68" s="40">
        <v>0</v>
      </c>
      <c r="J68" s="40">
        <v>0</v>
      </c>
      <c r="K68" s="40">
        <v>0</v>
      </c>
      <c r="L68" s="40">
        <v>0</v>
      </c>
      <c r="M68" s="76">
        <v>41275</v>
      </c>
      <c r="O68" s="41" t="s">
        <v>1090</v>
      </c>
      <c r="P68" s="41" t="s">
        <v>1090</v>
      </c>
      <c r="Q68" s="76">
        <v>44413.709975277779</v>
      </c>
      <c r="R68" s="41" t="s">
        <v>45</v>
      </c>
      <c r="T68" s="41" t="s">
        <v>42</v>
      </c>
      <c r="U68" s="41"/>
      <c r="V68" s="41" t="s">
        <v>1089</v>
      </c>
    </row>
    <row r="69" spans="1:22" x14ac:dyDescent="0.15">
      <c r="A69" s="40">
        <v>60</v>
      </c>
      <c r="B69" s="41" t="s">
        <v>63</v>
      </c>
      <c r="C69" s="41" t="s">
        <v>1219</v>
      </c>
      <c r="D69" s="41" t="s">
        <v>1220</v>
      </c>
      <c r="E69" s="41" t="s">
        <v>43</v>
      </c>
      <c r="F69" s="41" t="s">
        <v>1089</v>
      </c>
      <c r="G69" s="40">
        <v>0</v>
      </c>
      <c r="H69" s="41" t="s">
        <v>1091</v>
      </c>
      <c r="I69" s="40">
        <v>0</v>
      </c>
      <c r="J69" s="40">
        <v>0</v>
      </c>
      <c r="K69" s="40">
        <v>0</v>
      </c>
      <c r="L69" s="40">
        <v>0</v>
      </c>
      <c r="M69" s="76">
        <v>41275</v>
      </c>
      <c r="O69" s="41" t="s">
        <v>1090</v>
      </c>
      <c r="P69" s="41" t="s">
        <v>1090</v>
      </c>
      <c r="Q69" s="76">
        <v>44413.709975277779</v>
      </c>
      <c r="R69" s="41" t="s">
        <v>45</v>
      </c>
      <c r="T69" s="41" t="s">
        <v>42</v>
      </c>
      <c r="U69" s="41"/>
      <c r="V69" s="41" t="s">
        <v>1089</v>
      </c>
    </row>
    <row r="70" spans="1:22" x14ac:dyDescent="0.15">
      <c r="A70" s="40">
        <v>59</v>
      </c>
      <c r="B70" s="41" t="s">
        <v>63</v>
      </c>
      <c r="C70" s="41" t="s">
        <v>1229</v>
      </c>
      <c r="D70" s="41" t="s">
        <v>889</v>
      </c>
      <c r="E70" s="41" t="s">
        <v>43</v>
      </c>
      <c r="F70" s="41" t="s">
        <v>1089</v>
      </c>
      <c r="G70" s="40">
        <v>4</v>
      </c>
      <c r="H70" s="41" t="s">
        <v>1091</v>
      </c>
      <c r="I70" s="40">
        <v>0</v>
      </c>
      <c r="J70" s="40">
        <v>0</v>
      </c>
      <c r="K70" s="40">
        <v>4</v>
      </c>
      <c r="L70" s="40">
        <v>0</v>
      </c>
      <c r="M70" s="76">
        <v>41275</v>
      </c>
      <c r="O70" s="41" t="s">
        <v>1090</v>
      </c>
      <c r="P70" s="41" t="s">
        <v>1090</v>
      </c>
      <c r="Q70" s="76">
        <v>44413.709975277779</v>
      </c>
      <c r="R70" s="41" t="s">
        <v>45</v>
      </c>
      <c r="T70" s="41" t="s">
        <v>42</v>
      </c>
      <c r="U70" s="41"/>
      <c r="V70" s="41" t="s">
        <v>1089</v>
      </c>
    </row>
    <row r="71" spans="1:22" x14ac:dyDescent="0.15">
      <c r="A71" s="40">
        <v>58</v>
      </c>
      <c r="B71" s="41" t="s">
        <v>63</v>
      </c>
      <c r="C71" s="41" t="s">
        <v>1265</v>
      </c>
      <c r="D71" s="41" t="s">
        <v>1266</v>
      </c>
      <c r="E71" s="41" t="s">
        <v>43</v>
      </c>
      <c r="F71" s="41" t="s">
        <v>1089</v>
      </c>
      <c r="G71" s="40">
        <v>0</v>
      </c>
      <c r="H71" s="41" t="s">
        <v>1091</v>
      </c>
      <c r="I71" s="40">
        <v>0</v>
      </c>
      <c r="J71" s="40">
        <v>0</v>
      </c>
      <c r="K71" s="40">
        <v>0</v>
      </c>
      <c r="L71" s="40">
        <v>0</v>
      </c>
      <c r="M71" s="76">
        <v>41275</v>
      </c>
      <c r="O71" s="41" t="s">
        <v>1090</v>
      </c>
      <c r="P71" s="41" t="s">
        <v>1090</v>
      </c>
      <c r="Q71" s="76">
        <v>44413.709975277779</v>
      </c>
      <c r="R71" s="41" t="s">
        <v>45</v>
      </c>
      <c r="T71" s="41" t="s">
        <v>42</v>
      </c>
      <c r="U71" s="41"/>
      <c r="V71" s="41" t="s">
        <v>1089</v>
      </c>
    </row>
    <row r="72" spans="1:22" x14ac:dyDescent="0.15">
      <c r="A72" s="40">
        <v>35</v>
      </c>
      <c r="B72" s="41" t="s">
        <v>795</v>
      </c>
      <c r="C72" s="41" t="s">
        <v>796</v>
      </c>
      <c r="D72" s="41" t="s">
        <v>796</v>
      </c>
      <c r="E72" s="41" t="s">
        <v>43</v>
      </c>
      <c r="F72" s="41" t="s">
        <v>1089</v>
      </c>
      <c r="G72" s="40">
        <v>3</v>
      </c>
      <c r="H72" s="41" t="s">
        <v>1091</v>
      </c>
      <c r="I72" s="40">
        <v>2</v>
      </c>
      <c r="J72" s="40">
        <v>6</v>
      </c>
      <c r="K72" s="40">
        <v>0</v>
      </c>
      <c r="L72" s="40">
        <v>0</v>
      </c>
      <c r="M72" s="76">
        <v>41275</v>
      </c>
      <c r="O72" s="41" t="s">
        <v>1090</v>
      </c>
      <c r="P72" s="41" t="s">
        <v>1090</v>
      </c>
      <c r="Q72" s="76">
        <v>44413.709975277779</v>
      </c>
      <c r="R72" s="41" t="s">
        <v>45</v>
      </c>
      <c r="T72" s="41" t="s">
        <v>42</v>
      </c>
      <c r="U72" s="41"/>
      <c r="V72" s="41" t="s">
        <v>1089</v>
      </c>
    </row>
    <row r="73" spans="1:22" x14ac:dyDescent="0.15">
      <c r="A73" s="40">
        <v>36</v>
      </c>
      <c r="B73" s="41" t="s">
        <v>795</v>
      </c>
      <c r="C73" s="41" t="s">
        <v>1245</v>
      </c>
      <c r="D73" s="41" t="s">
        <v>1245</v>
      </c>
      <c r="E73" s="41" t="s">
        <v>43</v>
      </c>
      <c r="F73" s="41" t="s">
        <v>1089</v>
      </c>
      <c r="G73" s="40">
        <v>0</v>
      </c>
      <c r="H73" s="41" t="s">
        <v>1091</v>
      </c>
      <c r="I73" s="40">
        <v>0</v>
      </c>
      <c r="J73" s="40">
        <v>0</v>
      </c>
      <c r="K73" s="40">
        <v>0</v>
      </c>
      <c r="L73" s="40">
        <v>0</v>
      </c>
      <c r="M73" s="76">
        <v>41275</v>
      </c>
      <c r="O73" s="41" t="s">
        <v>1090</v>
      </c>
      <c r="P73" s="41" t="s">
        <v>1090</v>
      </c>
      <c r="Q73" s="76">
        <v>44413.709975277779</v>
      </c>
      <c r="R73" s="41" t="s">
        <v>45</v>
      </c>
      <c r="T73" s="41" t="s">
        <v>42</v>
      </c>
      <c r="U73" s="41"/>
      <c r="V73" s="41" t="s">
        <v>1089</v>
      </c>
    </row>
    <row r="74" spans="1:22" x14ac:dyDescent="0.15">
      <c r="A74" s="40">
        <v>81</v>
      </c>
      <c r="B74" s="41" t="s">
        <v>2163</v>
      </c>
      <c r="C74" s="41" t="s">
        <v>2165</v>
      </c>
      <c r="D74" s="41" t="s">
        <v>249</v>
      </c>
      <c r="E74" s="41" t="s">
        <v>43</v>
      </c>
      <c r="F74" s="41" t="s">
        <v>1089</v>
      </c>
      <c r="H74" s="41" t="s">
        <v>1091</v>
      </c>
      <c r="M74" s="76">
        <v>44927</v>
      </c>
      <c r="O74" s="41" t="s">
        <v>1090</v>
      </c>
      <c r="P74" s="41" t="s">
        <v>1090</v>
      </c>
      <c r="Q74" s="76">
        <v>44998.650605717594</v>
      </c>
      <c r="R74" s="41" t="s">
        <v>45</v>
      </c>
      <c r="S74" s="76">
        <v>44998.650605717594</v>
      </c>
      <c r="T74" s="41" t="s">
        <v>1089</v>
      </c>
      <c r="U74" s="41" t="s">
        <v>45</v>
      </c>
      <c r="V74" s="41" t="s">
        <v>2164</v>
      </c>
    </row>
    <row r="75" spans="1:22" x14ac:dyDescent="0.15">
      <c r="A75" s="40">
        <v>68</v>
      </c>
      <c r="B75" s="41" t="s">
        <v>153</v>
      </c>
      <c r="C75" s="41" t="s">
        <v>1231</v>
      </c>
      <c r="D75" s="41" t="s">
        <v>1231</v>
      </c>
      <c r="E75" s="41" t="s">
        <v>110</v>
      </c>
      <c r="F75" s="41"/>
      <c r="G75" s="40">
        <v>0</v>
      </c>
      <c r="H75" s="41" t="s">
        <v>1091</v>
      </c>
      <c r="I75" s="40">
        <v>0</v>
      </c>
      <c r="J75" s="40">
        <v>0</v>
      </c>
      <c r="K75" s="40">
        <v>0</v>
      </c>
      <c r="L75" s="40">
        <v>0</v>
      </c>
      <c r="M75" s="76">
        <v>41275</v>
      </c>
      <c r="O75" s="41" t="s">
        <v>1090</v>
      </c>
      <c r="P75" s="41" t="s">
        <v>1090</v>
      </c>
      <c r="Q75" s="76">
        <v>44413.709975277779</v>
      </c>
      <c r="R75" s="41" t="s">
        <v>45</v>
      </c>
      <c r="T75" s="41" t="s">
        <v>42</v>
      </c>
      <c r="U75" s="41"/>
      <c r="V75" s="41"/>
    </row>
    <row r="76" spans="1:22" x14ac:dyDescent="0.15">
      <c r="A76" s="40">
        <v>64</v>
      </c>
      <c r="B76" s="41" t="s">
        <v>153</v>
      </c>
      <c r="C76" s="41" t="s">
        <v>1181</v>
      </c>
      <c r="D76" s="41" t="s">
        <v>176</v>
      </c>
      <c r="E76" s="41" t="s">
        <v>43</v>
      </c>
      <c r="F76" s="41"/>
      <c r="G76" s="40">
        <v>0</v>
      </c>
      <c r="H76" s="41" t="s">
        <v>1091</v>
      </c>
      <c r="I76" s="40">
        <v>0</v>
      </c>
      <c r="J76" s="40">
        <v>0</v>
      </c>
      <c r="K76" s="40">
        <v>0</v>
      </c>
      <c r="L76" s="40">
        <v>0</v>
      </c>
      <c r="M76" s="76">
        <v>41275</v>
      </c>
      <c r="O76" s="41" t="s">
        <v>1090</v>
      </c>
      <c r="P76" s="41" t="s">
        <v>1090</v>
      </c>
      <c r="Q76" s="76">
        <v>44413.709975277779</v>
      </c>
      <c r="R76" s="41" t="s">
        <v>45</v>
      </c>
      <c r="T76" s="41" t="s">
        <v>42</v>
      </c>
      <c r="U76" s="41"/>
      <c r="V76" s="41"/>
    </row>
    <row r="77" spans="1:22" x14ac:dyDescent="0.15">
      <c r="A77" s="40">
        <v>74</v>
      </c>
      <c r="B77" s="41" t="s">
        <v>153</v>
      </c>
      <c r="C77" s="41" t="s">
        <v>154</v>
      </c>
      <c r="D77" s="41" t="s">
        <v>154</v>
      </c>
      <c r="E77" s="41" t="s">
        <v>43</v>
      </c>
      <c r="F77" s="41" t="s">
        <v>1235</v>
      </c>
      <c r="G77" s="40">
        <v>0</v>
      </c>
      <c r="H77" s="41" t="s">
        <v>1091</v>
      </c>
      <c r="I77" s="40">
        <v>0</v>
      </c>
      <c r="J77" s="40">
        <v>0</v>
      </c>
      <c r="K77" s="40">
        <v>0</v>
      </c>
      <c r="L77" s="40">
        <v>0</v>
      </c>
      <c r="M77" s="76">
        <v>41275</v>
      </c>
      <c r="O77" s="41" t="s">
        <v>1090</v>
      </c>
      <c r="P77" s="41" t="s">
        <v>1090</v>
      </c>
      <c r="Q77" s="76">
        <v>44413.709975277779</v>
      </c>
      <c r="R77" s="41" t="s">
        <v>45</v>
      </c>
      <c r="T77" s="41" t="s">
        <v>42</v>
      </c>
      <c r="U77" s="41"/>
      <c r="V77" s="41" t="s">
        <v>1235</v>
      </c>
    </row>
    <row r="78" spans="1:22" x14ac:dyDescent="0.15">
      <c r="A78" s="40">
        <v>65</v>
      </c>
      <c r="B78" s="41" t="s">
        <v>153</v>
      </c>
      <c r="C78" s="41" t="s">
        <v>1210</v>
      </c>
      <c r="D78" s="41" t="s">
        <v>899</v>
      </c>
      <c r="E78" s="41" t="s">
        <v>43</v>
      </c>
      <c r="F78" s="41"/>
      <c r="G78" s="40">
        <v>0</v>
      </c>
      <c r="H78" s="41" t="s">
        <v>1091</v>
      </c>
      <c r="I78" s="40">
        <v>0</v>
      </c>
      <c r="J78" s="40">
        <v>0</v>
      </c>
      <c r="K78" s="40">
        <v>0</v>
      </c>
      <c r="L78" s="40">
        <v>0</v>
      </c>
      <c r="M78" s="76">
        <v>41275</v>
      </c>
      <c r="O78" s="41" t="s">
        <v>1090</v>
      </c>
      <c r="P78" s="41" t="s">
        <v>1090</v>
      </c>
      <c r="Q78" s="76">
        <v>44413.709975277779</v>
      </c>
      <c r="R78" s="41" t="s">
        <v>45</v>
      </c>
      <c r="T78" s="41" t="s">
        <v>42</v>
      </c>
      <c r="U78" s="41"/>
      <c r="V78" s="41"/>
    </row>
    <row r="79" spans="1:22" x14ac:dyDescent="0.15">
      <c r="A79" s="40">
        <v>69</v>
      </c>
      <c r="B79" s="41" t="s">
        <v>153</v>
      </c>
      <c r="C79" s="41" t="s">
        <v>1267</v>
      </c>
      <c r="D79" s="41" t="s">
        <v>1268</v>
      </c>
      <c r="E79" s="41" t="s">
        <v>110</v>
      </c>
      <c r="F79" s="41"/>
      <c r="G79" s="40">
        <v>0</v>
      </c>
      <c r="H79" s="41" t="s">
        <v>1091</v>
      </c>
      <c r="I79" s="40">
        <v>0</v>
      </c>
      <c r="J79" s="40">
        <v>0</v>
      </c>
      <c r="K79" s="40">
        <v>0</v>
      </c>
      <c r="L79" s="40">
        <v>0</v>
      </c>
      <c r="M79" s="76">
        <v>41275</v>
      </c>
      <c r="O79" s="41" t="s">
        <v>1090</v>
      </c>
      <c r="P79" s="41" t="s">
        <v>1090</v>
      </c>
      <c r="Q79" s="76">
        <v>44413.709975277779</v>
      </c>
      <c r="R79" s="41" t="s">
        <v>45</v>
      </c>
      <c r="T79" s="41" t="s">
        <v>42</v>
      </c>
      <c r="U79" s="41"/>
      <c r="V79" s="41"/>
    </row>
    <row r="80" spans="1:22" x14ac:dyDescent="0.15">
      <c r="A80" s="40">
        <v>30</v>
      </c>
      <c r="B80" s="41" t="s">
        <v>248</v>
      </c>
      <c r="C80" s="41" t="s">
        <v>1269</v>
      </c>
      <c r="D80" s="41" t="s">
        <v>1044</v>
      </c>
      <c r="E80" s="41" t="s">
        <v>43</v>
      </c>
      <c r="F80" s="41" t="s">
        <v>1089</v>
      </c>
      <c r="G80" s="40">
        <v>9</v>
      </c>
      <c r="H80" s="41" t="s">
        <v>1091</v>
      </c>
      <c r="I80" s="40">
        <v>8</v>
      </c>
      <c r="J80" s="40">
        <v>4</v>
      </c>
      <c r="K80" s="40">
        <v>1</v>
      </c>
      <c r="L80" s="40">
        <v>0</v>
      </c>
      <c r="M80" s="76">
        <v>41275</v>
      </c>
      <c r="O80" s="41" t="s">
        <v>1090</v>
      </c>
      <c r="P80" s="41" t="s">
        <v>1090</v>
      </c>
      <c r="Q80" s="76">
        <v>44413.709975277779</v>
      </c>
      <c r="R80" s="41" t="s">
        <v>45</v>
      </c>
      <c r="T80" s="41" t="s">
        <v>42</v>
      </c>
      <c r="U80" s="41"/>
      <c r="V80" s="41" t="s">
        <v>1089</v>
      </c>
    </row>
    <row r="81" spans="1:22" x14ac:dyDescent="0.15">
      <c r="A81" s="40">
        <v>29</v>
      </c>
      <c r="B81" s="41" t="s">
        <v>248</v>
      </c>
      <c r="C81" s="41" t="s">
        <v>1196</v>
      </c>
      <c r="D81" s="41" t="s">
        <v>927</v>
      </c>
      <c r="E81" s="41" t="s">
        <v>43</v>
      </c>
      <c r="F81" s="41" t="s">
        <v>1089</v>
      </c>
      <c r="G81" s="40">
        <v>272</v>
      </c>
      <c r="H81" s="41" t="s">
        <v>1091</v>
      </c>
      <c r="I81" s="40">
        <v>23</v>
      </c>
      <c r="J81" s="40">
        <v>76</v>
      </c>
      <c r="K81" s="40">
        <v>262</v>
      </c>
      <c r="L81" s="40">
        <v>45</v>
      </c>
      <c r="M81" s="76">
        <v>41275</v>
      </c>
      <c r="O81" s="41" t="s">
        <v>1090</v>
      </c>
      <c r="P81" s="41" t="s">
        <v>1090</v>
      </c>
      <c r="Q81" s="76">
        <v>44413.709975277779</v>
      </c>
      <c r="R81" s="41" t="s">
        <v>45</v>
      </c>
      <c r="T81" s="41" t="s">
        <v>42</v>
      </c>
      <c r="U81" s="41"/>
      <c r="V81" s="41" t="s">
        <v>1089</v>
      </c>
    </row>
    <row r="82" spans="1:22" x14ac:dyDescent="0.15">
      <c r="A82" s="40">
        <v>31</v>
      </c>
      <c r="B82" s="41" t="s">
        <v>248</v>
      </c>
      <c r="C82" s="41" t="s">
        <v>1270</v>
      </c>
      <c r="D82" s="41" t="s">
        <v>249</v>
      </c>
      <c r="E82" s="41" t="s">
        <v>43</v>
      </c>
      <c r="F82" s="41" t="s">
        <v>1089</v>
      </c>
      <c r="G82" s="40">
        <v>33</v>
      </c>
      <c r="H82" s="41" t="s">
        <v>1091</v>
      </c>
      <c r="I82" s="40">
        <v>35</v>
      </c>
      <c r="J82" s="40">
        <v>7</v>
      </c>
      <c r="K82" s="40">
        <v>0</v>
      </c>
      <c r="L82" s="40">
        <v>0</v>
      </c>
      <c r="M82" s="76">
        <v>41275</v>
      </c>
      <c r="O82" s="41" t="s">
        <v>1090</v>
      </c>
      <c r="P82" s="41" t="s">
        <v>1090</v>
      </c>
      <c r="Q82" s="76">
        <v>44413.709975277779</v>
      </c>
      <c r="R82" s="41" t="s">
        <v>45</v>
      </c>
      <c r="T82" s="41" t="s">
        <v>42</v>
      </c>
      <c r="U82" s="41"/>
      <c r="V82" s="41" t="s">
        <v>1089</v>
      </c>
    </row>
    <row r="83" spans="1:22" x14ac:dyDescent="0.15">
      <c r="A83" s="40">
        <v>66</v>
      </c>
      <c r="B83" s="41" t="s">
        <v>264</v>
      </c>
      <c r="C83" s="41" t="s">
        <v>1217</v>
      </c>
      <c r="D83" s="41" t="s">
        <v>265</v>
      </c>
      <c r="E83" s="41" t="s">
        <v>110</v>
      </c>
      <c r="F83" s="41"/>
      <c r="G83" s="40">
        <v>0</v>
      </c>
      <c r="H83" s="41" t="s">
        <v>1091</v>
      </c>
      <c r="I83" s="40">
        <v>0</v>
      </c>
      <c r="J83" s="40">
        <v>0</v>
      </c>
      <c r="K83" s="40">
        <v>0</v>
      </c>
      <c r="L83" s="40">
        <v>0</v>
      </c>
      <c r="M83" s="76">
        <v>41275</v>
      </c>
      <c r="O83" s="41" t="s">
        <v>1090</v>
      </c>
      <c r="P83" s="41" t="s">
        <v>1090</v>
      </c>
      <c r="Q83" s="76">
        <v>44413.709975277779</v>
      </c>
      <c r="R83" s="41" t="s">
        <v>45</v>
      </c>
      <c r="T83" s="41" t="s">
        <v>42</v>
      </c>
      <c r="U83" s="41"/>
      <c r="V83" s="4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315B-B8AA-497A-B6F2-C625431F96CA}">
  <sheetPr>
    <tabColor rgb="FF00B0F0"/>
  </sheetPr>
  <dimension ref="A1:AF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RowHeight="11.25" outlineLevelCol="1" x14ac:dyDescent="0.15"/>
  <cols>
    <col min="1" max="1" width="14.125" style="91" customWidth="1"/>
    <col min="2" max="2" width="21.125" style="91" customWidth="1"/>
    <col min="3" max="3" width="9" style="91"/>
    <col min="4" max="4" width="13.625" style="91" hidden="1" customWidth="1" outlineLevel="1"/>
    <col min="5" max="5" width="0" style="93" hidden="1" customWidth="1" outlineLevel="1"/>
    <col min="6" max="6" width="9" style="91" collapsed="1"/>
    <col min="7" max="7" width="12.25" style="91" customWidth="1"/>
    <col min="8" max="8" width="15.5" style="91" customWidth="1"/>
    <col min="9" max="9" width="10.5" style="91" customWidth="1"/>
    <col min="10" max="10" width="11.625" style="91" bestFit="1" customWidth="1"/>
    <col min="11" max="12" width="9" style="91"/>
    <col min="13" max="13" width="13.75" style="91" bestFit="1" customWidth="1"/>
    <col min="14" max="17" width="0" style="91" hidden="1" customWidth="1" outlineLevel="1"/>
    <col min="18" max="18" width="9.125" style="94" bestFit="1" customWidth="1" collapsed="1"/>
    <col min="19" max="19" width="9.125" style="94" bestFit="1" customWidth="1"/>
    <col min="20" max="20" width="13.625" style="91" hidden="1" customWidth="1" outlineLevel="1"/>
    <col min="21" max="21" width="0" style="91" hidden="1" customWidth="1" outlineLevel="1"/>
    <col min="22" max="22" width="10.125" style="93" hidden="1" customWidth="1" outlineLevel="1"/>
    <col min="23" max="23" width="0" style="93" hidden="1" customWidth="1" outlineLevel="1"/>
    <col min="24" max="24" width="0" style="91" hidden="1" customWidth="1" outlineLevel="1"/>
    <col min="25" max="27" width="9.125" style="91" hidden="1" customWidth="1" outlineLevel="1"/>
    <col min="28" max="28" width="0" style="91" hidden="1" customWidth="1" outlineLevel="1"/>
    <col min="29" max="29" width="0" style="93" hidden="1" customWidth="1" outlineLevel="1"/>
    <col min="30" max="30" width="23.375" style="110" customWidth="1" collapsed="1"/>
    <col min="31" max="31" width="10.625" style="110" hidden="1" customWidth="1" outlineLevel="1"/>
    <col min="32" max="32" width="9" style="91" collapsed="1"/>
    <col min="33" max="16384" width="9" style="91"/>
  </cols>
  <sheetData>
    <row r="1" spans="1:31" s="88" customFormat="1" ht="23.25" thickTop="1" x14ac:dyDescent="0.15">
      <c r="A1" s="81" t="s">
        <v>1</v>
      </c>
      <c r="B1" s="82" t="s">
        <v>2</v>
      </c>
      <c r="C1" s="82" t="s">
        <v>3</v>
      </c>
      <c r="D1" s="82" t="s">
        <v>4</v>
      </c>
      <c r="E1" s="83" t="s">
        <v>5</v>
      </c>
      <c r="F1" s="84" t="s">
        <v>6</v>
      </c>
      <c r="G1" s="84" t="s">
        <v>7</v>
      </c>
      <c r="H1" s="84" t="s">
        <v>8</v>
      </c>
      <c r="I1" s="84" t="s">
        <v>9</v>
      </c>
      <c r="J1" s="84" t="s">
        <v>10</v>
      </c>
      <c r="K1" s="84" t="s">
        <v>11</v>
      </c>
      <c r="L1" s="84" t="s">
        <v>12</v>
      </c>
      <c r="M1" s="84" t="s">
        <v>13</v>
      </c>
      <c r="N1" s="85" t="s">
        <v>14</v>
      </c>
      <c r="O1" s="82" t="s">
        <v>15</v>
      </c>
      <c r="P1" s="82" t="s">
        <v>16</v>
      </c>
      <c r="Q1" s="86" t="s">
        <v>17</v>
      </c>
      <c r="R1" s="86" t="s">
        <v>18</v>
      </c>
      <c r="S1" s="86" t="s">
        <v>19</v>
      </c>
      <c r="T1" s="84" t="s">
        <v>20</v>
      </c>
      <c r="U1" s="84" t="s">
        <v>21</v>
      </c>
      <c r="V1" s="83" t="s">
        <v>22</v>
      </c>
      <c r="W1" s="83" t="s">
        <v>23</v>
      </c>
      <c r="X1" s="84" t="s">
        <v>24</v>
      </c>
      <c r="Y1" s="87" t="s">
        <v>25</v>
      </c>
      <c r="Z1" s="87" t="s">
        <v>26</v>
      </c>
      <c r="AA1" s="87" t="s">
        <v>27</v>
      </c>
      <c r="AB1" s="84" t="s">
        <v>28</v>
      </c>
      <c r="AC1" s="83" t="s">
        <v>29</v>
      </c>
      <c r="AD1" s="84" t="s">
        <v>30</v>
      </c>
      <c r="AE1" s="84" t="s">
        <v>31</v>
      </c>
    </row>
    <row r="2" spans="1:31" s="89" customFormat="1" ht="45" x14ac:dyDescent="0.15">
      <c r="A2" s="89" t="s">
        <v>2233</v>
      </c>
      <c r="B2" s="89" t="s">
        <v>2234</v>
      </c>
      <c r="C2" s="89" t="s">
        <v>2154</v>
      </c>
      <c r="E2" s="90"/>
      <c r="F2" s="89" t="s">
        <v>96</v>
      </c>
      <c r="G2" s="89" t="s">
        <v>357</v>
      </c>
      <c r="H2" s="91" t="s">
        <v>536</v>
      </c>
      <c r="I2" s="89" t="s">
        <v>359</v>
      </c>
      <c r="J2" s="89" t="s">
        <v>2236</v>
      </c>
      <c r="K2" s="89" t="s">
        <v>40</v>
      </c>
      <c r="L2" s="89" t="s">
        <v>40</v>
      </c>
      <c r="M2" s="89" t="s">
        <v>41</v>
      </c>
      <c r="N2" s="89">
        <v>0</v>
      </c>
      <c r="O2" s="89">
        <v>0</v>
      </c>
      <c r="R2" s="92">
        <v>9.6999999999999993</v>
      </c>
      <c r="S2" s="92">
        <f>ROUND(R2/3,2)</f>
        <v>3.23</v>
      </c>
      <c r="V2" s="90">
        <v>45049</v>
      </c>
      <c r="W2" s="90"/>
      <c r="X2" s="89" t="s">
        <v>44</v>
      </c>
      <c r="Y2" s="89">
        <v>1</v>
      </c>
      <c r="Z2" s="89">
        <v>1</v>
      </c>
      <c r="AA2" s="89">
        <v>0</v>
      </c>
      <c r="AC2" s="90"/>
      <c r="AD2" s="109" t="s">
        <v>2235</v>
      </c>
      <c r="AE2" s="109" t="s">
        <v>45</v>
      </c>
    </row>
  </sheetData>
  <conditionalFormatting sqref="AC1">
    <cfRule type="cellIs" dxfId="185" priority="1" operator="equal">
      <formula>0</formula>
    </cfRule>
  </conditionalFormatting>
  <dataValidations count="7">
    <dataValidation type="list" allowBlank="1" showInputMessage="1" showErrorMessage="1" sqref="G2" xr:uid="{7B119FD6-6A8B-412E-8D28-B5A6400F1A3E}">
      <formula1>UseCategories</formula1>
    </dataValidation>
    <dataValidation type="list" allowBlank="1" showInputMessage="1" showErrorMessage="1" sqref="H2" xr:uid="{9B1F0438-C625-4121-AF42-E8EFC8C7B428}">
      <formula1>UseSubCategories</formula1>
    </dataValidation>
    <dataValidation type="list" allowBlank="1" showInputMessage="1" showErrorMessage="1" sqref="I2" xr:uid="{D3E2D690-6CAA-43A2-B7E8-C2F6FDB6CCCA}">
      <formula1>TechGroups</formula1>
    </dataValidation>
    <dataValidation type="list" allowBlank="1" showInputMessage="1" showErrorMessage="1" sqref="M2" xr:uid="{FB59E250-3238-4A41-AFB7-C53DD00CD0E8}">
      <formula1>BasisTypes</formula1>
    </dataValidation>
    <dataValidation type="list" allowBlank="1" showInputMessage="1" showErrorMessage="1" sqref="K2" xr:uid="{CF458342-8553-4C6E-8C91-3B06EC52C70E}">
      <formula1>BldgTypes</formula1>
    </dataValidation>
    <dataValidation type="list" allowBlank="1" showInputMessage="1" showErrorMessage="1" sqref="L2" xr:uid="{E9B14135-DADF-496E-8276-51FBCB7920EA}">
      <formula1>BldgLocs</formula1>
    </dataValidation>
    <dataValidation type="list" allowBlank="1" showInputMessage="1" showErrorMessage="1" sqref="F2" xr:uid="{625B4D25-DA6B-453A-A44B-5A6F5D858B19}">
      <formula1>Sectors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2995-708C-4E63-8304-D4EE7F56B61D}">
  <sheetPr>
    <tabColor rgb="FF00B0F0"/>
  </sheetPr>
  <dimension ref="A1:V2"/>
  <sheetViews>
    <sheetView workbookViewId="0">
      <pane xSplit="4" ySplit="1" topLeftCell="I2" activePane="bottomRight" state="frozen"/>
      <selection pane="topRight" activeCell="E1" sqref="E1"/>
      <selection pane="bottomLeft" activeCell="A2" sqref="A2"/>
      <selection pane="bottomRight" sqref="A1:XFD1"/>
    </sheetView>
  </sheetViews>
  <sheetFormatPr defaultRowHeight="11.25" x14ac:dyDescent="0.15"/>
  <cols>
    <col min="1" max="1" width="5.875" style="30" bestFit="1" customWidth="1"/>
    <col min="2" max="2" width="11.75" style="30" bestFit="1" customWidth="1"/>
    <col min="3" max="3" width="23" style="32" customWidth="1"/>
    <col min="4" max="4" width="15" style="30" bestFit="1" customWidth="1"/>
    <col min="5" max="5" width="8.125" style="30" bestFit="1" customWidth="1"/>
    <col min="6" max="6" width="8.625" style="30" bestFit="1" customWidth="1"/>
    <col min="7" max="7" width="9.125" style="30" bestFit="1" customWidth="1"/>
    <col min="8" max="8" width="10.5" style="30" bestFit="1" customWidth="1"/>
    <col min="9" max="9" width="8.125" style="30" bestFit="1" customWidth="1"/>
    <col min="10" max="10" width="8.5" style="30" bestFit="1" customWidth="1"/>
    <col min="11" max="11" width="13.625" style="30" bestFit="1" customWidth="1"/>
    <col min="12" max="12" width="12.875" style="30" bestFit="1" customWidth="1"/>
    <col min="13" max="13" width="10.125" style="31" bestFit="1" customWidth="1"/>
    <col min="14" max="14" width="10.25" style="31" bestFit="1" customWidth="1"/>
    <col min="15" max="15" width="9.625" style="30" bestFit="1" customWidth="1"/>
    <col min="16" max="16" width="9.75" style="30" bestFit="1" customWidth="1"/>
    <col min="17" max="17" width="8" style="31" bestFit="1" customWidth="1"/>
    <col min="18" max="18" width="10.125" style="30" bestFit="1" customWidth="1"/>
    <col min="19" max="19" width="7.625" style="31" bestFit="1" customWidth="1"/>
    <col min="20" max="20" width="14.25" style="32" bestFit="1" customWidth="1"/>
    <col min="21" max="21" width="9.75" style="32" bestFit="1" customWidth="1"/>
    <col min="22" max="22" width="21.625" style="32" bestFit="1" customWidth="1"/>
    <col min="23" max="16384" width="9" style="30"/>
  </cols>
  <sheetData>
    <row r="1" spans="1:22" s="97" customFormat="1" ht="22.5" x14ac:dyDescent="0.15">
      <c r="A1" s="95" t="s">
        <v>1109</v>
      </c>
      <c r="B1" s="95" t="s">
        <v>7</v>
      </c>
      <c r="C1" s="82" t="s">
        <v>1168</v>
      </c>
      <c r="D1" s="95" t="s">
        <v>8</v>
      </c>
      <c r="E1" s="95" t="s">
        <v>1144</v>
      </c>
      <c r="F1" s="95" t="s">
        <v>1169</v>
      </c>
      <c r="G1" s="95" t="s">
        <v>1146</v>
      </c>
      <c r="H1" s="95" t="s">
        <v>27</v>
      </c>
      <c r="I1" s="95" t="s">
        <v>1147</v>
      </c>
      <c r="J1" s="95" t="s">
        <v>1148</v>
      </c>
      <c r="K1" s="95" t="s">
        <v>1149</v>
      </c>
      <c r="L1" s="95" t="s">
        <v>1150</v>
      </c>
      <c r="M1" s="96" t="s">
        <v>22</v>
      </c>
      <c r="N1" s="96" t="s">
        <v>23</v>
      </c>
      <c r="O1" s="95" t="s">
        <v>25</v>
      </c>
      <c r="P1" s="95" t="s">
        <v>26</v>
      </c>
      <c r="Q1" s="96" t="s">
        <v>5</v>
      </c>
      <c r="R1" s="95" t="s">
        <v>28</v>
      </c>
      <c r="S1" s="96" t="s">
        <v>29</v>
      </c>
      <c r="T1" s="82" t="s">
        <v>20</v>
      </c>
      <c r="U1" s="82" t="s">
        <v>31</v>
      </c>
      <c r="V1" s="82" t="s">
        <v>30</v>
      </c>
    </row>
    <row r="2" spans="1:22" ht="22.5" x14ac:dyDescent="0.15">
      <c r="A2" s="30">
        <f>Dropdowns!$C$1</f>
        <v>6</v>
      </c>
      <c r="B2" s="30" t="str">
        <f>INDEX(UseCategory[#All],MATCH('UseSubCategory Template'!$A$2,UseCategory[[#All],[Index]],0),3)</f>
        <v>HVAC</v>
      </c>
      <c r="C2" s="32" t="s">
        <v>2161</v>
      </c>
      <c r="D2" s="30" t="s">
        <v>2158</v>
      </c>
      <c r="E2" s="30" t="s">
        <v>43</v>
      </c>
      <c r="F2" s="30" t="s">
        <v>1089</v>
      </c>
      <c r="H2" s="30" t="s">
        <v>1091</v>
      </c>
      <c r="M2" s="31">
        <v>45047</v>
      </c>
      <c r="O2" s="30" t="s">
        <v>1090</v>
      </c>
      <c r="P2" s="30" t="s">
        <v>1090</v>
      </c>
      <c r="U2" s="32" t="s">
        <v>45</v>
      </c>
      <c r="V2" s="32" t="s">
        <v>2159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C2E2-67F2-43D2-9AD9-2E51605110C0}">
  <sheetPr>
    <tabColor rgb="FF00B0F0"/>
  </sheetPr>
  <dimension ref="A1:V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" sqref="E3"/>
    </sheetView>
  </sheetViews>
  <sheetFormatPr defaultRowHeight="11.25" x14ac:dyDescent="0.15"/>
  <cols>
    <col min="1" max="1" width="17" style="32" customWidth="1"/>
    <col min="2" max="2" width="10" style="30" bestFit="1" customWidth="1"/>
    <col min="3" max="3" width="13.75" style="30" customWidth="1"/>
    <col min="4" max="4" width="8.125" style="30" bestFit="1" customWidth="1"/>
    <col min="5" max="5" width="5.875" style="30" bestFit="1" customWidth="1"/>
    <col min="6" max="6" width="9.125" style="30" bestFit="1" customWidth="1"/>
    <col min="7" max="7" width="9.625" style="30" bestFit="1" customWidth="1"/>
    <col min="8" max="8" width="10.5" style="30" bestFit="1" customWidth="1"/>
    <col min="9" max="9" width="8.125" style="30" bestFit="1" customWidth="1"/>
    <col min="10" max="10" width="8.5" style="30" bestFit="1" customWidth="1"/>
    <col min="11" max="11" width="13.625" style="30" bestFit="1" customWidth="1"/>
    <col min="12" max="12" width="12.875" style="30" bestFit="1" customWidth="1"/>
    <col min="13" max="13" width="10.875" style="31" customWidth="1"/>
    <col min="14" max="14" width="10.25" style="31" bestFit="1" customWidth="1"/>
    <col min="15" max="15" width="9.625" style="30" bestFit="1" customWidth="1"/>
    <col min="16" max="16" width="9.75" style="30" bestFit="1" customWidth="1"/>
    <col min="17" max="17" width="8" style="31" bestFit="1" customWidth="1"/>
    <col min="18" max="18" width="10.125" style="32" bestFit="1" customWidth="1"/>
    <col min="19" max="19" width="7.625" style="31" bestFit="1" customWidth="1"/>
    <col min="20" max="20" width="15.875" style="32" bestFit="1" customWidth="1"/>
    <col min="21" max="21" width="9.75" style="32" bestFit="1" customWidth="1"/>
    <col min="22" max="22" width="18.625" style="32" customWidth="1"/>
    <col min="23" max="16384" width="9" style="30"/>
  </cols>
  <sheetData>
    <row r="1" spans="1:22" s="97" customFormat="1" ht="22.5" customHeight="1" x14ac:dyDescent="0.15">
      <c r="A1" s="82" t="s">
        <v>1271</v>
      </c>
      <c r="B1" s="95" t="s">
        <v>9</v>
      </c>
      <c r="C1" s="95" t="s">
        <v>1145</v>
      </c>
      <c r="D1" s="95" t="s">
        <v>1144</v>
      </c>
      <c r="E1" s="95" t="s">
        <v>1109</v>
      </c>
      <c r="F1" s="95" t="s">
        <v>1146</v>
      </c>
      <c r="G1" s="95" t="s">
        <v>1272</v>
      </c>
      <c r="H1" s="95" t="s">
        <v>27</v>
      </c>
      <c r="I1" s="95" t="s">
        <v>1147</v>
      </c>
      <c r="J1" s="95" t="s">
        <v>1148</v>
      </c>
      <c r="K1" s="95" t="s">
        <v>1149</v>
      </c>
      <c r="L1" s="95" t="s">
        <v>1150</v>
      </c>
      <c r="M1" s="96" t="s">
        <v>22</v>
      </c>
      <c r="N1" s="96" t="s">
        <v>23</v>
      </c>
      <c r="O1" s="95" t="s">
        <v>25</v>
      </c>
      <c r="P1" s="95" t="s">
        <v>26</v>
      </c>
      <c r="Q1" s="96" t="s">
        <v>5</v>
      </c>
      <c r="R1" s="82" t="s">
        <v>28</v>
      </c>
      <c r="S1" s="96" t="s">
        <v>29</v>
      </c>
      <c r="T1" s="82" t="s">
        <v>20</v>
      </c>
      <c r="U1" s="82" t="s">
        <v>31</v>
      </c>
      <c r="V1" s="82" t="s">
        <v>30</v>
      </c>
    </row>
    <row r="2" spans="1:22" ht="33.75" x14ac:dyDescent="0.15">
      <c r="A2" s="32" t="s">
        <v>2161</v>
      </c>
      <c r="B2" s="30" t="s">
        <v>2158</v>
      </c>
      <c r="C2" s="30" t="s">
        <v>1089</v>
      </c>
      <c r="D2" s="30" t="s">
        <v>43</v>
      </c>
      <c r="E2" s="30">
        <v>40</v>
      </c>
      <c r="H2" s="80" t="s">
        <v>1091</v>
      </c>
      <c r="M2" s="31">
        <v>45047</v>
      </c>
      <c r="O2" s="80" t="s">
        <v>1090</v>
      </c>
      <c r="P2" s="80" t="s">
        <v>1090</v>
      </c>
      <c r="U2" s="32" t="s">
        <v>45</v>
      </c>
      <c r="V2" s="32" t="s">
        <v>2160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489E-146D-41B1-89DF-9A156E72EF8D}">
  <sheetPr>
    <tabColor rgb="FF00B0F0"/>
  </sheetPr>
  <dimension ref="A1:Z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5" sqref="C5"/>
    </sheetView>
  </sheetViews>
  <sheetFormatPr defaultRowHeight="11.25" x14ac:dyDescent="0.15"/>
  <cols>
    <col min="1" max="1" width="5.875" style="32" bestFit="1" customWidth="1"/>
    <col min="2" max="2" width="10" style="30" bestFit="1" customWidth="1"/>
    <col min="3" max="3" width="19.125" style="30" bestFit="1" customWidth="1"/>
    <col min="4" max="4" width="11.625" style="30" bestFit="1" customWidth="1"/>
    <col min="5" max="5" width="9" style="30" bestFit="1" customWidth="1"/>
    <col min="6" max="6" width="11.125" style="30" bestFit="1" customWidth="1"/>
    <col min="7" max="7" width="9.625" style="30" bestFit="1" customWidth="1"/>
    <col min="8" max="8" width="10.5" style="30" bestFit="1" customWidth="1"/>
    <col min="9" max="9" width="9.625" style="30" bestFit="1" customWidth="1"/>
    <col min="10" max="10" width="9.125" style="30" bestFit="1" customWidth="1"/>
    <col min="11" max="11" width="20.25" style="30" bestFit="1" customWidth="1"/>
    <col min="12" max="12" width="8.125" style="99" bestFit="1" customWidth="1"/>
    <col min="13" max="13" width="8.5" style="99" bestFit="1" customWidth="1"/>
    <col min="14" max="14" width="13.625" style="99" bestFit="1" customWidth="1"/>
    <col min="15" max="15" width="12.875" style="99" bestFit="1" customWidth="1"/>
    <col min="16" max="16" width="10.125" style="31" bestFit="1" customWidth="1"/>
    <col min="17" max="17" width="8" style="31" bestFit="1" customWidth="1"/>
    <col min="18" max="18" width="10.125" style="32" bestFit="1" customWidth="1"/>
    <col min="19" max="19" width="7.625" style="31" bestFit="1" customWidth="1"/>
    <col min="20" max="20" width="15.875" style="32" bestFit="1" customWidth="1"/>
    <col min="21" max="21" width="10.125" style="102" bestFit="1" customWidth="1"/>
    <col min="22" max="22" width="18.625" style="32" customWidth="1"/>
    <col min="23" max="23" width="9" style="31"/>
    <col min="24" max="24" width="25.5" style="32" customWidth="1"/>
    <col min="25" max="25" width="11.75" style="32" customWidth="1"/>
    <col min="26" max="26" width="31" style="32" customWidth="1"/>
    <col min="27" max="16384" width="9" style="30"/>
  </cols>
  <sheetData>
    <row r="1" spans="1:26" s="97" customFormat="1" ht="22.5" customHeight="1" x14ac:dyDescent="0.15">
      <c r="A1" s="82" t="s">
        <v>1109</v>
      </c>
      <c r="B1" s="95" t="s">
        <v>9</v>
      </c>
      <c r="C1" s="95" t="s">
        <v>1321</v>
      </c>
      <c r="D1" s="95" t="s">
        <v>10</v>
      </c>
      <c r="E1" s="95" t="s">
        <v>1322</v>
      </c>
      <c r="F1" s="95" t="s">
        <v>1323</v>
      </c>
      <c r="G1" s="95" t="s">
        <v>1144</v>
      </c>
      <c r="H1" s="95" t="s">
        <v>1145</v>
      </c>
      <c r="I1" s="95" t="s">
        <v>1272</v>
      </c>
      <c r="J1" s="95" t="s">
        <v>1146</v>
      </c>
      <c r="K1" s="95" t="s">
        <v>1324</v>
      </c>
      <c r="L1" s="98" t="s">
        <v>1147</v>
      </c>
      <c r="M1" s="98" t="s">
        <v>1148</v>
      </c>
      <c r="N1" s="98" t="s">
        <v>1149</v>
      </c>
      <c r="O1" s="98" t="s">
        <v>1150</v>
      </c>
      <c r="P1" s="96" t="s">
        <v>22</v>
      </c>
      <c r="Q1" s="96" t="s">
        <v>23</v>
      </c>
      <c r="R1" s="82" t="s">
        <v>25</v>
      </c>
      <c r="S1" s="96" t="s">
        <v>26</v>
      </c>
      <c r="T1" s="82" t="s">
        <v>27</v>
      </c>
      <c r="U1" s="83" t="s">
        <v>5</v>
      </c>
      <c r="V1" s="82" t="s">
        <v>28</v>
      </c>
      <c r="W1" s="82" t="s">
        <v>29</v>
      </c>
      <c r="X1" s="82" t="s">
        <v>30</v>
      </c>
      <c r="Y1" s="82" t="s">
        <v>31</v>
      </c>
      <c r="Z1" s="82" t="s">
        <v>20</v>
      </c>
    </row>
    <row r="2" spans="1:26" ht="22.5" x14ac:dyDescent="0.15">
      <c r="A2" s="32">
        <v>1925</v>
      </c>
      <c r="B2" s="89" t="s">
        <v>359</v>
      </c>
      <c r="C2" s="30" t="s">
        <v>2237</v>
      </c>
      <c r="D2" s="89" t="s">
        <v>2236</v>
      </c>
      <c r="E2" s="30" t="s">
        <v>2238</v>
      </c>
      <c r="F2" s="30" t="s">
        <v>1089</v>
      </c>
      <c r="G2" s="30" t="s">
        <v>43</v>
      </c>
      <c r="H2" s="80" t="s">
        <v>1089</v>
      </c>
      <c r="I2" s="30">
        <v>0</v>
      </c>
      <c r="J2" s="30">
        <v>0</v>
      </c>
      <c r="K2" s="30" t="s">
        <v>2239</v>
      </c>
      <c r="O2" s="100"/>
      <c r="P2" s="101">
        <v>45048</v>
      </c>
      <c r="R2" s="32" t="s">
        <v>1090</v>
      </c>
      <c r="S2" s="31" t="s">
        <v>1090</v>
      </c>
      <c r="T2" s="32" t="s">
        <v>1091</v>
      </c>
      <c r="X2" s="32" t="s">
        <v>2240</v>
      </c>
      <c r="Y2" s="32" t="s">
        <v>45</v>
      </c>
    </row>
  </sheetData>
  <dataValidations count="1">
    <dataValidation type="list" allowBlank="1" showInputMessage="1" showErrorMessage="1" sqref="B2" xr:uid="{A1FB28B6-0821-4222-9DEC-273416B2ECE6}">
      <formula1>TechGroups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FEF7-2A2B-4C10-97CF-57645B15E7AD}">
  <dimension ref="A1:O4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1" sqref="O1"/>
    </sheetView>
  </sheetViews>
  <sheetFormatPr defaultRowHeight="11.25" x14ac:dyDescent="0.15"/>
  <cols>
    <col min="1" max="1" width="13.75" style="30" customWidth="1"/>
    <col min="2" max="3" width="9" style="30"/>
    <col min="4" max="4" width="25.625" style="30" customWidth="1"/>
    <col min="5" max="5" width="2.75" style="30" customWidth="1"/>
    <col min="6" max="6" width="13.875" style="30" customWidth="1"/>
    <col min="7" max="7" width="16.625" style="30" customWidth="1"/>
    <col min="8" max="8" width="2.875" style="30" customWidth="1"/>
    <col min="9" max="9" width="24.25" style="30" bestFit="1" customWidth="1"/>
    <col min="10" max="10" width="2.875" style="30" customWidth="1"/>
    <col min="11" max="11" width="8" style="30" customWidth="1"/>
    <col min="12" max="12" width="3.375" style="30" customWidth="1"/>
    <col min="13" max="13" width="11" style="30" customWidth="1"/>
    <col min="14" max="14" width="3" style="30" customWidth="1"/>
    <col min="15" max="16384" width="9" style="30"/>
  </cols>
  <sheetData>
    <row r="1" spans="1:15" s="77" customFormat="1" x14ac:dyDescent="0.15">
      <c r="A1" s="77" t="s">
        <v>2155</v>
      </c>
      <c r="B1" s="78" t="s">
        <v>2156</v>
      </c>
      <c r="C1" s="79">
        <f>INDEX(UseCategory[#All],MATCH('EUL_ID Template'!$G$2,UseCategory[[#All],[UseCategory]],0),1)</f>
        <v>6</v>
      </c>
      <c r="D1" s="77" t="s">
        <v>2157</v>
      </c>
      <c r="F1" s="77" t="s">
        <v>2227</v>
      </c>
      <c r="G1" s="77" t="s">
        <v>2228</v>
      </c>
      <c r="I1" s="77" t="s">
        <v>2229</v>
      </c>
      <c r="K1" s="77" t="s">
        <v>2230</v>
      </c>
      <c r="M1" s="77" t="s">
        <v>2231</v>
      </c>
      <c r="O1" s="77" t="s">
        <v>2232</v>
      </c>
    </row>
    <row r="2" spans="1:15" x14ac:dyDescent="0.15">
      <c r="A2" s="30" t="str" cm="1">
        <f t="array" ref="A2:A18">_xlfn._xlws.FILTER(INDEX(UseCategory[#All],,3),INDEX(UseCategory[#All],,1)&lt;=20)</f>
        <v>AppPlug</v>
      </c>
      <c r="D2" s="30" t="str" cm="1">
        <f t="array" ref="D2">_xlfn._xlws.FILTER(UseSubCategory[[#All],[UseSubCategory]],UseSubCategory[[#All],[Index]]=Dropdowns!$C$1)</f>
        <v>InGen</v>
      </c>
      <c r="F2" s="30" t="str" cm="1">
        <f t="array" ref="F2:F45">_xlfn._xlws.SORT(TechGroup[TechGroup])</f>
        <v>AirComp</v>
      </c>
      <c r="G2" s="30" t="str" cm="1">
        <f t="array" ref="G2:G14">_xlfn._xlws.SORT(_xlfn._xlws.FILTER(INDEX(TechType[#All],,4),INDEX(TechType[#All],,2)='EUL_ID Template'!$I$2))</f>
        <v>AirEcono</v>
      </c>
      <c r="I2" s="30" t="s">
        <v>593</v>
      </c>
      <c r="K2" s="30" t="s">
        <v>40</v>
      </c>
      <c r="M2" s="107" t="s">
        <v>40</v>
      </c>
      <c r="N2" s="107"/>
      <c r="O2" s="107" t="s">
        <v>40</v>
      </c>
    </row>
    <row r="3" spans="1:15" x14ac:dyDescent="0.15">
      <c r="A3" s="30" t="str">
        <v>BldgEnv</v>
      </c>
      <c r="F3" s="30" t="str">
        <v>AnDigestor</v>
      </c>
      <c r="G3" s="30" t="str">
        <v>AxialFan</v>
      </c>
      <c r="I3" s="30" t="s">
        <v>128</v>
      </c>
      <c r="K3" s="30" t="s">
        <v>36</v>
      </c>
      <c r="M3" s="30" t="str" cm="1">
        <f t="array" ref="M3:M8">_xlfn._xlws.FILTER(INDEX(BldgType[#All],,3),INDEX(BldgType[#All],,4)='EUL_ID Template'!$F$2)</f>
        <v>DMo</v>
      </c>
      <c r="O3" s="30" t="s">
        <v>1945</v>
      </c>
    </row>
    <row r="4" spans="1:15" x14ac:dyDescent="0.15">
      <c r="A4" s="30" t="str">
        <v>C&amp;S</v>
      </c>
      <c r="F4" s="30" t="str">
        <v>AuditInfoTest</v>
      </c>
      <c r="G4" s="30" t="str">
        <v>DuctInsC</v>
      </c>
      <c r="I4" s="30" t="s">
        <v>568</v>
      </c>
      <c r="K4" s="30" t="s">
        <v>83</v>
      </c>
      <c r="M4" s="30" t="str">
        <v>MFm</v>
      </c>
      <c r="O4" s="30" t="s">
        <v>1966</v>
      </c>
    </row>
    <row r="5" spans="1:15" x14ac:dyDescent="0.15">
      <c r="A5" s="30" t="str">
        <v>ComRefrig</v>
      </c>
      <c r="F5" s="30" t="str">
        <v>BldgShell</v>
      </c>
      <c r="G5" s="30" t="str">
        <v>DuctInsul</v>
      </c>
      <c r="I5" s="30" t="s">
        <v>539</v>
      </c>
      <c r="K5" s="30" t="s">
        <v>489</v>
      </c>
      <c r="M5" s="30" t="str">
        <v>SFm</v>
      </c>
      <c r="O5" s="30" t="s">
        <v>1978</v>
      </c>
    </row>
    <row r="6" spans="1:15" x14ac:dyDescent="0.15">
      <c r="A6" s="30" t="str">
        <v>CompAir</v>
      </c>
      <c r="F6" s="30" t="str">
        <v>C&amp;S</v>
      </c>
      <c r="G6" s="30" t="str">
        <v>DuctLeak</v>
      </c>
      <c r="I6" s="30" t="s">
        <v>583</v>
      </c>
      <c r="K6" s="30" t="s">
        <v>96</v>
      </c>
      <c r="M6" s="30" t="str">
        <v>Res</v>
      </c>
      <c r="O6" s="30" t="s">
        <v>1991</v>
      </c>
    </row>
    <row r="7" spans="1:15" x14ac:dyDescent="0.15">
      <c r="A7" s="30" t="str">
        <v>FoodServ</v>
      </c>
      <c r="F7" s="30" t="str">
        <v>Chiller</v>
      </c>
      <c r="G7" s="30" t="str">
        <v>DuctSysC</v>
      </c>
      <c r="I7" s="30" t="s">
        <v>579</v>
      </c>
      <c r="M7" s="30" t="str">
        <v>SMo</v>
      </c>
      <c r="O7" s="30" t="s">
        <v>1982</v>
      </c>
    </row>
    <row r="8" spans="1:15" x14ac:dyDescent="0.15">
      <c r="A8" s="30" t="str">
        <v>HVAC</v>
      </c>
      <c r="F8" s="30" t="str">
        <v>Clean_equip</v>
      </c>
      <c r="G8" s="30" t="str">
        <v>ExFanMtr</v>
      </c>
      <c r="I8" s="30" t="s">
        <v>642</v>
      </c>
      <c r="M8" s="30" t="str">
        <v>MFmCmn</v>
      </c>
      <c r="O8" s="30" t="s">
        <v>1972</v>
      </c>
    </row>
    <row r="9" spans="1:15" x14ac:dyDescent="0.15">
      <c r="A9" s="30" t="str">
        <v>Irrigate</v>
      </c>
      <c r="F9" s="30" t="str">
        <v>Cook_equip</v>
      </c>
      <c r="G9" s="30" t="str">
        <v>FlowCtrl</v>
      </c>
      <c r="I9" s="30" t="s">
        <v>630</v>
      </c>
      <c r="O9" s="30" t="s">
        <v>1951</v>
      </c>
    </row>
    <row r="10" spans="1:15" x14ac:dyDescent="0.15">
      <c r="A10" s="30" t="str">
        <v>Lighting</v>
      </c>
      <c r="F10" s="30" t="str">
        <v>dxAC_equip</v>
      </c>
      <c r="G10" s="30" t="str">
        <v>HeatRecov</v>
      </c>
      <c r="I10" s="30" t="s">
        <v>482</v>
      </c>
      <c r="O10" s="30" t="s">
        <v>2001</v>
      </c>
    </row>
    <row r="11" spans="1:15" x14ac:dyDescent="0.15">
      <c r="A11" s="30" t="str">
        <v>ProcDist</v>
      </c>
      <c r="F11" s="30" t="str">
        <v>dxHP_equip</v>
      </c>
      <c r="G11" s="30" t="str">
        <v>RetFanMtr</v>
      </c>
      <c r="I11" s="108" t="s">
        <v>41</v>
      </c>
      <c r="O11" s="30" t="s">
        <v>1979</v>
      </c>
    </row>
    <row r="12" spans="1:15" x14ac:dyDescent="0.15">
      <c r="A12" s="30" t="str">
        <v>ProcDry</v>
      </c>
      <c r="F12" s="30" t="str">
        <v>Electronics</v>
      </c>
      <c r="G12" s="30" t="str">
        <v>SupFanMtr</v>
      </c>
      <c r="I12" s="30" t="s">
        <v>634</v>
      </c>
      <c r="O12" s="30" t="s">
        <v>1963</v>
      </c>
    </row>
    <row r="13" spans="1:15" x14ac:dyDescent="0.15">
      <c r="A13" s="30" t="str">
        <v>ProcHeat</v>
      </c>
      <c r="F13" s="30" t="str">
        <v>EvapCool_eq</v>
      </c>
      <c r="G13" s="30" t="str">
        <v>SupFanMtr-BA</v>
      </c>
      <c r="O13" s="30" t="s">
        <v>1957</v>
      </c>
    </row>
    <row r="14" spans="1:15" x14ac:dyDescent="0.15">
      <c r="A14" s="30" t="str">
        <v>ProcRefrig</v>
      </c>
      <c r="F14" s="30" t="str">
        <v>FacPondAer</v>
      </c>
      <c r="G14" s="30" t="str">
        <v>VentFanMtr</v>
      </c>
      <c r="O14" s="30" t="s">
        <v>2007</v>
      </c>
    </row>
    <row r="15" spans="1:15" x14ac:dyDescent="0.15">
      <c r="A15" s="30" t="str">
        <v>Recreate</v>
      </c>
      <c r="F15" s="30" t="str">
        <v>Fenest</v>
      </c>
      <c r="O15" s="30" t="s">
        <v>2004</v>
      </c>
    </row>
    <row r="16" spans="1:15" x14ac:dyDescent="0.15">
      <c r="A16" s="30" t="str">
        <v>Service</v>
      </c>
      <c r="F16" s="30" t="str">
        <v>FoodService</v>
      </c>
      <c r="O16" s="30" t="s">
        <v>1985</v>
      </c>
    </row>
    <row r="17" spans="1:15" x14ac:dyDescent="0.15">
      <c r="A17" s="30" t="str">
        <v>SHW</v>
      </c>
      <c r="F17" s="30" t="str">
        <v>HeatEx</v>
      </c>
      <c r="O17" s="30" t="s">
        <v>1960</v>
      </c>
    </row>
    <row r="18" spans="1:15" x14ac:dyDescent="0.15">
      <c r="A18" s="30" t="str">
        <v>WhlBldg</v>
      </c>
      <c r="F18" s="30" t="str">
        <v>HeatReject</v>
      </c>
      <c r="O18" s="30" t="s">
        <v>1988</v>
      </c>
    </row>
    <row r="19" spans="1:15" x14ac:dyDescent="0.15">
      <c r="F19" s="30" t="str">
        <v>HV_AirDist</v>
      </c>
    </row>
    <row r="20" spans="1:15" x14ac:dyDescent="0.15">
      <c r="F20" s="30" t="str">
        <v>HV_Tech</v>
      </c>
    </row>
    <row r="21" spans="1:15" x14ac:dyDescent="0.15">
      <c r="F21" s="30" t="str">
        <v>Irrigation</v>
      </c>
    </row>
    <row r="22" spans="1:15" x14ac:dyDescent="0.15">
      <c r="F22" s="30" t="str">
        <v>LiquidCirc</v>
      </c>
    </row>
    <row r="23" spans="1:15" x14ac:dyDescent="0.15">
      <c r="F23" s="30" t="str">
        <v>Ltg_Ballast</v>
      </c>
    </row>
    <row r="24" spans="1:15" x14ac:dyDescent="0.15">
      <c r="F24" s="30" t="str">
        <v>Ltg_Controls</v>
      </c>
    </row>
    <row r="25" spans="1:15" x14ac:dyDescent="0.15">
      <c r="F25" s="30" t="str">
        <v>Ltg_Fixture</v>
      </c>
    </row>
    <row r="26" spans="1:15" x14ac:dyDescent="0.15">
      <c r="F26" s="30" t="str">
        <v>Ltg_Lamp</v>
      </c>
    </row>
    <row r="27" spans="1:15" x14ac:dyDescent="0.15">
      <c r="F27" s="30" t="str">
        <v>Ltg_Lmp+Blst</v>
      </c>
    </row>
    <row r="28" spans="1:15" x14ac:dyDescent="0.15">
      <c r="F28" s="30" t="str">
        <v>Ltg_PlugIn</v>
      </c>
    </row>
    <row r="29" spans="1:15" x14ac:dyDescent="0.15">
      <c r="F29" s="30" t="str">
        <v>Motor</v>
      </c>
    </row>
    <row r="30" spans="1:15" x14ac:dyDescent="0.15">
      <c r="F30" s="30" t="str">
        <v>Motor_gen</v>
      </c>
    </row>
    <row r="31" spans="1:15" x14ac:dyDescent="0.15">
      <c r="F31" s="30" t="str">
        <v>Motor_Spd</v>
      </c>
    </row>
    <row r="32" spans="1:15" x14ac:dyDescent="0.15">
      <c r="F32" s="30" t="str">
        <v>NonSav</v>
      </c>
    </row>
    <row r="33" spans="6:6" x14ac:dyDescent="0.15">
      <c r="F33" s="30" t="str">
        <v>PatioHeat</v>
      </c>
    </row>
    <row r="34" spans="6:6" x14ac:dyDescent="0.15">
      <c r="F34" s="30" t="str">
        <v>PoolSpa_eq</v>
      </c>
    </row>
    <row r="35" spans="6:6" x14ac:dyDescent="0.15">
      <c r="F35" s="30" t="str">
        <v>PumpSystem</v>
      </c>
    </row>
    <row r="36" spans="6:6" x14ac:dyDescent="0.15">
      <c r="F36" s="30" t="str">
        <v>Ref_SelfCon</v>
      </c>
    </row>
    <row r="37" spans="6:6" x14ac:dyDescent="0.15">
      <c r="F37" s="30" t="str">
        <v>Ref_Storage</v>
      </c>
    </row>
    <row r="38" spans="6:6" x14ac:dyDescent="0.15">
      <c r="F38" s="30" t="str">
        <v>RodPumps</v>
      </c>
    </row>
    <row r="39" spans="6:6" x14ac:dyDescent="0.15">
      <c r="F39" s="30" t="str">
        <v>SpaceHtg_eq</v>
      </c>
    </row>
    <row r="40" spans="6:6" x14ac:dyDescent="0.15">
      <c r="F40" s="30" t="str">
        <v>SteamCirc</v>
      </c>
    </row>
    <row r="41" spans="6:6" x14ac:dyDescent="0.15">
      <c r="F41" s="30" t="str">
        <v>SteamHtg_eq</v>
      </c>
    </row>
    <row r="42" spans="6:6" x14ac:dyDescent="0.15">
      <c r="F42" s="30" t="str">
        <v>VertTrans</v>
      </c>
    </row>
    <row r="43" spans="6:6" x14ac:dyDescent="0.15">
      <c r="F43" s="30" t="str">
        <v>WaterFixt</v>
      </c>
    </row>
    <row r="44" spans="6:6" x14ac:dyDescent="0.15">
      <c r="F44" s="30" t="str">
        <v>WaterHtg_eq</v>
      </c>
    </row>
    <row r="45" spans="6:6" x14ac:dyDescent="0.15">
      <c r="F45" s="30" t="str">
        <v>WhlBldg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30D5-1EC8-4993-8346-40B08F01C069}">
  <sheetPr>
    <tabColor theme="7" tint="-0.249977111117893"/>
  </sheetPr>
  <dimension ref="A1:AE486"/>
  <sheetViews>
    <sheetView zoomScale="80" zoomScaleNormal="80" workbookViewId="0">
      <pane xSplit="2" ySplit="1" topLeftCell="T2" activePane="bottomRight" state="frozen"/>
      <selection pane="topRight" activeCell="C1" sqref="C1"/>
      <selection pane="bottomLeft" activeCell="A2" sqref="A2"/>
      <selection pane="bottomRight" activeCell="X34" sqref="X2:X34"/>
    </sheetView>
  </sheetViews>
  <sheetFormatPr defaultRowHeight="11.25" outlineLevelCol="1" x14ac:dyDescent="0.15"/>
  <cols>
    <col min="1" max="1" width="23.25" style="34" bestFit="1" customWidth="1"/>
    <col min="2" max="2" width="25.75" style="34" bestFit="1" customWidth="1" outlineLevel="1"/>
    <col min="3" max="3" width="9.875" style="33" bestFit="1" customWidth="1"/>
    <col min="4" max="4" width="23.875" style="33" bestFit="1" customWidth="1" outlineLevel="1"/>
    <col min="5" max="5" width="10.75" style="35" bestFit="1" customWidth="1" outlineLevel="1"/>
    <col min="6" max="6" width="9" style="33" bestFit="1" customWidth="1" outlineLevel="1"/>
    <col min="7" max="7" width="13.875" style="33" bestFit="1" customWidth="1" outlineLevel="1"/>
    <col min="8" max="8" width="17" style="33" bestFit="1" customWidth="1" outlineLevel="1"/>
    <col min="9" max="9" width="12.5" style="33" bestFit="1" customWidth="1" outlineLevel="1"/>
    <col min="10" max="10" width="12" style="33" bestFit="1" customWidth="1" outlineLevel="1"/>
    <col min="11" max="11" width="11.125" style="33" bestFit="1" customWidth="1"/>
    <col min="12" max="12" width="10.25" style="33" bestFit="1" customWidth="1"/>
    <col min="13" max="13" width="20" style="34" bestFit="1" customWidth="1" outlineLevel="1"/>
    <col min="14" max="14" width="12.625" style="36" bestFit="1" customWidth="1" outlineLevel="1"/>
    <col min="15" max="15" width="16.875" style="37" bestFit="1" customWidth="1" outlineLevel="1"/>
    <col min="16" max="16" width="10.625" style="36" bestFit="1" customWidth="1" outlineLevel="1"/>
    <col min="17" max="17" width="14.625" style="37" bestFit="1" customWidth="1" outlineLevel="1"/>
    <col min="18" max="18" width="10.5" style="37" bestFit="1" customWidth="1" outlineLevel="1"/>
    <col min="19" max="19" width="10.625" style="37" bestFit="1" customWidth="1" outlineLevel="1"/>
    <col min="20" max="20" width="81" style="33" bestFit="1" customWidth="1" outlineLevel="1" collapsed="1"/>
    <col min="21" max="21" width="8.875" style="33" bestFit="1" customWidth="1" outlineLevel="1"/>
    <col min="22" max="22" width="11.375" style="35" bestFit="1" customWidth="1" outlineLevel="1"/>
    <col min="23" max="23" width="12.125" style="35" bestFit="1" customWidth="1" outlineLevel="1"/>
    <col min="24" max="24" width="13.375" style="33" bestFit="1" customWidth="1"/>
    <col min="25" max="25" width="12" style="33" bestFit="1" customWidth="1" outlineLevel="1"/>
    <col min="26" max="26" width="12.125" style="33" bestFit="1" customWidth="1" outlineLevel="1"/>
    <col min="27" max="27" width="13" style="33" bestFit="1" customWidth="1" outlineLevel="1"/>
    <col min="28" max="28" width="16.125" style="33" bestFit="1" customWidth="1" outlineLevel="1"/>
    <col min="29" max="29" width="10" style="35" bestFit="1" customWidth="1" outlineLevel="1"/>
    <col min="30" max="30" width="81" style="33" bestFit="1" customWidth="1" outlineLevel="1"/>
    <col min="31" max="31" width="16.125" style="33" bestFit="1" customWidth="1" outlineLevel="1" collapsed="1"/>
    <col min="32" max="16384" width="9" style="33"/>
  </cols>
  <sheetData>
    <row r="1" spans="1:31" x14ac:dyDescent="0.15">
      <c r="A1" s="64" t="s">
        <v>1</v>
      </c>
      <c r="B1" s="34" t="s">
        <v>2</v>
      </c>
      <c r="C1" s="64" t="s">
        <v>3</v>
      </c>
      <c r="D1" s="33" t="s">
        <v>4</v>
      </c>
      <c r="E1" s="35" t="s">
        <v>5</v>
      </c>
      <c r="F1" s="33" t="s">
        <v>6</v>
      </c>
      <c r="G1" s="33" t="s">
        <v>7</v>
      </c>
      <c r="H1" s="33" t="s">
        <v>8</v>
      </c>
      <c r="I1" s="33" t="s">
        <v>9</v>
      </c>
      <c r="J1" s="33" t="s">
        <v>10</v>
      </c>
      <c r="K1" s="65" t="s">
        <v>11</v>
      </c>
      <c r="L1" s="65" t="s">
        <v>12</v>
      </c>
      <c r="M1" s="34" t="s">
        <v>13</v>
      </c>
      <c r="N1" s="36" t="s">
        <v>14</v>
      </c>
      <c r="O1" s="37" t="s">
        <v>15</v>
      </c>
      <c r="P1" s="36" t="s">
        <v>16</v>
      </c>
      <c r="Q1" s="37" t="s">
        <v>17</v>
      </c>
      <c r="R1" s="37" t="s">
        <v>18</v>
      </c>
      <c r="S1" s="37" t="s">
        <v>19</v>
      </c>
      <c r="T1" s="33" t="s">
        <v>20</v>
      </c>
      <c r="U1" s="33" t="s">
        <v>21</v>
      </c>
      <c r="V1" s="33" t="s">
        <v>22</v>
      </c>
      <c r="W1" s="35" t="s">
        <v>23</v>
      </c>
      <c r="X1" s="65" t="s">
        <v>24</v>
      </c>
      <c r="Y1" s="33" t="s">
        <v>25</v>
      </c>
      <c r="Z1" s="33" t="s">
        <v>26</v>
      </c>
      <c r="AA1" s="33" t="s">
        <v>27</v>
      </c>
      <c r="AB1" s="33" t="s">
        <v>28</v>
      </c>
      <c r="AC1" s="35" t="s">
        <v>29</v>
      </c>
      <c r="AD1" s="33" t="s">
        <v>30</v>
      </c>
      <c r="AE1" s="33" t="s">
        <v>31</v>
      </c>
    </row>
    <row r="2" spans="1:31" x14ac:dyDescent="0.15">
      <c r="A2" s="39" t="s">
        <v>2153</v>
      </c>
      <c r="B2" s="39" t="s">
        <v>2193</v>
      </c>
      <c r="C2" s="38" t="s">
        <v>2154</v>
      </c>
      <c r="D2" s="38" t="s">
        <v>1089</v>
      </c>
      <c r="E2" s="35">
        <v>45048.36905335648</v>
      </c>
      <c r="F2" s="38" t="s">
        <v>83</v>
      </c>
      <c r="G2" s="38" t="s">
        <v>201</v>
      </c>
      <c r="H2" s="38" t="s">
        <v>2158</v>
      </c>
      <c r="I2" s="38" t="s">
        <v>2158</v>
      </c>
      <c r="J2" s="38" t="s">
        <v>2188</v>
      </c>
      <c r="K2" s="38" t="s">
        <v>40</v>
      </c>
      <c r="L2" s="38" t="s">
        <v>40</v>
      </c>
      <c r="M2" s="39" t="s">
        <v>1089</v>
      </c>
      <c r="R2" s="37">
        <v>7.5</v>
      </c>
      <c r="S2" s="37">
        <v>2.5</v>
      </c>
      <c r="T2" s="38" t="s">
        <v>1089</v>
      </c>
      <c r="U2" s="38" t="s">
        <v>99</v>
      </c>
      <c r="V2" s="35">
        <v>45047</v>
      </c>
      <c r="X2" s="38" t="s">
        <v>44</v>
      </c>
      <c r="Y2" s="38" t="s">
        <v>1091</v>
      </c>
      <c r="Z2" s="38" t="s">
        <v>1091</v>
      </c>
      <c r="AA2" s="38" t="s">
        <v>1091</v>
      </c>
      <c r="AB2" s="38" t="s">
        <v>45</v>
      </c>
      <c r="AC2" s="35">
        <v>45048.36905335648</v>
      </c>
      <c r="AD2" s="38" t="s">
        <v>2194</v>
      </c>
      <c r="AE2" s="38" t="s">
        <v>45</v>
      </c>
    </row>
    <row r="3" spans="1:31" x14ac:dyDescent="0.15">
      <c r="A3" s="39" t="s">
        <v>2199</v>
      </c>
      <c r="B3" s="39" t="s">
        <v>2200</v>
      </c>
      <c r="C3" s="38" t="s">
        <v>2154</v>
      </c>
      <c r="D3" s="38" t="s">
        <v>1089</v>
      </c>
      <c r="E3" s="35">
        <v>45037.628120057867</v>
      </c>
      <c r="F3" s="38" t="s">
        <v>40</v>
      </c>
      <c r="G3" s="38" t="s">
        <v>37</v>
      </c>
      <c r="H3" s="38" t="s">
        <v>2201</v>
      </c>
      <c r="I3" s="38" t="s">
        <v>39</v>
      </c>
      <c r="J3" s="38" t="s">
        <v>1538</v>
      </c>
      <c r="K3" s="38" t="s">
        <v>40</v>
      </c>
      <c r="L3" s="38" t="s">
        <v>40</v>
      </c>
      <c r="M3" s="39" t="s">
        <v>41</v>
      </c>
      <c r="R3" s="37">
        <v>3</v>
      </c>
      <c r="T3" s="38" t="s">
        <v>2202</v>
      </c>
      <c r="U3" s="38" t="s">
        <v>1089</v>
      </c>
      <c r="V3" s="35">
        <v>44927</v>
      </c>
      <c r="X3" s="38" t="s">
        <v>44</v>
      </c>
      <c r="Y3" s="38" t="s">
        <v>1090</v>
      </c>
      <c r="Z3" s="38" t="s">
        <v>1090</v>
      </c>
      <c r="AA3" s="38" t="s">
        <v>1091</v>
      </c>
      <c r="AB3" s="38" t="s">
        <v>45</v>
      </c>
      <c r="AC3" s="35">
        <v>44998.72739861111</v>
      </c>
      <c r="AD3" s="38" t="s">
        <v>2203</v>
      </c>
      <c r="AE3" s="38" t="s">
        <v>45</v>
      </c>
    </row>
    <row r="4" spans="1:31" x14ac:dyDescent="0.15">
      <c r="A4" s="39" t="s">
        <v>2204</v>
      </c>
      <c r="B4" s="39" t="s">
        <v>2205</v>
      </c>
      <c r="C4" s="38" t="s">
        <v>2154</v>
      </c>
      <c r="D4" s="38" t="s">
        <v>1089</v>
      </c>
      <c r="E4" s="35">
        <v>45037.628120057867</v>
      </c>
      <c r="F4" s="38" t="s">
        <v>83</v>
      </c>
      <c r="G4" s="38" t="s">
        <v>37</v>
      </c>
      <c r="H4" s="38" t="s">
        <v>2201</v>
      </c>
      <c r="I4" s="38" t="s">
        <v>39</v>
      </c>
      <c r="J4" s="38" t="s">
        <v>1538</v>
      </c>
      <c r="K4" s="38" t="s">
        <v>40</v>
      </c>
      <c r="L4" s="38" t="s">
        <v>40</v>
      </c>
      <c r="M4" s="39" t="s">
        <v>41</v>
      </c>
      <c r="R4" s="37">
        <v>3</v>
      </c>
      <c r="T4" s="38" t="s">
        <v>2206</v>
      </c>
      <c r="U4" s="38" t="s">
        <v>1089</v>
      </c>
      <c r="V4" s="35">
        <v>44927</v>
      </c>
      <c r="X4" s="38" t="s">
        <v>44</v>
      </c>
      <c r="Y4" s="38" t="s">
        <v>1090</v>
      </c>
      <c r="Z4" s="38" t="s">
        <v>1090</v>
      </c>
      <c r="AA4" s="38" t="s">
        <v>1091</v>
      </c>
      <c r="AB4" s="38" t="s">
        <v>45</v>
      </c>
      <c r="AC4" s="35">
        <v>44998.72739861111</v>
      </c>
      <c r="AD4" s="38" t="s">
        <v>2203</v>
      </c>
      <c r="AE4" s="38" t="s">
        <v>45</v>
      </c>
    </row>
    <row r="5" spans="1:31" x14ac:dyDescent="0.15">
      <c r="A5" s="39" t="s">
        <v>2207</v>
      </c>
      <c r="B5" s="39" t="s">
        <v>2205</v>
      </c>
      <c r="C5" s="38" t="s">
        <v>2154</v>
      </c>
      <c r="D5" s="38" t="s">
        <v>1089</v>
      </c>
      <c r="E5" s="35">
        <v>45037.628120057867</v>
      </c>
      <c r="F5" s="38" t="s">
        <v>96</v>
      </c>
      <c r="G5" s="38" t="s">
        <v>37</v>
      </c>
      <c r="H5" s="38" t="s">
        <v>2201</v>
      </c>
      <c r="I5" s="38" t="s">
        <v>39</v>
      </c>
      <c r="J5" s="38" t="s">
        <v>1538</v>
      </c>
      <c r="K5" s="38" t="s">
        <v>40</v>
      </c>
      <c r="L5" s="38" t="s">
        <v>40</v>
      </c>
      <c r="M5" s="39" t="s">
        <v>41</v>
      </c>
      <c r="R5" s="37">
        <v>3</v>
      </c>
      <c r="T5" s="38" t="s">
        <v>2202</v>
      </c>
      <c r="U5" s="38" t="s">
        <v>1089</v>
      </c>
      <c r="V5" s="35">
        <v>44927</v>
      </c>
      <c r="X5" s="38" t="s">
        <v>44</v>
      </c>
      <c r="Y5" s="38" t="s">
        <v>1090</v>
      </c>
      <c r="Z5" s="38" t="s">
        <v>1090</v>
      </c>
      <c r="AA5" s="38" t="s">
        <v>1091</v>
      </c>
      <c r="AB5" s="38" t="s">
        <v>45</v>
      </c>
      <c r="AC5" s="35">
        <v>44998.72739861111</v>
      </c>
      <c r="AD5" s="38" t="s">
        <v>2203</v>
      </c>
      <c r="AE5" s="38" t="s">
        <v>45</v>
      </c>
    </row>
    <row r="6" spans="1:31" x14ac:dyDescent="0.15">
      <c r="A6" s="39" t="s">
        <v>2208</v>
      </c>
      <c r="B6" s="39" t="s">
        <v>2209</v>
      </c>
      <c r="C6" s="38" t="s">
        <v>2154</v>
      </c>
      <c r="D6" s="38" t="s">
        <v>1089</v>
      </c>
      <c r="E6" s="35">
        <v>44998.72739861111</v>
      </c>
      <c r="F6" s="38" t="s">
        <v>83</v>
      </c>
      <c r="G6" s="38" t="s">
        <v>37</v>
      </c>
      <c r="H6" s="38" t="s">
        <v>2201</v>
      </c>
      <c r="I6" s="38" t="s">
        <v>39</v>
      </c>
      <c r="J6" s="38" t="s">
        <v>1538</v>
      </c>
      <c r="K6" s="38" t="s">
        <v>40</v>
      </c>
      <c r="L6" s="38" t="s">
        <v>40</v>
      </c>
      <c r="M6" s="39" t="s">
        <v>41</v>
      </c>
      <c r="R6" s="37">
        <v>10</v>
      </c>
      <c r="S6" s="37">
        <v>3.33</v>
      </c>
      <c r="T6" s="38" t="s">
        <v>1089</v>
      </c>
      <c r="U6" s="38" t="s">
        <v>1089</v>
      </c>
      <c r="V6" s="35">
        <v>44927</v>
      </c>
      <c r="X6" s="38" t="s">
        <v>44</v>
      </c>
      <c r="Y6" s="38" t="s">
        <v>1090</v>
      </c>
      <c r="Z6" s="38" t="s">
        <v>1090</v>
      </c>
      <c r="AA6" s="38" t="s">
        <v>1091</v>
      </c>
      <c r="AB6" s="38" t="s">
        <v>45</v>
      </c>
      <c r="AC6" s="35">
        <v>44998.72739861111</v>
      </c>
      <c r="AD6" s="38" t="s">
        <v>2210</v>
      </c>
      <c r="AE6" s="38" t="s">
        <v>45</v>
      </c>
    </row>
    <row r="7" spans="1:31" x14ac:dyDescent="0.15">
      <c r="A7" s="39" t="s">
        <v>2211</v>
      </c>
      <c r="B7" s="39" t="s">
        <v>2212</v>
      </c>
      <c r="C7" s="38" t="s">
        <v>2154</v>
      </c>
      <c r="D7" s="38" t="s">
        <v>1089</v>
      </c>
      <c r="E7" s="35">
        <v>44998.72739861111</v>
      </c>
      <c r="F7" s="38" t="s">
        <v>40</v>
      </c>
      <c r="G7" s="38" t="s">
        <v>37</v>
      </c>
      <c r="H7" s="38" t="s">
        <v>2201</v>
      </c>
      <c r="I7" s="38" t="s">
        <v>39</v>
      </c>
      <c r="J7" s="38" t="s">
        <v>1538</v>
      </c>
      <c r="K7" s="38" t="s">
        <v>40</v>
      </c>
      <c r="L7" s="38" t="s">
        <v>40</v>
      </c>
      <c r="M7" s="39" t="s">
        <v>41</v>
      </c>
      <c r="R7" s="37">
        <v>5</v>
      </c>
      <c r="S7" s="37">
        <v>1.67</v>
      </c>
      <c r="T7" s="38" t="s">
        <v>1089</v>
      </c>
      <c r="U7" s="38" t="s">
        <v>1089</v>
      </c>
      <c r="V7" s="35">
        <v>44927</v>
      </c>
      <c r="X7" s="38" t="s">
        <v>44</v>
      </c>
      <c r="Y7" s="38" t="s">
        <v>1090</v>
      </c>
      <c r="Z7" s="38" t="s">
        <v>1090</v>
      </c>
      <c r="AA7" s="38" t="s">
        <v>1091</v>
      </c>
      <c r="AB7" s="38" t="s">
        <v>45</v>
      </c>
      <c r="AC7" s="35">
        <v>44998.72739861111</v>
      </c>
      <c r="AD7" s="38" t="s">
        <v>2210</v>
      </c>
      <c r="AE7" s="38" t="s">
        <v>45</v>
      </c>
    </row>
    <row r="8" spans="1:31" x14ac:dyDescent="0.15">
      <c r="A8" s="39" t="s">
        <v>2213</v>
      </c>
      <c r="B8" s="39" t="s">
        <v>2214</v>
      </c>
      <c r="C8" s="38" t="s">
        <v>2154</v>
      </c>
      <c r="D8" s="38" t="s">
        <v>1089</v>
      </c>
      <c r="E8" s="35">
        <v>44998.72739861111</v>
      </c>
      <c r="F8" s="38" t="s">
        <v>40</v>
      </c>
      <c r="G8" s="38" t="s">
        <v>37</v>
      </c>
      <c r="H8" s="38" t="s">
        <v>2201</v>
      </c>
      <c r="I8" s="38" t="s">
        <v>39</v>
      </c>
      <c r="J8" s="38" t="s">
        <v>1538</v>
      </c>
      <c r="K8" s="38" t="s">
        <v>40</v>
      </c>
      <c r="L8" s="38" t="s">
        <v>40</v>
      </c>
      <c r="M8" s="39" t="s">
        <v>41</v>
      </c>
      <c r="R8" s="37">
        <v>10</v>
      </c>
      <c r="S8" s="37">
        <v>3.33</v>
      </c>
      <c r="T8" s="38" t="s">
        <v>1089</v>
      </c>
      <c r="U8" s="38" t="s">
        <v>1089</v>
      </c>
      <c r="V8" s="35">
        <v>44927</v>
      </c>
      <c r="X8" s="38" t="s">
        <v>44</v>
      </c>
      <c r="Y8" s="38" t="s">
        <v>1090</v>
      </c>
      <c r="Z8" s="38" t="s">
        <v>1090</v>
      </c>
      <c r="AA8" s="38" t="s">
        <v>1091</v>
      </c>
      <c r="AB8" s="38" t="s">
        <v>45</v>
      </c>
      <c r="AC8" s="35">
        <v>44998.72739861111</v>
      </c>
      <c r="AD8" s="38" t="s">
        <v>2210</v>
      </c>
      <c r="AE8" s="38" t="s">
        <v>45</v>
      </c>
    </row>
    <row r="9" spans="1:31" x14ac:dyDescent="0.15">
      <c r="A9" s="39" t="s">
        <v>2215</v>
      </c>
      <c r="B9" s="39" t="s">
        <v>2216</v>
      </c>
      <c r="C9" s="38" t="s">
        <v>2154</v>
      </c>
      <c r="D9" s="38" t="s">
        <v>1089</v>
      </c>
      <c r="E9" s="35">
        <v>44998.72739861111</v>
      </c>
      <c r="F9" s="38" t="s">
        <v>83</v>
      </c>
      <c r="G9" s="38" t="s">
        <v>2163</v>
      </c>
      <c r="H9" s="38" t="s">
        <v>2217</v>
      </c>
      <c r="I9" s="38" t="s">
        <v>250</v>
      </c>
      <c r="J9" s="38" t="s">
        <v>2218</v>
      </c>
      <c r="K9" s="38" t="s">
        <v>40</v>
      </c>
      <c r="L9" s="38" t="s">
        <v>40</v>
      </c>
      <c r="M9" s="39" t="s">
        <v>41</v>
      </c>
      <c r="R9" s="37">
        <v>20</v>
      </c>
      <c r="S9" s="37">
        <v>6.67</v>
      </c>
      <c r="T9" s="38" t="s">
        <v>1089</v>
      </c>
      <c r="U9" s="38" t="s">
        <v>1089</v>
      </c>
      <c r="V9" s="35">
        <v>44927</v>
      </c>
      <c r="X9" s="38" t="s">
        <v>44</v>
      </c>
      <c r="Y9" s="38" t="s">
        <v>1090</v>
      </c>
      <c r="Z9" s="38" t="s">
        <v>1090</v>
      </c>
      <c r="AA9" s="38" t="s">
        <v>1091</v>
      </c>
      <c r="AB9" s="38" t="s">
        <v>45</v>
      </c>
      <c r="AC9" s="35">
        <v>44998.72739861111</v>
      </c>
      <c r="AD9" s="38" t="s">
        <v>2210</v>
      </c>
      <c r="AE9" s="38" t="s">
        <v>45</v>
      </c>
    </row>
    <row r="10" spans="1:31" x14ac:dyDescent="0.15">
      <c r="A10" s="39" t="s">
        <v>2219</v>
      </c>
      <c r="B10" s="39" t="s">
        <v>2220</v>
      </c>
      <c r="C10" s="38" t="s">
        <v>2154</v>
      </c>
      <c r="D10" s="38" t="s">
        <v>1089</v>
      </c>
      <c r="E10" s="35">
        <v>44998.72739861111</v>
      </c>
      <c r="F10" s="38" t="s">
        <v>96</v>
      </c>
      <c r="G10" s="38" t="s">
        <v>2163</v>
      </c>
      <c r="H10" s="38" t="s">
        <v>2217</v>
      </c>
      <c r="I10" s="38" t="s">
        <v>250</v>
      </c>
      <c r="J10" s="38" t="s">
        <v>2218</v>
      </c>
      <c r="K10" s="38" t="s">
        <v>40</v>
      </c>
      <c r="L10" s="38" t="s">
        <v>40</v>
      </c>
      <c r="M10" s="39" t="s">
        <v>41</v>
      </c>
      <c r="R10" s="37">
        <v>10</v>
      </c>
      <c r="S10" s="37">
        <v>3.33</v>
      </c>
      <c r="T10" s="38" t="s">
        <v>1089</v>
      </c>
      <c r="U10" s="38" t="s">
        <v>1089</v>
      </c>
      <c r="V10" s="35">
        <v>44927</v>
      </c>
      <c r="X10" s="38" t="s">
        <v>44</v>
      </c>
      <c r="Y10" s="38" t="s">
        <v>1090</v>
      </c>
      <c r="Z10" s="38" t="s">
        <v>1090</v>
      </c>
      <c r="AA10" s="38" t="s">
        <v>1091</v>
      </c>
      <c r="AB10" s="38" t="s">
        <v>45</v>
      </c>
      <c r="AC10" s="35">
        <v>44998.72739861111</v>
      </c>
      <c r="AD10" s="38" t="s">
        <v>2221</v>
      </c>
      <c r="AE10" s="38" t="s">
        <v>45</v>
      </c>
    </row>
    <row r="11" spans="1:31" x14ac:dyDescent="0.15">
      <c r="A11" s="39" t="s">
        <v>2222</v>
      </c>
      <c r="B11" s="39" t="s">
        <v>2223</v>
      </c>
      <c r="C11" s="38" t="s">
        <v>2154</v>
      </c>
      <c r="D11" s="38" t="s">
        <v>1089</v>
      </c>
      <c r="E11" s="35">
        <v>44998.72739861111</v>
      </c>
      <c r="F11" s="38" t="s">
        <v>83</v>
      </c>
      <c r="G11" s="38" t="s">
        <v>2163</v>
      </c>
      <c r="H11" s="38" t="s">
        <v>2217</v>
      </c>
      <c r="I11" s="38" t="s">
        <v>250</v>
      </c>
      <c r="J11" s="38" t="s">
        <v>2224</v>
      </c>
      <c r="K11" s="38" t="s">
        <v>40</v>
      </c>
      <c r="L11" s="38" t="s">
        <v>40</v>
      </c>
      <c r="M11" s="39" t="s">
        <v>41</v>
      </c>
      <c r="R11" s="37">
        <v>20</v>
      </c>
      <c r="S11" s="37">
        <v>6.67</v>
      </c>
      <c r="T11" s="38" t="s">
        <v>1089</v>
      </c>
      <c r="U11" s="38" t="s">
        <v>1089</v>
      </c>
      <c r="V11" s="35">
        <v>44927</v>
      </c>
      <c r="X11" s="38" t="s">
        <v>44</v>
      </c>
      <c r="Y11" s="38" t="s">
        <v>1090</v>
      </c>
      <c r="Z11" s="38" t="s">
        <v>1090</v>
      </c>
      <c r="AA11" s="38" t="s">
        <v>1091</v>
      </c>
      <c r="AB11" s="38" t="s">
        <v>45</v>
      </c>
      <c r="AC11" s="35">
        <v>44998.72739861111</v>
      </c>
      <c r="AD11" s="38" t="s">
        <v>2210</v>
      </c>
      <c r="AE11" s="38" t="s">
        <v>45</v>
      </c>
    </row>
    <row r="12" spans="1:31" x14ac:dyDescent="0.15">
      <c r="A12" s="39" t="s">
        <v>479</v>
      </c>
      <c r="B12" s="39" t="s">
        <v>480</v>
      </c>
      <c r="C12" s="38" t="s">
        <v>2154</v>
      </c>
      <c r="D12" s="38" t="s">
        <v>2195</v>
      </c>
      <c r="E12" s="35">
        <v>44846.35563903935</v>
      </c>
      <c r="F12" s="38" t="s">
        <v>83</v>
      </c>
      <c r="G12" s="38" t="s">
        <v>357</v>
      </c>
      <c r="H12" s="38" t="s">
        <v>358</v>
      </c>
      <c r="I12" s="38" t="s">
        <v>359</v>
      </c>
      <c r="J12" s="38" t="s">
        <v>478</v>
      </c>
      <c r="K12" s="38" t="s">
        <v>494</v>
      </c>
      <c r="L12" s="38" t="s">
        <v>40</v>
      </c>
      <c r="M12" s="39" t="s">
        <v>482</v>
      </c>
      <c r="N12" s="36">
        <v>24000</v>
      </c>
      <c r="O12" s="37">
        <v>1</v>
      </c>
      <c r="P12" s="36">
        <v>4887</v>
      </c>
      <c r="Q12" s="37">
        <v>5</v>
      </c>
      <c r="R12" s="37">
        <v>4.91</v>
      </c>
      <c r="S12" s="37">
        <v>1.64</v>
      </c>
      <c r="T12" s="38"/>
      <c r="U12" s="38" t="s">
        <v>43</v>
      </c>
      <c r="V12" s="35">
        <v>44927</v>
      </c>
      <c r="X12" s="38" t="s">
        <v>44</v>
      </c>
      <c r="Y12" s="38" t="s">
        <v>1090</v>
      </c>
      <c r="Z12" s="38" t="s">
        <v>1090</v>
      </c>
      <c r="AA12" s="38" t="s">
        <v>1091</v>
      </c>
      <c r="AB12" s="38" t="s">
        <v>45</v>
      </c>
      <c r="AC12" s="35">
        <v>44846.35563903935</v>
      </c>
      <c r="AD12" s="38" t="s">
        <v>2196</v>
      </c>
      <c r="AE12" s="38" t="s">
        <v>45</v>
      </c>
    </row>
    <row r="13" spans="1:31" x14ac:dyDescent="0.15">
      <c r="A13" s="39" t="s">
        <v>479</v>
      </c>
      <c r="B13" s="39" t="s">
        <v>480</v>
      </c>
      <c r="C13" s="38" t="s">
        <v>2154</v>
      </c>
      <c r="D13" s="38" t="s">
        <v>2195</v>
      </c>
      <c r="E13" s="35">
        <v>44846.35563903935</v>
      </c>
      <c r="F13" s="38" t="s">
        <v>83</v>
      </c>
      <c r="G13" s="38" t="s">
        <v>357</v>
      </c>
      <c r="H13" s="38" t="s">
        <v>358</v>
      </c>
      <c r="I13" s="38" t="s">
        <v>359</v>
      </c>
      <c r="J13" s="38" t="s">
        <v>478</v>
      </c>
      <c r="K13" s="38" t="s">
        <v>83</v>
      </c>
      <c r="L13" s="38" t="s">
        <v>40</v>
      </c>
      <c r="M13" s="39" t="s">
        <v>482</v>
      </c>
      <c r="N13" s="36">
        <v>24000</v>
      </c>
      <c r="O13" s="37">
        <v>1</v>
      </c>
      <c r="P13" s="36">
        <v>5190</v>
      </c>
      <c r="Q13" s="37">
        <v>5</v>
      </c>
      <c r="R13" s="37">
        <v>4.62</v>
      </c>
      <c r="S13" s="37">
        <v>1.54</v>
      </c>
      <c r="T13" s="38"/>
      <c r="U13" s="38" t="s">
        <v>43</v>
      </c>
      <c r="V13" s="35">
        <v>44927</v>
      </c>
      <c r="X13" s="38" t="s">
        <v>44</v>
      </c>
      <c r="Y13" s="38" t="s">
        <v>1090</v>
      </c>
      <c r="Z13" s="38" t="s">
        <v>1090</v>
      </c>
      <c r="AA13" s="38" t="s">
        <v>1091</v>
      </c>
      <c r="AB13" s="38" t="s">
        <v>45</v>
      </c>
      <c r="AC13" s="35">
        <v>44846.35563903935</v>
      </c>
      <c r="AD13" s="38" t="s">
        <v>2196</v>
      </c>
      <c r="AE13" s="38" t="s">
        <v>45</v>
      </c>
    </row>
    <row r="14" spans="1:31" x14ac:dyDescent="0.15">
      <c r="A14" s="39" t="s">
        <v>479</v>
      </c>
      <c r="B14" s="39" t="s">
        <v>480</v>
      </c>
      <c r="C14" s="38" t="s">
        <v>2154</v>
      </c>
      <c r="D14" s="38" t="s">
        <v>2195</v>
      </c>
      <c r="E14" s="35">
        <v>44846.35563903935</v>
      </c>
      <c r="F14" s="38" t="s">
        <v>83</v>
      </c>
      <c r="G14" s="38" t="s">
        <v>357</v>
      </c>
      <c r="H14" s="38" t="s">
        <v>358</v>
      </c>
      <c r="I14" s="38" t="s">
        <v>359</v>
      </c>
      <c r="J14" s="38" t="s">
        <v>478</v>
      </c>
      <c r="K14" s="38" t="s">
        <v>2090</v>
      </c>
      <c r="L14" s="38" t="s">
        <v>40</v>
      </c>
      <c r="M14" s="39" t="s">
        <v>482</v>
      </c>
      <c r="N14" s="36">
        <v>24000</v>
      </c>
      <c r="O14" s="37">
        <v>1</v>
      </c>
      <c r="P14" s="36">
        <v>8760</v>
      </c>
      <c r="Q14" s="37">
        <v>5</v>
      </c>
      <c r="R14" s="37">
        <v>2.74</v>
      </c>
      <c r="S14" s="37">
        <v>0.91</v>
      </c>
      <c r="T14" s="38"/>
      <c r="U14" s="38" t="s">
        <v>43</v>
      </c>
      <c r="V14" s="35">
        <v>44927</v>
      </c>
      <c r="X14" s="38" t="s">
        <v>44</v>
      </c>
      <c r="Y14" s="38" t="s">
        <v>1090</v>
      </c>
      <c r="Z14" s="38" t="s">
        <v>1090</v>
      </c>
      <c r="AA14" s="38" t="s">
        <v>1091</v>
      </c>
      <c r="AB14" s="38" t="s">
        <v>45</v>
      </c>
      <c r="AC14" s="35">
        <v>44846.35563903935</v>
      </c>
      <c r="AD14" s="38" t="s">
        <v>2196</v>
      </c>
      <c r="AE14" s="38" t="s">
        <v>45</v>
      </c>
    </row>
    <row r="15" spans="1:31" x14ac:dyDescent="0.15">
      <c r="A15" s="39" t="s">
        <v>479</v>
      </c>
      <c r="B15" s="39" t="s">
        <v>480</v>
      </c>
      <c r="C15" s="38" t="s">
        <v>2154</v>
      </c>
      <c r="D15" s="38" t="s">
        <v>2195</v>
      </c>
      <c r="E15" s="35">
        <v>44846.35563903935</v>
      </c>
      <c r="F15" s="38" t="s">
        <v>83</v>
      </c>
      <c r="G15" s="38" t="s">
        <v>357</v>
      </c>
      <c r="H15" s="38" t="s">
        <v>358</v>
      </c>
      <c r="I15" s="38" t="s">
        <v>359</v>
      </c>
      <c r="J15" s="38" t="s">
        <v>478</v>
      </c>
      <c r="K15" s="38" t="s">
        <v>2105</v>
      </c>
      <c r="L15" s="38" t="s">
        <v>40</v>
      </c>
      <c r="M15" s="39" t="s">
        <v>482</v>
      </c>
      <c r="N15" s="36">
        <v>24000</v>
      </c>
      <c r="O15" s="37">
        <v>1</v>
      </c>
      <c r="P15" s="36">
        <v>4954</v>
      </c>
      <c r="Q15" s="37">
        <v>5</v>
      </c>
      <c r="R15" s="37">
        <v>4.84</v>
      </c>
      <c r="S15" s="37">
        <v>1.61</v>
      </c>
      <c r="T15" s="38"/>
      <c r="U15" s="38" t="s">
        <v>43</v>
      </c>
      <c r="V15" s="35">
        <v>44927</v>
      </c>
      <c r="X15" s="38" t="s">
        <v>44</v>
      </c>
      <c r="Y15" s="38" t="s">
        <v>1090</v>
      </c>
      <c r="Z15" s="38" t="s">
        <v>1090</v>
      </c>
      <c r="AA15" s="38" t="s">
        <v>1091</v>
      </c>
      <c r="AB15" s="38" t="s">
        <v>45</v>
      </c>
      <c r="AC15" s="35">
        <v>44846.35563903935</v>
      </c>
      <c r="AD15" s="38" t="s">
        <v>2196</v>
      </c>
      <c r="AE15" s="38" t="s">
        <v>45</v>
      </c>
    </row>
    <row r="16" spans="1:31" x14ac:dyDescent="0.15">
      <c r="A16" s="39" t="s">
        <v>479</v>
      </c>
      <c r="B16" s="39" t="s">
        <v>480</v>
      </c>
      <c r="C16" s="38" t="s">
        <v>2154</v>
      </c>
      <c r="D16" s="38" t="s">
        <v>2195</v>
      </c>
      <c r="E16" s="35">
        <v>44846.35563903935</v>
      </c>
      <c r="F16" s="38" t="s">
        <v>83</v>
      </c>
      <c r="G16" s="38" t="s">
        <v>357</v>
      </c>
      <c r="H16" s="38" t="s">
        <v>358</v>
      </c>
      <c r="I16" s="38" t="s">
        <v>359</v>
      </c>
      <c r="J16" s="38" t="s">
        <v>478</v>
      </c>
      <c r="K16" s="38" t="s">
        <v>484</v>
      </c>
      <c r="L16" s="38" t="s">
        <v>40</v>
      </c>
      <c r="M16" s="39" t="s">
        <v>482</v>
      </c>
      <c r="N16" s="36">
        <v>24000</v>
      </c>
      <c r="O16" s="37">
        <v>1</v>
      </c>
      <c r="P16" s="36">
        <v>5527</v>
      </c>
      <c r="Q16" s="37">
        <v>5</v>
      </c>
      <c r="R16" s="37">
        <v>4.34</v>
      </c>
      <c r="S16" s="37">
        <v>1.45</v>
      </c>
      <c r="T16" s="38"/>
      <c r="U16" s="38" t="s">
        <v>43</v>
      </c>
      <c r="V16" s="35">
        <v>44927</v>
      </c>
      <c r="X16" s="38" t="s">
        <v>44</v>
      </c>
      <c r="Y16" s="38" t="s">
        <v>1090</v>
      </c>
      <c r="Z16" s="38" t="s">
        <v>1090</v>
      </c>
      <c r="AA16" s="38" t="s">
        <v>1091</v>
      </c>
      <c r="AB16" s="38" t="s">
        <v>45</v>
      </c>
      <c r="AC16" s="35">
        <v>44846.35563903935</v>
      </c>
      <c r="AD16" s="38" t="s">
        <v>2196</v>
      </c>
      <c r="AE16" s="38" t="s">
        <v>45</v>
      </c>
    </row>
    <row r="17" spans="1:31" x14ac:dyDescent="0.15">
      <c r="A17" s="39" t="s">
        <v>479</v>
      </c>
      <c r="B17" s="39" t="s">
        <v>480</v>
      </c>
      <c r="C17" s="38" t="s">
        <v>2154</v>
      </c>
      <c r="D17" s="38" t="s">
        <v>2195</v>
      </c>
      <c r="E17" s="35">
        <v>44846.35563903935</v>
      </c>
      <c r="F17" s="38" t="s">
        <v>83</v>
      </c>
      <c r="G17" s="38" t="s">
        <v>357</v>
      </c>
      <c r="H17" s="38" t="s">
        <v>358</v>
      </c>
      <c r="I17" s="38" t="s">
        <v>359</v>
      </c>
      <c r="J17" s="38" t="s">
        <v>478</v>
      </c>
      <c r="K17" s="38" t="s">
        <v>493</v>
      </c>
      <c r="L17" s="38" t="s">
        <v>40</v>
      </c>
      <c r="M17" s="39" t="s">
        <v>482</v>
      </c>
      <c r="N17" s="36">
        <v>24000</v>
      </c>
      <c r="O17" s="37">
        <v>1</v>
      </c>
      <c r="P17" s="36">
        <v>5231</v>
      </c>
      <c r="Q17" s="37">
        <v>5</v>
      </c>
      <c r="R17" s="37">
        <v>4.59</v>
      </c>
      <c r="S17" s="37">
        <v>1.53</v>
      </c>
      <c r="T17" s="38"/>
      <c r="U17" s="38" t="s">
        <v>43</v>
      </c>
      <c r="V17" s="35">
        <v>44927</v>
      </c>
      <c r="X17" s="38" t="s">
        <v>44</v>
      </c>
      <c r="Y17" s="38" t="s">
        <v>1090</v>
      </c>
      <c r="Z17" s="38" t="s">
        <v>1090</v>
      </c>
      <c r="AA17" s="38" t="s">
        <v>1091</v>
      </c>
      <c r="AB17" s="38" t="s">
        <v>45</v>
      </c>
      <c r="AC17" s="35">
        <v>44846.35563903935</v>
      </c>
      <c r="AD17" s="38" t="s">
        <v>2196</v>
      </c>
      <c r="AE17" s="38" t="s">
        <v>45</v>
      </c>
    </row>
    <row r="18" spans="1:31" x14ac:dyDescent="0.15">
      <c r="A18" s="39" t="s">
        <v>479</v>
      </c>
      <c r="B18" s="39" t="s">
        <v>480</v>
      </c>
      <c r="C18" s="38" t="s">
        <v>2154</v>
      </c>
      <c r="D18" s="38" t="s">
        <v>2195</v>
      </c>
      <c r="E18" s="35">
        <v>44846.35563903935</v>
      </c>
      <c r="F18" s="38" t="s">
        <v>83</v>
      </c>
      <c r="G18" s="38" t="s">
        <v>357</v>
      </c>
      <c r="H18" s="38" t="s">
        <v>358</v>
      </c>
      <c r="I18" s="38" t="s">
        <v>359</v>
      </c>
      <c r="J18" s="38" t="s">
        <v>478</v>
      </c>
      <c r="K18" s="38" t="s">
        <v>481</v>
      </c>
      <c r="L18" s="38" t="s">
        <v>40</v>
      </c>
      <c r="M18" s="39" t="s">
        <v>482</v>
      </c>
      <c r="N18" s="36">
        <v>24000</v>
      </c>
      <c r="O18" s="37">
        <v>1</v>
      </c>
      <c r="P18" s="36">
        <v>5119</v>
      </c>
      <c r="Q18" s="37">
        <v>5</v>
      </c>
      <c r="R18" s="37">
        <v>4.6900000000000004</v>
      </c>
      <c r="S18" s="37">
        <v>1.56</v>
      </c>
      <c r="T18" s="38"/>
      <c r="U18" s="38" t="s">
        <v>43</v>
      </c>
      <c r="V18" s="35">
        <v>44927</v>
      </c>
      <c r="X18" s="38" t="s">
        <v>44</v>
      </c>
      <c r="Y18" s="38" t="s">
        <v>1090</v>
      </c>
      <c r="Z18" s="38" t="s">
        <v>1090</v>
      </c>
      <c r="AA18" s="38" t="s">
        <v>1091</v>
      </c>
      <c r="AB18" s="38" t="s">
        <v>45</v>
      </c>
      <c r="AC18" s="35">
        <v>44846.35563903935</v>
      </c>
      <c r="AD18" s="38" t="s">
        <v>2196</v>
      </c>
      <c r="AE18" s="38" t="s">
        <v>45</v>
      </c>
    </row>
    <row r="19" spans="1:31" x14ac:dyDescent="0.15">
      <c r="A19" s="39" t="s">
        <v>479</v>
      </c>
      <c r="B19" s="39" t="s">
        <v>480</v>
      </c>
      <c r="C19" s="38" t="s">
        <v>2154</v>
      </c>
      <c r="D19" s="38" t="s">
        <v>2195</v>
      </c>
      <c r="E19" s="35">
        <v>44846.35563903935</v>
      </c>
      <c r="F19" s="38" t="s">
        <v>83</v>
      </c>
      <c r="G19" s="38" t="s">
        <v>357</v>
      </c>
      <c r="H19" s="38" t="s">
        <v>358</v>
      </c>
      <c r="I19" s="38" t="s">
        <v>359</v>
      </c>
      <c r="J19" s="38" t="s">
        <v>478</v>
      </c>
      <c r="K19" s="38" t="s">
        <v>483</v>
      </c>
      <c r="L19" s="38" t="s">
        <v>40</v>
      </c>
      <c r="M19" s="39" t="s">
        <v>482</v>
      </c>
      <c r="N19" s="36">
        <v>24000</v>
      </c>
      <c r="O19" s="37">
        <v>1</v>
      </c>
      <c r="P19" s="36">
        <v>6935</v>
      </c>
      <c r="Q19" s="37">
        <v>5</v>
      </c>
      <c r="R19" s="37">
        <v>3.46</v>
      </c>
      <c r="S19" s="37">
        <v>1.1499999999999999</v>
      </c>
      <c r="T19" s="38"/>
      <c r="U19" s="38" t="s">
        <v>43</v>
      </c>
      <c r="V19" s="35">
        <v>44927</v>
      </c>
      <c r="X19" s="38" t="s">
        <v>44</v>
      </c>
      <c r="Y19" s="38" t="s">
        <v>1090</v>
      </c>
      <c r="Z19" s="38" t="s">
        <v>1090</v>
      </c>
      <c r="AA19" s="38" t="s">
        <v>1091</v>
      </c>
      <c r="AB19" s="38" t="s">
        <v>45</v>
      </c>
      <c r="AC19" s="35">
        <v>44846.35563903935</v>
      </c>
      <c r="AD19" s="38" t="s">
        <v>2196</v>
      </c>
      <c r="AE19" s="38" t="s">
        <v>45</v>
      </c>
    </row>
    <row r="20" spans="1:31" x14ac:dyDescent="0.15">
      <c r="A20" s="39" t="s">
        <v>479</v>
      </c>
      <c r="B20" s="39" t="s">
        <v>480</v>
      </c>
      <c r="C20" s="38" t="s">
        <v>2154</v>
      </c>
      <c r="D20" s="38" t="s">
        <v>2195</v>
      </c>
      <c r="E20" s="35">
        <v>44846.35563903935</v>
      </c>
      <c r="F20" s="38" t="s">
        <v>83</v>
      </c>
      <c r="G20" s="38" t="s">
        <v>357</v>
      </c>
      <c r="H20" s="38" t="s">
        <v>358</v>
      </c>
      <c r="I20" s="38" t="s">
        <v>359</v>
      </c>
      <c r="J20" s="38" t="s">
        <v>478</v>
      </c>
      <c r="K20" s="38" t="s">
        <v>492</v>
      </c>
      <c r="L20" s="38" t="s">
        <v>40</v>
      </c>
      <c r="M20" s="39" t="s">
        <v>482</v>
      </c>
      <c r="N20" s="36">
        <v>24000</v>
      </c>
      <c r="O20" s="37">
        <v>1</v>
      </c>
      <c r="P20" s="36">
        <v>4044</v>
      </c>
      <c r="Q20" s="37">
        <v>5</v>
      </c>
      <c r="R20" s="37">
        <v>5</v>
      </c>
      <c r="S20" s="37">
        <v>1.67</v>
      </c>
      <c r="T20" s="38"/>
      <c r="U20" s="38" t="s">
        <v>43</v>
      </c>
      <c r="V20" s="35">
        <v>44927</v>
      </c>
      <c r="X20" s="38" t="s">
        <v>44</v>
      </c>
      <c r="Y20" s="38" t="s">
        <v>1090</v>
      </c>
      <c r="Z20" s="38" t="s">
        <v>1090</v>
      </c>
      <c r="AA20" s="38" t="s">
        <v>1091</v>
      </c>
      <c r="AB20" s="38" t="s">
        <v>45</v>
      </c>
      <c r="AC20" s="35">
        <v>44846.35563903935</v>
      </c>
      <c r="AD20" s="38" t="s">
        <v>2196</v>
      </c>
      <c r="AE20" s="38" t="s">
        <v>45</v>
      </c>
    </row>
    <row r="21" spans="1:31" x14ac:dyDescent="0.15">
      <c r="A21" s="39" t="s">
        <v>479</v>
      </c>
      <c r="B21" s="39" t="s">
        <v>480</v>
      </c>
      <c r="C21" s="38" t="s">
        <v>2154</v>
      </c>
      <c r="D21" s="38" t="s">
        <v>2195</v>
      </c>
      <c r="E21" s="35">
        <v>44846.35563903935</v>
      </c>
      <c r="F21" s="38" t="s">
        <v>83</v>
      </c>
      <c r="G21" s="38" t="s">
        <v>357</v>
      </c>
      <c r="H21" s="38" t="s">
        <v>358</v>
      </c>
      <c r="I21" s="38" t="s">
        <v>359</v>
      </c>
      <c r="J21" s="38" t="s">
        <v>478</v>
      </c>
      <c r="K21" s="38" t="s">
        <v>491</v>
      </c>
      <c r="L21" s="38" t="s">
        <v>40</v>
      </c>
      <c r="M21" s="39" t="s">
        <v>482</v>
      </c>
      <c r="N21" s="36">
        <v>24000</v>
      </c>
      <c r="O21" s="37">
        <v>1</v>
      </c>
      <c r="P21" s="36">
        <v>3616</v>
      </c>
      <c r="Q21" s="37">
        <v>5</v>
      </c>
      <c r="R21" s="37">
        <v>5</v>
      </c>
      <c r="S21" s="37">
        <v>1.67</v>
      </c>
      <c r="T21" s="38"/>
      <c r="U21" s="38" t="s">
        <v>43</v>
      </c>
      <c r="V21" s="35">
        <v>44927</v>
      </c>
      <c r="X21" s="38" t="s">
        <v>44</v>
      </c>
      <c r="Y21" s="38" t="s">
        <v>1090</v>
      </c>
      <c r="Z21" s="38" t="s">
        <v>1090</v>
      </c>
      <c r="AA21" s="38" t="s">
        <v>1091</v>
      </c>
      <c r="AB21" s="38" t="s">
        <v>45</v>
      </c>
      <c r="AC21" s="35">
        <v>44846.35563903935</v>
      </c>
      <c r="AD21" s="38" t="s">
        <v>2196</v>
      </c>
      <c r="AE21" s="38" t="s">
        <v>45</v>
      </c>
    </row>
    <row r="22" spans="1:31" x14ac:dyDescent="0.15">
      <c r="A22" s="39" t="s">
        <v>479</v>
      </c>
      <c r="B22" s="39" t="s">
        <v>480</v>
      </c>
      <c r="C22" s="38" t="s">
        <v>2154</v>
      </c>
      <c r="D22" s="38" t="s">
        <v>2195</v>
      </c>
      <c r="E22" s="35">
        <v>44846.35563903935</v>
      </c>
      <c r="F22" s="38" t="s">
        <v>83</v>
      </c>
      <c r="G22" s="38" t="s">
        <v>357</v>
      </c>
      <c r="H22" s="38" t="s">
        <v>358</v>
      </c>
      <c r="I22" s="38" t="s">
        <v>359</v>
      </c>
      <c r="J22" s="38" t="s">
        <v>478</v>
      </c>
      <c r="K22" s="38" t="s">
        <v>495</v>
      </c>
      <c r="L22" s="38" t="s">
        <v>40</v>
      </c>
      <c r="M22" s="39" t="s">
        <v>482</v>
      </c>
      <c r="N22" s="36">
        <v>24000</v>
      </c>
      <c r="O22" s="37">
        <v>1</v>
      </c>
      <c r="P22" s="36">
        <v>8760</v>
      </c>
      <c r="Q22" s="37">
        <v>5</v>
      </c>
      <c r="R22" s="37">
        <v>2.74</v>
      </c>
      <c r="S22" s="37">
        <v>0.91</v>
      </c>
      <c r="T22" s="38"/>
      <c r="U22" s="38" t="s">
        <v>43</v>
      </c>
      <c r="V22" s="35">
        <v>44927</v>
      </c>
      <c r="X22" s="38" t="s">
        <v>44</v>
      </c>
      <c r="Y22" s="38" t="s">
        <v>1090</v>
      </c>
      <c r="Z22" s="38" t="s">
        <v>1090</v>
      </c>
      <c r="AA22" s="38" t="s">
        <v>1091</v>
      </c>
      <c r="AB22" s="38" t="s">
        <v>45</v>
      </c>
      <c r="AC22" s="35">
        <v>44846.35563903935</v>
      </c>
      <c r="AD22" s="38" t="s">
        <v>2196</v>
      </c>
      <c r="AE22" s="38" t="s">
        <v>45</v>
      </c>
    </row>
    <row r="23" spans="1:31" x14ac:dyDescent="0.15">
      <c r="A23" s="39" t="s">
        <v>479</v>
      </c>
      <c r="B23" s="39" t="s">
        <v>480</v>
      </c>
      <c r="C23" s="38" t="s">
        <v>2154</v>
      </c>
      <c r="D23" s="38" t="s">
        <v>2195</v>
      </c>
      <c r="E23" s="35">
        <v>44846.35563903935</v>
      </c>
      <c r="F23" s="38" t="s">
        <v>83</v>
      </c>
      <c r="G23" s="38" t="s">
        <v>357</v>
      </c>
      <c r="H23" s="38" t="s">
        <v>358</v>
      </c>
      <c r="I23" s="38" t="s">
        <v>359</v>
      </c>
      <c r="J23" s="38" t="s">
        <v>478</v>
      </c>
      <c r="K23" s="38" t="s">
        <v>2056</v>
      </c>
      <c r="L23" s="38" t="s">
        <v>40</v>
      </c>
      <c r="M23" s="39" t="s">
        <v>482</v>
      </c>
      <c r="N23" s="36">
        <v>24000</v>
      </c>
      <c r="O23" s="37">
        <v>1</v>
      </c>
      <c r="P23" s="36">
        <v>3749</v>
      </c>
      <c r="Q23" s="37">
        <v>5</v>
      </c>
      <c r="R23" s="37">
        <v>5</v>
      </c>
      <c r="S23" s="37">
        <v>1.67</v>
      </c>
      <c r="T23" s="38"/>
      <c r="U23" s="38" t="s">
        <v>43</v>
      </c>
      <c r="V23" s="35">
        <v>44927</v>
      </c>
      <c r="X23" s="38" t="s">
        <v>44</v>
      </c>
      <c r="Y23" s="38" t="s">
        <v>1090</v>
      </c>
      <c r="Z23" s="38" t="s">
        <v>1090</v>
      </c>
      <c r="AA23" s="38" t="s">
        <v>1091</v>
      </c>
      <c r="AB23" s="38" t="s">
        <v>45</v>
      </c>
      <c r="AC23" s="35">
        <v>44846.35563903935</v>
      </c>
      <c r="AD23" s="38" t="s">
        <v>2196</v>
      </c>
      <c r="AE23" s="38" t="s">
        <v>45</v>
      </c>
    </row>
    <row r="24" spans="1:31" x14ac:dyDescent="0.15">
      <c r="A24" s="39" t="s">
        <v>479</v>
      </c>
      <c r="B24" s="39" t="s">
        <v>480</v>
      </c>
      <c r="C24" s="38" t="s">
        <v>2154</v>
      </c>
      <c r="D24" s="38" t="s">
        <v>2195</v>
      </c>
      <c r="E24" s="35">
        <v>44846.35563903935</v>
      </c>
      <c r="F24" s="38" t="s">
        <v>83</v>
      </c>
      <c r="G24" s="38" t="s">
        <v>357</v>
      </c>
      <c r="H24" s="38" t="s">
        <v>358</v>
      </c>
      <c r="I24" s="38" t="s">
        <v>359</v>
      </c>
      <c r="J24" s="38" t="s">
        <v>478</v>
      </c>
      <c r="K24" s="38" t="s">
        <v>430</v>
      </c>
      <c r="L24" s="38" t="s">
        <v>40</v>
      </c>
      <c r="M24" s="39" t="s">
        <v>482</v>
      </c>
      <c r="N24" s="36">
        <v>24000</v>
      </c>
      <c r="O24" s="37">
        <v>1</v>
      </c>
      <c r="P24" s="36">
        <v>8760</v>
      </c>
      <c r="Q24" s="37">
        <v>5</v>
      </c>
      <c r="R24" s="37">
        <v>2.74</v>
      </c>
      <c r="S24" s="37">
        <v>0.91</v>
      </c>
      <c r="T24" s="38"/>
      <c r="U24" s="38" t="s">
        <v>43</v>
      </c>
      <c r="V24" s="35">
        <v>44927</v>
      </c>
      <c r="X24" s="38" t="s">
        <v>44</v>
      </c>
      <c r="Y24" s="38" t="s">
        <v>1090</v>
      </c>
      <c r="Z24" s="38" t="s">
        <v>1090</v>
      </c>
      <c r="AA24" s="38" t="s">
        <v>1091</v>
      </c>
      <c r="AB24" s="38" t="s">
        <v>45</v>
      </c>
      <c r="AC24" s="35">
        <v>44846.35563903935</v>
      </c>
      <c r="AD24" s="38" t="s">
        <v>2196</v>
      </c>
      <c r="AE24" s="38" t="s">
        <v>45</v>
      </c>
    </row>
    <row r="25" spans="1:31" x14ac:dyDescent="0.15">
      <c r="A25" s="39" t="s">
        <v>479</v>
      </c>
      <c r="B25" s="39" t="s">
        <v>480</v>
      </c>
      <c r="C25" s="38" t="s">
        <v>2154</v>
      </c>
      <c r="D25" s="38" t="s">
        <v>2195</v>
      </c>
      <c r="E25" s="35">
        <v>44846.35563903935</v>
      </c>
      <c r="F25" s="38" t="s">
        <v>83</v>
      </c>
      <c r="G25" s="38" t="s">
        <v>357</v>
      </c>
      <c r="H25" s="38" t="s">
        <v>358</v>
      </c>
      <c r="I25" s="38" t="s">
        <v>359</v>
      </c>
      <c r="J25" s="38" t="s">
        <v>478</v>
      </c>
      <c r="K25" s="38" t="s">
        <v>2052</v>
      </c>
      <c r="L25" s="38" t="s">
        <v>40</v>
      </c>
      <c r="M25" s="39" t="s">
        <v>482</v>
      </c>
      <c r="N25" s="36">
        <v>24000</v>
      </c>
      <c r="O25" s="37">
        <v>1</v>
      </c>
      <c r="P25" s="36">
        <v>8760</v>
      </c>
      <c r="Q25" s="37">
        <v>5</v>
      </c>
      <c r="R25" s="37">
        <v>2.74</v>
      </c>
      <c r="S25" s="37">
        <v>0.91</v>
      </c>
      <c r="T25" s="38"/>
      <c r="U25" s="38" t="s">
        <v>43</v>
      </c>
      <c r="V25" s="35">
        <v>44927</v>
      </c>
      <c r="X25" s="38" t="s">
        <v>44</v>
      </c>
      <c r="Y25" s="38" t="s">
        <v>1090</v>
      </c>
      <c r="Z25" s="38" t="s">
        <v>1090</v>
      </c>
      <c r="AA25" s="38" t="s">
        <v>1091</v>
      </c>
      <c r="AB25" s="38" t="s">
        <v>45</v>
      </c>
      <c r="AC25" s="35">
        <v>44846.35563903935</v>
      </c>
      <c r="AD25" s="38" t="s">
        <v>2196</v>
      </c>
      <c r="AE25" s="38" t="s">
        <v>45</v>
      </c>
    </row>
    <row r="26" spans="1:31" x14ac:dyDescent="0.15">
      <c r="A26" s="39" t="s">
        <v>479</v>
      </c>
      <c r="B26" s="39" t="s">
        <v>480</v>
      </c>
      <c r="C26" s="38" t="s">
        <v>2154</v>
      </c>
      <c r="D26" s="38" t="s">
        <v>2195</v>
      </c>
      <c r="E26" s="35">
        <v>44846.35563903935</v>
      </c>
      <c r="F26" s="38" t="s">
        <v>83</v>
      </c>
      <c r="G26" s="38" t="s">
        <v>357</v>
      </c>
      <c r="H26" s="38" t="s">
        <v>358</v>
      </c>
      <c r="I26" s="38" t="s">
        <v>359</v>
      </c>
      <c r="J26" s="38" t="s">
        <v>478</v>
      </c>
      <c r="K26" s="38" t="s">
        <v>668</v>
      </c>
      <c r="L26" s="38" t="s">
        <v>40</v>
      </c>
      <c r="M26" s="39" t="s">
        <v>482</v>
      </c>
      <c r="N26" s="36">
        <v>24000</v>
      </c>
      <c r="O26" s="37">
        <v>1</v>
      </c>
      <c r="P26" s="36">
        <v>8760</v>
      </c>
      <c r="Q26" s="37">
        <v>5</v>
      </c>
      <c r="R26" s="37">
        <v>2.74</v>
      </c>
      <c r="S26" s="37">
        <v>0.91</v>
      </c>
      <c r="T26" s="38"/>
      <c r="U26" s="38" t="s">
        <v>43</v>
      </c>
      <c r="V26" s="35">
        <v>44927</v>
      </c>
      <c r="X26" s="38" t="s">
        <v>44</v>
      </c>
      <c r="Y26" s="38" t="s">
        <v>1090</v>
      </c>
      <c r="Z26" s="38" t="s">
        <v>1090</v>
      </c>
      <c r="AA26" s="38" t="s">
        <v>1091</v>
      </c>
      <c r="AB26" s="38" t="s">
        <v>45</v>
      </c>
      <c r="AC26" s="35">
        <v>44846.35563903935</v>
      </c>
      <c r="AD26" s="38" t="s">
        <v>2196</v>
      </c>
      <c r="AE26" s="38" t="s">
        <v>45</v>
      </c>
    </row>
    <row r="27" spans="1:31" x14ac:dyDescent="0.15">
      <c r="A27" s="39" t="s">
        <v>479</v>
      </c>
      <c r="B27" s="39" t="s">
        <v>480</v>
      </c>
      <c r="C27" s="38" t="s">
        <v>2154</v>
      </c>
      <c r="D27" s="38" t="s">
        <v>2195</v>
      </c>
      <c r="E27" s="35">
        <v>44846.35563903935</v>
      </c>
      <c r="F27" s="38" t="s">
        <v>83</v>
      </c>
      <c r="G27" s="38" t="s">
        <v>357</v>
      </c>
      <c r="H27" s="38" t="s">
        <v>358</v>
      </c>
      <c r="I27" s="38" t="s">
        <v>359</v>
      </c>
      <c r="J27" s="38" t="s">
        <v>478</v>
      </c>
      <c r="K27" s="38" t="s">
        <v>2066</v>
      </c>
      <c r="L27" s="38" t="s">
        <v>40</v>
      </c>
      <c r="M27" s="39" t="s">
        <v>482</v>
      </c>
      <c r="N27" s="36">
        <v>24000</v>
      </c>
      <c r="O27" s="37">
        <v>1</v>
      </c>
      <c r="P27" s="36">
        <v>4820</v>
      </c>
      <c r="Q27" s="37">
        <v>5</v>
      </c>
      <c r="R27" s="37">
        <v>4.9800000000000004</v>
      </c>
      <c r="S27" s="37">
        <v>1.66</v>
      </c>
      <c r="T27" s="38"/>
      <c r="U27" s="38" t="s">
        <v>43</v>
      </c>
      <c r="V27" s="35">
        <v>44927</v>
      </c>
      <c r="X27" s="38" t="s">
        <v>44</v>
      </c>
      <c r="Y27" s="38" t="s">
        <v>1090</v>
      </c>
      <c r="Z27" s="38" t="s">
        <v>1090</v>
      </c>
      <c r="AA27" s="38" t="s">
        <v>1091</v>
      </c>
      <c r="AB27" s="38" t="s">
        <v>45</v>
      </c>
      <c r="AC27" s="35">
        <v>44846.35563903935</v>
      </c>
      <c r="AD27" s="38" t="s">
        <v>2196</v>
      </c>
      <c r="AE27" s="38" t="s">
        <v>45</v>
      </c>
    </row>
    <row r="28" spans="1:31" x14ac:dyDescent="0.15">
      <c r="A28" s="39" t="s">
        <v>479</v>
      </c>
      <c r="B28" s="39" t="s">
        <v>480</v>
      </c>
      <c r="C28" s="38" t="s">
        <v>2154</v>
      </c>
      <c r="D28" s="38" t="s">
        <v>2195</v>
      </c>
      <c r="E28" s="35">
        <v>44846.35563903935</v>
      </c>
      <c r="F28" s="38" t="s">
        <v>83</v>
      </c>
      <c r="G28" s="38" t="s">
        <v>357</v>
      </c>
      <c r="H28" s="38" t="s">
        <v>358</v>
      </c>
      <c r="I28" s="38" t="s">
        <v>359</v>
      </c>
      <c r="J28" s="38" t="s">
        <v>478</v>
      </c>
      <c r="K28" s="38" t="s">
        <v>487</v>
      </c>
      <c r="L28" s="38" t="s">
        <v>40</v>
      </c>
      <c r="M28" s="39" t="s">
        <v>482</v>
      </c>
      <c r="N28" s="36">
        <v>24000</v>
      </c>
      <c r="O28" s="37">
        <v>1</v>
      </c>
      <c r="P28" s="36">
        <v>4317</v>
      </c>
      <c r="Q28" s="37">
        <v>5</v>
      </c>
      <c r="R28" s="37">
        <v>5</v>
      </c>
      <c r="S28" s="37">
        <v>1.67</v>
      </c>
      <c r="T28" s="38"/>
      <c r="U28" s="38" t="s">
        <v>43</v>
      </c>
      <c r="V28" s="35">
        <v>44927</v>
      </c>
      <c r="X28" s="38" t="s">
        <v>44</v>
      </c>
      <c r="Y28" s="38" t="s">
        <v>1090</v>
      </c>
      <c r="Z28" s="38" t="s">
        <v>1090</v>
      </c>
      <c r="AA28" s="38" t="s">
        <v>1091</v>
      </c>
      <c r="AB28" s="38" t="s">
        <v>45</v>
      </c>
      <c r="AC28" s="35">
        <v>44846.35563903935</v>
      </c>
      <c r="AD28" s="38" t="s">
        <v>2196</v>
      </c>
      <c r="AE28" s="38" t="s">
        <v>45</v>
      </c>
    </row>
    <row r="29" spans="1:31" x14ac:dyDescent="0.15">
      <c r="A29" s="39" t="s">
        <v>479</v>
      </c>
      <c r="B29" s="39" t="s">
        <v>480</v>
      </c>
      <c r="C29" s="38" t="s">
        <v>2154</v>
      </c>
      <c r="D29" s="38" t="s">
        <v>2195</v>
      </c>
      <c r="E29" s="35">
        <v>44846.35563903935</v>
      </c>
      <c r="F29" s="38" t="s">
        <v>83</v>
      </c>
      <c r="G29" s="38" t="s">
        <v>357</v>
      </c>
      <c r="H29" s="38" t="s">
        <v>358</v>
      </c>
      <c r="I29" s="38" t="s">
        <v>359</v>
      </c>
      <c r="J29" s="38" t="s">
        <v>478</v>
      </c>
      <c r="K29" s="38" t="s">
        <v>2086</v>
      </c>
      <c r="L29" s="38" t="s">
        <v>40</v>
      </c>
      <c r="M29" s="39" t="s">
        <v>482</v>
      </c>
      <c r="N29" s="36">
        <v>24000</v>
      </c>
      <c r="O29" s="37">
        <v>1</v>
      </c>
      <c r="P29" s="36">
        <v>3697</v>
      </c>
      <c r="Q29" s="37">
        <v>5</v>
      </c>
      <c r="R29" s="37">
        <v>5</v>
      </c>
      <c r="S29" s="37">
        <v>1.67</v>
      </c>
      <c r="T29" s="38"/>
      <c r="U29" s="38" t="s">
        <v>43</v>
      </c>
      <c r="V29" s="35">
        <v>44927</v>
      </c>
      <c r="X29" s="38" t="s">
        <v>44</v>
      </c>
      <c r="Y29" s="38" t="s">
        <v>1090</v>
      </c>
      <c r="Z29" s="38" t="s">
        <v>1090</v>
      </c>
      <c r="AA29" s="38" t="s">
        <v>1091</v>
      </c>
      <c r="AB29" s="38" t="s">
        <v>45</v>
      </c>
      <c r="AC29" s="35">
        <v>44846.35563903935</v>
      </c>
      <c r="AD29" s="38" t="s">
        <v>2196</v>
      </c>
      <c r="AE29" s="38" t="s">
        <v>45</v>
      </c>
    </row>
    <row r="30" spans="1:31" x14ac:dyDescent="0.15">
      <c r="A30" s="39" t="s">
        <v>479</v>
      </c>
      <c r="B30" s="39" t="s">
        <v>480</v>
      </c>
      <c r="C30" s="38" t="s">
        <v>2154</v>
      </c>
      <c r="D30" s="38" t="s">
        <v>2195</v>
      </c>
      <c r="E30" s="35">
        <v>44846.35563903935</v>
      </c>
      <c r="F30" s="38" t="s">
        <v>83</v>
      </c>
      <c r="G30" s="38" t="s">
        <v>357</v>
      </c>
      <c r="H30" s="38" t="s">
        <v>358</v>
      </c>
      <c r="I30" s="38" t="s">
        <v>359</v>
      </c>
      <c r="J30" s="38" t="s">
        <v>478</v>
      </c>
      <c r="K30" s="38" t="s">
        <v>486</v>
      </c>
      <c r="L30" s="38" t="s">
        <v>40</v>
      </c>
      <c r="M30" s="39" t="s">
        <v>482</v>
      </c>
      <c r="N30" s="36">
        <v>24000</v>
      </c>
      <c r="O30" s="37">
        <v>1</v>
      </c>
      <c r="P30" s="36">
        <v>3175</v>
      </c>
      <c r="Q30" s="37">
        <v>5</v>
      </c>
      <c r="R30" s="37">
        <v>5</v>
      </c>
      <c r="S30" s="37">
        <v>1.67</v>
      </c>
      <c r="T30" s="38"/>
      <c r="U30" s="38" t="s">
        <v>43</v>
      </c>
      <c r="V30" s="35">
        <v>44927</v>
      </c>
      <c r="X30" s="38" t="s">
        <v>44</v>
      </c>
      <c r="Y30" s="38" t="s">
        <v>1090</v>
      </c>
      <c r="Z30" s="38" t="s">
        <v>1090</v>
      </c>
      <c r="AA30" s="38" t="s">
        <v>1091</v>
      </c>
      <c r="AB30" s="38" t="s">
        <v>45</v>
      </c>
      <c r="AC30" s="35">
        <v>44846.35563903935</v>
      </c>
      <c r="AD30" s="38" t="s">
        <v>2196</v>
      </c>
      <c r="AE30" s="38" t="s">
        <v>45</v>
      </c>
    </row>
    <row r="31" spans="1:31" x14ac:dyDescent="0.15">
      <c r="A31" s="39" t="s">
        <v>479</v>
      </c>
      <c r="B31" s="39" t="s">
        <v>480</v>
      </c>
      <c r="C31" s="38" t="s">
        <v>2154</v>
      </c>
      <c r="D31" s="38" t="s">
        <v>2195</v>
      </c>
      <c r="E31" s="35">
        <v>44846.35563903935</v>
      </c>
      <c r="F31" s="38" t="s">
        <v>83</v>
      </c>
      <c r="G31" s="38" t="s">
        <v>357</v>
      </c>
      <c r="H31" s="38" t="s">
        <v>358</v>
      </c>
      <c r="I31" s="38" t="s">
        <v>359</v>
      </c>
      <c r="J31" s="38" t="s">
        <v>478</v>
      </c>
      <c r="K31" s="38" t="s">
        <v>488</v>
      </c>
      <c r="L31" s="38" t="s">
        <v>40</v>
      </c>
      <c r="M31" s="39" t="s">
        <v>482</v>
      </c>
      <c r="N31" s="36">
        <v>24000</v>
      </c>
      <c r="O31" s="37">
        <v>1</v>
      </c>
      <c r="P31" s="36">
        <v>4521</v>
      </c>
      <c r="Q31" s="37">
        <v>5</v>
      </c>
      <c r="R31" s="37">
        <v>5</v>
      </c>
      <c r="S31" s="37">
        <v>1.67</v>
      </c>
      <c r="T31" s="38"/>
      <c r="U31" s="38" t="s">
        <v>43</v>
      </c>
      <c r="V31" s="35">
        <v>44927</v>
      </c>
      <c r="X31" s="38" t="s">
        <v>44</v>
      </c>
      <c r="Y31" s="38" t="s">
        <v>1090</v>
      </c>
      <c r="Z31" s="38" t="s">
        <v>1090</v>
      </c>
      <c r="AA31" s="38" t="s">
        <v>1091</v>
      </c>
      <c r="AB31" s="38" t="s">
        <v>45</v>
      </c>
      <c r="AC31" s="35">
        <v>44846.35563903935</v>
      </c>
      <c r="AD31" s="38" t="s">
        <v>2196</v>
      </c>
      <c r="AE31" s="38" t="s">
        <v>45</v>
      </c>
    </row>
    <row r="32" spans="1:31" x14ac:dyDescent="0.15">
      <c r="A32" s="39" t="s">
        <v>479</v>
      </c>
      <c r="B32" s="39" t="s">
        <v>480</v>
      </c>
      <c r="C32" s="38" t="s">
        <v>2154</v>
      </c>
      <c r="D32" s="38" t="s">
        <v>2195</v>
      </c>
      <c r="E32" s="35">
        <v>44846.35563903935</v>
      </c>
      <c r="F32" s="38" t="s">
        <v>83</v>
      </c>
      <c r="G32" s="38" t="s">
        <v>357</v>
      </c>
      <c r="H32" s="38" t="s">
        <v>358</v>
      </c>
      <c r="I32" s="38" t="s">
        <v>359</v>
      </c>
      <c r="J32" s="38" t="s">
        <v>478</v>
      </c>
      <c r="K32" s="38" t="s">
        <v>485</v>
      </c>
      <c r="L32" s="38" t="s">
        <v>40</v>
      </c>
      <c r="M32" s="39" t="s">
        <v>482</v>
      </c>
      <c r="N32" s="36">
        <v>24000</v>
      </c>
      <c r="O32" s="37">
        <v>1</v>
      </c>
      <c r="P32" s="36">
        <v>5576</v>
      </c>
      <c r="Q32" s="37">
        <v>5</v>
      </c>
      <c r="R32" s="37">
        <v>4.3</v>
      </c>
      <c r="S32" s="37">
        <v>1.43</v>
      </c>
      <c r="T32" s="38"/>
      <c r="U32" s="38" t="s">
        <v>43</v>
      </c>
      <c r="V32" s="35">
        <v>44927</v>
      </c>
      <c r="X32" s="38" t="s">
        <v>44</v>
      </c>
      <c r="Y32" s="38" t="s">
        <v>1090</v>
      </c>
      <c r="Z32" s="38" t="s">
        <v>1090</v>
      </c>
      <c r="AA32" s="38" t="s">
        <v>1091</v>
      </c>
      <c r="AB32" s="38" t="s">
        <v>45</v>
      </c>
      <c r="AC32" s="35">
        <v>44846.35563903935</v>
      </c>
      <c r="AD32" s="38" t="s">
        <v>2196</v>
      </c>
      <c r="AE32" s="38" t="s">
        <v>45</v>
      </c>
    </row>
    <row r="33" spans="1:31" x14ac:dyDescent="0.15">
      <c r="A33" s="39" t="s">
        <v>479</v>
      </c>
      <c r="B33" s="39" t="s">
        <v>480</v>
      </c>
      <c r="C33" s="38" t="s">
        <v>2154</v>
      </c>
      <c r="D33" s="38" t="s">
        <v>2195</v>
      </c>
      <c r="E33" s="35">
        <v>44846.35563903935</v>
      </c>
      <c r="F33" s="38" t="s">
        <v>489</v>
      </c>
      <c r="G33" s="38" t="s">
        <v>357</v>
      </c>
      <c r="H33" s="38" t="s">
        <v>358</v>
      </c>
      <c r="I33" s="38" t="s">
        <v>359</v>
      </c>
      <c r="J33" s="38" t="s">
        <v>478</v>
      </c>
      <c r="K33" s="38" t="s">
        <v>431</v>
      </c>
      <c r="L33" s="38" t="s">
        <v>40</v>
      </c>
      <c r="M33" s="39" t="s">
        <v>482</v>
      </c>
      <c r="N33" s="36">
        <v>24000</v>
      </c>
      <c r="O33" s="37">
        <v>1</v>
      </c>
      <c r="P33" s="36">
        <v>8760</v>
      </c>
      <c r="Q33" s="37">
        <v>5</v>
      </c>
      <c r="R33" s="37">
        <v>2.74</v>
      </c>
      <c r="S33" s="37">
        <v>0.91</v>
      </c>
      <c r="T33" s="38"/>
      <c r="U33" s="38" t="s">
        <v>43</v>
      </c>
      <c r="V33" s="35">
        <v>44927</v>
      </c>
      <c r="X33" s="38" t="s">
        <v>44</v>
      </c>
      <c r="Y33" s="38" t="s">
        <v>1090</v>
      </c>
      <c r="Z33" s="38" t="s">
        <v>1090</v>
      </c>
      <c r="AA33" s="38" t="s">
        <v>1091</v>
      </c>
      <c r="AB33" s="38" t="s">
        <v>45</v>
      </c>
      <c r="AC33" s="35">
        <v>44846.35563903935</v>
      </c>
      <c r="AD33" s="38" t="s">
        <v>2196</v>
      </c>
      <c r="AE33" s="38" t="s">
        <v>45</v>
      </c>
    </row>
    <row r="34" spans="1:31" x14ac:dyDescent="0.15">
      <c r="A34" s="39" t="s">
        <v>479</v>
      </c>
      <c r="B34" s="39" t="s">
        <v>480</v>
      </c>
      <c r="C34" s="38" t="s">
        <v>2154</v>
      </c>
      <c r="D34" s="38" t="s">
        <v>2195</v>
      </c>
      <c r="E34" s="35">
        <v>44846.35563903935</v>
      </c>
      <c r="F34" s="38" t="s">
        <v>489</v>
      </c>
      <c r="G34" s="38" t="s">
        <v>357</v>
      </c>
      <c r="H34" s="38" t="s">
        <v>358</v>
      </c>
      <c r="I34" s="38" t="s">
        <v>359</v>
      </c>
      <c r="J34" s="38" t="s">
        <v>478</v>
      </c>
      <c r="K34" s="38" t="s">
        <v>490</v>
      </c>
      <c r="L34" s="38" t="s">
        <v>40</v>
      </c>
      <c r="M34" s="39" t="s">
        <v>482</v>
      </c>
      <c r="N34" s="36">
        <v>24000</v>
      </c>
      <c r="O34" s="37">
        <v>1</v>
      </c>
      <c r="P34" s="36">
        <v>4112</v>
      </c>
      <c r="Q34" s="37">
        <v>5</v>
      </c>
      <c r="R34" s="37">
        <v>5</v>
      </c>
      <c r="S34" s="37">
        <v>1.67</v>
      </c>
      <c r="T34" s="38"/>
      <c r="U34" s="38" t="s">
        <v>43</v>
      </c>
      <c r="V34" s="35">
        <v>44927</v>
      </c>
      <c r="X34" s="38" t="s">
        <v>44</v>
      </c>
      <c r="Y34" s="38" t="s">
        <v>1090</v>
      </c>
      <c r="Z34" s="38" t="s">
        <v>1090</v>
      </c>
      <c r="AA34" s="38" t="s">
        <v>1091</v>
      </c>
      <c r="AB34" s="38" t="s">
        <v>45</v>
      </c>
      <c r="AC34" s="35">
        <v>44846.35563903935</v>
      </c>
      <c r="AD34" s="38" t="s">
        <v>2196</v>
      </c>
      <c r="AE34" s="38" t="s">
        <v>45</v>
      </c>
    </row>
    <row r="35" spans="1:31" ht="22.5" x14ac:dyDescent="0.15">
      <c r="A35" s="39" t="s">
        <v>1139</v>
      </c>
      <c r="B35" s="39" t="s">
        <v>1140</v>
      </c>
      <c r="C35" s="38" t="s">
        <v>498</v>
      </c>
      <c r="D35" s="38"/>
      <c r="E35" s="35">
        <v>45020.588051388891</v>
      </c>
      <c r="F35" s="38" t="s">
        <v>96</v>
      </c>
      <c r="G35" s="38" t="s">
        <v>53</v>
      </c>
      <c r="H35" s="38" t="s">
        <v>142</v>
      </c>
      <c r="I35" s="38" t="s">
        <v>143</v>
      </c>
      <c r="J35" s="38" t="s">
        <v>1141</v>
      </c>
      <c r="K35" s="38" t="s">
        <v>710</v>
      </c>
      <c r="L35" s="38" t="s">
        <v>40</v>
      </c>
      <c r="M35" s="39" t="s">
        <v>41</v>
      </c>
      <c r="R35" s="37">
        <v>19</v>
      </c>
      <c r="S35" s="37">
        <v>6.24</v>
      </c>
      <c r="T35" s="38" t="s">
        <v>2192</v>
      </c>
      <c r="U35" s="38" t="s">
        <v>43</v>
      </c>
      <c r="V35" s="35">
        <v>44722</v>
      </c>
      <c r="X35" s="38" t="s">
        <v>44</v>
      </c>
      <c r="Y35" s="38" t="s">
        <v>1090</v>
      </c>
      <c r="Z35" s="38" t="s">
        <v>1090</v>
      </c>
      <c r="AA35" s="38" t="s">
        <v>1090</v>
      </c>
      <c r="AB35" s="38" t="s">
        <v>45</v>
      </c>
      <c r="AC35" s="35">
        <v>44638.660388773147</v>
      </c>
      <c r="AD35" s="38" t="s">
        <v>1142</v>
      </c>
      <c r="AE35" s="38" t="s">
        <v>45</v>
      </c>
    </row>
    <row r="36" spans="1:31" x14ac:dyDescent="0.15">
      <c r="A36" s="39" t="s">
        <v>223</v>
      </c>
      <c r="B36" s="39" t="s">
        <v>224</v>
      </c>
      <c r="C36" s="38" t="s">
        <v>225</v>
      </c>
      <c r="D36" s="38"/>
      <c r="E36" s="35">
        <v>44568.562350671295</v>
      </c>
      <c r="F36" s="38" t="s">
        <v>83</v>
      </c>
      <c r="G36" s="38" t="s">
        <v>201</v>
      </c>
      <c r="H36" s="38" t="s">
        <v>109</v>
      </c>
      <c r="I36" s="38" t="s">
        <v>202</v>
      </c>
      <c r="J36" s="38" t="s">
        <v>212</v>
      </c>
      <c r="K36" s="38" t="s">
        <v>40</v>
      </c>
      <c r="L36" s="38" t="s">
        <v>40</v>
      </c>
      <c r="M36" s="39" t="s">
        <v>41</v>
      </c>
      <c r="R36" s="37">
        <v>11</v>
      </c>
      <c r="S36" s="37">
        <v>3.67</v>
      </c>
      <c r="T36" s="38" t="s">
        <v>1079</v>
      </c>
      <c r="U36" s="38" t="s">
        <v>43</v>
      </c>
      <c r="V36" s="35">
        <v>44641</v>
      </c>
      <c r="X36" s="38" t="s">
        <v>44</v>
      </c>
      <c r="Y36" s="38" t="s">
        <v>1090</v>
      </c>
      <c r="Z36" s="38" t="s">
        <v>1090</v>
      </c>
      <c r="AA36" s="38" t="s">
        <v>1091</v>
      </c>
      <c r="AB36" s="38" t="s">
        <v>45</v>
      </c>
      <c r="AC36" s="35">
        <v>44301.698283101854</v>
      </c>
      <c r="AD36" s="38" t="s">
        <v>1092</v>
      </c>
      <c r="AE36" s="38" t="s">
        <v>45</v>
      </c>
    </row>
    <row r="37" spans="1:31" x14ac:dyDescent="0.15">
      <c r="A37" s="39" t="s">
        <v>691</v>
      </c>
      <c r="B37" s="39" t="s">
        <v>692</v>
      </c>
      <c r="C37" s="38" t="s">
        <v>90</v>
      </c>
      <c r="D37" s="38" t="s">
        <v>693</v>
      </c>
      <c r="E37" s="35">
        <v>44364.526270011571</v>
      </c>
      <c r="F37" s="38" t="s">
        <v>688</v>
      </c>
      <c r="G37" s="38" t="s">
        <v>264</v>
      </c>
      <c r="H37" s="38" t="s">
        <v>265</v>
      </c>
      <c r="I37" s="38" t="s">
        <v>264</v>
      </c>
      <c r="J37" s="38" t="s">
        <v>694</v>
      </c>
      <c r="K37" s="38" t="s">
        <v>40</v>
      </c>
      <c r="L37" s="38" t="s">
        <v>40</v>
      </c>
      <c r="M37" s="39" t="s">
        <v>41</v>
      </c>
      <c r="R37" s="37">
        <v>5</v>
      </c>
      <c r="S37" s="37">
        <v>1.67</v>
      </c>
      <c r="T37" s="38" t="s">
        <v>1077</v>
      </c>
      <c r="U37" s="38" t="s">
        <v>43</v>
      </c>
      <c r="V37" s="35">
        <v>43831</v>
      </c>
      <c r="X37" s="38" t="s">
        <v>44</v>
      </c>
      <c r="Y37" s="38" t="s">
        <v>1090</v>
      </c>
      <c r="Z37" s="38" t="s">
        <v>1090</v>
      </c>
      <c r="AA37" s="38" t="s">
        <v>1091</v>
      </c>
      <c r="AB37" s="38" t="s">
        <v>45</v>
      </c>
      <c r="AC37" s="35">
        <v>44172.73580422454</v>
      </c>
      <c r="AD37" s="38" t="s">
        <v>695</v>
      </c>
      <c r="AE37" s="38" t="s">
        <v>45</v>
      </c>
    </row>
    <row r="38" spans="1:31" ht="22.5" x14ac:dyDescent="0.15">
      <c r="A38" s="39" t="s">
        <v>183</v>
      </c>
      <c r="B38" s="39" t="s">
        <v>184</v>
      </c>
      <c r="C38" s="38" t="s">
        <v>90</v>
      </c>
      <c r="D38" s="38" t="s">
        <v>185</v>
      </c>
      <c r="E38" s="35">
        <v>44419.630830300928</v>
      </c>
      <c r="F38" s="38" t="s">
        <v>83</v>
      </c>
      <c r="G38" s="38" t="s">
        <v>84</v>
      </c>
      <c r="H38" s="38" t="s">
        <v>97</v>
      </c>
      <c r="I38" s="38" t="s">
        <v>86</v>
      </c>
      <c r="J38" s="38" t="s">
        <v>98</v>
      </c>
      <c r="K38" s="38" t="s">
        <v>186</v>
      </c>
      <c r="L38" s="38" t="s">
        <v>40</v>
      </c>
      <c r="M38" s="39" t="s">
        <v>41</v>
      </c>
      <c r="R38" s="37">
        <v>5</v>
      </c>
      <c r="S38" s="37">
        <v>1.7</v>
      </c>
      <c r="T38" s="38" t="s">
        <v>42</v>
      </c>
      <c r="U38" s="38" t="s">
        <v>110</v>
      </c>
      <c r="V38" s="35">
        <v>44098</v>
      </c>
      <c r="X38" s="38" t="s">
        <v>44</v>
      </c>
      <c r="Y38" s="38" t="s">
        <v>1090</v>
      </c>
      <c r="Z38" s="38" t="s">
        <v>1090</v>
      </c>
      <c r="AA38" s="38" t="s">
        <v>1091</v>
      </c>
      <c r="AB38" s="38" t="s">
        <v>45</v>
      </c>
      <c r="AC38" s="35">
        <v>44098.508358032406</v>
      </c>
      <c r="AD38" s="38" t="s">
        <v>187</v>
      </c>
      <c r="AE38" s="38" t="s">
        <v>45</v>
      </c>
    </row>
    <row r="39" spans="1:31" x14ac:dyDescent="0.15">
      <c r="A39" s="39" t="s">
        <v>32</v>
      </c>
      <c r="B39" s="39" t="s">
        <v>33</v>
      </c>
      <c r="C39" s="38" t="s">
        <v>34</v>
      </c>
      <c r="D39" s="38" t="s">
        <v>35</v>
      </c>
      <c r="E39" s="35">
        <v>44435.733823402777</v>
      </c>
      <c r="F39" s="38" t="s">
        <v>36</v>
      </c>
      <c r="G39" s="38" t="s">
        <v>37</v>
      </c>
      <c r="H39" s="38" t="s">
        <v>38</v>
      </c>
      <c r="I39" s="38" t="s">
        <v>39</v>
      </c>
      <c r="J39" s="38" t="s">
        <v>1089</v>
      </c>
      <c r="K39" s="38" t="s">
        <v>40</v>
      </c>
      <c r="L39" s="38" t="s">
        <v>40</v>
      </c>
      <c r="M39" s="39" t="s">
        <v>41</v>
      </c>
      <c r="R39" s="37">
        <v>20</v>
      </c>
      <c r="S39" s="37">
        <v>6.7</v>
      </c>
      <c r="T39" s="38" t="s">
        <v>1074</v>
      </c>
      <c r="U39" s="38" t="s">
        <v>43</v>
      </c>
      <c r="V39" s="35">
        <v>41275</v>
      </c>
      <c r="W39" s="35">
        <v>44926</v>
      </c>
      <c r="X39" s="38" t="s">
        <v>44</v>
      </c>
      <c r="Y39" s="38" t="s">
        <v>1090</v>
      </c>
      <c r="Z39" s="38" t="s">
        <v>1090</v>
      </c>
      <c r="AA39" s="38" t="s">
        <v>1091</v>
      </c>
      <c r="AB39" s="38" t="s">
        <v>45</v>
      </c>
      <c r="AD39" s="38"/>
      <c r="AE39" s="38"/>
    </row>
    <row r="40" spans="1:31" x14ac:dyDescent="0.15">
      <c r="A40" s="39" t="s">
        <v>46</v>
      </c>
      <c r="B40" s="39" t="s">
        <v>47</v>
      </c>
      <c r="C40" s="38" t="s">
        <v>34</v>
      </c>
      <c r="D40" s="38" t="s">
        <v>35</v>
      </c>
      <c r="E40" s="35">
        <v>44159.686687395835</v>
      </c>
      <c r="F40" s="38" t="s">
        <v>36</v>
      </c>
      <c r="G40" s="38" t="s">
        <v>48</v>
      </c>
      <c r="H40" s="38" t="s">
        <v>49</v>
      </c>
      <c r="I40" s="38" t="s">
        <v>50</v>
      </c>
      <c r="J40" s="38" t="s">
        <v>1089</v>
      </c>
      <c r="K40" s="38" t="s">
        <v>40</v>
      </c>
      <c r="L40" s="38" t="s">
        <v>40</v>
      </c>
      <c r="M40" s="39" t="s">
        <v>41</v>
      </c>
      <c r="R40" s="37">
        <v>5</v>
      </c>
      <c r="S40" s="37">
        <v>1.7</v>
      </c>
      <c r="T40" s="38" t="s">
        <v>42</v>
      </c>
      <c r="U40" s="38" t="s">
        <v>43</v>
      </c>
      <c r="V40" s="35">
        <v>41275</v>
      </c>
      <c r="X40" s="38" t="s">
        <v>44</v>
      </c>
      <c r="Y40" s="38" t="s">
        <v>1090</v>
      </c>
      <c r="Z40" s="38" t="s">
        <v>1090</v>
      </c>
      <c r="AA40" s="38" t="s">
        <v>1091</v>
      </c>
      <c r="AB40" s="38" t="s">
        <v>45</v>
      </c>
      <c r="AD40" s="38"/>
      <c r="AE40" s="38"/>
    </row>
    <row r="41" spans="1:31" x14ac:dyDescent="0.15">
      <c r="A41" s="39" t="s">
        <v>51</v>
      </c>
      <c r="B41" s="39" t="s">
        <v>52</v>
      </c>
      <c r="C41" s="38" t="s">
        <v>34</v>
      </c>
      <c r="D41" s="38" t="s">
        <v>35</v>
      </c>
      <c r="E41" s="35">
        <v>44159.686687395835</v>
      </c>
      <c r="F41" s="38" t="s">
        <v>36</v>
      </c>
      <c r="G41" s="38" t="s">
        <v>53</v>
      </c>
      <c r="H41" s="38" t="s">
        <v>54</v>
      </c>
      <c r="I41" s="38" t="s">
        <v>55</v>
      </c>
      <c r="J41" s="38" t="s">
        <v>56</v>
      </c>
      <c r="K41" s="38" t="s">
        <v>40</v>
      </c>
      <c r="L41" s="38" t="s">
        <v>40</v>
      </c>
      <c r="M41" s="39" t="s">
        <v>41</v>
      </c>
      <c r="R41" s="37">
        <v>5</v>
      </c>
      <c r="S41" s="37">
        <v>1.7</v>
      </c>
      <c r="T41" s="38" t="s">
        <v>42</v>
      </c>
      <c r="U41" s="38" t="s">
        <v>43</v>
      </c>
      <c r="V41" s="35">
        <v>41275</v>
      </c>
      <c r="X41" s="38" t="s">
        <v>44</v>
      </c>
      <c r="Y41" s="38" t="s">
        <v>1090</v>
      </c>
      <c r="Z41" s="38" t="s">
        <v>1090</v>
      </c>
      <c r="AA41" s="38" t="s">
        <v>1091</v>
      </c>
      <c r="AB41" s="38" t="s">
        <v>45</v>
      </c>
      <c r="AD41" s="38"/>
      <c r="AE41" s="38"/>
    </row>
    <row r="42" spans="1:31" ht="22.5" x14ac:dyDescent="0.15">
      <c r="A42" s="39" t="s">
        <v>57</v>
      </c>
      <c r="B42" s="39" t="s">
        <v>58</v>
      </c>
      <c r="C42" s="38" t="s">
        <v>34</v>
      </c>
      <c r="D42" s="38" t="s">
        <v>35</v>
      </c>
      <c r="E42" s="35">
        <v>44435.733823402777</v>
      </c>
      <c r="F42" s="38" t="s">
        <v>36</v>
      </c>
      <c r="G42" s="38" t="s">
        <v>37</v>
      </c>
      <c r="H42" s="38" t="s">
        <v>38</v>
      </c>
      <c r="I42" s="38" t="s">
        <v>39</v>
      </c>
      <c r="J42" s="38" t="s">
        <v>1089</v>
      </c>
      <c r="K42" s="38" t="s">
        <v>40</v>
      </c>
      <c r="L42" s="38" t="s">
        <v>40</v>
      </c>
      <c r="M42" s="39" t="s">
        <v>41</v>
      </c>
      <c r="R42" s="37">
        <v>5</v>
      </c>
      <c r="S42" s="37">
        <v>1.7</v>
      </c>
      <c r="T42" s="38" t="s">
        <v>1074</v>
      </c>
      <c r="U42" s="38" t="s">
        <v>43</v>
      </c>
      <c r="V42" s="35">
        <v>41275</v>
      </c>
      <c r="W42" s="35">
        <v>44926</v>
      </c>
      <c r="X42" s="38" t="s">
        <v>44</v>
      </c>
      <c r="Y42" s="38" t="s">
        <v>1090</v>
      </c>
      <c r="Z42" s="38" t="s">
        <v>1090</v>
      </c>
      <c r="AA42" s="38" t="s">
        <v>1091</v>
      </c>
      <c r="AB42" s="38" t="s">
        <v>45</v>
      </c>
      <c r="AD42" s="38"/>
      <c r="AE42" s="38"/>
    </row>
    <row r="43" spans="1:31" ht="22.5" x14ac:dyDescent="0.15">
      <c r="A43" s="39" t="s">
        <v>59</v>
      </c>
      <c r="B43" s="39" t="s">
        <v>60</v>
      </c>
      <c r="C43" s="38" t="s">
        <v>34</v>
      </c>
      <c r="D43" s="38" t="s">
        <v>35</v>
      </c>
      <c r="E43" s="35">
        <v>44435.733823402777</v>
      </c>
      <c r="F43" s="38" t="s">
        <v>36</v>
      </c>
      <c r="G43" s="38" t="s">
        <v>37</v>
      </c>
      <c r="H43" s="38" t="s">
        <v>38</v>
      </c>
      <c r="I43" s="38" t="s">
        <v>39</v>
      </c>
      <c r="J43" s="38" t="s">
        <v>1089</v>
      </c>
      <c r="K43" s="38" t="s">
        <v>40</v>
      </c>
      <c r="L43" s="38" t="s">
        <v>40</v>
      </c>
      <c r="M43" s="39" t="s">
        <v>41</v>
      </c>
      <c r="R43" s="37">
        <v>3</v>
      </c>
      <c r="S43" s="37">
        <v>1</v>
      </c>
      <c r="T43" s="38" t="s">
        <v>1074</v>
      </c>
      <c r="U43" s="38" t="s">
        <v>43</v>
      </c>
      <c r="V43" s="35">
        <v>41275</v>
      </c>
      <c r="W43" s="35">
        <v>44926</v>
      </c>
      <c r="X43" s="38" t="s">
        <v>44</v>
      </c>
      <c r="Y43" s="38" t="s">
        <v>1090</v>
      </c>
      <c r="Z43" s="38" t="s">
        <v>1090</v>
      </c>
      <c r="AA43" s="38" t="s">
        <v>1091</v>
      </c>
      <c r="AB43" s="38" t="s">
        <v>45</v>
      </c>
      <c r="AD43" s="38"/>
      <c r="AE43" s="38"/>
    </row>
    <row r="44" spans="1:31" x14ac:dyDescent="0.15">
      <c r="A44" s="39" t="s">
        <v>61</v>
      </c>
      <c r="B44" s="39" t="s">
        <v>62</v>
      </c>
      <c r="C44" s="38" t="s">
        <v>34</v>
      </c>
      <c r="D44" s="38" t="s">
        <v>35</v>
      </c>
      <c r="E44" s="35">
        <v>44159.686687395835</v>
      </c>
      <c r="F44" s="38" t="s">
        <v>36</v>
      </c>
      <c r="G44" s="38" t="s">
        <v>63</v>
      </c>
      <c r="H44" s="38" t="s">
        <v>64</v>
      </c>
      <c r="I44" s="38" t="s">
        <v>1089</v>
      </c>
      <c r="J44" s="38" t="s">
        <v>1089</v>
      </c>
      <c r="K44" s="38" t="s">
        <v>40</v>
      </c>
      <c r="L44" s="38" t="s">
        <v>40</v>
      </c>
      <c r="M44" s="39" t="s">
        <v>41</v>
      </c>
      <c r="R44" s="37">
        <v>15</v>
      </c>
      <c r="S44" s="37">
        <v>5</v>
      </c>
      <c r="T44" s="38" t="s">
        <v>42</v>
      </c>
      <c r="U44" s="38" t="s">
        <v>43</v>
      </c>
      <c r="V44" s="35">
        <v>41275</v>
      </c>
      <c r="X44" s="38" t="s">
        <v>44</v>
      </c>
      <c r="Y44" s="38" t="s">
        <v>1090</v>
      </c>
      <c r="Z44" s="38" t="s">
        <v>1090</v>
      </c>
      <c r="AA44" s="38" t="s">
        <v>1091</v>
      </c>
      <c r="AB44" s="38" t="s">
        <v>45</v>
      </c>
      <c r="AD44" s="38"/>
      <c r="AE44" s="38"/>
    </row>
    <row r="45" spans="1:31" ht="22.5" x14ac:dyDescent="0.15">
      <c r="A45" s="39" t="s">
        <v>65</v>
      </c>
      <c r="B45" s="39" t="s">
        <v>66</v>
      </c>
      <c r="C45" s="38" t="s">
        <v>34</v>
      </c>
      <c r="D45" s="38" t="s">
        <v>35</v>
      </c>
      <c r="E45" s="35">
        <v>44159.686687395835</v>
      </c>
      <c r="F45" s="38" t="s">
        <v>36</v>
      </c>
      <c r="G45" s="38" t="s">
        <v>67</v>
      </c>
      <c r="H45" s="38" t="s">
        <v>68</v>
      </c>
      <c r="I45" s="38" t="s">
        <v>69</v>
      </c>
      <c r="J45" s="38" t="s">
        <v>70</v>
      </c>
      <c r="K45" s="38" t="s">
        <v>40</v>
      </c>
      <c r="L45" s="38" t="s">
        <v>40</v>
      </c>
      <c r="M45" s="39" t="s">
        <v>41</v>
      </c>
      <c r="R45" s="37">
        <v>15</v>
      </c>
      <c r="S45" s="37">
        <v>5</v>
      </c>
      <c r="T45" s="38" t="s">
        <v>42</v>
      </c>
      <c r="U45" s="38" t="s">
        <v>43</v>
      </c>
      <c r="V45" s="35">
        <v>41275</v>
      </c>
      <c r="X45" s="38" t="s">
        <v>44</v>
      </c>
      <c r="Y45" s="38" t="s">
        <v>1090</v>
      </c>
      <c r="Z45" s="38" t="s">
        <v>1090</v>
      </c>
      <c r="AA45" s="38" t="s">
        <v>1091</v>
      </c>
      <c r="AB45" s="38" t="s">
        <v>45</v>
      </c>
      <c r="AD45" s="38"/>
      <c r="AE45" s="38"/>
    </row>
    <row r="46" spans="1:31" ht="22.5" x14ac:dyDescent="0.15">
      <c r="A46" s="39" t="s">
        <v>71</v>
      </c>
      <c r="B46" s="39" t="s">
        <v>72</v>
      </c>
      <c r="C46" s="38" t="s">
        <v>34</v>
      </c>
      <c r="D46" s="38" t="s">
        <v>35</v>
      </c>
      <c r="E46" s="35">
        <v>44159.686687395835</v>
      </c>
      <c r="F46" s="38" t="s">
        <v>36</v>
      </c>
      <c r="G46" s="38" t="s">
        <v>67</v>
      </c>
      <c r="H46" s="38" t="s">
        <v>68</v>
      </c>
      <c r="I46" s="38" t="s">
        <v>69</v>
      </c>
      <c r="J46" s="38" t="s">
        <v>70</v>
      </c>
      <c r="K46" s="38" t="s">
        <v>40</v>
      </c>
      <c r="L46" s="38" t="s">
        <v>40</v>
      </c>
      <c r="M46" s="39" t="s">
        <v>41</v>
      </c>
      <c r="R46" s="37">
        <v>15</v>
      </c>
      <c r="S46" s="37">
        <v>5</v>
      </c>
      <c r="T46" s="38" t="s">
        <v>42</v>
      </c>
      <c r="U46" s="38" t="s">
        <v>43</v>
      </c>
      <c r="V46" s="35">
        <v>41275</v>
      </c>
      <c r="X46" s="38" t="s">
        <v>44</v>
      </c>
      <c r="Y46" s="38" t="s">
        <v>1090</v>
      </c>
      <c r="Z46" s="38" t="s">
        <v>1090</v>
      </c>
      <c r="AA46" s="38" t="s">
        <v>1091</v>
      </c>
      <c r="AB46" s="38" t="s">
        <v>45</v>
      </c>
      <c r="AD46" s="38"/>
      <c r="AE46" s="38"/>
    </row>
    <row r="47" spans="1:31" x14ac:dyDescent="0.15">
      <c r="A47" s="39" t="s">
        <v>73</v>
      </c>
      <c r="B47" s="39" t="s">
        <v>74</v>
      </c>
      <c r="C47" s="38" t="s">
        <v>34</v>
      </c>
      <c r="D47" s="38" t="s">
        <v>35</v>
      </c>
      <c r="E47" s="35">
        <v>44159.686687395835</v>
      </c>
      <c r="F47" s="38" t="s">
        <v>36</v>
      </c>
      <c r="G47" s="38" t="s">
        <v>37</v>
      </c>
      <c r="H47" s="38" t="s">
        <v>38</v>
      </c>
      <c r="I47" s="38" t="s">
        <v>69</v>
      </c>
      <c r="J47" s="38" t="s">
        <v>70</v>
      </c>
      <c r="K47" s="38" t="s">
        <v>40</v>
      </c>
      <c r="L47" s="38" t="s">
        <v>40</v>
      </c>
      <c r="M47" s="39" t="s">
        <v>41</v>
      </c>
      <c r="R47" s="37">
        <v>10</v>
      </c>
      <c r="S47" s="37">
        <v>3.3</v>
      </c>
      <c r="T47" s="38" t="s">
        <v>42</v>
      </c>
      <c r="U47" s="38" t="s">
        <v>43</v>
      </c>
      <c r="V47" s="35">
        <v>41275</v>
      </c>
      <c r="X47" s="38" t="s">
        <v>44</v>
      </c>
      <c r="Y47" s="38" t="s">
        <v>1090</v>
      </c>
      <c r="Z47" s="38" t="s">
        <v>1090</v>
      </c>
      <c r="AA47" s="38" t="s">
        <v>1091</v>
      </c>
      <c r="AB47" s="38" t="s">
        <v>45</v>
      </c>
      <c r="AD47" s="38"/>
      <c r="AE47" s="38"/>
    </row>
    <row r="48" spans="1:31" x14ac:dyDescent="0.15">
      <c r="A48" s="39" t="s">
        <v>75</v>
      </c>
      <c r="B48" s="39" t="s">
        <v>76</v>
      </c>
      <c r="C48" s="38" t="s">
        <v>34</v>
      </c>
      <c r="D48" s="38" t="s">
        <v>35</v>
      </c>
      <c r="E48" s="35">
        <v>44159.686687395835</v>
      </c>
      <c r="F48" s="38" t="s">
        <v>36</v>
      </c>
      <c r="G48" s="38" t="s">
        <v>63</v>
      </c>
      <c r="H48" s="38" t="s">
        <v>64</v>
      </c>
      <c r="I48" s="38" t="s">
        <v>77</v>
      </c>
      <c r="J48" s="38" t="s">
        <v>78</v>
      </c>
      <c r="K48" s="38" t="s">
        <v>40</v>
      </c>
      <c r="L48" s="38" t="s">
        <v>40</v>
      </c>
      <c r="M48" s="39" t="s">
        <v>41</v>
      </c>
      <c r="R48" s="37">
        <v>15</v>
      </c>
      <c r="S48" s="37">
        <v>5</v>
      </c>
      <c r="T48" s="38" t="s">
        <v>42</v>
      </c>
      <c r="U48" s="38" t="s">
        <v>43</v>
      </c>
      <c r="V48" s="35">
        <v>41275</v>
      </c>
      <c r="X48" s="38" t="s">
        <v>44</v>
      </c>
      <c r="Y48" s="38" t="s">
        <v>1090</v>
      </c>
      <c r="Z48" s="38" t="s">
        <v>1090</v>
      </c>
      <c r="AA48" s="38" t="s">
        <v>1091</v>
      </c>
      <c r="AB48" s="38" t="s">
        <v>45</v>
      </c>
      <c r="AD48" s="38"/>
      <c r="AE48" s="38"/>
    </row>
    <row r="49" spans="1:31" x14ac:dyDescent="0.15">
      <c r="A49" s="39" t="s">
        <v>79</v>
      </c>
      <c r="B49" s="39" t="s">
        <v>80</v>
      </c>
      <c r="C49" s="38" t="s">
        <v>81</v>
      </c>
      <c r="D49" s="38" t="s">
        <v>82</v>
      </c>
      <c r="E49" s="35">
        <v>44159.686687395835</v>
      </c>
      <c r="F49" s="38" t="s">
        <v>83</v>
      </c>
      <c r="G49" s="38" t="s">
        <v>84</v>
      </c>
      <c r="H49" s="38" t="s">
        <v>85</v>
      </c>
      <c r="I49" s="38" t="s">
        <v>86</v>
      </c>
      <c r="J49" s="38" t="s">
        <v>87</v>
      </c>
      <c r="K49" s="38" t="s">
        <v>40</v>
      </c>
      <c r="L49" s="38" t="s">
        <v>40</v>
      </c>
      <c r="M49" s="39" t="s">
        <v>41</v>
      </c>
      <c r="R49" s="37">
        <v>15</v>
      </c>
      <c r="S49" s="37">
        <v>5</v>
      </c>
      <c r="T49" s="38" t="s">
        <v>42</v>
      </c>
      <c r="U49" s="38" t="s">
        <v>43</v>
      </c>
      <c r="V49" s="35">
        <v>42370</v>
      </c>
      <c r="X49" s="38" t="s">
        <v>44</v>
      </c>
      <c r="Y49" s="38" t="s">
        <v>1090</v>
      </c>
      <c r="Z49" s="38" t="s">
        <v>1090</v>
      </c>
      <c r="AA49" s="38" t="s">
        <v>1091</v>
      </c>
      <c r="AB49" s="38" t="s">
        <v>45</v>
      </c>
      <c r="AD49" s="38"/>
      <c r="AE49" s="38"/>
    </row>
    <row r="50" spans="1:31" x14ac:dyDescent="0.15">
      <c r="A50" s="39" t="s">
        <v>88</v>
      </c>
      <c r="B50" s="39" t="s">
        <v>89</v>
      </c>
      <c r="C50" s="38" t="s">
        <v>90</v>
      </c>
      <c r="D50" s="38" t="s">
        <v>91</v>
      </c>
      <c r="E50" s="35">
        <v>44159.686687395835</v>
      </c>
      <c r="F50" s="38" t="s">
        <v>83</v>
      </c>
      <c r="G50" s="38" t="s">
        <v>84</v>
      </c>
      <c r="H50" s="38" t="s">
        <v>85</v>
      </c>
      <c r="I50" s="38" t="s">
        <v>86</v>
      </c>
      <c r="J50" s="38" t="s">
        <v>92</v>
      </c>
      <c r="K50" s="38" t="s">
        <v>40</v>
      </c>
      <c r="L50" s="38" t="s">
        <v>40</v>
      </c>
      <c r="M50" s="39" t="s">
        <v>41</v>
      </c>
      <c r="R50" s="37">
        <v>12</v>
      </c>
      <c r="S50" s="37">
        <v>4</v>
      </c>
      <c r="T50" s="38" t="s">
        <v>42</v>
      </c>
      <c r="U50" s="38" t="s">
        <v>43</v>
      </c>
      <c r="V50" s="35">
        <v>43831</v>
      </c>
      <c r="X50" s="38" t="s">
        <v>44</v>
      </c>
      <c r="Y50" s="38" t="s">
        <v>1090</v>
      </c>
      <c r="Z50" s="38" t="s">
        <v>1090</v>
      </c>
      <c r="AA50" s="38" t="s">
        <v>1091</v>
      </c>
      <c r="AB50" s="38" t="s">
        <v>45</v>
      </c>
      <c r="AD50" s="38"/>
      <c r="AE50" s="38"/>
    </row>
    <row r="51" spans="1:31" x14ac:dyDescent="0.15">
      <c r="A51" s="39" t="s">
        <v>93</v>
      </c>
      <c r="B51" s="39" t="s">
        <v>94</v>
      </c>
      <c r="C51" s="38" t="s">
        <v>95</v>
      </c>
      <c r="D51" s="38" t="s">
        <v>82</v>
      </c>
      <c r="E51" s="35">
        <v>44159.686687395835</v>
      </c>
      <c r="F51" s="38" t="s">
        <v>96</v>
      </c>
      <c r="G51" s="38" t="s">
        <v>84</v>
      </c>
      <c r="H51" s="38" t="s">
        <v>97</v>
      </c>
      <c r="I51" s="38" t="s">
        <v>86</v>
      </c>
      <c r="J51" s="38" t="s">
        <v>98</v>
      </c>
      <c r="K51" s="38" t="s">
        <v>40</v>
      </c>
      <c r="L51" s="38" t="s">
        <v>40</v>
      </c>
      <c r="M51" s="39" t="s">
        <v>41</v>
      </c>
      <c r="R51" s="37">
        <v>12</v>
      </c>
      <c r="S51" s="37">
        <v>4</v>
      </c>
      <c r="T51" s="38" t="s">
        <v>42</v>
      </c>
      <c r="U51" s="38" t="s">
        <v>99</v>
      </c>
      <c r="V51" s="35">
        <v>41275</v>
      </c>
      <c r="X51" s="38" t="s">
        <v>44</v>
      </c>
      <c r="Y51" s="38" t="s">
        <v>1090</v>
      </c>
      <c r="Z51" s="38" t="s">
        <v>1090</v>
      </c>
      <c r="AA51" s="38" t="s">
        <v>1091</v>
      </c>
      <c r="AB51" s="38" t="s">
        <v>45</v>
      </c>
      <c r="AD51" s="38"/>
      <c r="AE51" s="38"/>
    </row>
    <row r="52" spans="1:31" x14ac:dyDescent="0.15">
      <c r="A52" s="39" t="s">
        <v>100</v>
      </c>
      <c r="B52" s="39" t="s">
        <v>101</v>
      </c>
      <c r="C52" s="38" t="s">
        <v>34</v>
      </c>
      <c r="D52" s="38" t="s">
        <v>35</v>
      </c>
      <c r="E52" s="35">
        <v>44159.686687395835</v>
      </c>
      <c r="F52" s="38" t="s">
        <v>96</v>
      </c>
      <c r="G52" s="38" t="s">
        <v>84</v>
      </c>
      <c r="H52" s="38" t="s">
        <v>97</v>
      </c>
      <c r="I52" s="38" t="s">
        <v>86</v>
      </c>
      <c r="J52" s="38" t="s">
        <v>98</v>
      </c>
      <c r="K52" s="38" t="s">
        <v>40</v>
      </c>
      <c r="L52" s="38" t="s">
        <v>40</v>
      </c>
      <c r="M52" s="39" t="s">
        <v>41</v>
      </c>
      <c r="R52" s="37">
        <v>11</v>
      </c>
      <c r="S52" s="37">
        <v>3.7</v>
      </c>
      <c r="T52" s="38" t="s">
        <v>42</v>
      </c>
      <c r="U52" s="38" t="s">
        <v>43</v>
      </c>
      <c r="V52" s="35">
        <v>41275</v>
      </c>
      <c r="X52" s="38" t="s">
        <v>44</v>
      </c>
      <c r="Y52" s="38" t="s">
        <v>1090</v>
      </c>
      <c r="Z52" s="38" t="s">
        <v>1090</v>
      </c>
      <c r="AA52" s="38" t="s">
        <v>1091</v>
      </c>
      <c r="AB52" s="38" t="s">
        <v>45</v>
      </c>
      <c r="AD52" s="38"/>
      <c r="AE52" s="38"/>
    </row>
    <row r="53" spans="1:31" x14ac:dyDescent="0.15">
      <c r="A53" s="39" t="s">
        <v>102</v>
      </c>
      <c r="B53" s="39" t="s">
        <v>103</v>
      </c>
      <c r="C53" s="38" t="s">
        <v>34</v>
      </c>
      <c r="D53" s="38" t="s">
        <v>35</v>
      </c>
      <c r="E53" s="35">
        <v>44159.686687395835</v>
      </c>
      <c r="F53" s="38" t="s">
        <v>96</v>
      </c>
      <c r="G53" s="38" t="s">
        <v>84</v>
      </c>
      <c r="H53" s="38" t="s">
        <v>85</v>
      </c>
      <c r="I53" s="38" t="s">
        <v>86</v>
      </c>
      <c r="J53" s="38" t="s">
        <v>92</v>
      </c>
      <c r="K53" s="38" t="s">
        <v>40</v>
      </c>
      <c r="L53" s="38" t="s">
        <v>40</v>
      </c>
      <c r="M53" s="39" t="s">
        <v>41</v>
      </c>
      <c r="R53" s="37">
        <v>11</v>
      </c>
      <c r="S53" s="37">
        <v>3.7</v>
      </c>
      <c r="T53" s="38" t="s">
        <v>42</v>
      </c>
      <c r="U53" s="38" t="s">
        <v>43</v>
      </c>
      <c r="V53" s="35">
        <v>41275</v>
      </c>
      <c r="X53" s="38" t="s">
        <v>44</v>
      </c>
      <c r="Y53" s="38" t="s">
        <v>1090</v>
      </c>
      <c r="Z53" s="38" t="s">
        <v>1090</v>
      </c>
      <c r="AA53" s="38" t="s">
        <v>1091</v>
      </c>
      <c r="AB53" s="38" t="s">
        <v>45</v>
      </c>
      <c r="AD53" s="38"/>
      <c r="AE53" s="38"/>
    </row>
    <row r="54" spans="1:31" x14ac:dyDescent="0.15">
      <c r="A54" s="39" t="s">
        <v>104</v>
      </c>
      <c r="B54" s="39" t="s">
        <v>105</v>
      </c>
      <c r="C54" s="38" t="s">
        <v>106</v>
      </c>
      <c r="D54" s="38" t="s">
        <v>107</v>
      </c>
      <c r="E54" s="35">
        <v>44159.686687395835</v>
      </c>
      <c r="F54" s="38" t="s">
        <v>96</v>
      </c>
      <c r="G54" s="38" t="s">
        <v>84</v>
      </c>
      <c r="H54" s="38" t="s">
        <v>85</v>
      </c>
      <c r="I54" s="38" t="s">
        <v>108</v>
      </c>
      <c r="J54" s="38" t="s">
        <v>109</v>
      </c>
      <c r="K54" s="38" t="s">
        <v>40</v>
      </c>
      <c r="L54" s="38" t="s">
        <v>40</v>
      </c>
      <c r="M54" s="39"/>
      <c r="Q54" s="37">
        <v>0</v>
      </c>
      <c r="R54" s="37">
        <v>16</v>
      </c>
      <c r="S54" s="37">
        <v>5.3</v>
      </c>
      <c r="T54" s="38" t="s">
        <v>42</v>
      </c>
      <c r="U54" s="38" t="s">
        <v>110</v>
      </c>
      <c r="V54" s="35">
        <v>43831</v>
      </c>
      <c r="X54" s="38" t="s">
        <v>44</v>
      </c>
      <c r="Y54" s="38" t="s">
        <v>1090</v>
      </c>
      <c r="Z54" s="38" t="s">
        <v>1090</v>
      </c>
      <c r="AA54" s="38" t="s">
        <v>1091</v>
      </c>
      <c r="AB54" s="38" t="s">
        <v>45</v>
      </c>
      <c r="AD54" s="38"/>
      <c r="AE54" s="38"/>
    </row>
    <row r="55" spans="1:31" x14ac:dyDescent="0.15">
      <c r="A55" s="39" t="s">
        <v>111</v>
      </c>
      <c r="B55" s="39" t="s">
        <v>112</v>
      </c>
      <c r="C55" s="38" t="s">
        <v>34</v>
      </c>
      <c r="D55" s="38" t="s">
        <v>35</v>
      </c>
      <c r="E55" s="35">
        <v>44159.686687395835</v>
      </c>
      <c r="F55" s="38" t="s">
        <v>96</v>
      </c>
      <c r="G55" s="38" t="s">
        <v>84</v>
      </c>
      <c r="H55" s="38" t="s">
        <v>85</v>
      </c>
      <c r="I55" s="38" t="s">
        <v>113</v>
      </c>
      <c r="J55" s="38" t="s">
        <v>114</v>
      </c>
      <c r="K55" s="38" t="s">
        <v>40</v>
      </c>
      <c r="L55" s="38" t="s">
        <v>40</v>
      </c>
      <c r="M55" s="39" t="s">
        <v>41</v>
      </c>
      <c r="R55" s="37">
        <v>11</v>
      </c>
      <c r="S55" s="37">
        <v>3.7</v>
      </c>
      <c r="T55" s="38" t="s">
        <v>42</v>
      </c>
      <c r="U55" s="38" t="s">
        <v>43</v>
      </c>
      <c r="V55" s="35">
        <v>41275</v>
      </c>
      <c r="X55" s="38" t="s">
        <v>44</v>
      </c>
      <c r="Y55" s="38" t="s">
        <v>1090</v>
      </c>
      <c r="Z55" s="38" t="s">
        <v>1090</v>
      </c>
      <c r="AA55" s="38" t="s">
        <v>1091</v>
      </c>
      <c r="AB55" s="38" t="s">
        <v>45</v>
      </c>
      <c r="AD55" s="38"/>
      <c r="AE55" s="38"/>
    </row>
    <row r="56" spans="1:31" x14ac:dyDescent="0.15">
      <c r="A56" s="39" t="s">
        <v>115</v>
      </c>
      <c r="B56" s="39" t="s">
        <v>116</v>
      </c>
      <c r="C56" s="38" t="s">
        <v>34</v>
      </c>
      <c r="D56" s="38" t="s">
        <v>35</v>
      </c>
      <c r="E56" s="35">
        <v>44159.686687395835</v>
      </c>
      <c r="F56" s="38" t="s">
        <v>96</v>
      </c>
      <c r="G56" s="38" t="s">
        <v>84</v>
      </c>
      <c r="H56" s="38" t="s">
        <v>85</v>
      </c>
      <c r="I56" s="38" t="s">
        <v>113</v>
      </c>
      <c r="J56" s="38" t="s">
        <v>117</v>
      </c>
      <c r="K56" s="38" t="s">
        <v>40</v>
      </c>
      <c r="L56" s="38" t="s">
        <v>40</v>
      </c>
      <c r="M56" s="39" t="s">
        <v>41</v>
      </c>
      <c r="R56" s="37">
        <v>14</v>
      </c>
      <c r="S56" s="37">
        <v>4.7</v>
      </c>
      <c r="T56" s="38" t="s">
        <v>42</v>
      </c>
      <c r="U56" s="38" t="s">
        <v>43</v>
      </c>
      <c r="V56" s="35">
        <v>41275</v>
      </c>
      <c r="X56" s="38" t="s">
        <v>44</v>
      </c>
      <c r="Y56" s="38" t="s">
        <v>1090</v>
      </c>
      <c r="Z56" s="38" t="s">
        <v>1090</v>
      </c>
      <c r="AA56" s="38" t="s">
        <v>1091</v>
      </c>
      <c r="AB56" s="38" t="s">
        <v>45</v>
      </c>
      <c r="AD56" s="38"/>
      <c r="AE56" s="38"/>
    </row>
    <row r="57" spans="1:31" x14ac:dyDescent="0.15">
      <c r="A57" s="39" t="s">
        <v>118</v>
      </c>
      <c r="B57" s="39" t="s">
        <v>119</v>
      </c>
      <c r="C57" s="38" t="s">
        <v>106</v>
      </c>
      <c r="D57" s="38" t="s">
        <v>107</v>
      </c>
      <c r="E57" s="35">
        <v>44159.686687395835</v>
      </c>
      <c r="F57" s="38" t="s">
        <v>96</v>
      </c>
      <c r="G57" s="38" t="s">
        <v>84</v>
      </c>
      <c r="H57" s="38" t="s">
        <v>85</v>
      </c>
      <c r="I57" s="38" t="s">
        <v>108</v>
      </c>
      <c r="J57" s="38" t="s">
        <v>109</v>
      </c>
      <c r="K57" s="38" t="s">
        <v>40</v>
      </c>
      <c r="L57" s="38" t="s">
        <v>40</v>
      </c>
      <c r="M57" s="39"/>
      <c r="Q57" s="37">
        <v>0</v>
      </c>
      <c r="R57" s="37">
        <v>13</v>
      </c>
      <c r="S57" s="37">
        <v>4.3</v>
      </c>
      <c r="T57" s="38" t="s">
        <v>42</v>
      </c>
      <c r="U57" s="38" t="s">
        <v>110</v>
      </c>
      <c r="V57" s="35">
        <v>43831</v>
      </c>
      <c r="X57" s="38" t="s">
        <v>44</v>
      </c>
      <c r="Y57" s="38" t="s">
        <v>1090</v>
      </c>
      <c r="Z57" s="38" t="s">
        <v>1090</v>
      </c>
      <c r="AA57" s="38" t="s">
        <v>1091</v>
      </c>
      <c r="AB57" s="38" t="s">
        <v>45</v>
      </c>
      <c r="AD57" s="38"/>
      <c r="AE57" s="38"/>
    </row>
    <row r="58" spans="1:31" x14ac:dyDescent="0.15">
      <c r="A58" s="39" t="s">
        <v>120</v>
      </c>
      <c r="B58" s="39" t="s">
        <v>121</v>
      </c>
      <c r="C58" s="38" t="s">
        <v>34</v>
      </c>
      <c r="D58" s="38" t="s">
        <v>35</v>
      </c>
      <c r="E58" s="35">
        <v>44159.686687395835</v>
      </c>
      <c r="F58" s="38" t="s">
        <v>96</v>
      </c>
      <c r="G58" s="38" t="s">
        <v>84</v>
      </c>
      <c r="H58" s="38" t="s">
        <v>85</v>
      </c>
      <c r="I58" s="38" t="s">
        <v>113</v>
      </c>
      <c r="J58" s="38" t="s">
        <v>114</v>
      </c>
      <c r="K58" s="38" t="s">
        <v>40</v>
      </c>
      <c r="L58" s="38" t="s">
        <v>40</v>
      </c>
      <c r="M58" s="39" t="s">
        <v>41</v>
      </c>
      <c r="S58" s="37">
        <v>4</v>
      </c>
      <c r="T58" s="38" t="s">
        <v>42</v>
      </c>
      <c r="U58" s="38" t="s">
        <v>43</v>
      </c>
      <c r="V58" s="35">
        <v>41275</v>
      </c>
      <c r="X58" s="38" t="s">
        <v>44</v>
      </c>
      <c r="Y58" s="38" t="s">
        <v>1090</v>
      </c>
      <c r="Z58" s="38" t="s">
        <v>1090</v>
      </c>
      <c r="AA58" s="38" t="s">
        <v>1091</v>
      </c>
      <c r="AB58" s="38" t="s">
        <v>45</v>
      </c>
      <c r="AD58" s="38"/>
      <c r="AE58" s="38"/>
    </row>
    <row r="59" spans="1:31" x14ac:dyDescent="0.15">
      <c r="A59" s="39" t="s">
        <v>122</v>
      </c>
      <c r="B59" s="39" t="s">
        <v>123</v>
      </c>
      <c r="C59" s="38" t="s">
        <v>34</v>
      </c>
      <c r="D59" s="38" t="s">
        <v>35</v>
      </c>
      <c r="E59" s="35">
        <v>44159.686687395835</v>
      </c>
      <c r="F59" s="38" t="s">
        <v>96</v>
      </c>
      <c r="G59" s="38" t="s">
        <v>84</v>
      </c>
      <c r="H59" s="38" t="s">
        <v>85</v>
      </c>
      <c r="I59" s="38" t="s">
        <v>113</v>
      </c>
      <c r="J59" s="38" t="s">
        <v>117</v>
      </c>
      <c r="K59" s="38" t="s">
        <v>40</v>
      </c>
      <c r="L59" s="38" t="s">
        <v>40</v>
      </c>
      <c r="M59" s="39" t="s">
        <v>41</v>
      </c>
      <c r="S59" s="37">
        <v>5</v>
      </c>
      <c r="T59" s="38" t="s">
        <v>42</v>
      </c>
      <c r="U59" s="38" t="s">
        <v>43</v>
      </c>
      <c r="V59" s="35">
        <v>41275</v>
      </c>
      <c r="X59" s="38" t="s">
        <v>44</v>
      </c>
      <c r="Y59" s="38" t="s">
        <v>1090</v>
      </c>
      <c r="Z59" s="38" t="s">
        <v>1090</v>
      </c>
      <c r="AA59" s="38" t="s">
        <v>1091</v>
      </c>
      <c r="AB59" s="38" t="s">
        <v>45</v>
      </c>
      <c r="AD59" s="38"/>
      <c r="AE59" s="38"/>
    </row>
    <row r="60" spans="1:31" x14ac:dyDescent="0.15">
      <c r="A60" s="39" t="s">
        <v>124</v>
      </c>
      <c r="B60" s="39" t="s">
        <v>125</v>
      </c>
      <c r="C60" s="38" t="s">
        <v>34</v>
      </c>
      <c r="D60" s="38" t="s">
        <v>82</v>
      </c>
      <c r="E60" s="35">
        <v>44435.733823402777</v>
      </c>
      <c r="F60" s="38" t="s">
        <v>96</v>
      </c>
      <c r="G60" s="38" t="s">
        <v>84</v>
      </c>
      <c r="H60" s="38" t="s">
        <v>126</v>
      </c>
      <c r="I60" s="38" t="s">
        <v>126</v>
      </c>
      <c r="J60" s="38" t="s">
        <v>127</v>
      </c>
      <c r="K60" s="38" t="s">
        <v>40</v>
      </c>
      <c r="L60" s="38" t="s">
        <v>40</v>
      </c>
      <c r="M60" s="39" t="s">
        <v>128</v>
      </c>
      <c r="R60" s="37">
        <v>3</v>
      </c>
      <c r="S60" s="37">
        <v>1</v>
      </c>
      <c r="T60" s="38" t="s">
        <v>1074</v>
      </c>
      <c r="U60" s="38" t="s">
        <v>99</v>
      </c>
      <c r="V60" s="35">
        <v>41275</v>
      </c>
      <c r="W60" s="35">
        <v>44926</v>
      </c>
      <c r="X60" s="38" t="s">
        <v>44</v>
      </c>
      <c r="Y60" s="38" t="s">
        <v>1090</v>
      </c>
      <c r="Z60" s="38" t="s">
        <v>1090</v>
      </c>
      <c r="AA60" s="38" t="s">
        <v>1091</v>
      </c>
      <c r="AB60" s="38" t="s">
        <v>45</v>
      </c>
      <c r="AD60" s="38"/>
      <c r="AE60" s="38"/>
    </row>
    <row r="61" spans="1:31" x14ac:dyDescent="0.15">
      <c r="A61" s="39" t="s">
        <v>129</v>
      </c>
      <c r="B61" s="39" t="s">
        <v>130</v>
      </c>
      <c r="C61" s="38" t="s">
        <v>34</v>
      </c>
      <c r="D61" s="38" t="s">
        <v>82</v>
      </c>
      <c r="E61" s="35">
        <v>44435.733823402777</v>
      </c>
      <c r="F61" s="38" t="s">
        <v>96</v>
      </c>
      <c r="G61" s="38" t="s">
        <v>84</v>
      </c>
      <c r="H61" s="38" t="s">
        <v>126</v>
      </c>
      <c r="I61" s="38" t="s">
        <v>126</v>
      </c>
      <c r="J61" s="38" t="s">
        <v>127</v>
      </c>
      <c r="K61" s="38" t="s">
        <v>40</v>
      </c>
      <c r="L61" s="38" t="s">
        <v>40</v>
      </c>
      <c r="M61" s="39" t="s">
        <v>128</v>
      </c>
      <c r="R61" s="37">
        <v>3</v>
      </c>
      <c r="S61" s="37">
        <v>1</v>
      </c>
      <c r="T61" s="38" t="s">
        <v>1074</v>
      </c>
      <c r="U61" s="38" t="s">
        <v>99</v>
      </c>
      <c r="V61" s="35">
        <v>41275</v>
      </c>
      <c r="W61" s="35">
        <v>44926</v>
      </c>
      <c r="X61" s="38" t="s">
        <v>44</v>
      </c>
      <c r="Y61" s="38" t="s">
        <v>1090</v>
      </c>
      <c r="Z61" s="38" t="s">
        <v>1090</v>
      </c>
      <c r="AA61" s="38" t="s">
        <v>1091</v>
      </c>
      <c r="AB61" s="38" t="s">
        <v>45</v>
      </c>
      <c r="AD61" s="38"/>
      <c r="AE61" s="38"/>
    </row>
    <row r="62" spans="1:31" x14ac:dyDescent="0.15">
      <c r="A62" s="39" t="s">
        <v>131</v>
      </c>
      <c r="B62" s="39" t="s">
        <v>132</v>
      </c>
      <c r="C62" s="38" t="s">
        <v>34</v>
      </c>
      <c r="D62" s="38" t="s">
        <v>82</v>
      </c>
      <c r="E62" s="35">
        <v>44435.733823402777</v>
      </c>
      <c r="F62" s="38" t="s">
        <v>96</v>
      </c>
      <c r="G62" s="38" t="s">
        <v>84</v>
      </c>
      <c r="H62" s="38" t="s">
        <v>126</v>
      </c>
      <c r="I62" s="38" t="s">
        <v>126</v>
      </c>
      <c r="J62" s="38" t="s">
        <v>133</v>
      </c>
      <c r="K62" s="38" t="s">
        <v>40</v>
      </c>
      <c r="L62" s="38" t="s">
        <v>40</v>
      </c>
      <c r="M62" s="39" t="s">
        <v>128</v>
      </c>
      <c r="R62" s="37">
        <v>5</v>
      </c>
      <c r="S62" s="37">
        <v>1.67</v>
      </c>
      <c r="T62" s="38" t="s">
        <v>1074</v>
      </c>
      <c r="U62" s="38" t="s">
        <v>99</v>
      </c>
      <c r="V62" s="35">
        <v>41275</v>
      </c>
      <c r="W62" s="35">
        <v>44926</v>
      </c>
      <c r="X62" s="38" t="s">
        <v>44</v>
      </c>
      <c r="Y62" s="38" t="s">
        <v>1090</v>
      </c>
      <c r="Z62" s="38" t="s">
        <v>1090</v>
      </c>
      <c r="AA62" s="38" t="s">
        <v>1091</v>
      </c>
      <c r="AB62" s="38" t="s">
        <v>45</v>
      </c>
      <c r="AD62" s="38"/>
      <c r="AE62" s="38"/>
    </row>
    <row r="63" spans="1:31" x14ac:dyDescent="0.15">
      <c r="A63" s="39" t="s">
        <v>134</v>
      </c>
      <c r="B63" s="39" t="s">
        <v>135</v>
      </c>
      <c r="C63" s="38" t="s">
        <v>90</v>
      </c>
      <c r="D63" s="38" t="s">
        <v>136</v>
      </c>
      <c r="E63" s="35">
        <v>44159.686687395835</v>
      </c>
      <c r="F63" s="38" t="s">
        <v>83</v>
      </c>
      <c r="G63" s="38" t="s">
        <v>84</v>
      </c>
      <c r="H63" s="38" t="s">
        <v>97</v>
      </c>
      <c r="I63" s="38" t="s">
        <v>86</v>
      </c>
      <c r="J63" s="38" t="s">
        <v>98</v>
      </c>
      <c r="K63" s="38" t="s">
        <v>40</v>
      </c>
      <c r="L63" s="38" t="s">
        <v>40</v>
      </c>
      <c r="M63" s="39" t="s">
        <v>41</v>
      </c>
      <c r="R63" s="37">
        <v>10</v>
      </c>
      <c r="S63" s="37">
        <v>3.33</v>
      </c>
      <c r="T63" s="38" t="s">
        <v>42</v>
      </c>
      <c r="U63" s="38" t="s">
        <v>43</v>
      </c>
      <c r="V63" s="35">
        <v>43831</v>
      </c>
      <c r="X63" s="38" t="s">
        <v>44</v>
      </c>
      <c r="Y63" s="38" t="s">
        <v>1090</v>
      </c>
      <c r="Z63" s="38" t="s">
        <v>1090</v>
      </c>
      <c r="AA63" s="38" t="s">
        <v>1091</v>
      </c>
      <c r="AB63" s="38" t="s">
        <v>45</v>
      </c>
      <c r="AD63" s="38"/>
      <c r="AE63" s="38"/>
    </row>
    <row r="64" spans="1:31" x14ac:dyDescent="0.15">
      <c r="A64" s="39" t="s">
        <v>137</v>
      </c>
      <c r="B64" s="39" t="s">
        <v>138</v>
      </c>
      <c r="C64" s="38" t="s">
        <v>34</v>
      </c>
      <c r="D64" s="38" t="s">
        <v>82</v>
      </c>
      <c r="E64" s="35">
        <v>44435.733823402777</v>
      </c>
      <c r="F64" s="38" t="s">
        <v>96</v>
      </c>
      <c r="G64" s="38" t="s">
        <v>84</v>
      </c>
      <c r="H64" s="38" t="s">
        <v>126</v>
      </c>
      <c r="I64" s="38" t="s">
        <v>126</v>
      </c>
      <c r="J64" s="38" t="s">
        <v>139</v>
      </c>
      <c r="K64" s="38" t="s">
        <v>40</v>
      </c>
      <c r="L64" s="38" t="s">
        <v>40</v>
      </c>
      <c r="M64" s="39" t="s">
        <v>128</v>
      </c>
      <c r="R64" s="37">
        <v>10</v>
      </c>
      <c r="S64" s="37">
        <v>3.33</v>
      </c>
      <c r="T64" s="38" t="s">
        <v>1074</v>
      </c>
      <c r="U64" s="38" t="s">
        <v>99</v>
      </c>
      <c r="V64" s="35">
        <v>41275</v>
      </c>
      <c r="W64" s="35">
        <v>44926</v>
      </c>
      <c r="X64" s="38" t="s">
        <v>44</v>
      </c>
      <c r="Y64" s="38" t="s">
        <v>1090</v>
      </c>
      <c r="Z64" s="38" t="s">
        <v>1090</v>
      </c>
      <c r="AA64" s="38" t="s">
        <v>1091</v>
      </c>
      <c r="AB64" s="38" t="s">
        <v>45</v>
      </c>
      <c r="AD64" s="38"/>
      <c r="AE64" s="38"/>
    </row>
    <row r="65" spans="1:31" x14ac:dyDescent="0.15">
      <c r="A65" s="39" t="s">
        <v>140</v>
      </c>
      <c r="B65" s="39" t="s">
        <v>141</v>
      </c>
      <c r="C65" s="38" t="s">
        <v>34</v>
      </c>
      <c r="D65" s="38" t="s">
        <v>35</v>
      </c>
      <c r="E65" s="35">
        <v>44159.686687395835</v>
      </c>
      <c r="F65" s="38" t="s">
        <v>83</v>
      </c>
      <c r="G65" s="38" t="s">
        <v>53</v>
      </c>
      <c r="H65" s="38" t="s">
        <v>142</v>
      </c>
      <c r="I65" s="38" t="s">
        <v>143</v>
      </c>
      <c r="J65" s="38" t="s">
        <v>144</v>
      </c>
      <c r="K65" s="38" t="s">
        <v>40</v>
      </c>
      <c r="L65" s="38" t="s">
        <v>40</v>
      </c>
      <c r="M65" s="39" t="s">
        <v>41</v>
      </c>
      <c r="R65" s="37">
        <v>15</v>
      </c>
      <c r="S65" s="37">
        <v>5</v>
      </c>
      <c r="T65" s="38" t="s">
        <v>42</v>
      </c>
      <c r="U65" s="38" t="s">
        <v>43</v>
      </c>
      <c r="V65" s="35">
        <v>41275</v>
      </c>
      <c r="X65" s="38" t="s">
        <v>44</v>
      </c>
      <c r="Y65" s="38" t="s">
        <v>1090</v>
      </c>
      <c r="Z65" s="38" t="s">
        <v>1090</v>
      </c>
      <c r="AA65" s="38" t="s">
        <v>1091</v>
      </c>
      <c r="AB65" s="38" t="s">
        <v>45</v>
      </c>
      <c r="AD65" s="38"/>
      <c r="AE65" s="38"/>
    </row>
    <row r="66" spans="1:31" x14ac:dyDescent="0.15">
      <c r="A66" s="39" t="s">
        <v>145</v>
      </c>
      <c r="B66" s="39" t="s">
        <v>146</v>
      </c>
      <c r="C66" s="38" t="s">
        <v>34</v>
      </c>
      <c r="D66" s="38" t="s">
        <v>35</v>
      </c>
      <c r="E66" s="35">
        <v>44159.686687395835</v>
      </c>
      <c r="F66" s="38" t="s">
        <v>83</v>
      </c>
      <c r="G66" s="38" t="s">
        <v>53</v>
      </c>
      <c r="H66" s="38" t="s">
        <v>142</v>
      </c>
      <c r="I66" s="38" t="s">
        <v>143</v>
      </c>
      <c r="J66" s="38" t="s">
        <v>147</v>
      </c>
      <c r="K66" s="38" t="s">
        <v>40</v>
      </c>
      <c r="L66" s="38" t="s">
        <v>40</v>
      </c>
      <c r="M66" s="39" t="s">
        <v>41</v>
      </c>
      <c r="R66" s="37">
        <v>20</v>
      </c>
      <c r="S66" s="37">
        <v>6.7</v>
      </c>
      <c r="T66" s="38" t="s">
        <v>42</v>
      </c>
      <c r="U66" s="38" t="s">
        <v>43</v>
      </c>
      <c r="V66" s="35">
        <v>41275</v>
      </c>
      <c r="X66" s="38" t="s">
        <v>44</v>
      </c>
      <c r="Y66" s="38" t="s">
        <v>1090</v>
      </c>
      <c r="Z66" s="38" t="s">
        <v>1090</v>
      </c>
      <c r="AA66" s="38" t="s">
        <v>1091</v>
      </c>
      <c r="AB66" s="38" t="s">
        <v>45</v>
      </c>
      <c r="AD66" s="38"/>
      <c r="AE66" s="38"/>
    </row>
    <row r="67" spans="1:31" x14ac:dyDescent="0.15">
      <c r="A67" s="39" t="s">
        <v>148</v>
      </c>
      <c r="B67" s="39" t="s">
        <v>149</v>
      </c>
      <c r="C67" s="38" t="s">
        <v>34</v>
      </c>
      <c r="D67" s="38" t="s">
        <v>35</v>
      </c>
      <c r="E67" s="35">
        <v>44159.686687395835</v>
      </c>
      <c r="F67" s="38" t="s">
        <v>83</v>
      </c>
      <c r="G67" s="38" t="s">
        <v>53</v>
      </c>
      <c r="H67" s="38" t="s">
        <v>142</v>
      </c>
      <c r="I67" s="38" t="s">
        <v>143</v>
      </c>
      <c r="J67" s="38" t="s">
        <v>1089</v>
      </c>
      <c r="K67" s="38" t="s">
        <v>40</v>
      </c>
      <c r="L67" s="38" t="s">
        <v>40</v>
      </c>
      <c r="M67" s="39" t="s">
        <v>41</v>
      </c>
      <c r="R67" s="37">
        <v>20</v>
      </c>
      <c r="S67" s="37">
        <v>6.7</v>
      </c>
      <c r="T67" s="38" t="s">
        <v>42</v>
      </c>
      <c r="U67" s="38" t="s">
        <v>43</v>
      </c>
      <c r="V67" s="35">
        <v>41275</v>
      </c>
      <c r="X67" s="38" t="s">
        <v>44</v>
      </c>
      <c r="Y67" s="38" t="s">
        <v>1090</v>
      </c>
      <c r="Z67" s="38" t="s">
        <v>1090</v>
      </c>
      <c r="AA67" s="38" t="s">
        <v>1091</v>
      </c>
      <c r="AB67" s="38" t="s">
        <v>45</v>
      </c>
      <c r="AD67" s="38"/>
      <c r="AE67" s="38"/>
    </row>
    <row r="68" spans="1:31" x14ac:dyDescent="0.15">
      <c r="A68" s="39" t="s">
        <v>150</v>
      </c>
      <c r="B68" s="39" t="s">
        <v>151</v>
      </c>
      <c r="C68" s="38" t="s">
        <v>255</v>
      </c>
      <c r="D68" s="38" t="s">
        <v>256</v>
      </c>
      <c r="E68" s="35">
        <v>44159.686687395835</v>
      </c>
      <c r="F68" s="38" t="s">
        <v>83</v>
      </c>
      <c r="G68" s="38" t="s">
        <v>153</v>
      </c>
      <c r="H68" s="38" t="s">
        <v>154</v>
      </c>
      <c r="I68" s="38" t="s">
        <v>1089</v>
      </c>
      <c r="J68" s="38" t="s">
        <v>1089</v>
      </c>
      <c r="K68" s="38" t="s">
        <v>40</v>
      </c>
      <c r="L68" s="38" t="s">
        <v>40</v>
      </c>
      <c r="M68" s="39" t="s">
        <v>41</v>
      </c>
      <c r="R68" s="37">
        <v>5</v>
      </c>
      <c r="S68" s="37">
        <v>1.7</v>
      </c>
      <c r="T68" s="38" t="s">
        <v>42</v>
      </c>
      <c r="U68" s="38" t="s">
        <v>43</v>
      </c>
      <c r="V68" s="35">
        <v>41275</v>
      </c>
      <c r="W68" s="35">
        <v>42735</v>
      </c>
      <c r="X68" s="38" t="s">
        <v>44</v>
      </c>
      <c r="Y68" s="38" t="s">
        <v>1090</v>
      </c>
      <c r="Z68" s="38" t="s">
        <v>1090</v>
      </c>
      <c r="AA68" s="38" t="s">
        <v>1091</v>
      </c>
      <c r="AB68" s="38" t="s">
        <v>45</v>
      </c>
      <c r="AD68" s="38"/>
      <c r="AE68" s="38"/>
    </row>
    <row r="69" spans="1:31" x14ac:dyDescent="0.15">
      <c r="A69" s="39" t="s">
        <v>150</v>
      </c>
      <c r="B69" s="39" t="s">
        <v>151</v>
      </c>
      <c r="C69" s="38" t="s">
        <v>106</v>
      </c>
      <c r="D69" s="38" t="s">
        <v>152</v>
      </c>
      <c r="E69" s="35">
        <v>44159.686687395835</v>
      </c>
      <c r="F69" s="38" t="s">
        <v>83</v>
      </c>
      <c r="G69" s="38" t="s">
        <v>153</v>
      </c>
      <c r="H69" s="38" t="s">
        <v>154</v>
      </c>
      <c r="I69" s="38" t="s">
        <v>1089</v>
      </c>
      <c r="J69" s="38" t="s">
        <v>1089</v>
      </c>
      <c r="K69" s="38" t="s">
        <v>40</v>
      </c>
      <c r="L69" s="38" t="s">
        <v>40</v>
      </c>
      <c r="M69" s="39" t="s">
        <v>41</v>
      </c>
      <c r="R69" s="37">
        <v>3</v>
      </c>
      <c r="T69" s="38" t="s">
        <v>42</v>
      </c>
      <c r="U69" s="38" t="s">
        <v>43</v>
      </c>
      <c r="V69" s="35">
        <v>42736</v>
      </c>
      <c r="X69" s="38" t="s">
        <v>44</v>
      </c>
      <c r="Y69" s="38" t="s">
        <v>1090</v>
      </c>
      <c r="Z69" s="38" t="s">
        <v>1090</v>
      </c>
      <c r="AA69" s="38" t="s">
        <v>1091</v>
      </c>
      <c r="AB69" s="38" t="s">
        <v>45</v>
      </c>
      <c r="AD69" s="38"/>
      <c r="AE69" s="38"/>
    </row>
    <row r="70" spans="1:31" x14ac:dyDescent="0.15">
      <c r="A70" s="39" t="s">
        <v>155</v>
      </c>
      <c r="B70" s="39" t="s">
        <v>156</v>
      </c>
      <c r="C70" s="38" t="s">
        <v>34</v>
      </c>
      <c r="D70" s="38" t="s">
        <v>35</v>
      </c>
      <c r="E70" s="35">
        <v>44159.686687395835</v>
      </c>
      <c r="F70" s="38" t="s">
        <v>96</v>
      </c>
      <c r="G70" s="38" t="s">
        <v>53</v>
      </c>
      <c r="H70" s="38" t="s">
        <v>142</v>
      </c>
      <c r="I70" s="38" t="s">
        <v>143</v>
      </c>
      <c r="J70" s="38" t="s">
        <v>157</v>
      </c>
      <c r="K70" s="38" t="s">
        <v>40</v>
      </c>
      <c r="L70" s="38" t="s">
        <v>40</v>
      </c>
      <c r="M70" s="39" t="s">
        <v>41</v>
      </c>
      <c r="R70" s="37">
        <v>20</v>
      </c>
      <c r="S70" s="37">
        <v>6.7</v>
      </c>
      <c r="T70" s="38" t="s">
        <v>42</v>
      </c>
      <c r="U70" s="38" t="s">
        <v>43</v>
      </c>
      <c r="V70" s="35">
        <v>41275</v>
      </c>
      <c r="X70" s="38" t="s">
        <v>44</v>
      </c>
      <c r="Y70" s="38" t="s">
        <v>1090</v>
      </c>
      <c r="Z70" s="38" t="s">
        <v>1090</v>
      </c>
      <c r="AA70" s="38" t="s">
        <v>1091</v>
      </c>
      <c r="AB70" s="38" t="s">
        <v>45</v>
      </c>
      <c r="AD70" s="38"/>
      <c r="AE70" s="38"/>
    </row>
    <row r="71" spans="1:31" x14ac:dyDescent="0.15">
      <c r="A71" s="39" t="s">
        <v>158</v>
      </c>
      <c r="B71" s="39" t="s">
        <v>159</v>
      </c>
      <c r="C71" s="38" t="s">
        <v>34</v>
      </c>
      <c r="D71" s="38" t="s">
        <v>35</v>
      </c>
      <c r="E71" s="35">
        <v>44159.686687395835</v>
      </c>
      <c r="F71" s="38" t="s">
        <v>96</v>
      </c>
      <c r="G71" s="38" t="s">
        <v>53</v>
      </c>
      <c r="H71" s="38" t="s">
        <v>142</v>
      </c>
      <c r="I71" s="38" t="s">
        <v>143</v>
      </c>
      <c r="J71" s="38" t="s">
        <v>1089</v>
      </c>
      <c r="K71" s="38" t="s">
        <v>40</v>
      </c>
      <c r="L71" s="38" t="s">
        <v>40</v>
      </c>
      <c r="M71" s="39" t="s">
        <v>41</v>
      </c>
      <c r="R71" s="37">
        <v>20</v>
      </c>
      <c r="S71" s="37">
        <v>6.7</v>
      </c>
      <c r="T71" s="38" t="s">
        <v>42</v>
      </c>
      <c r="U71" s="38" t="s">
        <v>43</v>
      </c>
      <c r="V71" s="35">
        <v>41275</v>
      </c>
      <c r="X71" s="38" t="s">
        <v>44</v>
      </c>
      <c r="Y71" s="38" t="s">
        <v>1090</v>
      </c>
      <c r="Z71" s="38" t="s">
        <v>1090</v>
      </c>
      <c r="AA71" s="38" t="s">
        <v>1091</v>
      </c>
      <c r="AB71" s="38" t="s">
        <v>45</v>
      </c>
      <c r="AD71" s="38"/>
      <c r="AE71" s="38"/>
    </row>
    <row r="72" spans="1:31" x14ac:dyDescent="0.15">
      <c r="A72" s="39" t="s">
        <v>160</v>
      </c>
      <c r="B72" s="39" t="s">
        <v>161</v>
      </c>
      <c r="C72" s="38" t="s">
        <v>34</v>
      </c>
      <c r="D72" s="38" t="s">
        <v>35</v>
      </c>
      <c r="E72" s="35">
        <v>44159.686687395835</v>
      </c>
      <c r="F72" s="38" t="s">
        <v>96</v>
      </c>
      <c r="G72" s="38" t="s">
        <v>53</v>
      </c>
      <c r="H72" s="38" t="s">
        <v>142</v>
      </c>
      <c r="I72" s="38" t="s">
        <v>143</v>
      </c>
      <c r="J72" s="38" t="s">
        <v>1089</v>
      </c>
      <c r="K72" s="38" t="s">
        <v>40</v>
      </c>
      <c r="L72" s="38" t="s">
        <v>40</v>
      </c>
      <c r="M72" s="39" t="s">
        <v>41</v>
      </c>
      <c r="R72" s="37">
        <v>20</v>
      </c>
      <c r="S72" s="37">
        <v>6.7</v>
      </c>
      <c r="T72" s="38" t="s">
        <v>42</v>
      </c>
      <c r="U72" s="38" t="s">
        <v>43</v>
      </c>
      <c r="V72" s="35">
        <v>41275</v>
      </c>
      <c r="X72" s="38" t="s">
        <v>44</v>
      </c>
      <c r="Y72" s="38" t="s">
        <v>1090</v>
      </c>
      <c r="Z72" s="38" t="s">
        <v>1090</v>
      </c>
      <c r="AA72" s="38" t="s">
        <v>1091</v>
      </c>
      <c r="AB72" s="38" t="s">
        <v>45</v>
      </c>
      <c r="AD72" s="38"/>
      <c r="AE72" s="38"/>
    </row>
    <row r="73" spans="1:31" x14ac:dyDescent="0.15">
      <c r="A73" s="39" t="s">
        <v>162</v>
      </c>
      <c r="B73" s="39" t="s">
        <v>163</v>
      </c>
      <c r="C73" s="38" t="s">
        <v>34</v>
      </c>
      <c r="D73" s="38" t="s">
        <v>35</v>
      </c>
      <c r="E73" s="35">
        <v>44159.686687395835</v>
      </c>
      <c r="F73" s="38" t="s">
        <v>96</v>
      </c>
      <c r="G73" s="38" t="s">
        <v>53</v>
      </c>
      <c r="H73" s="38" t="s">
        <v>142</v>
      </c>
      <c r="I73" s="38" t="s">
        <v>143</v>
      </c>
      <c r="J73" s="38" t="s">
        <v>147</v>
      </c>
      <c r="K73" s="38" t="s">
        <v>40</v>
      </c>
      <c r="L73" s="38" t="s">
        <v>40</v>
      </c>
      <c r="M73" s="39" t="s">
        <v>41</v>
      </c>
      <c r="R73" s="37">
        <v>20</v>
      </c>
      <c r="S73" s="37">
        <v>6.7</v>
      </c>
      <c r="T73" s="38" t="s">
        <v>42</v>
      </c>
      <c r="U73" s="38" t="s">
        <v>43</v>
      </c>
      <c r="V73" s="35">
        <v>41275</v>
      </c>
      <c r="X73" s="38" t="s">
        <v>44</v>
      </c>
      <c r="Y73" s="38" t="s">
        <v>1090</v>
      </c>
      <c r="Z73" s="38" t="s">
        <v>1090</v>
      </c>
      <c r="AA73" s="38" t="s">
        <v>1091</v>
      </c>
      <c r="AB73" s="38" t="s">
        <v>45</v>
      </c>
      <c r="AD73" s="38"/>
      <c r="AE73" s="38"/>
    </row>
    <row r="74" spans="1:31" x14ac:dyDescent="0.15">
      <c r="A74" s="39" t="s">
        <v>164</v>
      </c>
      <c r="B74" s="39" t="s">
        <v>165</v>
      </c>
      <c r="C74" s="38" t="s">
        <v>34</v>
      </c>
      <c r="D74" s="38" t="s">
        <v>35</v>
      </c>
      <c r="E74" s="35">
        <v>44159.686687395835</v>
      </c>
      <c r="F74" s="38" t="s">
        <v>96</v>
      </c>
      <c r="G74" s="38" t="s">
        <v>53</v>
      </c>
      <c r="H74" s="38" t="s">
        <v>142</v>
      </c>
      <c r="I74" s="38" t="s">
        <v>143</v>
      </c>
      <c r="J74" s="38" t="s">
        <v>144</v>
      </c>
      <c r="K74" s="38" t="s">
        <v>40</v>
      </c>
      <c r="L74" s="38" t="s">
        <v>40</v>
      </c>
      <c r="M74" s="39" t="s">
        <v>41</v>
      </c>
      <c r="R74" s="37">
        <v>15</v>
      </c>
      <c r="S74" s="37">
        <v>5</v>
      </c>
      <c r="T74" s="38" t="s">
        <v>42</v>
      </c>
      <c r="U74" s="38" t="s">
        <v>43</v>
      </c>
      <c r="V74" s="35">
        <v>41275</v>
      </c>
      <c r="X74" s="38" t="s">
        <v>44</v>
      </c>
      <c r="Y74" s="38" t="s">
        <v>1090</v>
      </c>
      <c r="Z74" s="38" t="s">
        <v>1090</v>
      </c>
      <c r="AA74" s="38" t="s">
        <v>1091</v>
      </c>
      <c r="AB74" s="38" t="s">
        <v>45</v>
      </c>
      <c r="AD74" s="38"/>
      <c r="AE74" s="38"/>
    </row>
    <row r="75" spans="1:31" x14ac:dyDescent="0.15">
      <c r="A75" s="39" t="s">
        <v>166</v>
      </c>
      <c r="B75" s="39" t="s">
        <v>167</v>
      </c>
      <c r="C75" s="38" t="s">
        <v>34</v>
      </c>
      <c r="D75" s="38" t="s">
        <v>35</v>
      </c>
      <c r="E75" s="35">
        <v>44159.686687395835</v>
      </c>
      <c r="F75" s="38" t="s">
        <v>96</v>
      </c>
      <c r="G75" s="38" t="s">
        <v>53</v>
      </c>
      <c r="H75" s="38" t="s">
        <v>142</v>
      </c>
      <c r="I75" s="38" t="s">
        <v>143</v>
      </c>
      <c r="J75" s="38" t="s">
        <v>1089</v>
      </c>
      <c r="K75" s="38" t="s">
        <v>40</v>
      </c>
      <c r="L75" s="38" t="s">
        <v>40</v>
      </c>
      <c r="M75" s="39" t="s">
        <v>41</v>
      </c>
      <c r="R75" s="37">
        <v>6</v>
      </c>
      <c r="S75" s="37">
        <v>2</v>
      </c>
      <c r="T75" s="38" t="s">
        <v>42</v>
      </c>
      <c r="U75" s="38" t="s">
        <v>43</v>
      </c>
      <c r="V75" s="35">
        <v>41275</v>
      </c>
      <c r="X75" s="38" t="s">
        <v>44</v>
      </c>
      <c r="Y75" s="38" t="s">
        <v>1090</v>
      </c>
      <c r="Z75" s="38" t="s">
        <v>1090</v>
      </c>
      <c r="AA75" s="38" t="s">
        <v>1091</v>
      </c>
      <c r="AB75" s="38" t="s">
        <v>45</v>
      </c>
      <c r="AD75" s="38"/>
      <c r="AE75" s="38"/>
    </row>
    <row r="76" spans="1:31" x14ac:dyDescent="0.15">
      <c r="A76" s="39" t="s">
        <v>168</v>
      </c>
      <c r="B76" s="39" t="s">
        <v>169</v>
      </c>
      <c r="C76" s="38" t="s">
        <v>34</v>
      </c>
      <c r="D76" s="38" t="s">
        <v>35</v>
      </c>
      <c r="E76" s="35">
        <v>44159.686687395835</v>
      </c>
      <c r="F76" s="38" t="s">
        <v>96</v>
      </c>
      <c r="G76" s="38" t="s">
        <v>53</v>
      </c>
      <c r="H76" s="38" t="s">
        <v>142</v>
      </c>
      <c r="I76" s="38" t="s">
        <v>143</v>
      </c>
      <c r="J76" s="38" t="s">
        <v>1089</v>
      </c>
      <c r="K76" s="38" t="s">
        <v>40</v>
      </c>
      <c r="L76" s="38" t="s">
        <v>40</v>
      </c>
      <c r="M76" s="39" t="s">
        <v>41</v>
      </c>
      <c r="R76" s="37">
        <v>20</v>
      </c>
      <c r="S76" s="37">
        <v>6.7</v>
      </c>
      <c r="T76" s="38" t="s">
        <v>42</v>
      </c>
      <c r="U76" s="38" t="s">
        <v>43</v>
      </c>
      <c r="V76" s="35">
        <v>41275</v>
      </c>
      <c r="X76" s="38" t="s">
        <v>44</v>
      </c>
      <c r="Y76" s="38" t="s">
        <v>1090</v>
      </c>
      <c r="Z76" s="38" t="s">
        <v>1090</v>
      </c>
      <c r="AA76" s="38" t="s">
        <v>1091</v>
      </c>
      <c r="AB76" s="38" t="s">
        <v>45</v>
      </c>
      <c r="AD76" s="38"/>
      <c r="AE76" s="38"/>
    </row>
    <row r="77" spans="1:31" x14ac:dyDescent="0.15">
      <c r="A77" s="39" t="s">
        <v>170</v>
      </c>
      <c r="B77" s="39" t="s">
        <v>171</v>
      </c>
      <c r="C77" s="38" t="s">
        <v>34</v>
      </c>
      <c r="D77" s="38" t="s">
        <v>35</v>
      </c>
      <c r="E77" s="35">
        <v>44159.686687395835</v>
      </c>
      <c r="F77" s="38" t="s">
        <v>96</v>
      </c>
      <c r="G77" s="38" t="s">
        <v>53</v>
      </c>
      <c r="H77" s="38" t="s">
        <v>54</v>
      </c>
      <c r="I77" s="38" t="s">
        <v>55</v>
      </c>
      <c r="J77" s="38" t="s">
        <v>1089</v>
      </c>
      <c r="K77" s="38" t="s">
        <v>40</v>
      </c>
      <c r="L77" s="38" t="s">
        <v>40</v>
      </c>
      <c r="M77" s="39" t="s">
        <v>41</v>
      </c>
      <c r="R77" s="37">
        <v>20</v>
      </c>
      <c r="S77" s="37">
        <v>6.7</v>
      </c>
      <c r="T77" s="38" t="s">
        <v>42</v>
      </c>
      <c r="U77" s="38" t="s">
        <v>43</v>
      </c>
      <c r="V77" s="35">
        <v>41275</v>
      </c>
      <c r="X77" s="38" t="s">
        <v>44</v>
      </c>
      <c r="Y77" s="38" t="s">
        <v>1090</v>
      </c>
      <c r="Z77" s="38" t="s">
        <v>1090</v>
      </c>
      <c r="AA77" s="38" t="s">
        <v>1091</v>
      </c>
      <c r="AB77" s="38" t="s">
        <v>45</v>
      </c>
      <c r="AD77" s="38"/>
      <c r="AE77" s="38"/>
    </row>
    <row r="78" spans="1:31" ht="22.5" x14ac:dyDescent="0.15">
      <c r="A78" s="39" t="s">
        <v>172</v>
      </c>
      <c r="B78" s="39" t="s">
        <v>173</v>
      </c>
      <c r="C78" s="38" t="s">
        <v>34</v>
      </c>
      <c r="D78" s="38" t="s">
        <v>35</v>
      </c>
      <c r="E78" s="35">
        <v>44159.686687395835</v>
      </c>
      <c r="F78" s="38" t="s">
        <v>96</v>
      </c>
      <c r="G78" s="38" t="s">
        <v>53</v>
      </c>
      <c r="H78" s="38" t="s">
        <v>54</v>
      </c>
      <c r="I78" s="38" t="s">
        <v>55</v>
      </c>
      <c r="J78" s="38" t="s">
        <v>56</v>
      </c>
      <c r="K78" s="38" t="s">
        <v>40</v>
      </c>
      <c r="L78" s="38" t="s">
        <v>40</v>
      </c>
      <c r="M78" s="39" t="s">
        <v>41</v>
      </c>
      <c r="R78" s="37">
        <v>10</v>
      </c>
      <c r="S78" s="37">
        <v>3.3</v>
      </c>
      <c r="T78" s="38" t="s">
        <v>42</v>
      </c>
      <c r="U78" s="38" t="s">
        <v>43</v>
      </c>
      <c r="V78" s="35">
        <v>41275</v>
      </c>
      <c r="X78" s="38" t="s">
        <v>44</v>
      </c>
      <c r="Y78" s="38" t="s">
        <v>1090</v>
      </c>
      <c r="Z78" s="38" t="s">
        <v>1090</v>
      </c>
      <c r="AA78" s="38" t="s">
        <v>1091</v>
      </c>
      <c r="AB78" s="38" t="s">
        <v>45</v>
      </c>
      <c r="AD78" s="38"/>
      <c r="AE78" s="38"/>
    </row>
    <row r="79" spans="1:31" x14ac:dyDescent="0.15">
      <c r="A79" s="39" t="s">
        <v>174</v>
      </c>
      <c r="B79" s="39" t="s">
        <v>175</v>
      </c>
      <c r="C79" s="38" t="s">
        <v>34</v>
      </c>
      <c r="D79" s="38" t="s">
        <v>35</v>
      </c>
      <c r="E79" s="35">
        <v>44159.686687395835</v>
      </c>
      <c r="F79" s="38" t="s">
        <v>96</v>
      </c>
      <c r="G79" s="38" t="s">
        <v>153</v>
      </c>
      <c r="H79" s="38" t="s">
        <v>176</v>
      </c>
      <c r="I79" s="38" t="s">
        <v>1089</v>
      </c>
      <c r="J79" s="38" t="s">
        <v>1089</v>
      </c>
      <c r="K79" s="38" t="s">
        <v>40</v>
      </c>
      <c r="L79" s="38" t="s">
        <v>40</v>
      </c>
      <c r="M79" s="39" t="s">
        <v>41</v>
      </c>
      <c r="R79" s="37">
        <v>11</v>
      </c>
      <c r="S79" s="37">
        <v>3.7</v>
      </c>
      <c r="T79" s="38" t="s">
        <v>42</v>
      </c>
      <c r="U79" s="38" t="s">
        <v>43</v>
      </c>
      <c r="V79" s="35">
        <v>41275</v>
      </c>
      <c r="X79" s="38" t="s">
        <v>44</v>
      </c>
      <c r="Y79" s="38" t="s">
        <v>1090</v>
      </c>
      <c r="Z79" s="38" t="s">
        <v>1090</v>
      </c>
      <c r="AA79" s="38" t="s">
        <v>1091</v>
      </c>
      <c r="AB79" s="38" t="s">
        <v>45</v>
      </c>
      <c r="AD79" s="38"/>
      <c r="AE79" s="38"/>
    </row>
    <row r="80" spans="1:31" ht="22.5" x14ac:dyDescent="0.15">
      <c r="A80" s="39" t="s">
        <v>177</v>
      </c>
      <c r="B80" s="39" t="s">
        <v>178</v>
      </c>
      <c r="C80" s="38" t="s">
        <v>34</v>
      </c>
      <c r="D80" s="38" t="s">
        <v>35</v>
      </c>
      <c r="E80" s="35">
        <v>44159.686687395835</v>
      </c>
      <c r="F80" s="38" t="s">
        <v>96</v>
      </c>
      <c r="G80" s="38" t="s">
        <v>153</v>
      </c>
      <c r="H80" s="38" t="s">
        <v>176</v>
      </c>
      <c r="I80" s="38" t="s">
        <v>1089</v>
      </c>
      <c r="J80" s="38" t="s">
        <v>1089</v>
      </c>
      <c r="K80" s="38" t="s">
        <v>40</v>
      </c>
      <c r="L80" s="38" t="s">
        <v>40</v>
      </c>
      <c r="M80" s="39" t="s">
        <v>41</v>
      </c>
      <c r="R80" s="37">
        <v>11</v>
      </c>
      <c r="S80" s="37">
        <v>3.7</v>
      </c>
      <c r="T80" s="38" t="s">
        <v>42</v>
      </c>
      <c r="U80" s="38" t="s">
        <v>43</v>
      </c>
      <c r="V80" s="35">
        <v>41275</v>
      </c>
      <c r="X80" s="38" t="s">
        <v>44</v>
      </c>
      <c r="Y80" s="38" t="s">
        <v>1090</v>
      </c>
      <c r="Z80" s="38" t="s">
        <v>1090</v>
      </c>
      <c r="AA80" s="38" t="s">
        <v>1091</v>
      </c>
      <c r="AB80" s="38" t="s">
        <v>45</v>
      </c>
      <c r="AD80" s="38"/>
      <c r="AE80" s="38"/>
    </row>
    <row r="81" spans="1:31" x14ac:dyDescent="0.15">
      <c r="A81" s="39" t="s">
        <v>179</v>
      </c>
      <c r="B81" s="39" t="s">
        <v>180</v>
      </c>
      <c r="C81" s="38" t="s">
        <v>90</v>
      </c>
      <c r="D81" s="38" t="s">
        <v>136</v>
      </c>
      <c r="E81" s="35">
        <v>44159.686687395835</v>
      </c>
      <c r="F81" s="38" t="s">
        <v>83</v>
      </c>
      <c r="G81" s="38" t="s">
        <v>97</v>
      </c>
      <c r="H81" s="38" t="s">
        <v>84</v>
      </c>
      <c r="I81" s="38" t="s">
        <v>86</v>
      </c>
      <c r="J81" s="38" t="s">
        <v>98</v>
      </c>
      <c r="K81" s="38" t="s">
        <v>40</v>
      </c>
      <c r="L81" s="38" t="s">
        <v>40</v>
      </c>
      <c r="M81" s="39" t="s">
        <v>41</v>
      </c>
      <c r="R81" s="37">
        <v>14</v>
      </c>
      <c r="S81" s="37">
        <v>4.67</v>
      </c>
      <c r="T81" s="38" t="s">
        <v>42</v>
      </c>
      <c r="U81" s="38" t="s">
        <v>43</v>
      </c>
      <c r="V81" s="35">
        <v>43831</v>
      </c>
      <c r="X81" s="38" t="s">
        <v>44</v>
      </c>
      <c r="Y81" s="38" t="s">
        <v>1090</v>
      </c>
      <c r="Z81" s="38" t="s">
        <v>1090</v>
      </c>
      <c r="AA81" s="38" t="s">
        <v>1091</v>
      </c>
      <c r="AB81" s="38" t="s">
        <v>45</v>
      </c>
      <c r="AD81" s="38"/>
      <c r="AE81" s="38"/>
    </row>
    <row r="82" spans="1:31" ht="22.5" x14ac:dyDescent="0.15">
      <c r="A82" s="39" t="s">
        <v>181</v>
      </c>
      <c r="B82" s="39" t="s">
        <v>182</v>
      </c>
      <c r="C82" s="38" t="s">
        <v>34</v>
      </c>
      <c r="D82" s="38" t="s">
        <v>35</v>
      </c>
      <c r="E82" s="35">
        <v>44159.686687395835</v>
      </c>
      <c r="F82" s="38" t="s">
        <v>83</v>
      </c>
      <c r="G82" s="38" t="s">
        <v>84</v>
      </c>
      <c r="H82" s="38" t="s">
        <v>97</v>
      </c>
      <c r="I82" s="38" t="s">
        <v>86</v>
      </c>
      <c r="J82" s="38" t="s">
        <v>98</v>
      </c>
      <c r="K82" s="38" t="s">
        <v>40</v>
      </c>
      <c r="L82" s="38" t="s">
        <v>40</v>
      </c>
      <c r="M82" s="39" t="s">
        <v>41</v>
      </c>
      <c r="R82" s="37">
        <v>11</v>
      </c>
      <c r="S82" s="37">
        <v>3.7</v>
      </c>
      <c r="T82" s="38" t="s">
        <v>42</v>
      </c>
      <c r="U82" s="38" t="s">
        <v>43</v>
      </c>
      <c r="V82" s="35">
        <v>41275</v>
      </c>
      <c r="X82" s="38" t="s">
        <v>44</v>
      </c>
      <c r="Y82" s="38" t="s">
        <v>1090</v>
      </c>
      <c r="Z82" s="38" t="s">
        <v>1090</v>
      </c>
      <c r="AA82" s="38" t="s">
        <v>1091</v>
      </c>
      <c r="AB82" s="38" t="s">
        <v>45</v>
      </c>
      <c r="AD82" s="38"/>
      <c r="AE82" s="38"/>
    </row>
    <row r="83" spans="1:31" ht="22.5" x14ac:dyDescent="0.15">
      <c r="A83" s="39" t="s">
        <v>188</v>
      </c>
      <c r="B83" s="39" t="s">
        <v>189</v>
      </c>
      <c r="C83" s="38" t="s">
        <v>34</v>
      </c>
      <c r="D83" s="38" t="s">
        <v>82</v>
      </c>
      <c r="E83" s="35">
        <v>44159.686687395835</v>
      </c>
      <c r="F83" s="38" t="s">
        <v>83</v>
      </c>
      <c r="G83" s="38" t="s">
        <v>190</v>
      </c>
      <c r="H83" s="38" t="s">
        <v>191</v>
      </c>
      <c r="I83" s="38" t="s">
        <v>192</v>
      </c>
      <c r="J83" s="38" t="s">
        <v>193</v>
      </c>
      <c r="K83" s="38" t="s">
        <v>40</v>
      </c>
      <c r="L83" s="38" t="s">
        <v>40</v>
      </c>
      <c r="M83" s="39" t="s">
        <v>41</v>
      </c>
      <c r="N83" s="36">
        <v>1</v>
      </c>
      <c r="R83" s="37">
        <v>1</v>
      </c>
      <c r="S83" s="37">
        <v>1</v>
      </c>
      <c r="T83" s="38" t="s">
        <v>42</v>
      </c>
      <c r="U83" s="38" t="s">
        <v>99</v>
      </c>
      <c r="V83" s="35">
        <v>41275</v>
      </c>
      <c r="X83" s="38" t="s">
        <v>44</v>
      </c>
      <c r="Y83" s="38" t="s">
        <v>1090</v>
      </c>
      <c r="Z83" s="38" t="s">
        <v>1090</v>
      </c>
      <c r="AA83" s="38" t="s">
        <v>1091</v>
      </c>
      <c r="AB83" s="38" t="s">
        <v>45</v>
      </c>
      <c r="AD83" s="38"/>
      <c r="AE83" s="38"/>
    </row>
    <row r="84" spans="1:31" ht="22.5" x14ac:dyDescent="0.15">
      <c r="A84" s="39" t="s">
        <v>194</v>
      </c>
      <c r="B84" s="39" t="s">
        <v>195</v>
      </c>
      <c r="C84" s="38" t="s">
        <v>34</v>
      </c>
      <c r="D84" s="38" t="s">
        <v>82</v>
      </c>
      <c r="E84" s="35">
        <v>44159.686687395835</v>
      </c>
      <c r="F84" s="38" t="s">
        <v>40</v>
      </c>
      <c r="G84" s="38" t="s">
        <v>190</v>
      </c>
      <c r="H84" s="38" t="s">
        <v>1089</v>
      </c>
      <c r="I84" s="38" t="s">
        <v>69</v>
      </c>
      <c r="J84" s="38" t="s">
        <v>70</v>
      </c>
      <c r="K84" s="38" t="s">
        <v>40</v>
      </c>
      <c r="L84" s="38" t="s">
        <v>40</v>
      </c>
      <c r="M84" s="39" t="s">
        <v>128</v>
      </c>
      <c r="R84" s="37">
        <v>13</v>
      </c>
      <c r="S84" s="37">
        <v>4.33</v>
      </c>
      <c r="T84" s="38" t="s">
        <v>42</v>
      </c>
      <c r="U84" s="38" t="s">
        <v>99</v>
      </c>
      <c r="V84" s="35">
        <v>41275</v>
      </c>
      <c r="X84" s="38" t="s">
        <v>44</v>
      </c>
      <c r="Y84" s="38" t="s">
        <v>1090</v>
      </c>
      <c r="Z84" s="38" t="s">
        <v>1090</v>
      </c>
      <c r="AA84" s="38" t="s">
        <v>1091</v>
      </c>
      <c r="AB84" s="38" t="s">
        <v>45</v>
      </c>
      <c r="AD84" s="38"/>
      <c r="AE84" s="38"/>
    </row>
    <row r="85" spans="1:31" ht="22.5" x14ac:dyDescent="0.15">
      <c r="A85" s="39" t="s">
        <v>196</v>
      </c>
      <c r="B85" s="39" t="s">
        <v>197</v>
      </c>
      <c r="C85" s="38" t="s">
        <v>34</v>
      </c>
      <c r="D85" s="38" t="s">
        <v>82</v>
      </c>
      <c r="E85" s="35">
        <v>44159.686687395835</v>
      </c>
      <c r="F85" s="38" t="s">
        <v>40</v>
      </c>
      <c r="G85" s="38" t="s">
        <v>190</v>
      </c>
      <c r="H85" s="38" t="s">
        <v>1089</v>
      </c>
      <c r="I85" s="38" t="s">
        <v>1089</v>
      </c>
      <c r="J85" s="38" t="s">
        <v>1089</v>
      </c>
      <c r="K85" s="38" t="s">
        <v>40</v>
      </c>
      <c r="L85" s="38" t="s">
        <v>40</v>
      </c>
      <c r="M85" s="39" t="s">
        <v>128</v>
      </c>
      <c r="R85" s="37">
        <v>10</v>
      </c>
      <c r="S85" s="37">
        <v>3.33</v>
      </c>
      <c r="T85" s="38" t="s">
        <v>42</v>
      </c>
      <c r="U85" s="38" t="s">
        <v>99</v>
      </c>
      <c r="V85" s="35">
        <v>41275</v>
      </c>
      <c r="X85" s="38" t="s">
        <v>44</v>
      </c>
      <c r="Y85" s="38" t="s">
        <v>1090</v>
      </c>
      <c r="Z85" s="38" t="s">
        <v>1090</v>
      </c>
      <c r="AA85" s="38" t="s">
        <v>1091</v>
      </c>
      <c r="AB85" s="38" t="s">
        <v>45</v>
      </c>
      <c r="AD85" s="38"/>
      <c r="AE85" s="38"/>
    </row>
    <row r="86" spans="1:31" x14ac:dyDescent="0.15">
      <c r="A86" s="39" t="s">
        <v>198</v>
      </c>
      <c r="B86" s="39" t="s">
        <v>199</v>
      </c>
      <c r="C86" s="38" t="s">
        <v>200</v>
      </c>
      <c r="D86" s="38" t="s">
        <v>82</v>
      </c>
      <c r="E86" s="35">
        <v>44159.686687395835</v>
      </c>
      <c r="F86" s="38" t="s">
        <v>83</v>
      </c>
      <c r="G86" s="38" t="s">
        <v>201</v>
      </c>
      <c r="H86" s="38" t="s">
        <v>109</v>
      </c>
      <c r="I86" s="38" t="s">
        <v>202</v>
      </c>
      <c r="J86" s="38" t="s">
        <v>203</v>
      </c>
      <c r="K86" s="38" t="s">
        <v>40</v>
      </c>
      <c r="L86" s="38" t="s">
        <v>40</v>
      </c>
      <c r="M86" s="39" t="s">
        <v>41</v>
      </c>
      <c r="R86" s="37">
        <v>12</v>
      </c>
      <c r="S86" s="37">
        <v>4</v>
      </c>
      <c r="T86" s="38" t="s">
        <v>42</v>
      </c>
      <c r="U86" s="38" t="s">
        <v>43</v>
      </c>
      <c r="V86" s="35">
        <v>43101</v>
      </c>
      <c r="X86" s="38" t="s">
        <v>44</v>
      </c>
      <c r="Y86" s="38" t="s">
        <v>1090</v>
      </c>
      <c r="Z86" s="38" t="s">
        <v>1090</v>
      </c>
      <c r="AA86" s="38" t="s">
        <v>1091</v>
      </c>
      <c r="AB86" s="38" t="s">
        <v>45</v>
      </c>
      <c r="AD86" s="38"/>
      <c r="AE86" s="38"/>
    </row>
    <row r="87" spans="1:31" x14ac:dyDescent="0.15">
      <c r="A87" s="39" t="s">
        <v>204</v>
      </c>
      <c r="B87" s="39" t="s">
        <v>205</v>
      </c>
      <c r="C87" s="38" t="s">
        <v>34</v>
      </c>
      <c r="D87" s="38" t="s">
        <v>35</v>
      </c>
      <c r="E87" s="35">
        <v>44159.686687395835</v>
      </c>
      <c r="F87" s="38" t="s">
        <v>83</v>
      </c>
      <c r="G87" s="38" t="s">
        <v>201</v>
      </c>
      <c r="H87" s="38" t="s">
        <v>109</v>
      </c>
      <c r="I87" s="38" t="s">
        <v>202</v>
      </c>
      <c r="J87" s="38" t="s">
        <v>206</v>
      </c>
      <c r="K87" s="38" t="s">
        <v>40</v>
      </c>
      <c r="L87" s="38" t="s">
        <v>40</v>
      </c>
      <c r="M87" s="39" t="s">
        <v>41</v>
      </c>
      <c r="R87" s="37">
        <v>12</v>
      </c>
      <c r="S87" s="37">
        <v>4</v>
      </c>
      <c r="T87" s="38" t="s">
        <v>42</v>
      </c>
      <c r="U87" s="38" t="s">
        <v>43</v>
      </c>
      <c r="V87" s="35">
        <v>41275</v>
      </c>
      <c r="X87" s="38" t="s">
        <v>44</v>
      </c>
      <c r="Y87" s="38" t="s">
        <v>1090</v>
      </c>
      <c r="Z87" s="38" t="s">
        <v>1090</v>
      </c>
      <c r="AA87" s="38" t="s">
        <v>1091</v>
      </c>
      <c r="AB87" s="38" t="s">
        <v>45</v>
      </c>
      <c r="AD87" s="38"/>
      <c r="AE87" s="38"/>
    </row>
    <row r="88" spans="1:31" x14ac:dyDescent="0.15">
      <c r="A88" s="39" t="s">
        <v>207</v>
      </c>
      <c r="B88" s="39" t="s">
        <v>208</v>
      </c>
      <c r="C88" s="38" t="s">
        <v>34</v>
      </c>
      <c r="D88" s="38" t="s">
        <v>35</v>
      </c>
      <c r="E88" s="35">
        <v>44159.686687395835</v>
      </c>
      <c r="F88" s="38" t="s">
        <v>83</v>
      </c>
      <c r="G88" s="38" t="s">
        <v>201</v>
      </c>
      <c r="H88" s="38" t="s">
        <v>109</v>
      </c>
      <c r="I88" s="38" t="s">
        <v>202</v>
      </c>
      <c r="J88" s="38" t="s">
        <v>209</v>
      </c>
      <c r="K88" s="38" t="s">
        <v>40</v>
      </c>
      <c r="L88" s="38" t="s">
        <v>40</v>
      </c>
      <c r="M88" s="39" t="s">
        <v>41</v>
      </c>
      <c r="R88" s="37">
        <v>12</v>
      </c>
      <c r="S88" s="37">
        <v>4</v>
      </c>
      <c r="T88" s="38" t="s">
        <v>42</v>
      </c>
      <c r="U88" s="38" t="s">
        <v>43</v>
      </c>
      <c r="V88" s="35">
        <v>41275</v>
      </c>
      <c r="X88" s="38" t="s">
        <v>44</v>
      </c>
      <c r="Y88" s="38" t="s">
        <v>1090</v>
      </c>
      <c r="Z88" s="38" t="s">
        <v>1090</v>
      </c>
      <c r="AA88" s="38" t="s">
        <v>1091</v>
      </c>
      <c r="AB88" s="38" t="s">
        <v>45</v>
      </c>
      <c r="AD88" s="38"/>
      <c r="AE88" s="38"/>
    </row>
    <row r="89" spans="1:31" x14ac:dyDescent="0.15">
      <c r="A89" s="39" t="s">
        <v>210</v>
      </c>
      <c r="B89" s="39" t="s">
        <v>211</v>
      </c>
      <c r="C89" s="38" t="s">
        <v>34</v>
      </c>
      <c r="D89" s="38" t="s">
        <v>35</v>
      </c>
      <c r="E89" s="35">
        <v>44159.686687395835</v>
      </c>
      <c r="F89" s="38" t="s">
        <v>83</v>
      </c>
      <c r="G89" s="38" t="s">
        <v>201</v>
      </c>
      <c r="H89" s="38" t="s">
        <v>109</v>
      </c>
      <c r="I89" s="38" t="s">
        <v>202</v>
      </c>
      <c r="J89" s="38" t="s">
        <v>212</v>
      </c>
      <c r="K89" s="38" t="s">
        <v>40</v>
      </c>
      <c r="L89" s="38" t="s">
        <v>40</v>
      </c>
      <c r="M89" s="39" t="s">
        <v>41</v>
      </c>
      <c r="R89" s="37">
        <v>12</v>
      </c>
      <c r="S89" s="37">
        <v>4</v>
      </c>
      <c r="T89" s="38" t="s">
        <v>42</v>
      </c>
      <c r="U89" s="38" t="s">
        <v>43</v>
      </c>
      <c r="V89" s="35">
        <v>41275</v>
      </c>
      <c r="X89" s="38" t="s">
        <v>44</v>
      </c>
      <c r="Y89" s="38" t="s">
        <v>1090</v>
      </c>
      <c r="Z89" s="38" t="s">
        <v>1090</v>
      </c>
      <c r="AA89" s="38" t="s">
        <v>1091</v>
      </c>
      <c r="AB89" s="38" t="s">
        <v>45</v>
      </c>
      <c r="AD89" s="38"/>
      <c r="AE89" s="38"/>
    </row>
    <row r="90" spans="1:31" x14ac:dyDescent="0.15">
      <c r="A90" s="39" t="s">
        <v>213</v>
      </c>
      <c r="B90" s="39" t="s">
        <v>214</v>
      </c>
      <c r="C90" s="38" t="s">
        <v>34</v>
      </c>
      <c r="D90" s="38" t="s">
        <v>35</v>
      </c>
      <c r="E90" s="35">
        <v>44159.686687395835</v>
      </c>
      <c r="F90" s="38" t="s">
        <v>83</v>
      </c>
      <c r="G90" s="38" t="s">
        <v>201</v>
      </c>
      <c r="H90" s="38" t="s">
        <v>109</v>
      </c>
      <c r="I90" s="38" t="s">
        <v>202</v>
      </c>
      <c r="J90" s="38" t="s">
        <v>215</v>
      </c>
      <c r="K90" s="38" t="s">
        <v>40</v>
      </c>
      <c r="L90" s="38" t="s">
        <v>40</v>
      </c>
      <c r="M90" s="39" t="s">
        <v>41</v>
      </c>
      <c r="R90" s="37">
        <v>12</v>
      </c>
      <c r="S90" s="37">
        <v>4</v>
      </c>
      <c r="T90" s="38" t="s">
        <v>42</v>
      </c>
      <c r="U90" s="38" t="s">
        <v>43</v>
      </c>
      <c r="V90" s="35">
        <v>41275</v>
      </c>
      <c r="X90" s="38" t="s">
        <v>44</v>
      </c>
      <c r="Y90" s="38" t="s">
        <v>1090</v>
      </c>
      <c r="Z90" s="38" t="s">
        <v>1090</v>
      </c>
      <c r="AA90" s="38" t="s">
        <v>1091</v>
      </c>
      <c r="AB90" s="38" t="s">
        <v>45</v>
      </c>
      <c r="AD90" s="38"/>
      <c r="AE90" s="38"/>
    </row>
    <row r="91" spans="1:31" x14ac:dyDescent="0.15">
      <c r="A91" s="39" t="s">
        <v>216</v>
      </c>
      <c r="B91" s="39" t="s">
        <v>217</v>
      </c>
      <c r="C91" s="38" t="s">
        <v>34</v>
      </c>
      <c r="D91" s="38" t="s">
        <v>35</v>
      </c>
      <c r="E91" s="35">
        <v>44159.686687395835</v>
      </c>
      <c r="F91" s="38" t="s">
        <v>83</v>
      </c>
      <c r="G91" s="38" t="s">
        <v>201</v>
      </c>
      <c r="H91" s="38" t="s">
        <v>109</v>
      </c>
      <c r="I91" s="38" t="s">
        <v>202</v>
      </c>
      <c r="J91" s="38" t="s">
        <v>218</v>
      </c>
      <c r="K91" s="38" t="s">
        <v>40</v>
      </c>
      <c r="L91" s="38" t="s">
        <v>40</v>
      </c>
      <c r="M91" s="39" t="s">
        <v>41</v>
      </c>
      <c r="R91" s="37">
        <v>12</v>
      </c>
      <c r="S91" s="37">
        <v>4</v>
      </c>
      <c r="T91" s="38" t="s">
        <v>42</v>
      </c>
      <c r="U91" s="38" t="s">
        <v>43</v>
      </c>
      <c r="V91" s="35">
        <v>41275</v>
      </c>
      <c r="X91" s="38" t="s">
        <v>44</v>
      </c>
      <c r="Y91" s="38" t="s">
        <v>1090</v>
      </c>
      <c r="Z91" s="38" t="s">
        <v>1090</v>
      </c>
      <c r="AA91" s="38" t="s">
        <v>1091</v>
      </c>
      <c r="AB91" s="38" t="s">
        <v>45</v>
      </c>
      <c r="AD91" s="38"/>
      <c r="AE91" s="38"/>
    </row>
    <row r="92" spans="1:31" x14ac:dyDescent="0.15">
      <c r="A92" s="39" t="s">
        <v>219</v>
      </c>
      <c r="B92" s="39" t="s">
        <v>220</v>
      </c>
      <c r="C92" s="38" t="s">
        <v>34</v>
      </c>
      <c r="D92" s="38" t="s">
        <v>35</v>
      </c>
      <c r="E92" s="35">
        <v>44159.686687395835</v>
      </c>
      <c r="F92" s="38" t="s">
        <v>83</v>
      </c>
      <c r="G92" s="38" t="s">
        <v>201</v>
      </c>
      <c r="H92" s="38" t="s">
        <v>109</v>
      </c>
      <c r="I92" s="38" t="s">
        <v>202</v>
      </c>
      <c r="J92" s="38" t="s">
        <v>206</v>
      </c>
      <c r="K92" s="38" t="s">
        <v>40</v>
      </c>
      <c r="L92" s="38" t="s">
        <v>40</v>
      </c>
      <c r="M92" s="39" t="s">
        <v>41</v>
      </c>
      <c r="R92" s="37">
        <v>12</v>
      </c>
      <c r="S92" s="37">
        <v>4</v>
      </c>
      <c r="T92" s="38" t="s">
        <v>42</v>
      </c>
      <c r="U92" s="38" t="s">
        <v>43</v>
      </c>
      <c r="V92" s="35">
        <v>41275</v>
      </c>
      <c r="X92" s="38" t="s">
        <v>44</v>
      </c>
      <c r="Y92" s="38" t="s">
        <v>1090</v>
      </c>
      <c r="Z92" s="38" t="s">
        <v>1090</v>
      </c>
      <c r="AA92" s="38" t="s">
        <v>1091</v>
      </c>
      <c r="AB92" s="38" t="s">
        <v>45</v>
      </c>
      <c r="AD92" s="38"/>
      <c r="AE92" s="38"/>
    </row>
    <row r="93" spans="1:31" x14ac:dyDescent="0.15">
      <c r="A93" s="39" t="s">
        <v>221</v>
      </c>
      <c r="B93" s="39" t="s">
        <v>222</v>
      </c>
      <c r="C93" s="38" t="s">
        <v>34</v>
      </c>
      <c r="D93" s="38" t="s">
        <v>35</v>
      </c>
      <c r="E93" s="35">
        <v>44159.686687395835</v>
      </c>
      <c r="F93" s="38" t="s">
        <v>83</v>
      </c>
      <c r="G93" s="38" t="s">
        <v>201</v>
      </c>
      <c r="H93" s="38" t="s">
        <v>109</v>
      </c>
      <c r="I93" s="38" t="s">
        <v>202</v>
      </c>
      <c r="J93" s="38" t="s">
        <v>209</v>
      </c>
      <c r="K93" s="38" t="s">
        <v>40</v>
      </c>
      <c r="L93" s="38" t="s">
        <v>40</v>
      </c>
      <c r="M93" s="39" t="s">
        <v>41</v>
      </c>
      <c r="R93" s="37">
        <v>12</v>
      </c>
      <c r="S93" s="37">
        <v>4</v>
      </c>
      <c r="T93" s="38" t="s">
        <v>42</v>
      </c>
      <c r="U93" s="38" t="s">
        <v>43</v>
      </c>
      <c r="V93" s="35">
        <v>41275</v>
      </c>
      <c r="X93" s="38" t="s">
        <v>44</v>
      </c>
      <c r="Y93" s="38" t="s">
        <v>1090</v>
      </c>
      <c r="Z93" s="38" t="s">
        <v>1090</v>
      </c>
      <c r="AA93" s="38" t="s">
        <v>1091</v>
      </c>
      <c r="AB93" s="38" t="s">
        <v>45</v>
      </c>
      <c r="AD93" s="38"/>
      <c r="AE93" s="38"/>
    </row>
    <row r="94" spans="1:31" x14ac:dyDescent="0.15">
      <c r="A94" s="39" t="s">
        <v>223</v>
      </c>
      <c r="B94" s="39" t="s">
        <v>224</v>
      </c>
      <c r="C94" s="38" t="s">
        <v>34</v>
      </c>
      <c r="D94" s="38" t="s">
        <v>35</v>
      </c>
      <c r="E94" s="35">
        <v>44568.562350671295</v>
      </c>
      <c r="F94" s="38" t="s">
        <v>83</v>
      </c>
      <c r="G94" s="38" t="s">
        <v>201</v>
      </c>
      <c r="H94" s="38" t="s">
        <v>109</v>
      </c>
      <c r="I94" s="38" t="s">
        <v>202</v>
      </c>
      <c r="J94" s="38" t="s">
        <v>212</v>
      </c>
      <c r="K94" s="38" t="s">
        <v>40</v>
      </c>
      <c r="L94" s="38" t="s">
        <v>40</v>
      </c>
      <c r="M94" s="39" t="s">
        <v>41</v>
      </c>
      <c r="R94" s="37">
        <v>12</v>
      </c>
      <c r="S94" s="37">
        <v>4</v>
      </c>
      <c r="T94" s="38" t="s">
        <v>1078</v>
      </c>
      <c r="U94" s="38" t="s">
        <v>43</v>
      </c>
      <c r="V94" s="35">
        <v>41275</v>
      </c>
      <c r="W94" s="35">
        <v>44640</v>
      </c>
      <c r="X94" s="38" t="s">
        <v>44</v>
      </c>
      <c r="Y94" s="38" t="s">
        <v>1090</v>
      </c>
      <c r="Z94" s="38" t="s">
        <v>1090</v>
      </c>
      <c r="AA94" s="38" t="s">
        <v>1091</v>
      </c>
      <c r="AB94" s="38" t="s">
        <v>45</v>
      </c>
      <c r="AD94" s="38" t="s">
        <v>42</v>
      </c>
      <c r="AE94" s="38"/>
    </row>
    <row r="95" spans="1:31" x14ac:dyDescent="0.15">
      <c r="A95" s="39" t="s">
        <v>226</v>
      </c>
      <c r="B95" s="39" t="s">
        <v>227</v>
      </c>
      <c r="C95" s="38" t="s">
        <v>34</v>
      </c>
      <c r="D95" s="38" t="s">
        <v>35</v>
      </c>
      <c r="E95" s="35">
        <v>44159.686687395835</v>
      </c>
      <c r="F95" s="38" t="s">
        <v>83</v>
      </c>
      <c r="G95" s="38" t="s">
        <v>201</v>
      </c>
      <c r="H95" s="38" t="s">
        <v>109</v>
      </c>
      <c r="I95" s="38" t="s">
        <v>202</v>
      </c>
      <c r="J95" s="38" t="s">
        <v>215</v>
      </c>
      <c r="K95" s="38" t="s">
        <v>40</v>
      </c>
      <c r="L95" s="38" t="s">
        <v>40</v>
      </c>
      <c r="M95" s="39" t="s">
        <v>41</v>
      </c>
      <c r="R95" s="37">
        <v>12</v>
      </c>
      <c r="S95" s="37">
        <v>4</v>
      </c>
      <c r="T95" s="38" t="s">
        <v>42</v>
      </c>
      <c r="U95" s="38" t="s">
        <v>43</v>
      </c>
      <c r="V95" s="35">
        <v>41275</v>
      </c>
      <c r="X95" s="38" t="s">
        <v>44</v>
      </c>
      <c r="Y95" s="38" t="s">
        <v>1090</v>
      </c>
      <c r="Z95" s="38" t="s">
        <v>1090</v>
      </c>
      <c r="AA95" s="38" t="s">
        <v>1091</v>
      </c>
      <c r="AB95" s="38" t="s">
        <v>45</v>
      </c>
      <c r="AD95" s="38"/>
      <c r="AE95" s="38"/>
    </row>
    <row r="96" spans="1:31" x14ac:dyDescent="0.15">
      <c r="A96" s="39" t="s">
        <v>228</v>
      </c>
      <c r="B96" s="39" t="s">
        <v>229</v>
      </c>
      <c r="C96" s="38" t="s">
        <v>34</v>
      </c>
      <c r="D96" s="38" t="s">
        <v>35</v>
      </c>
      <c r="E96" s="35">
        <v>44159.686687395835</v>
      </c>
      <c r="F96" s="38" t="s">
        <v>83</v>
      </c>
      <c r="G96" s="38" t="s">
        <v>201</v>
      </c>
      <c r="H96" s="38" t="s">
        <v>109</v>
      </c>
      <c r="I96" s="38" t="s">
        <v>202</v>
      </c>
      <c r="J96" s="38" t="s">
        <v>209</v>
      </c>
      <c r="K96" s="38" t="s">
        <v>40</v>
      </c>
      <c r="L96" s="38" t="s">
        <v>40</v>
      </c>
      <c r="M96" s="39" t="s">
        <v>41</v>
      </c>
      <c r="R96" s="37">
        <v>12</v>
      </c>
      <c r="S96" s="37">
        <v>4</v>
      </c>
      <c r="T96" s="38" t="s">
        <v>42</v>
      </c>
      <c r="U96" s="38" t="s">
        <v>43</v>
      </c>
      <c r="V96" s="35">
        <v>41275</v>
      </c>
      <c r="X96" s="38" t="s">
        <v>44</v>
      </c>
      <c r="Y96" s="38" t="s">
        <v>1090</v>
      </c>
      <c r="Z96" s="38" t="s">
        <v>1090</v>
      </c>
      <c r="AA96" s="38" t="s">
        <v>1091</v>
      </c>
      <c r="AB96" s="38" t="s">
        <v>45</v>
      </c>
      <c r="AD96" s="38"/>
      <c r="AE96" s="38"/>
    </row>
    <row r="97" spans="1:31" x14ac:dyDescent="0.15">
      <c r="A97" s="39" t="s">
        <v>230</v>
      </c>
      <c r="B97" s="39" t="s">
        <v>231</v>
      </c>
      <c r="C97" s="38" t="s">
        <v>34</v>
      </c>
      <c r="D97" s="38" t="s">
        <v>35</v>
      </c>
      <c r="E97" s="35">
        <v>44159.686687395835</v>
      </c>
      <c r="F97" s="38" t="s">
        <v>83</v>
      </c>
      <c r="G97" s="38" t="s">
        <v>201</v>
      </c>
      <c r="H97" s="38" t="s">
        <v>109</v>
      </c>
      <c r="I97" s="38" t="s">
        <v>202</v>
      </c>
      <c r="J97" s="38" t="s">
        <v>218</v>
      </c>
      <c r="K97" s="38" t="s">
        <v>40</v>
      </c>
      <c r="L97" s="38" t="s">
        <v>40</v>
      </c>
      <c r="M97" s="39" t="s">
        <v>41</v>
      </c>
      <c r="R97" s="37">
        <v>12</v>
      </c>
      <c r="S97" s="37">
        <v>4</v>
      </c>
      <c r="T97" s="38" t="s">
        <v>42</v>
      </c>
      <c r="U97" s="38" t="s">
        <v>43</v>
      </c>
      <c r="V97" s="35">
        <v>41275</v>
      </c>
      <c r="X97" s="38" t="s">
        <v>44</v>
      </c>
      <c r="Y97" s="38" t="s">
        <v>1090</v>
      </c>
      <c r="Z97" s="38" t="s">
        <v>1090</v>
      </c>
      <c r="AA97" s="38" t="s">
        <v>1091</v>
      </c>
      <c r="AB97" s="38" t="s">
        <v>45</v>
      </c>
      <c r="AD97" s="38"/>
      <c r="AE97" s="38"/>
    </row>
    <row r="98" spans="1:31" ht="22.5" x14ac:dyDescent="0.15">
      <c r="A98" s="39" t="s">
        <v>232</v>
      </c>
      <c r="B98" s="39" t="s">
        <v>233</v>
      </c>
      <c r="C98" s="38" t="s">
        <v>34</v>
      </c>
      <c r="D98" s="38" t="s">
        <v>35</v>
      </c>
      <c r="E98" s="35">
        <v>44159.686687395835</v>
      </c>
      <c r="F98" s="38" t="s">
        <v>83</v>
      </c>
      <c r="G98" s="38" t="s">
        <v>234</v>
      </c>
      <c r="H98" s="38" t="s">
        <v>235</v>
      </c>
      <c r="I98" s="38" t="s">
        <v>113</v>
      </c>
      <c r="J98" s="38" t="s">
        <v>236</v>
      </c>
      <c r="K98" s="38" t="s">
        <v>40</v>
      </c>
      <c r="L98" s="38" t="s">
        <v>40</v>
      </c>
      <c r="M98" s="39" t="s">
        <v>41</v>
      </c>
      <c r="R98" s="37">
        <v>12</v>
      </c>
      <c r="S98" s="37">
        <v>4</v>
      </c>
      <c r="T98" s="38" t="s">
        <v>42</v>
      </c>
      <c r="U98" s="38" t="s">
        <v>43</v>
      </c>
      <c r="V98" s="35">
        <v>41275</v>
      </c>
      <c r="X98" s="38" t="s">
        <v>44</v>
      </c>
      <c r="Y98" s="38" t="s">
        <v>1090</v>
      </c>
      <c r="Z98" s="38" t="s">
        <v>1090</v>
      </c>
      <c r="AA98" s="38" t="s">
        <v>1091</v>
      </c>
      <c r="AB98" s="38" t="s">
        <v>45</v>
      </c>
      <c r="AD98" s="38"/>
      <c r="AE98" s="38"/>
    </row>
    <row r="99" spans="1:31" x14ac:dyDescent="0.15">
      <c r="A99" s="39" t="s">
        <v>237</v>
      </c>
      <c r="B99" s="39" t="s">
        <v>238</v>
      </c>
      <c r="C99" s="38" t="s">
        <v>34</v>
      </c>
      <c r="D99" s="38" t="s">
        <v>35</v>
      </c>
      <c r="E99" s="35">
        <v>44159.686687395835</v>
      </c>
      <c r="F99" s="38" t="s">
        <v>83</v>
      </c>
      <c r="G99" s="38" t="s">
        <v>201</v>
      </c>
      <c r="H99" s="38" t="s">
        <v>109</v>
      </c>
      <c r="I99" s="38" t="s">
        <v>239</v>
      </c>
      <c r="J99" s="38" t="s">
        <v>240</v>
      </c>
      <c r="K99" s="38" t="s">
        <v>40</v>
      </c>
      <c r="L99" s="38" t="s">
        <v>40</v>
      </c>
      <c r="M99" s="39" t="s">
        <v>41</v>
      </c>
      <c r="R99" s="37">
        <v>12</v>
      </c>
      <c r="S99" s="37">
        <v>4</v>
      </c>
      <c r="T99" s="38" t="s">
        <v>42</v>
      </c>
      <c r="U99" s="38" t="s">
        <v>43</v>
      </c>
      <c r="V99" s="35">
        <v>41275</v>
      </c>
      <c r="X99" s="38" t="s">
        <v>44</v>
      </c>
      <c r="Y99" s="38" t="s">
        <v>1090</v>
      </c>
      <c r="Z99" s="38" t="s">
        <v>1090</v>
      </c>
      <c r="AA99" s="38" t="s">
        <v>1091</v>
      </c>
      <c r="AB99" s="38" t="s">
        <v>45</v>
      </c>
      <c r="AD99" s="38"/>
      <c r="AE99" s="38"/>
    </row>
    <row r="100" spans="1:31" x14ac:dyDescent="0.15">
      <c r="A100" s="39" t="s">
        <v>241</v>
      </c>
      <c r="B100" s="39" t="s">
        <v>242</v>
      </c>
      <c r="C100" s="38" t="s">
        <v>34</v>
      </c>
      <c r="D100" s="38" t="s">
        <v>35</v>
      </c>
      <c r="E100" s="35">
        <v>44159.686687395835</v>
      </c>
      <c r="F100" s="38" t="s">
        <v>83</v>
      </c>
      <c r="G100" s="38" t="s">
        <v>234</v>
      </c>
      <c r="H100" s="38" t="s">
        <v>243</v>
      </c>
      <c r="I100" s="38" t="s">
        <v>244</v>
      </c>
      <c r="J100" s="38" t="s">
        <v>245</v>
      </c>
      <c r="K100" s="38" t="s">
        <v>40</v>
      </c>
      <c r="L100" s="38" t="s">
        <v>40</v>
      </c>
      <c r="M100" s="39" t="s">
        <v>41</v>
      </c>
      <c r="R100" s="37">
        <v>10</v>
      </c>
      <c r="S100" s="37">
        <v>3.3</v>
      </c>
      <c r="T100" s="38" t="s">
        <v>42</v>
      </c>
      <c r="U100" s="38" t="s">
        <v>43</v>
      </c>
      <c r="V100" s="35">
        <v>41275</v>
      </c>
      <c r="X100" s="38" t="s">
        <v>44</v>
      </c>
      <c r="Y100" s="38" t="s">
        <v>1090</v>
      </c>
      <c r="Z100" s="38" t="s">
        <v>1090</v>
      </c>
      <c r="AA100" s="38" t="s">
        <v>1091</v>
      </c>
      <c r="AB100" s="38" t="s">
        <v>45</v>
      </c>
      <c r="AD100" s="38"/>
      <c r="AE100" s="38"/>
    </row>
    <row r="101" spans="1:31" ht="22.5" x14ac:dyDescent="0.15">
      <c r="A101" s="39" t="s">
        <v>246</v>
      </c>
      <c r="B101" s="39" t="s">
        <v>247</v>
      </c>
      <c r="C101" s="38" t="s">
        <v>95</v>
      </c>
      <c r="D101" s="38" t="s">
        <v>82</v>
      </c>
      <c r="E101" s="35">
        <v>44159.686687395835</v>
      </c>
      <c r="F101" s="38" t="s">
        <v>83</v>
      </c>
      <c r="G101" s="38" t="s">
        <v>248</v>
      </c>
      <c r="H101" s="38" t="s">
        <v>249</v>
      </c>
      <c r="I101" s="38" t="s">
        <v>250</v>
      </c>
      <c r="J101" s="38" t="s">
        <v>1089</v>
      </c>
      <c r="K101" s="38" t="s">
        <v>40</v>
      </c>
      <c r="L101" s="38" t="s">
        <v>40</v>
      </c>
      <c r="M101" s="39" t="s">
        <v>41</v>
      </c>
      <c r="R101" s="37">
        <v>5</v>
      </c>
      <c r="S101" s="37">
        <v>1.7</v>
      </c>
      <c r="T101" s="38" t="s">
        <v>42</v>
      </c>
      <c r="U101" s="38" t="s">
        <v>43</v>
      </c>
      <c r="V101" s="35">
        <v>42461</v>
      </c>
      <c r="X101" s="38" t="s">
        <v>44</v>
      </c>
      <c r="Y101" s="38" t="s">
        <v>1090</v>
      </c>
      <c r="Z101" s="38" t="s">
        <v>1090</v>
      </c>
      <c r="AA101" s="38" t="s">
        <v>1091</v>
      </c>
      <c r="AB101" s="38" t="s">
        <v>45</v>
      </c>
      <c r="AD101" s="38"/>
      <c r="AE101" s="38"/>
    </row>
    <row r="102" spans="1:31" ht="22.5" x14ac:dyDescent="0.15">
      <c r="A102" s="39" t="s">
        <v>251</v>
      </c>
      <c r="B102" s="39" t="s">
        <v>233</v>
      </c>
      <c r="C102" s="38" t="s">
        <v>34</v>
      </c>
      <c r="D102" s="38" t="s">
        <v>35</v>
      </c>
      <c r="E102" s="35">
        <v>44159.686687395835</v>
      </c>
      <c r="F102" s="38" t="s">
        <v>83</v>
      </c>
      <c r="G102" s="38" t="s">
        <v>234</v>
      </c>
      <c r="H102" s="38" t="s">
        <v>243</v>
      </c>
      <c r="I102" s="38" t="s">
        <v>113</v>
      </c>
      <c r="J102" s="38" t="s">
        <v>236</v>
      </c>
      <c r="K102" s="38" t="s">
        <v>40</v>
      </c>
      <c r="L102" s="38" t="s">
        <v>40</v>
      </c>
      <c r="M102" s="39" t="s">
        <v>41</v>
      </c>
      <c r="R102" s="37">
        <v>12</v>
      </c>
      <c r="S102" s="37">
        <v>4</v>
      </c>
      <c r="T102" s="38" t="s">
        <v>42</v>
      </c>
      <c r="U102" s="38" t="s">
        <v>43</v>
      </c>
      <c r="V102" s="35">
        <v>41275</v>
      </c>
      <c r="X102" s="38" t="s">
        <v>44</v>
      </c>
      <c r="Y102" s="38" t="s">
        <v>1090</v>
      </c>
      <c r="Z102" s="38" t="s">
        <v>1090</v>
      </c>
      <c r="AA102" s="38" t="s">
        <v>1091</v>
      </c>
      <c r="AB102" s="38" t="s">
        <v>45</v>
      </c>
      <c r="AD102" s="38"/>
      <c r="AE102" s="38"/>
    </row>
    <row r="103" spans="1:31" ht="22.5" x14ac:dyDescent="0.15">
      <c r="A103" s="39" t="s">
        <v>252</v>
      </c>
      <c r="B103" s="39" t="s">
        <v>233</v>
      </c>
      <c r="C103" s="38" t="s">
        <v>34</v>
      </c>
      <c r="D103" s="38" t="s">
        <v>35</v>
      </c>
      <c r="E103" s="35">
        <v>44159.686687395835</v>
      </c>
      <c r="F103" s="38" t="s">
        <v>83</v>
      </c>
      <c r="G103" s="38" t="s">
        <v>234</v>
      </c>
      <c r="H103" s="38" t="s">
        <v>243</v>
      </c>
      <c r="I103" s="38" t="s">
        <v>113</v>
      </c>
      <c r="J103" s="38" t="s">
        <v>236</v>
      </c>
      <c r="K103" s="38" t="s">
        <v>40</v>
      </c>
      <c r="L103" s="38" t="s">
        <v>40</v>
      </c>
      <c r="M103" s="39" t="s">
        <v>41</v>
      </c>
      <c r="R103" s="37">
        <v>12</v>
      </c>
      <c r="S103" s="37">
        <v>4</v>
      </c>
      <c r="T103" s="38" t="s">
        <v>42</v>
      </c>
      <c r="U103" s="38" t="s">
        <v>43</v>
      </c>
      <c r="V103" s="35">
        <v>41275</v>
      </c>
      <c r="X103" s="38" t="s">
        <v>44</v>
      </c>
      <c r="Y103" s="38" t="s">
        <v>1090</v>
      </c>
      <c r="Z103" s="38" t="s">
        <v>1090</v>
      </c>
      <c r="AA103" s="38" t="s">
        <v>1091</v>
      </c>
      <c r="AB103" s="38" t="s">
        <v>45</v>
      </c>
      <c r="AD103" s="38"/>
      <c r="AE103" s="38"/>
    </row>
    <row r="104" spans="1:31" x14ac:dyDescent="0.15">
      <c r="A104" s="39" t="s">
        <v>253</v>
      </c>
      <c r="B104" s="39" t="s">
        <v>254</v>
      </c>
      <c r="C104" s="38" t="s">
        <v>255</v>
      </c>
      <c r="D104" s="38" t="s">
        <v>256</v>
      </c>
      <c r="E104" s="35">
        <v>44159.686687395835</v>
      </c>
      <c r="F104" s="38" t="s">
        <v>83</v>
      </c>
      <c r="G104" s="38" t="s">
        <v>201</v>
      </c>
      <c r="H104" s="38" t="s">
        <v>109</v>
      </c>
      <c r="I104" s="38" t="s">
        <v>108</v>
      </c>
      <c r="J104" s="38" t="s">
        <v>1089</v>
      </c>
      <c r="K104" s="38" t="s">
        <v>40</v>
      </c>
      <c r="L104" s="38" t="s">
        <v>40</v>
      </c>
      <c r="M104" s="39" t="s">
        <v>41</v>
      </c>
      <c r="R104" s="37">
        <v>3</v>
      </c>
      <c r="S104" s="37">
        <v>1</v>
      </c>
      <c r="T104" s="38" t="s">
        <v>42</v>
      </c>
      <c r="U104" s="38" t="s">
        <v>43</v>
      </c>
      <c r="V104" s="35">
        <v>41275</v>
      </c>
      <c r="X104" s="38" t="s">
        <v>44</v>
      </c>
      <c r="Y104" s="38" t="s">
        <v>1090</v>
      </c>
      <c r="Z104" s="38" t="s">
        <v>1090</v>
      </c>
      <c r="AA104" s="38" t="s">
        <v>1091</v>
      </c>
      <c r="AB104" s="38" t="s">
        <v>45</v>
      </c>
      <c r="AD104" s="38"/>
      <c r="AE104" s="38"/>
    </row>
    <row r="105" spans="1:31" x14ac:dyDescent="0.15">
      <c r="A105" s="39" t="s">
        <v>257</v>
      </c>
      <c r="B105" s="39" t="s">
        <v>258</v>
      </c>
      <c r="C105" s="38" t="s">
        <v>34</v>
      </c>
      <c r="D105" s="38" t="s">
        <v>35</v>
      </c>
      <c r="E105" s="35">
        <v>44159.686687395835</v>
      </c>
      <c r="F105" s="38" t="s">
        <v>83</v>
      </c>
      <c r="G105" s="38" t="s">
        <v>201</v>
      </c>
      <c r="H105" s="38" t="s">
        <v>109</v>
      </c>
      <c r="I105" s="38" t="s">
        <v>202</v>
      </c>
      <c r="J105" s="38" t="s">
        <v>212</v>
      </c>
      <c r="K105" s="38" t="s">
        <v>40</v>
      </c>
      <c r="L105" s="38" t="s">
        <v>40</v>
      </c>
      <c r="M105" s="39" t="s">
        <v>41</v>
      </c>
      <c r="R105" s="37">
        <v>12</v>
      </c>
      <c r="S105" s="37">
        <v>4</v>
      </c>
      <c r="T105" s="38" t="s">
        <v>42</v>
      </c>
      <c r="U105" s="38" t="s">
        <v>43</v>
      </c>
      <c r="V105" s="35">
        <v>41275</v>
      </c>
      <c r="X105" s="38" t="s">
        <v>44</v>
      </c>
      <c r="Y105" s="38" t="s">
        <v>1090</v>
      </c>
      <c r="Z105" s="38" t="s">
        <v>1090</v>
      </c>
      <c r="AA105" s="38" t="s">
        <v>1091</v>
      </c>
      <c r="AB105" s="38" t="s">
        <v>45</v>
      </c>
      <c r="AD105" s="38"/>
      <c r="AE105" s="38"/>
    </row>
    <row r="106" spans="1:31" ht="22.5" x14ac:dyDescent="0.15">
      <c r="A106" s="39" t="s">
        <v>259</v>
      </c>
      <c r="B106" s="39" t="s">
        <v>260</v>
      </c>
      <c r="C106" s="38" t="s">
        <v>255</v>
      </c>
      <c r="D106" s="38" t="s">
        <v>256</v>
      </c>
      <c r="E106" s="35">
        <v>44435.733823402777</v>
      </c>
      <c r="F106" s="38" t="s">
        <v>261</v>
      </c>
      <c r="G106" s="38" t="s">
        <v>1089</v>
      </c>
      <c r="H106" s="38" t="s">
        <v>1089</v>
      </c>
      <c r="I106" s="38" t="s">
        <v>1089</v>
      </c>
      <c r="J106" s="38" t="s">
        <v>1089</v>
      </c>
      <c r="K106" s="38" t="s">
        <v>40</v>
      </c>
      <c r="L106" s="38" t="s">
        <v>40</v>
      </c>
      <c r="M106" s="39" t="s">
        <v>41</v>
      </c>
      <c r="R106" s="37">
        <v>3</v>
      </c>
      <c r="S106" s="37">
        <v>1</v>
      </c>
      <c r="T106" s="38" t="s">
        <v>1074</v>
      </c>
      <c r="U106" s="38" t="s">
        <v>99</v>
      </c>
      <c r="V106" s="35">
        <v>41275</v>
      </c>
      <c r="W106" s="35">
        <v>44926</v>
      </c>
      <c r="X106" s="38" t="s">
        <v>44</v>
      </c>
      <c r="Y106" s="38" t="s">
        <v>1090</v>
      </c>
      <c r="Z106" s="38" t="s">
        <v>1090</v>
      </c>
      <c r="AA106" s="38" t="s">
        <v>1091</v>
      </c>
      <c r="AB106" s="38" t="s">
        <v>45</v>
      </c>
      <c r="AD106" s="38"/>
      <c r="AE106" s="38"/>
    </row>
    <row r="107" spans="1:31" ht="22.5" x14ac:dyDescent="0.15">
      <c r="A107" s="39" t="s">
        <v>262</v>
      </c>
      <c r="B107" s="39" t="s">
        <v>263</v>
      </c>
      <c r="C107" s="38" t="s">
        <v>95</v>
      </c>
      <c r="D107" s="38" t="s">
        <v>82</v>
      </c>
      <c r="E107" s="35">
        <v>44435.733823402777</v>
      </c>
      <c r="F107" s="38" t="s">
        <v>96</v>
      </c>
      <c r="G107" s="38" t="s">
        <v>264</v>
      </c>
      <c r="H107" s="38" t="s">
        <v>265</v>
      </c>
      <c r="I107" s="38" t="s">
        <v>264</v>
      </c>
      <c r="J107" s="38" t="s">
        <v>266</v>
      </c>
      <c r="K107" s="38" t="s">
        <v>40</v>
      </c>
      <c r="L107" s="38" t="s">
        <v>40</v>
      </c>
      <c r="M107" s="39" t="s">
        <v>41</v>
      </c>
      <c r="R107" s="37">
        <v>11.1</v>
      </c>
      <c r="S107" s="37">
        <v>3.7</v>
      </c>
      <c r="T107" s="38" t="s">
        <v>1074</v>
      </c>
      <c r="U107" s="38" t="s">
        <v>43</v>
      </c>
      <c r="V107" s="35">
        <v>42461</v>
      </c>
      <c r="W107" s="35">
        <v>44926</v>
      </c>
      <c r="X107" s="38" t="s">
        <v>44</v>
      </c>
      <c r="Y107" s="38" t="s">
        <v>1090</v>
      </c>
      <c r="Z107" s="38" t="s">
        <v>1090</v>
      </c>
      <c r="AA107" s="38" t="s">
        <v>1091</v>
      </c>
      <c r="AB107" s="38" t="s">
        <v>45</v>
      </c>
      <c r="AD107" s="38"/>
      <c r="AE107" s="38"/>
    </row>
    <row r="108" spans="1:31" ht="22.5" x14ac:dyDescent="0.15">
      <c r="A108" s="39" t="s">
        <v>267</v>
      </c>
      <c r="B108" s="39" t="s">
        <v>263</v>
      </c>
      <c r="C108" s="38" t="s">
        <v>95</v>
      </c>
      <c r="D108" s="38" t="s">
        <v>82</v>
      </c>
      <c r="E108" s="35">
        <v>44435.733823402777</v>
      </c>
      <c r="F108" s="38" t="s">
        <v>96</v>
      </c>
      <c r="G108" s="38" t="s">
        <v>264</v>
      </c>
      <c r="H108" s="38" t="s">
        <v>265</v>
      </c>
      <c r="I108" s="38" t="s">
        <v>264</v>
      </c>
      <c r="J108" s="38" t="s">
        <v>266</v>
      </c>
      <c r="K108" s="38" t="s">
        <v>40</v>
      </c>
      <c r="L108" s="38" t="s">
        <v>40</v>
      </c>
      <c r="M108" s="39" t="s">
        <v>41</v>
      </c>
      <c r="R108" s="37">
        <v>11.4</v>
      </c>
      <c r="S108" s="37">
        <v>3.8</v>
      </c>
      <c r="T108" s="38" t="s">
        <v>1074</v>
      </c>
      <c r="U108" s="38" t="s">
        <v>43</v>
      </c>
      <c r="V108" s="35">
        <v>42461</v>
      </c>
      <c r="W108" s="35">
        <v>44926</v>
      </c>
      <c r="X108" s="38" t="s">
        <v>44</v>
      </c>
      <c r="Y108" s="38" t="s">
        <v>1090</v>
      </c>
      <c r="Z108" s="38" t="s">
        <v>1090</v>
      </c>
      <c r="AA108" s="38" t="s">
        <v>1091</v>
      </c>
      <c r="AB108" s="38" t="s">
        <v>45</v>
      </c>
      <c r="AD108" s="38"/>
      <c r="AE108" s="38"/>
    </row>
    <row r="109" spans="1:31" ht="22.5" x14ac:dyDescent="0.15">
      <c r="A109" s="39" t="s">
        <v>268</v>
      </c>
      <c r="B109" s="39" t="s">
        <v>263</v>
      </c>
      <c r="C109" s="38" t="s">
        <v>95</v>
      </c>
      <c r="D109" s="38" t="s">
        <v>82</v>
      </c>
      <c r="E109" s="35">
        <v>44435.733823402777</v>
      </c>
      <c r="F109" s="38" t="s">
        <v>96</v>
      </c>
      <c r="G109" s="38" t="s">
        <v>264</v>
      </c>
      <c r="H109" s="38" t="s">
        <v>265</v>
      </c>
      <c r="I109" s="38" t="s">
        <v>264</v>
      </c>
      <c r="J109" s="38" t="s">
        <v>266</v>
      </c>
      <c r="K109" s="38" t="s">
        <v>40</v>
      </c>
      <c r="L109" s="38" t="s">
        <v>40</v>
      </c>
      <c r="M109" s="39" t="s">
        <v>41</v>
      </c>
      <c r="R109" s="37">
        <v>11.7</v>
      </c>
      <c r="S109" s="37">
        <v>3.9</v>
      </c>
      <c r="T109" s="38" t="s">
        <v>1074</v>
      </c>
      <c r="U109" s="38" t="s">
        <v>43</v>
      </c>
      <c r="V109" s="35">
        <v>42461</v>
      </c>
      <c r="W109" s="35">
        <v>44926</v>
      </c>
      <c r="X109" s="38" t="s">
        <v>44</v>
      </c>
      <c r="Y109" s="38" t="s">
        <v>1090</v>
      </c>
      <c r="Z109" s="38" t="s">
        <v>1090</v>
      </c>
      <c r="AA109" s="38" t="s">
        <v>1091</v>
      </c>
      <c r="AB109" s="38" t="s">
        <v>45</v>
      </c>
      <c r="AD109" s="38"/>
      <c r="AE109" s="38"/>
    </row>
    <row r="110" spans="1:31" ht="22.5" x14ac:dyDescent="0.15">
      <c r="A110" s="39" t="s">
        <v>278</v>
      </c>
      <c r="B110" s="39" t="s">
        <v>263</v>
      </c>
      <c r="C110" s="38" t="s">
        <v>95</v>
      </c>
      <c r="D110" s="38" t="s">
        <v>82</v>
      </c>
      <c r="E110" s="35">
        <v>44159.686687395835</v>
      </c>
      <c r="F110" s="38" t="s">
        <v>96</v>
      </c>
      <c r="G110" s="38" t="s">
        <v>264</v>
      </c>
      <c r="H110" s="38" t="s">
        <v>265</v>
      </c>
      <c r="I110" s="38" t="s">
        <v>264</v>
      </c>
      <c r="J110" s="38" t="s">
        <v>266</v>
      </c>
      <c r="K110" s="38" t="s">
        <v>40</v>
      </c>
      <c r="L110" s="38" t="s">
        <v>40</v>
      </c>
      <c r="M110" s="39" t="s">
        <v>41</v>
      </c>
      <c r="R110" s="37">
        <v>12</v>
      </c>
      <c r="S110" s="37">
        <v>4</v>
      </c>
      <c r="T110" s="38" t="s">
        <v>42</v>
      </c>
      <c r="U110" s="38" t="s">
        <v>43</v>
      </c>
      <c r="V110" s="35">
        <v>42461</v>
      </c>
      <c r="X110" s="38" t="s">
        <v>44</v>
      </c>
      <c r="Y110" s="38" t="s">
        <v>1090</v>
      </c>
      <c r="Z110" s="38" t="s">
        <v>1090</v>
      </c>
      <c r="AA110" s="38" t="s">
        <v>1091</v>
      </c>
      <c r="AB110" s="38" t="s">
        <v>45</v>
      </c>
      <c r="AD110" s="38"/>
      <c r="AE110" s="38"/>
    </row>
    <row r="111" spans="1:31" ht="22.5" x14ac:dyDescent="0.15">
      <c r="A111" s="39" t="s">
        <v>269</v>
      </c>
      <c r="B111" s="39" t="s">
        <v>263</v>
      </c>
      <c r="C111" s="38" t="s">
        <v>95</v>
      </c>
      <c r="D111" s="38" t="s">
        <v>82</v>
      </c>
      <c r="E111" s="35">
        <v>44435.733823402777</v>
      </c>
      <c r="F111" s="38" t="s">
        <v>96</v>
      </c>
      <c r="G111" s="38" t="s">
        <v>264</v>
      </c>
      <c r="H111" s="38" t="s">
        <v>265</v>
      </c>
      <c r="I111" s="38" t="s">
        <v>264</v>
      </c>
      <c r="J111" s="38" t="s">
        <v>266</v>
      </c>
      <c r="K111" s="38" t="s">
        <v>40</v>
      </c>
      <c r="L111" s="38" t="s">
        <v>40</v>
      </c>
      <c r="M111" s="39" t="s">
        <v>41</v>
      </c>
      <c r="R111" s="37">
        <v>12.3</v>
      </c>
      <c r="S111" s="37">
        <v>4.0999999999999996</v>
      </c>
      <c r="T111" s="38" t="s">
        <v>1074</v>
      </c>
      <c r="U111" s="38" t="s">
        <v>43</v>
      </c>
      <c r="V111" s="35">
        <v>42461</v>
      </c>
      <c r="W111" s="35">
        <v>44926</v>
      </c>
      <c r="X111" s="38" t="s">
        <v>44</v>
      </c>
      <c r="Y111" s="38" t="s">
        <v>1090</v>
      </c>
      <c r="Z111" s="38" t="s">
        <v>1090</v>
      </c>
      <c r="AA111" s="38" t="s">
        <v>1091</v>
      </c>
      <c r="AB111" s="38" t="s">
        <v>45</v>
      </c>
      <c r="AD111" s="38"/>
      <c r="AE111" s="38"/>
    </row>
    <row r="112" spans="1:31" ht="22.5" x14ac:dyDescent="0.15">
      <c r="A112" s="39" t="s">
        <v>270</v>
      </c>
      <c r="B112" s="39" t="s">
        <v>263</v>
      </c>
      <c r="C112" s="38" t="s">
        <v>95</v>
      </c>
      <c r="D112" s="38" t="s">
        <v>82</v>
      </c>
      <c r="E112" s="35">
        <v>44435.733823402777</v>
      </c>
      <c r="F112" s="38" t="s">
        <v>96</v>
      </c>
      <c r="G112" s="38" t="s">
        <v>264</v>
      </c>
      <c r="H112" s="38" t="s">
        <v>265</v>
      </c>
      <c r="I112" s="38" t="s">
        <v>264</v>
      </c>
      <c r="J112" s="38" t="s">
        <v>266</v>
      </c>
      <c r="K112" s="38" t="s">
        <v>40</v>
      </c>
      <c r="L112" s="38" t="s">
        <v>40</v>
      </c>
      <c r="M112" s="39" t="s">
        <v>41</v>
      </c>
      <c r="R112" s="37">
        <v>12.6</v>
      </c>
      <c r="S112" s="37">
        <v>4.2</v>
      </c>
      <c r="T112" s="38" t="s">
        <v>1074</v>
      </c>
      <c r="U112" s="38" t="s">
        <v>43</v>
      </c>
      <c r="V112" s="35">
        <v>42461</v>
      </c>
      <c r="W112" s="35">
        <v>44926</v>
      </c>
      <c r="X112" s="38" t="s">
        <v>44</v>
      </c>
      <c r="Y112" s="38" t="s">
        <v>1090</v>
      </c>
      <c r="Z112" s="38" t="s">
        <v>1090</v>
      </c>
      <c r="AA112" s="38" t="s">
        <v>1091</v>
      </c>
      <c r="AB112" s="38" t="s">
        <v>45</v>
      </c>
      <c r="AD112" s="38"/>
      <c r="AE112" s="38"/>
    </row>
    <row r="113" spans="1:31" ht="22.5" x14ac:dyDescent="0.15">
      <c r="A113" s="39" t="s">
        <v>271</v>
      </c>
      <c r="B113" s="39" t="s">
        <v>263</v>
      </c>
      <c r="C113" s="38" t="s">
        <v>95</v>
      </c>
      <c r="D113" s="38" t="s">
        <v>82</v>
      </c>
      <c r="E113" s="35">
        <v>44435.733823402777</v>
      </c>
      <c r="F113" s="38" t="s">
        <v>96</v>
      </c>
      <c r="G113" s="38" t="s">
        <v>264</v>
      </c>
      <c r="H113" s="38" t="s">
        <v>265</v>
      </c>
      <c r="I113" s="38" t="s">
        <v>264</v>
      </c>
      <c r="J113" s="38" t="s">
        <v>266</v>
      </c>
      <c r="K113" s="38" t="s">
        <v>40</v>
      </c>
      <c r="L113" s="38" t="s">
        <v>40</v>
      </c>
      <c r="M113" s="39" t="s">
        <v>41</v>
      </c>
      <c r="R113" s="37">
        <v>12.9</v>
      </c>
      <c r="S113" s="37">
        <v>4.3</v>
      </c>
      <c r="T113" s="38" t="s">
        <v>1074</v>
      </c>
      <c r="U113" s="38" t="s">
        <v>43</v>
      </c>
      <c r="V113" s="35">
        <v>42461</v>
      </c>
      <c r="W113" s="35">
        <v>44926</v>
      </c>
      <c r="X113" s="38" t="s">
        <v>44</v>
      </c>
      <c r="Y113" s="38" t="s">
        <v>1090</v>
      </c>
      <c r="Z113" s="38" t="s">
        <v>1090</v>
      </c>
      <c r="AA113" s="38" t="s">
        <v>1091</v>
      </c>
      <c r="AB113" s="38" t="s">
        <v>45</v>
      </c>
      <c r="AD113" s="38"/>
      <c r="AE113" s="38"/>
    </row>
    <row r="114" spans="1:31" ht="22.5" x14ac:dyDescent="0.15">
      <c r="A114" s="39" t="s">
        <v>272</v>
      </c>
      <c r="B114" s="39" t="s">
        <v>263</v>
      </c>
      <c r="C114" s="38" t="s">
        <v>95</v>
      </c>
      <c r="D114" s="38" t="s">
        <v>82</v>
      </c>
      <c r="E114" s="35">
        <v>44435.733823402777</v>
      </c>
      <c r="F114" s="38" t="s">
        <v>96</v>
      </c>
      <c r="G114" s="38" t="s">
        <v>264</v>
      </c>
      <c r="H114" s="38" t="s">
        <v>265</v>
      </c>
      <c r="I114" s="38" t="s">
        <v>264</v>
      </c>
      <c r="J114" s="38" t="s">
        <v>266</v>
      </c>
      <c r="K114" s="38" t="s">
        <v>40</v>
      </c>
      <c r="L114" s="38" t="s">
        <v>40</v>
      </c>
      <c r="M114" s="39" t="s">
        <v>41</v>
      </c>
      <c r="R114" s="37">
        <v>13.2</v>
      </c>
      <c r="S114" s="37">
        <v>4.4000000000000004</v>
      </c>
      <c r="T114" s="38" t="s">
        <v>1074</v>
      </c>
      <c r="U114" s="38" t="s">
        <v>43</v>
      </c>
      <c r="V114" s="35">
        <v>42461</v>
      </c>
      <c r="W114" s="35">
        <v>44926</v>
      </c>
      <c r="X114" s="38" t="s">
        <v>44</v>
      </c>
      <c r="Y114" s="38" t="s">
        <v>1090</v>
      </c>
      <c r="Z114" s="38" t="s">
        <v>1090</v>
      </c>
      <c r="AA114" s="38" t="s">
        <v>1091</v>
      </c>
      <c r="AB114" s="38" t="s">
        <v>45</v>
      </c>
      <c r="AD114" s="38"/>
      <c r="AE114" s="38"/>
    </row>
    <row r="115" spans="1:31" ht="22.5" x14ac:dyDescent="0.15">
      <c r="A115" s="39" t="s">
        <v>273</v>
      </c>
      <c r="B115" s="39" t="s">
        <v>263</v>
      </c>
      <c r="C115" s="38" t="s">
        <v>95</v>
      </c>
      <c r="D115" s="38" t="s">
        <v>82</v>
      </c>
      <c r="E115" s="35">
        <v>44435.733823402777</v>
      </c>
      <c r="F115" s="38" t="s">
        <v>96</v>
      </c>
      <c r="G115" s="38" t="s">
        <v>264</v>
      </c>
      <c r="H115" s="38" t="s">
        <v>265</v>
      </c>
      <c r="I115" s="38" t="s">
        <v>264</v>
      </c>
      <c r="J115" s="38" t="s">
        <v>266</v>
      </c>
      <c r="K115" s="38" t="s">
        <v>40</v>
      </c>
      <c r="L115" s="38" t="s">
        <v>40</v>
      </c>
      <c r="M115" s="39" t="s">
        <v>41</v>
      </c>
      <c r="R115" s="37">
        <v>13.5</v>
      </c>
      <c r="S115" s="37">
        <v>4.5</v>
      </c>
      <c r="T115" s="38" t="s">
        <v>1074</v>
      </c>
      <c r="U115" s="38" t="s">
        <v>43</v>
      </c>
      <c r="V115" s="35">
        <v>42461</v>
      </c>
      <c r="W115" s="35">
        <v>44926</v>
      </c>
      <c r="X115" s="38" t="s">
        <v>44</v>
      </c>
      <c r="Y115" s="38" t="s">
        <v>1090</v>
      </c>
      <c r="Z115" s="38" t="s">
        <v>1090</v>
      </c>
      <c r="AA115" s="38" t="s">
        <v>1091</v>
      </c>
      <c r="AB115" s="38" t="s">
        <v>45</v>
      </c>
      <c r="AD115" s="38"/>
      <c r="AE115" s="38"/>
    </row>
    <row r="116" spans="1:31" ht="22.5" x14ac:dyDescent="0.15">
      <c r="A116" s="39" t="s">
        <v>274</v>
      </c>
      <c r="B116" s="39" t="s">
        <v>263</v>
      </c>
      <c r="C116" s="38" t="s">
        <v>95</v>
      </c>
      <c r="D116" s="38" t="s">
        <v>82</v>
      </c>
      <c r="E116" s="35">
        <v>44435.733823402777</v>
      </c>
      <c r="F116" s="38" t="s">
        <v>96</v>
      </c>
      <c r="G116" s="38" t="s">
        <v>264</v>
      </c>
      <c r="H116" s="38" t="s">
        <v>265</v>
      </c>
      <c r="I116" s="38" t="s">
        <v>264</v>
      </c>
      <c r="J116" s="38" t="s">
        <v>266</v>
      </c>
      <c r="K116" s="38" t="s">
        <v>40</v>
      </c>
      <c r="L116" s="38" t="s">
        <v>40</v>
      </c>
      <c r="M116" s="39" t="s">
        <v>41</v>
      </c>
      <c r="R116" s="37">
        <v>13.8</v>
      </c>
      <c r="S116" s="37">
        <v>4.5999999999999996</v>
      </c>
      <c r="T116" s="38" t="s">
        <v>1074</v>
      </c>
      <c r="U116" s="38" t="s">
        <v>43</v>
      </c>
      <c r="V116" s="35">
        <v>42461</v>
      </c>
      <c r="W116" s="35">
        <v>44926</v>
      </c>
      <c r="X116" s="38" t="s">
        <v>44</v>
      </c>
      <c r="Y116" s="38" t="s">
        <v>1090</v>
      </c>
      <c r="Z116" s="38" t="s">
        <v>1090</v>
      </c>
      <c r="AA116" s="38" t="s">
        <v>1091</v>
      </c>
      <c r="AB116" s="38" t="s">
        <v>45</v>
      </c>
      <c r="AD116" s="38"/>
      <c r="AE116" s="38"/>
    </row>
    <row r="117" spans="1:31" ht="22.5" x14ac:dyDescent="0.15">
      <c r="A117" s="39" t="s">
        <v>275</v>
      </c>
      <c r="B117" s="39" t="s">
        <v>263</v>
      </c>
      <c r="C117" s="38" t="s">
        <v>95</v>
      </c>
      <c r="D117" s="38" t="s">
        <v>82</v>
      </c>
      <c r="E117" s="35">
        <v>44435.733823402777</v>
      </c>
      <c r="F117" s="38" t="s">
        <v>96</v>
      </c>
      <c r="G117" s="38" t="s">
        <v>264</v>
      </c>
      <c r="H117" s="38" t="s">
        <v>265</v>
      </c>
      <c r="I117" s="38" t="s">
        <v>264</v>
      </c>
      <c r="J117" s="38" t="s">
        <v>266</v>
      </c>
      <c r="K117" s="38" t="s">
        <v>40</v>
      </c>
      <c r="L117" s="38" t="s">
        <v>40</v>
      </c>
      <c r="M117" s="39" t="s">
        <v>41</v>
      </c>
      <c r="R117" s="37">
        <v>14.1</v>
      </c>
      <c r="S117" s="37">
        <v>4.7</v>
      </c>
      <c r="T117" s="38" t="s">
        <v>1074</v>
      </c>
      <c r="U117" s="38" t="s">
        <v>43</v>
      </c>
      <c r="V117" s="35">
        <v>42461</v>
      </c>
      <c r="W117" s="35">
        <v>44926</v>
      </c>
      <c r="X117" s="38" t="s">
        <v>44</v>
      </c>
      <c r="Y117" s="38" t="s">
        <v>1090</v>
      </c>
      <c r="Z117" s="38" t="s">
        <v>1090</v>
      </c>
      <c r="AA117" s="38" t="s">
        <v>1091</v>
      </c>
      <c r="AB117" s="38" t="s">
        <v>45</v>
      </c>
      <c r="AD117" s="38"/>
      <c r="AE117" s="38"/>
    </row>
    <row r="118" spans="1:31" ht="22.5" x14ac:dyDescent="0.15">
      <c r="A118" s="39" t="s">
        <v>276</v>
      </c>
      <c r="B118" s="39" t="s">
        <v>263</v>
      </c>
      <c r="C118" s="38" t="s">
        <v>95</v>
      </c>
      <c r="D118" s="38" t="s">
        <v>82</v>
      </c>
      <c r="E118" s="35">
        <v>44435.733823402777</v>
      </c>
      <c r="F118" s="38" t="s">
        <v>96</v>
      </c>
      <c r="G118" s="38" t="s">
        <v>264</v>
      </c>
      <c r="H118" s="38" t="s">
        <v>265</v>
      </c>
      <c r="I118" s="38" t="s">
        <v>264</v>
      </c>
      <c r="J118" s="38" t="s">
        <v>266</v>
      </c>
      <c r="K118" s="38" t="s">
        <v>40</v>
      </c>
      <c r="L118" s="38" t="s">
        <v>40</v>
      </c>
      <c r="M118" s="39" t="s">
        <v>41</v>
      </c>
      <c r="R118" s="37">
        <v>14.4</v>
      </c>
      <c r="S118" s="37">
        <v>4.8</v>
      </c>
      <c r="T118" s="38" t="s">
        <v>1074</v>
      </c>
      <c r="U118" s="38" t="s">
        <v>43</v>
      </c>
      <c r="V118" s="35">
        <v>42461</v>
      </c>
      <c r="W118" s="35">
        <v>44926</v>
      </c>
      <c r="X118" s="38" t="s">
        <v>44</v>
      </c>
      <c r="Y118" s="38" t="s">
        <v>1090</v>
      </c>
      <c r="Z118" s="38" t="s">
        <v>1090</v>
      </c>
      <c r="AA118" s="38" t="s">
        <v>1091</v>
      </c>
      <c r="AB118" s="38" t="s">
        <v>45</v>
      </c>
      <c r="AD118" s="38"/>
      <c r="AE118" s="38"/>
    </row>
    <row r="119" spans="1:31" ht="22.5" x14ac:dyDescent="0.15">
      <c r="A119" s="39" t="s">
        <v>277</v>
      </c>
      <c r="B119" s="39" t="s">
        <v>263</v>
      </c>
      <c r="C119" s="38" t="s">
        <v>95</v>
      </c>
      <c r="D119" s="38" t="s">
        <v>82</v>
      </c>
      <c r="E119" s="35">
        <v>44435.733823402777</v>
      </c>
      <c r="F119" s="38" t="s">
        <v>96</v>
      </c>
      <c r="G119" s="38" t="s">
        <v>264</v>
      </c>
      <c r="H119" s="38" t="s">
        <v>265</v>
      </c>
      <c r="I119" s="38" t="s">
        <v>264</v>
      </c>
      <c r="J119" s="38" t="s">
        <v>266</v>
      </c>
      <c r="K119" s="38" t="s">
        <v>40</v>
      </c>
      <c r="L119" s="38" t="s">
        <v>40</v>
      </c>
      <c r="M119" s="39" t="s">
        <v>41</v>
      </c>
      <c r="R119" s="37">
        <v>14.7</v>
      </c>
      <c r="S119" s="37">
        <v>4.9000000000000004</v>
      </c>
      <c r="T119" s="38" t="s">
        <v>1074</v>
      </c>
      <c r="U119" s="38" t="s">
        <v>43</v>
      </c>
      <c r="V119" s="35">
        <v>42461</v>
      </c>
      <c r="W119" s="35">
        <v>44926</v>
      </c>
      <c r="X119" s="38" t="s">
        <v>44</v>
      </c>
      <c r="Y119" s="38" t="s">
        <v>1090</v>
      </c>
      <c r="Z119" s="38" t="s">
        <v>1090</v>
      </c>
      <c r="AA119" s="38" t="s">
        <v>1091</v>
      </c>
      <c r="AB119" s="38" t="s">
        <v>45</v>
      </c>
      <c r="AD119" s="38"/>
      <c r="AE119" s="38"/>
    </row>
    <row r="120" spans="1:31" ht="22.5" x14ac:dyDescent="0.15">
      <c r="A120" s="39" t="s">
        <v>288</v>
      </c>
      <c r="B120" s="39" t="s">
        <v>263</v>
      </c>
      <c r="C120" s="38" t="s">
        <v>95</v>
      </c>
      <c r="D120" s="38" t="s">
        <v>82</v>
      </c>
      <c r="E120" s="35">
        <v>44159.686687395835</v>
      </c>
      <c r="F120" s="38" t="s">
        <v>96</v>
      </c>
      <c r="G120" s="38" t="s">
        <v>264</v>
      </c>
      <c r="H120" s="38" t="s">
        <v>265</v>
      </c>
      <c r="I120" s="38" t="s">
        <v>264</v>
      </c>
      <c r="J120" s="38" t="s">
        <v>266</v>
      </c>
      <c r="K120" s="38" t="s">
        <v>40</v>
      </c>
      <c r="L120" s="38" t="s">
        <v>40</v>
      </c>
      <c r="M120" s="39" t="s">
        <v>41</v>
      </c>
      <c r="R120" s="37">
        <v>15</v>
      </c>
      <c r="S120" s="37">
        <v>5</v>
      </c>
      <c r="T120" s="38" t="s">
        <v>42</v>
      </c>
      <c r="U120" s="38" t="s">
        <v>43</v>
      </c>
      <c r="V120" s="35">
        <v>42461</v>
      </c>
      <c r="X120" s="38" t="s">
        <v>44</v>
      </c>
      <c r="Y120" s="38" t="s">
        <v>1090</v>
      </c>
      <c r="Z120" s="38" t="s">
        <v>1090</v>
      </c>
      <c r="AA120" s="38" t="s">
        <v>1091</v>
      </c>
      <c r="AB120" s="38" t="s">
        <v>45</v>
      </c>
      <c r="AD120" s="38"/>
      <c r="AE120" s="38"/>
    </row>
    <row r="121" spans="1:31" ht="22.5" x14ac:dyDescent="0.15">
      <c r="A121" s="39" t="s">
        <v>279</v>
      </c>
      <c r="B121" s="39" t="s">
        <v>263</v>
      </c>
      <c r="C121" s="38" t="s">
        <v>95</v>
      </c>
      <c r="D121" s="38" t="s">
        <v>82</v>
      </c>
      <c r="E121" s="35">
        <v>44435.733823402777</v>
      </c>
      <c r="F121" s="38" t="s">
        <v>96</v>
      </c>
      <c r="G121" s="38" t="s">
        <v>264</v>
      </c>
      <c r="H121" s="38" t="s">
        <v>265</v>
      </c>
      <c r="I121" s="38" t="s">
        <v>264</v>
      </c>
      <c r="J121" s="38" t="s">
        <v>266</v>
      </c>
      <c r="K121" s="38" t="s">
        <v>40</v>
      </c>
      <c r="L121" s="38" t="s">
        <v>40</v>
      </c>
      <c r="M121" s="39" t="s">
        <v>41</v>
      </c>
      <c r="R121" s="37">
        <v>15.3</v>
      </c>
      <c r="S121" s="37">
        <v>5.0999999999999996</v>
      </c>
      <c r="T121" s="38" t="s">
        <v>1074</v>
      </c>
      <c r="U121" s="38" t="s">
        <v>43</v>
      </c>
      <c r="V121" s="35">
        <v>42461</v>
      </c>
      <c r="W121" s="35">
        <v>44926</v>
      </c>
      <c r="X121" s="38" t="s">
        <v>44</v>
      </c>
      <c r="Y121" s="38" t="s">
        <v>1090</v>
      </c>
      <c r="Z121" s="38" t="s">
        <v>1090</v>
      </c>
      <c r="AA121" s="38" t="s">
        <v>1091</v>
      </c>
      <c r="AB121" s="38" t="s">
        <v>45</v>
      </c>
      <c r="AD121" s="38"/>
      <c r="AE121" s="38"/>
    </row>
    <row r="122" spans="1:31" ht="22.5" x14ac:dyDescent="0.15">
      <c r="A122" s="39" t="s">
        <v>280</v>
      </c>
      <c r="B122" s="39" t="s">
        <v>263</v>
      </c>
      <c r="C122" s="38" t="s">
        <v>95</v>
      </c>
      <c r="D122" s="38" t="s">
        <v>82</v>
      </c>
      <c r="E122" s="35">
        <v>44435.733823402777</v>
      </c>
      <c r="F122" s="38" t="s">
        <v>96</v>
      </c>
      <c r="G122" s="38" t="s">
        <v>264</v>
      </c>
      <c r="H122" s="38" t="s">
        <v>265</v>
      </c>
      <c r="I122" s="38" t="s">
        <v>264</v>
      </c>
      <c r="J122" s="38" t="s">
        <v>266</v>
      </c>
      <c r="K122" s="38" t="s">
        <v>40</v>
      </c>
      <c r="L122" s="38" t="s">
        <v>40</v>
      </c>
      <c r="M122" s="39" t="s">
        <v>41</v>
      </c>
      <c r="R122" s="37">
        <v>15.6</v>
      </c>
      <c r="S122" s="37">
        <v>5.2</v>
      </c>
      <c r="T122" s="38" t="s">
        <v>1074</v>
      </c>
      <c r="U122" s="38" t="s">
        <v>43</v>
      </c>
      <c r="V122" s="35">
        <v>42461</v>
      </c>
      <c r="W122" s="35">
        <v>44926</v>
      </c>
      <c r="X122" s="38" t="s">
        <v>44</v>
      </c>
      <c r="Y122" s="38" t="s">
        <v>1090</v>
      </c>
      <c r="Z122" s="38" t="s">
        <v>1090</v>
      </c>
      <c r="AA122" s="38" t="s">
        <v>1091</v>
      </c>
      <c r="AB122" s="38" t="s">
        <v>45</v>
      </c>
      <c r="AD122" s="38"/>
      <c r="AE122" s="38"/>
    </row>
    <row r="123" spans="1:31" ht="22.5" x14ac:dyDescent="0.15">
      <c r="A123" s="39" t="s">
        <v>281</v>
      </c>
      <c r="B123" s="39" t="s">
        <v>263</v>
      </c>
      <c r="C123" s="38" t="s">
        <v>95</v>
      </c>
      <c r="D123" s="38" t="s">
        <v>82</v>
      </c>
      <c r="E123" s="35">
        <v>44435.733823402777</v>
      </c>
      <c r="F123" s="38" t="s">
        <v>96</v>
      </c>
      <c r="G123" s="38" t="s">
        <v>264</v>
      </c>
      <c r="H123" s="38" t="s">
        <v>265</v>
      </c>
      <c r="I123" s="38" t="s">
        <v>264</v>
      </c>
      <c r="J123" s="38" t="s">
        <v>266</v>
      </c>
      <c r="K123" s="38" t="s">
        <v>40</v>
      </c>
      <c r="L123" s="38" t="s">
        <v>40</v>
      </c>
      <c r="M123" s="39" t="s">
        <v>41</v>
      </c>
      <c r="R123" s="37">
        <v>15.9</v>
      </c>
      <c r="S123" s="37">
        <v>5.3</v>
      </c>
      <c r="T123" s="38" t="s">
        <v>1074</v>
      </c>
      <c r="U123" s="38" t="s">
        <v>43</v>
      </c>
      <c r="V123" s="35">
        <v>42461</v>
      </c>
      <c r="W123" s="35">
        <v>44926</v>
      </c>
      <c r="X123" s="38" t="s">
        <v>44</v>
      </c>
      <c r="Y123" s="38" t="s">
        <v>1090</v>
      </c>
      <c r="Z123" s="38" t="s">
        <v>1090</v>
      </c>
      <c r="AA123" s="38" t="s">
        <v>1091</v>
      </c>
      <c r="AB123" s="38" t="s">
        <v>45</v>
      </c>
      <c r="AD123" s="38"/>
      <c r="AE123" s="38"/>
    </row>
    <row r="124" spans="1:31" ht="22.5" x14ac:dyDescent="0.15">
      <c r="A124" s="39" t="s">
        <v>282</v>
      </c>
      <c r="B124" s="39" t="s">
        <v>263</v>
      </c>
      <c r="C124" s="38" t="s">
        <v>95</v>
      </c>
      <c r="D124" s="38" t="s">
        <v>82</v>
      </c>
      <c r="E124" s="35">
        <v>44435.733823402777</v>
      </c>
      <c r="F124" s="38" t="s">
        <v>96</v>
      </c>
      <c r="G124" s="38" t="s">
        <v>264</v>
      </c>
      <c r="H124" s="38" t="s">
        <v>265</v>
      </c>
      <c r="I124" s="38" t="s">
        <v>264</v>
      </c>
      <c r="J124" s="38" t="s">
        <v>266</v>
      </c>
      <c r="K124" s="38" t="s">
        <v>40</v>
      </c>
      <c r="L124" s="38" t="s">
        <v>40</v>
      </c>
      <c r="M124" s="39" t="s">
        <v>41</v>
      </c>
      <c r="R124" s="37">
        <v>16.2</v>
      </c>
      <c r="S124" s="37">
        <v>5.4</v>
      </c>
      <c r="T124" s="38" t="s">
        <v>1074</v>
      </c>
      <c r="U124" s="38" t="s">
        <v>43</v>
      </c>
      <c r="V124" s="35">
        <v>42461</v>
      </c>
      <c r="W124" s="35">
        <v>44926</v>
      </c>
      <c r="X124" s="38" t="s">
        <v>44</v>
      </c>
      <c r="Y124" s="38" t="s">
        <v>1090</v>
      </c>
      <c r="Z124" s="38" t="s">
        <v>1090</v>
      </c>
      <c r="AA124" s="38" t="s">
        <v>1091</v>
      </c>
      <c r="AB124" s="38" t="s">
        <v>45</v>
      </c>
      <c r="AD124" s="38"/>
      <c r="AE124" s="38"/>
    </row>
    <row r="125" spans="1:31" ht="22.5" x14ac:dyDescent="0.15">
      <c r="A125" s="39" t="s">
        <v>283</v>
      </c>
      <c r="B125" s="39" t="s">
        <v>263</v>
      </c>
      <c r="C125" s="38" t="s">
        <v>95</v>
      </c>
      <c r="D125" s="38" t="s">
        <v>82</v>
      </c>
      <c r="E125" s="35">
        <v>44435.733823402777</v>
      </c>
      <c r="F125" s="38" t="s">
        <v>96</v>
      </c>
      <c r="G125" s="38" t="s">
        <v>264</v>
      </c>
      <c r="H125" s="38" t="s">
        <v>265</v>
      </c>
      <c r="I125" s="38" t="s">
        <v>264</v>
      </c>
      <c r="J125" s="38" t="s">
        <v>266</v>
      </c>
      <c r="K125" s="38" t="s">
        <v>40</v>
      </c>
      <c r="L125" s="38" t="s">
        <v>40</v>
      </c>
      <c r="M125" s="39" t="s">
        <v>41</v>
      </c>
      <c r="R125" s="37">
        <v>16.5</v>
      </c>
      <c r="S125" s="37">
        <v>5.5</v>
      </c>
      <c r="T125" s="38" t="s">
        <v>1074</v>
      </c>
      <c r="U125" s="38" t="s">
        <v>43</v>
      </c>
      <c r="V125" s="35">
        <v>42461</v>
      </c>
      <c r="W125" s="35">
        <v>44926</v>
      </c>
      <c r="X125" s="38" t="s">
        <v>44</v>
      </c>
      <c r="Y125" s="38" t="s">
        <v>1090</v>
      </c>
      <c r="Z125" s="38" t="s">
        <v>1090</v>
      </c>
      <c r="AA125" s="38" t="s">
        <v>1091</v>
      </c>
      <c r="AB125" s="38" t="s">
        <v>45</v>
      </c>
      <c r="AD125" s="38"/>
      <c r="AE125" s="38"/>
    </row>
    <row r="126" spans="1:31" ht="22.5" x14ac:dyDescent="0.15">
      <c r="A126" s="39" t="s">
        <v>284</v>
      </c>
      <c r="B126" s="39" t="s">
        <v>263</v>
      </c>
      <c r="C126" s="38" t="s">
        <v>95</v>
      </c>
      <c r="D126" s="38" t="s">
        <v>82</v>
      </c>
      <c r="E126" s="35">
        <v>44435.733823402777</v>
      </c>
      <c r="F126" s="38" t="s">
        <v>96</v>
      </c>
      <c r="G126" s="38" t="s">
        <v>264</v>
      </c>
      <c r="H126" s="38" t="s">
        <v>265</v>
      </c>
      <c r="I126" s="38" t="s">
        <v>264</v>
      </c>
      <c r="J126" s="38" t="s">
        <v>266</v>
      </c>
      <c r="K126" s="38" t="s">
        <v>40</v>
      </c>
      <c r="L126" s="38" t="s">
        <v>40</v>
      </c>
      <c r="M126" s="39" t="s">
        <v>41</v>
      </c>
      <c r="R126" s="37">
        <v>16.8</v>
      </c>
      <c r="S126" s="37">
        <v>5.6</v>
      </c>
      <c r="T126" s="38" t="s">
        <v>1074</v>
      </c>
      <c r="U126" s="38" t="s">
        <v>43</v>
      </c>
      <c r="V126" s="35">
        <v>42461</v>
      </c>
      <c r="W126" s="35">
        <v>44926</v>
      </c>
      <c r="X126" s="38" t="s">
        <v>44</v>
      </c>
      <c r="Y126" s="38" t="s">
        <v>1090</v>
      </c>
      <c r="Z126" s="38" t="s">
        <v>1090</v>
      </c>
      <c r="AA126" s="38" t="s">
        <v>1091</v>
      </c>
      <c r="AB126" s="38" t="s">
        <v>45</v>
      </c>
      <c r="AD126" s="38"/>
      <c r="AE126" s="38"/>
    </row>
    <row r="127" spans="1:31" ht="22.5" x14ac:dyDescent="0.15">
      <c r="A127" s="39" t="s">
        <v>285</v>
      </c>
      <c r="B127" s="39" t="s">
        <v>263</v>
      </c>
      <c r="C127" s="38" t="s">
        <v>95</v>
      </c>
      <c r="D127" s="38" t="s">
        <v>82</v>
      </c>
      <c r="E127" s="35">
        <v>44435.733823402777</v>
      </c>
      <c r="F127" s="38" t="s">
        <v>96</v>
      </c>
      <c r="G127" s="38" t="s">
        <v>264</v>
      </c>
      <c r="H127" s="38" t="s">
        <v>265</v>
      </c>
      <c r="I127" s="38" t="s">
        <v>264</v>
      </c>
      <c r="J127" s="38" t="s">
        <v>266</v>
      </c>
      <c r="K127" s="38" t="s">
        <v>40</v>
      </c>
      <c r="L127" s="38" t="s">
        <v>40</v>
      </c>
      <c r="M127" s="39" t="s">
        <v>41</v>
      </c>
      <c r="R127" s="37">
        <v>17.100000000000001</v>
      </c>
      <c r="S127" s="37">
        <v>5.7</v>
      </c>
      <c r="T127" s="38" t="s">
        <v>1074</v>
      </c>
      <c r="U127" s="38" t="s">
        <v>43</v>
      </c>
      <c r="V127" s="35">
        <v>42461</v>
      </c>
      <c r="W127" s="35">
        <v>44926</v>
      </c>
      <c r="X127" s="38" t="s">
        <v>44</v>
      </c>
      <c r="Y127" s="38" t="s">
        <v>1090</v>
      </c>
      <c r="Z127" s="38" t="s">
        <v>1090</v>
      </c>
      <c r="AA127" s="38" t="s">
        <v>1091</v>
      </c>
      <c r="AB127" s="38" t="s">
        <v>45</v>
      </c>
      <c r="AD127" s="38"/>
      <c r="AE127" s="38"/>
    </row>
    <row r="128" spans="1:31" ht="22.5" x14ac:dyDescent="0.15">
      <c r="A128" s="39" t="s">
        <v>286</v>
      </c>
      <c r="B128" s="39" t="s">
        <v>263</v>
      </c>
      <c r="C128" s="38" t="s">
        <v>95</v>
      </c>
      <c r="D128" s="38" t="s">
        <v>82</v>
      </c>
      <c r="E128" s="35">
        <v>44435.733823402777</v>
      </c>
      <c r="F128" s="38" t="s">
        <v>96</v>
      </c>
      <c r="G128" s="38" t="s">
        <v>264</v>
      </c>
      <c r="H128" s="38" t="s">
        <v>265</v>
      </c>
      <c r="I128" s="38" t="s">
        <v>264</v>
      </c>
      <c r="J128" s="38" t="s">
        <v>266</v>
      </c>
      <c r="K128" s="38" t="s">
        <v>40</v>
      </c>
      <c r="L128" s="38" t="s">
        <v>40</v>
      </c>
      <c r="M128" s="39" t="s">
        <v>41</v>
      </c>
      <c r="R128" s="37">
        <v>17.399999999999999</v>
      </c>
      <c r="S128" s="37">
        <v>5.8</v>
      </c>
      <c r="T128" s="38" t="s">
        <v>1074</v>
      </c>
      <c r="U128" s="38" t="s">
        <v>43</v>
      </c>
      <c r="V128" s="35">
        <v>42461</v>
      </c>
      <c r="W128" s="35">
        <v>44926</v>
      </c>
      <c r="X128" s="38" t="s">
        <v>44</v>
      </c>
      <c r="Y128" s="38" t="s">
        <v>1090</v>
      </c>
      <c r="Z128" s="38" t="s">
        <v>1090</v>
      </c>
      <c r="AA128" s="38" t="s">
        <v>1091</v>
      </c>
      <c r="AB128" s="38" t="s">
        <v>45</v>
      </c>
      <c r="AD128" s="38"/>
      <c r="AE128" s="38"/>
    </row>
    <row r="129" spans="1:31" ht="22.5" x14ac:dyDescent="0.15">
      <c r="A129" s="39" t="s">
        <v>287</v>
      </c>
      <c r="B129" s="39" t="s">
        <v>263</v>
      </c>
      <c r="C129" s="38" t="s">
        <v>95</v>
      </c>
      <c r="D129" s="38" t="s">
        <v>82</v>
      </c>
      <c r="E129" s="35">
        <v>44435.733823402777</v>
      </c>
      <c r="F129" s="38" t="s">
        <v>96</v>
      </c>
      <c r="G129" s="38" t="s">
        <v>264</v>
      </c>
      <c r="H129" s="38" t="s">
        <v>265</v>
      </c>
      <c r="I129" s="38" t="s">
        <v>264</v>
      </c>
      <c r="J129" s="38" t="s">
        <v>266</v>
      </c>
      <c r="K129" s="38" t="s">
        <v>40</v>
      </c>
      <c r="L129" s="38" t="s">
        <v>40</v>
      </c>
      <c r="M129" s="39" t="s">
        <v>41</v>
      </c>
      <c r="R129" s="37">
        <v>17.7</v>
      </c>
      <c r="S129" s="37">
        <v>5.9</v>
      </c>
      <c r="T129" s="38" t="s">
        <v>1074</v>
      </c>
      <c r="U129" s="38" t="s">
        <v>43</v>
      </c>
      <c r="V129" s="35">
        <v>42461</v>
      </c>
      <c r="W129" s="35">
        <v>44926</v>
      </c>
      <c r="X129" s="38" t="s">
        <v>44</v>
      </c>
      <c r="Y129" s="38" t="s">
        <v>1090</v>
      </c>
      <c r="Z129" s="38" t="s">
        <v>1090</v>
      </c>
      <c r="AA129" s="38" t="s">
        <v>1091</v>
      </c>
      <c r="AB129" s="38" t="s">
        <v>45</v>
      </c>
      <c r="AD129" s="38"/>
      <c r="AE129" s="38"/>
    </row>
    <row r="130" spans="1:31" ht="22.5" x14ac:dyDescent="0.15">
      <c r="A130" s="39" t="s">
        <v>295</v>
      </c>
      <c r="B130" s="39" t="s">
        <v>263</v>
      </c>
      <c r="C130" s="38" t="s">
        <v>95</v>
      </c>
      <c r="D130" s="38" t="s">
        <v>82</v>
      </c>
      <c r="E130" s="35">
        <v>44435.733823402777</v>
      </c>
      <c r="F130" s="38" t="s">
        <v>96</v>
      </c>
      <c r="G130" s="38" t="s">
        <v>264</v>
      </c>
      <c r="H130" s="38" t="s">
        <v>265</v>
      </c>
      <c r="I130" s="38" t="s">
        <v>264</v>
      </c>
      <c r="J130" s="38" t="s">
        <v>266</v>
      </c>
      <c r="K130" s="38" t="s">
        <v>40</v>
      </c>
      <c r="L130" s="38" t="s">
        <v>40</v>
      </c>
      <c r="M130" s="39" t="s">
        <v>41</v>
      </c>
      <c r="R130" s="37">
        <v>18</v>
      </c>
      <c r="S130" s="37">
        <v>6</v>
      </c>
      <c r="T130" s="38" t="s">
        <v>1074</v>
      </c>
      <c r="U130" s="38" t="s">
        <v>43</v>
      </c>
      <c r="V130" s="35">
        <v>42461</v>
      </c>
      <c r="W130" s="35">
        <v>44926</v>
      </c>
      <c r="X130" s="38" t="s">
        <v>44</v>
      </c>
      <c r="Y130" s="38" t="s">
        <v>1090</v>
      </c>
      <c r="Z130" s="38" t="s">
        <v>1090</v>
      </c>
      <c r="AA130" s="38" t="s">
        <v>1091</v>
      </c>
      <c r="AB130" s="38" t="s">
        <v>45</v>
      </c>
      <c r="AD130" s="38"/>
      <c r="AE130" s="38"/>
    </row>
    <row r="131" spans="1:31" x14ac:dyDescent="0.15">
      <c r="A131" s="39" t="s">
        <v>289</v>
      </c>
      <c r="B131" s="39" t="s">
        <v>1089</v>
      </c>
      <c r="C131" s="38" t="s">
        <v>95</v>
      </c>
      <c r="D131" s="38" t="s">
        <v>82</v>
      </c>
      <c r="E131" s="35">
        <v>44435.733823402777</v>
      </c>
      <c r="F131" s="38" t="s">
        <v>96</v>
      </c>
      <c r="G131" s="38" t="s">
        <v>264</v>
      </c>
      <c r="H131" s="38" t="s">
        <v>265</v>
      </c>
      <c r="I131" s="38" t="s">
        <v>264</v>
      </c>
      <c r="J131" s="38" t="s">
        <v>266</v>
      </c>
      <c r="K131" s="38" t="s">
        <v>40</v>
      </c>
      <c r="L131" s="38" t="s">
        <v>40</v>
      </c>
      <c r="M131" s="39" t="s">
        <v>41</v>
      </c>
      <c r="R131" s="37">
        <v>18.3</v>
      </c>
      <c r="S131" s="37">
        <v>6.1</v>
      </c>
      <c r="T131" s="38" t="s">
        <v>1074</v>
      </c>
      <c r="U131" s="38" t="s">
        <v>43</v>
      </c>
      <c r="V131" s="35">
        <v>42461</v>
      </c>
      <c r="W131" s="35">
        <v>44926</v>
      </c>
      <c r="X131" s="38" t="s">
        <v>44</v>
      </c>
      <c r="Y131" s="38" t="s">
        <v>1090</v>
      </c>
      <c r="Z131" s="38" t="s">
        <v>1090</v>
      </c>
      <c r="AA131" s="38" t="s">
        <v>1091</v>
      </c>
      <c r="AB131" s="38" t="s">
        <v>45</v>
      </c>
      <c r="AD131" s="38"/>
      <c r="AE131" s="38"/>
    </row>
    <row r="132" spans="1:31" x14ac:dyDescent="0.15">
      <c r="A132" s="39" t="s">
        <v>290</v>
      </c>
      <c r="B132" s="39" t="s">
        <v>1089</v>
      </c>
      <c r="C132" s="38" t="s">
        <v>95</v>
      </c>
      <c r="D132" s="38" t="s">
        <v>82</v>
      </c>
      <c r="E132" s="35">
        <v>44435.733823402777</v>
      </c>
      <c r="F132" s="38" t="s">
        <v>96</v>
      </c>
      <c r="G132" s="38" t="s">
        <v>264</v>
      </c>
      <c r="H132" s="38" t="s">
        <v>265</v>
      </c>
      <c r="I132" s="38" t="s">
        <v>264</v>
      </c>
      <c r="J132" s="38" t="s">
        <v>266</v>
      </c>
      <c r="K132" s="38" t="s">
        <v>40</v>
      </c>
      <c r="L132" s="38" t="s">
        <v>40</v>
      </c>
      <c r="M132" s="39" t="s">
        <v>41</v>
      </c>
      <c r="R132" s="37">
        <v>18.600000000000001</v>
      </c>
      <c r="S132" s="37">
        <v>6.2</v>
      </c>
      <c r="T132" s="38" t="s">
        <v>1074</v>
      </c>
      <c r="U132" s="38" t="s">
        <v>43</v>
      </c>
      <c r="V132" s="35">
        <v>42461</v>
      </c>
      <c r="W132" s="35">
        <v>44926</v>
      </c>
      <c r="X132" s="38" t="s">
        <v>44</v>
      </c>
      <c r="Y132" s="38" t="s">
        <v>1090</v>
      </c>
      <c r="Z132" s="38" t="s">
        <v>1090</v>
      </c>
      <c r="AA132" s="38" t="s">
        <v>1091</v>
      </c>
      <c r="AB132" s="38" t="s">
        <v>45</v>
      </c>
      <c r="AD132" s="38"/>
      <c r="AE132" s="38"/>
    </row>
    <row r="133" spans="1:31" x14ac:dyDescent="0.15">
      <c r="A133" s="39" t="s">
        <v>291</v>
      </c>
      <c r="B133" s="39" t="s">
        <v>1089</v>
      </c>
      <c r="C133" s="38" t="s">
        <v>95</v>
      </c>
      <c r="D133" s="38" t="s">
        <v>82</v>
      </c>
      <c r="E133" s="35">
        <v>44435.733823402777</v>
      </c>
      <c r="F133" s="38" t="s">
        <v>96</v>
      </c>
      <c r="G133" s="38" t="s">
        <v>264</v>
      </c>
      <c r="H133" s="38" t="s">
        <v>265</v>
      </c>
      <c r="I133" s="38" t="s">
        <v>264</v>
      </c>
      <c r="J133" s="38" t="s">
        <v>266</v>
      </c>
      <c r="K133" s="38" t="s">
        <v>40</v>
      </c>
      <c r="L133" s="38" t="s">
        <v>40</v>
      </c>
      <c r="M133" s="39" t="s">
        <v>41</v>
      </c>
      <c r="R133" s="37">
        <v>18.899999999999999</v>
      </c>
      <c r="S133" s="37">
        <v>6.3</v>
      </c>
      <c r="T133" s="38" t="s">
        <v>1074</v>
      </c>
      <c r="U133" s="38" t="s">
        <v>43</v>
      </c>
      <c r="V133" s="35">
        <v>42461</v>
      </c>
      <c r="W133" s="35">
        <v>44926</v>
      </c>
      <c r="X133" s="38" t="s">
        <v>44</v>
      </c>
      <c r="Y133" s="38" t="s">
        <v>1090</v>
      </c>
      <c r="Z133" s="38" t="s">
        <v>1090</v>
      </c>
      <c r="AA133" s="38" t="s">
        <v>1091</v>
      </c>
      <c r="AB133" s="38" t="s">
        <v>45</v>
      </c>
      <c r="AD133" s="38"/>
      <c r="AE133" s="38"/>
    </row>
    <row r="134" spans="1:31" ht="22.5" x14ac:dyDescent="0.15">
      <c r="A134" s="39" t="s">
        <v>292</v>
      </c>
      <c r="B134" s="39" t="s">
        <v>263</v>
      </c>
      <c r="C134" s="38" t="s">
        <v>95</v>
      </c>
      <c r="D134" s="38" t="s">
        <v>82</v>
      </c>
      <c r="E134" s="35">
        <v>44435.733823402777</v>
      </c>
      <c r="F134" s="38" t="s">
        <v>96</v>
      </c>
      <c r="G134" s="38" t="s">
        <v>264</v>
      </c>
      <c r="H134" s="38" t="s">
        <v>265</v>
      </c>
      <c r="I134" s="38" t="s">
        <v>264</v>
      </c>
      <c r="J134" s="38" t="s">
        <v>266</v>
      </c>
      <c r="K134" s="38" t="s">
        <v>40</v>
      </c>
      <c r="L134" s="38" t="s">
        <v>40</v>
      </c>
      <c r="M134" s="39" t="s">
        <v>41</v>
      </c>
      <c r="R134" s="37">
        <v>19.2</v>
      </c>
      <c r="S134" s="37">
        <v>6.4</v>
      </c>
      <c r="T134" s="38" t="s">
        <v>1074</v>
      </c>
      <c r="U134" s="38" t="s">
        <v>43</v>
      </c>
      <c r="V134" s="35">
        <v>42461</v>
      </c>
      <c r="W134" s="35">
        <v>44926</v>
      </c>
      <c r="X134" s="38" t="s">
        <v>44</v>
      </c>
      <c r="Y134" s="38" t="s">
        <v>1090</v>
      </c>
      <c r="Z134" s="38" t="s">
        <v>1090</v>
      </c>
      <c r="AA134" s="38" t="s">
        <v>1091</v>
      </c>
      <c r="AB134" s="38" t="s">
        <v>45</v>
      </c>
      <c r="AD134" s="38"/>
      <c r="AE134" s="38"/>
    </row>
    <row r="135" spans="1:31" ht="22.5" x14ac:dyDescent="0.15">
      <c r="A135" s="39" t="s">
        <v>293</v>
      </c>
      <c r="B135" s="39" t="s">
        <v>263</v>
      </c>
      <c r="C135" s="38" t="s">
        <v>95</v>
      </c>
      <c r="D135" s="38" t="s">
        <v>82</v>
      </c>
      <c r="E135" s="35">
        <v>44435.733823402777</v>
      </c>
      <c r="F135" s="38" t="s">
        <v>96</v>
      </c>
      <c r="G135" s="38" t="s">
        <v>264</v>
      </c>
      <c r="H135" s="38" t="s">
        <v>265</v>
      </c>
      <c r="I135" s="38" t="s">
        <v>264</v>
      </c>
      <c r="J135" s="38" t="s">
        <v>266</v>
      </c>
      <c r="K135" s="38" t="s">
        <v>40</v>
      </c>
      <c r="L135" s="38" t="s">
        <v>40</v>
      </c>
      <c r="M135" s="39" t="s">
        <v>41</v>
      </c>
      <c r="R135" s="37">
        <v>19.5</v>
      </c>
      <c r="S135" s="37">
        <v>6.5</v>
      </c>
      <c r="T135" s="38" t="s">
        <v>1074</v>
      </c>
      <c r="U135" s="38" t="s">
        <v>43</v>
      </c>
      <c r="V135" s="35">
        <v>42461</v>
      </c>
      <c r="W135" s="35">
        <v>44926</v>
      </c>
      <c r="X135" s="38" t="s">
        <v>44</v>
      </c>
      <c r="Y135" s="38" t="s">
        <v>1090</v>
      </c>
      <c r="Z135" s="38" t="s">
        <v>1090</v>
      </c>
      <c r="AA135" s="38" t="s">
        <v>1091</v>
      </c>
      <c r="AB135" s="38" t="s">
        <v>45</v>
      </c>
      <c r="AD135" s="38"/>
      <c r="AE135" s="38"/>
    </row>
    <row r="136" spans="1:31" ht="22.5" x14ac:dyDescent="0.15">
      <c r="A136" s="39" t="s">
        <v>294</v>
      </c>
      <c r="B136" s="39" t="s">
        <v>263</v>
      </c>
      <c r="C136" s="38" t="s">
        <v>95</v>
      </c>
      <c r="D136" s="38" t="s">
        <v>82</v>
      </c>
      <c r="E136" s="35">
        <v>44435.733823402777</v>
      </c>
      <c r="F136" s="38" t="s">
        <v>96</v>
      </c>
      <c r="G136" s="38" t="s">
        <v>264</v>
      </c>
      <c r="H136" s="38" t="s">
        <v>265</v>
      </c>
      <c r="I136" s="38" t="s">
        <v>264</v>
      </c>
      <c r="J136" s="38" t="s">
        <v>266</v>
      </c>
      <c r="K136" s="38" t="s">
        <v>40</v>
      </c>
      <c r="L136" s="38" t="s">
        <v>40</v>
      </c>
      <c r="M136" s="39" t="s">
        <v>41</v>
      </c>
      <c r="R136" s="37">
        <v>19.8</v>
      </c>
      <c r="S136" s="37">
        <v>6.6</v>
      </c>
      <c r="T136" s="38" t="s">
        <v>1074</v>
      </c>
      <c r="U136" s="38" t="s">
        <v>43</v>
      </c>
      <c r="V136" s="35">
        <v>42461</v>
      </c>
      <c r="W136" s="35">
        <v>44926</v>
      </c>
      <c r="X136" s="38" t="s">
        <v>44</v>
      </c>
      <c r="Y136" s="38" t="s">
        <v>1090</v>
      </c>
      <c r="Z136" s="38" t="s">
        <v>1090</v>
      </c>
      <c r="AA136" s="38" t="s">
        <v>1091</v>
      </c>
      <c r="AB136" s="38" t="s">
        <v>45</v>
      </c>
      <c r="AD136" s="38"/>
      <c r="AE136" s="38"/>
    </row>
    <row r="137" spans="1:31" ht="22.5" x14ac:dyDescent="0.15">
      <c r="A137" s="39" t="s">
        <v>296</v>
      </c>
      <c r="B137" s="39" t="s">
        <v>297</v>
      </c>
      <c r="C137" s="38" t="s">
        <v>34</v>
      </c>
      <c r="D137" s="38" t="s">
        <v>82</v>
      </c>
      <c r="E137" s="35">
        <v>44159.686687395835</v>
      </c>
      <c r="F137" s="38" t="s">
        <v>83</v>
      </c>
      <c r="G137" s="38" t="s">
        <v>201</v>
      </c>
      <c r="H137" s="38" t="s">
        <v>298</v>
      </c>
      <c r="I137" s="38" t="s">
        <v>239</v>
      </c>
      <c r="J137" s="38" t="s">
        <v>299</v>
      </c>
      <c r="K137" s="38" t="s">
        <v>40</v>
      </c>
      <c r="L137" s="38" t="s">
        <v>40</v>
      </c>
      <c r="M137" s="39" t="s">
        <v>128</v>
      </c>
      <c r="R137" s="37">
        <v>10</v>
      </c>
      <c r="S137" s="37">
        <v>3.33</v>
      </c>
      <c r="T137" s="38" t="s">
        <v>42</v>
      </c>
      <c r="U137" s="38" t="s">
        <v>99</v>
      </c>
      <c r="V137" s="35">
        <v>41275</v>
      </c>
      <c r="X137" s="38" t="s">
        <v>44</v>
      </c>
      <c r="Y137" s="38" t="s">
        <v>1090</v>
      </c>
      <c r="Z137" s="38" t="s">
        <v>1090</v>
      </c>
      <c r="AA137" s="38" t="s">
        <v>1091</v>
      </c>
      <c r="AB137" s="38" t="s">
        <v>45</v>
      </c>
      <c r="AD137" s="38"/>
      <c r="AE137" s="38"/>
    </row>
    <row r="138" spans="1:31" x14ac:dyDescent="0.15">
      <c r="A138" s="39" t="s">
        <v>300</v>
      </c>
      <c r="B138" s="39" t="s">
        <v>301</v>
      </c>
      <c r="C138" s="38" t="s">
        <v>34</v>
      </c>
      <c r="D138" s="38" t="s">
        <v>35</v>
      </c>
      <c r="E138" s="35">
        <v>44159.686687395835</v>
      </c>
      <c r="F138" s="38" t="s">
        <v>83</v>
      </c>
      <c r="G138" s="38" t="s">
        <v>302</v>
      </c>
      <c r="H138" s="38" t="s">
        <v>303</v>
      </c>
      <c r="I138" s="38" t="s">
        <v>304</v>
      </c>
      <c r="J138" s="38" t="s">
        <v>305</v>
      </c>
      <c r="K138" s="38" t="s">
        <v>40</v>
      </c>
      <c r="L138" s="38" t="s">
        <v>40</v>
      </c>
      <c r="M138" s="39" t="s">
        <v>41</v>
      </c>
      <c r="R138" s="37">
        <v>8</v>
      </c>
      <c r="S138" s="37">
        <v>2.7</v>
      </c>
      <c r="T138" s="38" t="s">
        <v>42</v>
      </c>
      <c r="U138" s="38" t="s">
        <v>43</v>
      </c>
      <c r="V138" s="35">
        <v>41275</v>
      </c>
      <c r="X138" s="38" t="s">
        <v>44</v>
      </c>
      <c r="Y138" s="38" t="s">
        <v>1090</v>
      </c>
      <c r="Z138" s="38" t="s">
        <v>1090</v>
      </c>
      <c r="AA138" s="38" t="s">
        <v>1091</v>
      </c>
      <c r="AB138" s="38" t="s">
        <v>45</v>
      </c>
      <c r="AD138" s="38"/>
      <c r="AE138" s="38"/>
    </row>
    <row r="139" spans="1:31" ht="22.5" x14ac:dyDescent="0.15">
      <c r="A139" s="39" t="s">
        <v>306</v>
      </c>
      <c r="B139" s="39" t="s">
        <v>307</v>
      </c>
      <c r="C139" s="38" t="s">
        <v>34</v>
      </c>
      <c r="D139" s="38" t="s">
        <v>35</v>
      </c>
      <c r="E139" s="35">
        <v>44159.686687395835</v>
      </c>
      <c r="F139" s="38" t="s">
        <v>83</v>
      </c>
      <c r="G139" s="38" t="s">
        <v>53</v>
      </c>
      <c r="H139" s="38" t="s">
        <v>54</v>
      </c>
      <c r="I139" s="38" t="s">
        <v>55</v>
      </c>
      <c r="J139" s="38" t="s">
        <v>1089</v>
      </c>
      <c r="K139" s="38" t="s">
        <v>40</v>
      </c>
      <c r="L139" s="38" t="s">
        <v>40</v>
      </c>
      <c r="M139" s="39" t="s">
        <v>41</v>
      </c>
      <c r="R139" s="37">
        <v>20</v>
      </c>
      <c r="S139" s="37">
        <v>6.7</v>
      </c>
      <c r="T139" s="38" t="s">
        <v>42</v>
      </c>
      <c r="U139" s="38" t="s">
        <v>43</v>
      </c>
      <c r="V139" s="35">
        <v>41275</v>
      </c>
      <c r="X139" s="38" t="s">
        <v>44</v>
      </c>
      <c r="Y139" s="38" t="s">
        <v>1090</v>
      </c>
      <c r="Z139" s="38" t="s">
        <v>1090</v>
      </c>
      <c r="AA139" s="38" t="s">
        <v>1091</v>
      </c>
      <c r="AB139" s="38" t="s">
        <v>45</v>
      </c>
      <c r="AD139" s="38"/>
      <c r="AE139" s="38"/>
    </row>
    <row r="140" spans="1:31" ht="22.5" x14ac:dyDescent="0.15">
      <c r="A140" s="39" t="s">
        <v>308</v>
      </c>
      <c r="B140" s="39" t="s">
        <v>309</v>
      </c>
      <c r="C140" s="38" t="s">
        <v>34</v>
      </c>
      <c r="D140" s="38" t="s">
        <v>35</v>
      </c>
      <c r="E140" s="35">
        <v>44159.686687395835</v>
      </c>
      <c r="F140" s="38" t="s">
        <v>83</v>
      </c>
      <c r="G140" s="38" t="s">
        <v>53</v>
      </c>
      <c r="H140" s="38" t="s">
        <v>54</v>
      </c>
      <c r="I140" s="38" t="s">
        <v>55</v>
      </c>
      <c r="J140" s="38" t="s">
        <v>1089</v>
      </c>
      <c r="K140" s="38" t="s">
        <v>40</v>
      </c>
      <c r="L140" s="38" t="s">
        <v>40</v>
      </c>
      <c r="M140" s="39" t="s">
        <v>41</v>
      </c>
      <c r="R140" s="37">
        <v>20</v>
      </c>
      <c r="S140" s="37">
        <v>6.7</v>
      </c>
      <c r="T140" s="38" t="s">
        <v>42</v>
      </c>
      <c r="U140" s="38" t="s">
        <v>43</v>
      </c>
      <c r="V140" s="35">
        <v>41275</v>
      </c>
      <c r="X140" s="38" t="s">
        <v>44</v>
      </c>
      <c r="Y140" s="38" t="s">
        <v>1090</v>
      </c>
      <c r="Z140" s="38" t="s">
        <v>1090</v>
      </c>
      <c r="AA140" s="38" t="s">
        <v>1091</v>
      </c>
      <c r="AB140" s="38" t="s">
        <v>45</v>
      </c>
      <c r="AD140" s="38"/>
      <c r="AE140" s="38"/>
    </row>
    <row r="141" spans="1:31" ht="22.5" x14ac:dyDescent="0.15">
      <c r="A141" s="39" t="s">
        <v>310</v>
      </c>
      <c r="B141" s="39" t="s">
        <v>311</v>
      </c>
      <c r="C141" s="38" t="s">
        <v>34</v>
      </c>
      <c r="D141" s="38" t="s">
        <v>35</v>
      </c>
      <c r="E141" s="35">
        <v>44159.686687395835</v>
      </c>
      <c r="F141" s="38" t="s">
        <v>83</v>
      </c>
      <c r="G141" s="38" t="s">
        <v>53</v>
      </c>
      <c r="H141" s="38" t="s">
        <v>54</v>
      </c>
      <c r="I141" s="38" t="s">
        <v>55</v>
      </c>
      <c r="J141" s="38" t="s">
        <v>56</v>
      </c>
      <c r="K141" s="38" t="s">
        <v>40</v>
      </c>
      <c r="L141" s="38" t="s">
        <v>40</v>
      </c>
      <c r="M141" s="39" t="s">
        <v>41</v>
      </c>
      <c r="R141" s="37">
        <v>10</v>
      </c>
      <c r="S141" s="37">
        <v>3.3</v>
      </c>
      <c r="T141" s="38" t="s">
        <v>42</v>
      </c>
      <c r="U141" s="38" t="s">
        <v>43</v>
      </c>
      <c r="V141" s="35">
        <v>41275</v>
      </c>
      <c r="X141" s="38" t="s">
        <v>44</v>
      </c>
      <c r="Y141" s="38" t="s">
        <v>1090</v>
      </c>
      <c r="Z141" s="38" t="s">
        <v>1090</v>
      </c>
      <c r="AA141" s="38" t="s">
        <v>1091</v>
      </c>
      <c r="AB141" s="38" t="s">
        <v>45</v>
      </c>
      <c r="AD141" s="38"/>
      <c r="AE141" s="38"/>
    </row>
    <row r="142" spans="1:31" x14ac:dyDescent="0.15">
      <c r="A142" s="39" t="s">
        <v>312</v>
      </c>
      <c r="B142" s="39" t="s">
        <v>313</v>
      </c>
      <c r="C142" s="38" t="s">
        <v>34</v>
      </c>
      <c r="D142" s="38" t="s">
        <v>35</v>
      </c>
      <c r="E142" s="35">
        <v>44159.686687395835</v>
      </c>
      <c r="F142" s="38" t="s">
        <v>83</v>
      </c>
      <c r="G142" s="38" t="s">
        <v>234</v>
      </c>
      <c r="H142" s="38" t="s">
        <v>314</v>
      </c>
      <c r="I142" s="38" t="s">
        <v>113</v>
      </c>
      <c r="J142" s="38" t="s">
        <v>1089</v>
      </c>
      <c r="K142" s="38" t="s">
        <v>40</v>
      </c>
      <c r="L142" s="38" t="s">
        <v>40</v>
      </c>
      <c r="M142" s="39" t="s">
        <v>41</v>
      </c>
      <c r="R142" s="37">
        <v>12</v>
      </c>
      <c r="S142" s="37">
        <v>4</v>
      </c>
      <c r="T142" s="38" t="s">
        <v>42</v>
      </c>
      <c r="U142" s="38" t="s">
        <v>43</v>
      </c>
      <c r="V142" s="35">
        <v>41275</v>
      </c>
      <c r="X142" s="38" t="s">
        <v>44</v>
      </c>
      <c r="Y142" s="38" t="s">
        <v>1090</v>
      </c>
      <c r="Z142" s="38" t="s">
        <v>1090</v>
      </c>
      <c r="AA142" s="38" t="s">
        <v>1091</v>
      </c>
      <c r="AB142" s="38" t="s">
        <v>45</v>
      </c>
      <c r="AD142" s="38"/>
      <c r="AE142" s="38"/>
    </row>
    <row r="143" spans="1:31" ht="22.5" x14ac:dyDescent="0.15">
      <c r="A143" s="39" t="s">
        <v>315</v>
      </c>
      <c r="B143" s="39" t="s">
        <v>316</v>
      </c>
      <c r="C143" s="38" t="s">
        <v>34</v>
      </c>
      <c r="D143" s="38" t="s">
        <v>35</v>
      </c>
      <c r="E143" s="35">
        <v>44159.686687395835</v>
      </c>
      <c r="F143" s="38" t="s">
        <v>83</v>
      </c>
      <c r="G143" s="38" t="s">
        <v>234</v>
      </c>
      <c r="H143" s="38" t="s">
        <v>314</v>
      </c>
      <c r="I143" s="38" t="s">
        <v>113</v>
      </c>
      <c r="J143" s="38" t="s">
        <v>1089</v>
      </c>
      <c r="K143" s="38" t="s">
        <v>40</v>
      </c>
      <c r="L143" s="38" t="s">
        <v>40</v>
      </c>
      <c r="M143" s="39" t="s">
        <v>41</v>
      </c>
      <c r="R143" s="37">
        <v>5</v>
      </c>
      <c r="S143" s="37">
        <v>1.7</v>
      </c>
      <c r="T143" s="38" t="s">
        <v>42</v>
      </c>
      <c r="U143" s="38" t="s">
        <v>43</v>
      </c>
      <c r="V143" s="35">
        <v>41275</v>
      </c>
      <c r="X143" s="38" t="s">
        <v>44</v>
      </c>
      <c r="Y143" s="38" t="s">
        <v>1090</v>
      </c>
      <c r="Z143" s="38" t="s">
        <v>1090</v>
      </c>
      <c r="AA143" s="38" t="s">
        <v>1091</v>
      </c>
      <c r="AB143" s="38" t="s">
        <v>45</v>
      </c>
      <c r="AD143" s="38"/>
      <c r="AE143" s="38"/>
    </row>
    <row r="144" spans="1:31" x14ac:dyDescent="0.15">
      <c r="A144" s="39" t="s">
        <v>317</v>
      </c>
      <c r="B144" s="39" t="s">
        <v>318</v>
      </c>
      <c r="C144" s="38" t="s">
        <v>34</v>
      </c>
      <c r="D144" s="38" t="s">
        <v>35</v>
      </c>
      <c r="E144" s="35">
        <v>44159.686687395835</v>
      </c>
      <c r="F144" s="38" t="s">
        <v>83</v>
      </c>
      <c r="G144" s="38" t="s">
        <v>302</v>
      </c>
      <c r="H144" s="38" t="s">
        <v>319</v>
      </c>
      <c r="I144" s="38" t="s">
        <v>113</v>
      </c>
      <c r="J144" s="38" t="s">
        <v>320</v>
      </c>
      <c r="K144" s="38" t="s">
        <v>40</v>
      </c>
      <c r="L144" s="38" t="s">
        <v>40</v>
      </c>
      <c r="M144" s="39" t="s">
        <v>41</v>
      </c>
      <c r="R144" s="37">
        <v>8</v>
      </c>
      <c r="S144" s="37">
        <v>2.7</v>
      </c>
      <c r="T144" s="38" t="s">
        <v>42</v>
      </c>
      <c r="U144" s="38" t="s">
        <v>43</v>
      </c>
      <c r="V144" s="35">
        <v>41275</v>
      </c>
      <c r="X144" s="38" t="s">
        <v>44</v>
      </c>
      <c r="Y144" s="38" t="s">
        <v>1090</v>
      </c>
      <c r="Z144" s="38" t="s">
        <v>1090</v>
      </c>
      <c r="AA144" s="38" t="s">
        <v>1091</v>
      </c>
      <c r="AB144" s="38" t="s">
        <v>45</v>
      </c>
      <c r="AD144" s="38"/>
      <c r="AE144" s="38"/>
    </row>
    <row r="145" spans="1:31" x14ac:dyDescent="0.15">
      <c r="A145" s="39" t="s">
        <v>321</v>
      </c>
      <c r="B145" s="39" t="s">
        <v>322</v>
      </c>
      <c r="C145" s="38" t="s">
        <v>34</v>
      </c>
      <c r="D145" s="38" t="s">
        <v>35</v>
      </c>
      <c r="E145" s="35">
        <v>44159.686687395835</v>
      </c>
      <c r="F145" s="38" t="s">
        <v>83</v>
      </c>
      <c r="G145" s="38" t="s">
        <v>234</v>
      </c>
      <c r="H145" s="38" t="s">
        <v>243</v>
      </c>
      <c r="I145" s="38" t="s">
        <v>113</v>
      </c>
      <c r="J145" s="38" t="s">
        <v>323</v>
      </c>
      <c r="K145" s="38" t="s">
        <v>40</v>
      </c>
      <c r="L145" s="38" t="s">
        <v>40</v>
      </c>
      <c r="M145" s="39" t="s">
        <v>41</v>
      </c>
      <c r="R145" s="37">
        <v>15</v>
      </c>
      <c r="S145" s="37">
        <v>5</v>
      </c>
      <c r="T145" s="38" t="s">
        <v>42</v>
      </c>
      <c r="U145" s="38" t="s">
        <v>43</v>
      </c>
      <c r="V145" s="35">
        <v>41275</v>
      </c>
      <c r="X145" s="38" t="s">
        <v>44</v>
      </c>
      <c r="Y145" s="38" t="s">
        <v>1090</v>
      </c>
      <c r="Z145" s="38" t="s">
        <v>1090</v>
      </c>
      <c r="AA145" s="38" t="s">
        <v>1091</v>
      </c>
      <c r="AB145" s="38" t="s">
        <v>45</v>
      </c>
      <c r="AD145" s="38"/>
      <c r="AE145" s="38"/>
    </row>
    <row r="146" spans="1:31" x14ac:dyDescent="0.15">
      <c r="A146" s="39" t="s">
        <v>324</v>
      </c>
      <c r="B146" s="39" t="s">
        <v>325</v>
      </c>
      <c r="C146" s="38" t="s">
        <v>34</v>
      </c>
      <c r="D146" s="38" t="s">
        <v>35</v>
      </c>
      <c r="E146" s="35">
        <v>44159.686687395835</v>
      </c>
      <c r="F146" s="38" t="s">
        <v>83</v>
      </c>
      <c r="G146" s="38" t="s">
        <v>234</v>
      </c>
      <c r="H146" s="38" t="s">
        <v>314</v>
      </c>
      <c r="I146" s="38" t="s">
        <v>113</v>
      </c>
      <c r="J146" s="38" t="s">
        <v>1089</v>
      </c>
      <c r="K146" s="38" t="s">
        <v>40</v>
      </c>
      <c r="L146" s="38" t="s">
        <v>40</v>
      </c>
      <c r="M146" s="39" t="s">
        <v>41</v>
      </c>
      <c r="R146" s="37">
        <v>12</v>
      </c>
      <c r="S146" s="37">
        <v>4</v>
      </c>
      <c r="T146" s="38" t="s">
        <v>42</v>
      </c>
      <c r="U146" s="38" t="s">
        <v>43</v>
      </c>
      <c r="V146" s="35">
        <v>41275</v>
      </c>
      <c r="X146" s="38" t="s">
        <v>44</v>
      </c>
      <c r="Y146" s="38" t="s">
        <v>1090</v>
      </c>
      <c r="Z146" s="38" t="s">
        <v>1090</v>
      </c>
      <c r="AA146" s="38" t="s">
        <v>1091</v>
      </c>
      <c r="AB146" s="38" t="s">
        <v>45</v>
      </c>
      <c r="AD146" s="38"/>
      <c r="AE146" s="38"/>
    </row>
    <row r="147" spans="1:31" x14ac:dyDescent="0.15">
      <c r="A147" s="39" t="s">
        <v>326</v>
      </c>
      <c r="B147" s="39" t="s">
        <v>327</v>
      </c>
      <c r="C147" s="38" t="s">
        <v>106</v>
      </c>
      <c r="D147" s="38" t="s">
        <v>152</v>
      </c>
      <c r="E147" s="35">
        <v>44159.686687395835</v>
      </c>
      <c r="F147" s="38" t="s">
        <v>83</v>
      </c>
      <c r="G147" s="38" t="s">
        <v>234</v>
      </c>
      <c r="H147" s="38" t="s">
        <v>314</v>
      </c>
      <c r="I147" s="38" t="s">
        <v>113</v>
      </c>
      <c r="J147" s="38" t="s">
        <v>328</v>
      </c>
      <c r="K147" s="38" t="s">
        <v>40</v>
      </c>
      <c r="L147" s="38" t="s">
        <v>40</v>
      </c>
      <c r="M147" s="39" t="s">
        <v>41</v>
      </c>
      <c r="R147" s="37">
        <v>3</v>
      </c>
      <c r="S147" s="37">
        <v>1</v>
      </c>
      <c r="T147" s="38" t="s">
        <v>42</v>
      </c>
      <c r="U147" s="38" t="s">
        <v>43</v>
      </c>
      <c r="V147" s="35">
        <v>42736</v>
      </c>
      <c r="X147" s="38" t="s">
        <v>44</v>
      </c>
      <c r="Y147" s="38" t="s">
        <v>1090</v>
      </c>
      <c r="Z147" s="38" t="s">
        <v>1090</v>
      </c>
      <c r="AA147" s="38" t="s">
        <v>1091</v>
      </c>
      <c r="AB147" s="38" t="s">
        <v>45</v>
      </c>
      <c r="AD147" s="38"/>
      <c r="AE147" s="38"/>
    </row>
    <row r="148" spans="1:31" x14ac:dyDescent="0.15">
      <c r="A148" s="39" t="s">
        <v>326</v>
      </c>
      <c r="B148" s="39" t="s">
        <v>327</v>
      </c>
      <c r="C148" s="38" t="s">
        <v>34</v>
      </c>
      <c r="D148" s="38" t="s">
        <v>35</v>
      </c>
      <c r="E148" s="35">
        <v>44159.686687395835</v>
      </c>
      <c r="F148" s="38" t="s">
        <v>83</v>
      </c>
      <c r="G148" s="38" t="s">
        <v>234</v>
      </c>
      <c r="H148" s="38" t="s">
        <v>314</v>
      </c>
      <c r="I148" s="38" t="s">
        <v>113</v>
      </c>
      <c r="J148" s="38" t="s">
        <v>328</v>
      </c>
      <c r="K148" s="38" t="s">
        <v>40</v>
      </c>
      <c r="L148" s="38" t="s">
        <v>40</v>
      </c>
      <c r="M148" s="39" t="s">
        <v>41</v>
      </c>
      <c r="R148" s="37">
        <v>4</v>
      </c>
      <c r="S148" s="37">
        <v>1.3</v>
      </c>
      <c r="T148" s="38" t="s">
        <v>42</v>
      </c>
      <c r="U148" s="38" t="s">
        <v>43</v>
      </c>
      <c r="V148" s="35">
        <v>41275</v>
      </c>
      <c r="W148" s="35">
        <v>42735</v>
      </c>
      <c r="X148" s="38" t="s">
        <v>44</v>
      </c>
      <c r="Y148" s="38" t="s">
        <v>1090</v>
      </c>
      <c r="Z148" s="38" t="s">
        <v>1090</v>
      </c>
      <c r="AA148" s="38" t="s">
        <v>1091</v>
      </c>
      <c r="AB148" s="38" t="s">
        <v>45</v>
      </c>
      <c r="AD148" s="38"/>
      <c r="AE148" s="38"/>
    </row>
    <row r="149" spans="1:31" x14ac:dyDescent="0.15">
      <c r="A149" s="39" t="s">
        <v>329</v>
      </c>
      <c r="B149" s="39" t="s">
        <v>330</v>
      </c>
      <c r="C149" s="38" t="s">
        <v>34</v>
      </c>
      <c r="D149" s="38" t="s">
        <v>35</v>
      </c>
      <c r="E149" s="35">
        <v>44159.686687395835</v>
      </c>
      <c r="F149" s="38" t="s">
        <v>83</v>
      </c>
      <c r="G149" s="38" t="s">
        <v>302</v>
      </c>
      <c r="H149" s="38" t="s">
        <v>319</v>
      </c>
      <c r="I149" s="38" t="s">
        <v>113</v>
      </c>
      <c r="J149" s="38" t="s">
        <v>320</v>
      </c>
      <c r="K149" s="38" t="s">
        <v>40</v>
      </c>
      <c r="L149" s="38" t="s">
        <v>40</v>
      </c>
      <c r="M149" s="39" t="s">
        <v>41</v>
      </c>
      <c r="R149" s="37">
        <v>16</v>
      </c>
      <c r="S149" s="37">
        <v>5.3</v>
      </c>
      <c r="T149" s="38" t="s">
        <v>42</v>
      </c>
      <c r="U149" s="38" t="s">
        <v>43</v>
      </c>
      <c r="V149" s="35">
        <v>41275</v>
      </c>
      <c r="X149" s="38" t="s">
        <v>44</v>
      </c>
      <c r="Y149" s="38" t="s">
        <v>1090</v>
      </c>
      <c r="Z149" s="38" t="s">
        <v>1090</v>
      </c>
      <c r="AA149" s="38" t="s">
        <v>1091</v>
      </c>
      <c r="AB149" s="38" t="s">
        <v>45</v>
      </c>
      <c r="AD149" s="38"/>
      <c r="AE149" s="38"/>
    </row>
    <row r="150" spans="1:31" x14ac:dyDescent="0.15">
      <c r="A150" s="39" t="s">
        <v>331</v>
      </c>
      <c r="B150" s="39" t="s">
        <v>332</v>
      </c>
      <c r="C150" s="38" t="s">
        <v>34</v>
      </c>
      <c r="D150" s="38" t="s">
        <v>35</v>
      </c>
      <c r="E150" s="35">
        <v>44159.686687395835</v>
      </c>
      <c r="F150" s="38" t="s">
        <v>83</v>
      </c>
      <c r="G150" s="38" t="s">
        <v>234</v>
      </c>
      <c r="H150" s="38" t="s">
        <v>314</v>
      </c>
      <c r="I150" s="38" t="s">
        <v>113</v>
      </c>
      <c r="J150" s="38" t="s">
        <v>1089</v>
      </c>
      <c r="K150" s="38" t="s">
        <v>40</v>
      </c>
      <c r="L150" s="38" t="s">
        <v>40</v>
      </c>
      <c r="M150" s="39" t="s">
        <v>41</v>
      </c>
      <c r="R150" s="37">
        <v>12</v>
      </c>
      <c r="S150" s="37">
        <v>4</v>
      </c>
      <c r="T150" s="38" t="s">
        <v>42</v>
      </c>
      <c r="U150" s="38" t="s">
        <v>43</v>
      </c>
      <c r="V150" s="35">
        <v>41275</v>
      </c>
      <c r="X150" s="38" t="s">
        <v>44</v>
      </c>
      <c r="Y150" s="38" t="s">
        <v>1090</v>
      </c>
      <c r="Z150" s="38" t="s">
        <v>1090</v>
      </c>
      <c r="AA150" s="38" t="s">
        <v>1091</v>
      </c>
      <c r="AB150" s="38" t="s">
        <v>45</v>
      </c>
      <c r="AD150" s="38"/>
      <c r="AE150" s="38"/>
    </row>
    <row r="151" spans="1:31" ht="22.5" x14ac:dyDescent="0.15">
      <c r="A151" s="39" t="s">
        <v>333</v>
      </c>
      <c r="B151" s="39" t="s">
        <v>334</v>
      </c>
      <c r="C151" s="38" t="s">
        <v>34</v>
      </c>
      <c r="D151" s="38" t="s">
        <v>35</v>
      </c>
      <c r="E151" s="35">
        <v>44159.686687395835</v>
      </c>
      <c r="F151" s="38" t="s">
        <v>83</v>
      </c>
      <c r="G151" s="38" t="s">
        <v>234</v>
      </c>
      <c r="H151" s="38" t="s">
        <v>243</v>
      </c>
      <c r="I151" s="38" t="s">
        <v>113</v>
      </c>
      <c r="J151" s="38" t="s">
        <v>335</v>
      </c>
      <c r="K151" s="38" t="s">
        <v>40</v>
      </c>
      <c r="L151" s="38" t="s">
        <v>40</v>
      </c>
      <c r="M151" s="39" t="s">
        <v>41</v>
      </c>
      <c r="R151" s="37">
        <v>15</v>
      </c>
      <c r="S151" s="37">
        <v>5</v>
      </c>
      <c r="T151" s="38" t="s">
        <v>42</v>
      </c>
      <c r="U151" s="38" t="s">
        <v>43</v>
      </c>
      <c r="V151" s="35">
        <v>41275</v>
      </c>
      <c r="X151" s="38" t="s">
        <v>44</v>
      </c>
      <c r="Y151" s="38" t="s">
        <v>1090</v>
      </c>
      <c r="Z151" s="38" t="s">
        <v>1090</v>
      </c>
      <c r="AA151" s="38" t="s">
        <v>1091</v>
      </c>
      <c r="AB151" s="38" t="s">
        <v>45</v>
      </c>
      <c r="AD151" s="38"/>
      <c r="AE151" s="38"/>
    </row>
    <row r="152" spans="1:31" ht="22.5" x14ac:dyDescent="0.15">
      <c r="A152" s="39" t="s">
        <v>336</v>
      </c>
      <c r="B152" s="39" t="s">
        <v>337</v>
      </c>
      <c r="C152" s="38" t="s">
        <v>34</v>
      </c>
      <c r="D152" s="38" t="s">
        <v>35</v>
      </c>
      <c r="E152" s="35">
        <v>44159.686687395835</v>
      </c>
      <c r="F152" s="38" t="s">
        <v>83</v>
      </c>
      <c r="G152" s="38" t="s">
        <v>234</v>
      </c>
      <c r="H152" s="38" t="s">
        <v>243</v>
      </c>
      <c r="I152" s="38" t="s">
        <v>113</v>
      </c>
      <c r="J152" s="38" t="s">
        <v>335</v>
      </c>
      <c r="K152" s="38" t="s">
        <v>40</v>
      </c>
      <c r="L152" s="38" t="s">
        <v>40</v>
      </c>
      <c r="M152" s="39" t="s">
        <v>41</v>
      </c>
      <c r="R152" s="37">
        <v>15</v>
      </c>
      <c r="S152" s="37">
        <v>5</v>
      </c>
      <c r="T152" s="38" t="s">
        <v>42</v>
      </c>
      <c r="U152" s="38" t="s">
        <v>43</v>
      </c>
      <c r="V152" s="35">
        <v>41275</v>
      </c>
      <c r="X152" s="38" t="s">
        <v>44</v>
      </c>
      <c r="Y152" s="38" t="s">
        <v>1090</v>
      </c>
      <c r="Z152" s="38" t="s">
        <v>1090</v>
      </c>
      <c r="AA152" s="38" t="s">
        <v>1091</v>
      </c>
      <c r="AB152" s="38" t="s">
        <v>45</v>
      </c>
      <c r="AD152" s="38"/>
      <c r="AE152" s="38"/>
    </row>
    <row r="153" spans="1:31" ht="22.5" x14ac:dyDescent="0.15">
      <c r="A153" s="39" t="s">
        <v>338</v>
      </c>
      <c r="B153" s="39" t="s">
        <v>339</v>
      </c>
      <c r="C153" s="38" t="s">
        <v>34</v>
      </c>
      <c r="D153" s="38" t="s">
        <v>35</v>
      </c>
      <c r="E153" s="35">
        <v>44159.686687395835</v>
      </c>
      <c r="F153" s="38" t="s">
        <v>83</v>
      </c>
      <c r="G153" s="38" t="s">
        <v>234</v>
      </c>
      <c r="H153" s="38" t="s">
        <v>243</v>
      </c>
      <c r="I153" s="38" t="s">
        <v>113</v>
      </c>
      <c r="J153" s="38" t="s">
        <v>335</v>
      </c>
      <c r="K153" s="38" t="s">
        <v>40</v>
      </c>
      <c r="L153" s="38" t="s">
        <v>40</v>
      </c>
      <c r="M153" s="39" t="s">
        <v>41</v>
      </c>
      <c r="R153" s="37">
        <v>15</v>
      </c>
      <c r="S153" s="37">
        <v>5</v>
      </c>
      <c r="T153" s="38" t="s">
        <v>42</v>
      </c>
      <c r="U153" s="38" t="s">
        <v>43</v>
      </c>
      <c r="V153" s="35">
        <v>41275</v>
      </c>
      <c r="X153" s="38" t="s">
        <v>44</v>
      </c>
      <c r="Y153" s="38" t="s">
        <v>1090</v>
      </c>
      <c r="Z153" s="38" t="s">
        <v>1090</v>
      </c>
      <c r="AA153" s="38" t="s">
        <v>1091</v>
      </c>
      <c r="AB153" s="38" t="s">
        <v>45</v>
      </c>
      <c r="AD153" s="38"/>
      <c r="AE153" s="38"/>
    </row>
    <row r="154" spans="1:31" ht="22.5" x14ac:dyDescent="0.15">
      <c r="A154" s="39" t="s">
        <v>340</v>
      </c>
      <c r="B154" s="39" t="s">
        <v>341</v>
      </c>
      <c r="C154" s="38" t="s">
        <v>34</v>
      </c>
      <c r="D154" s="38" t="s">
        <v>35</v>
      </c>
      <c r="E154" s="35">
        <v>44159.686687395835</v>
      </c>
      <c r="F154" s="38" t="s">
        <v>83</v>
      </c>
      <c r="G154" s="38" t="s">
        <v>234</v>
      </c>
      <c r="H154" s="38" t="s">
        <v>243</v>
      </c>
      <c r="I154" s="38" t="s">
        <v>113</v>
      </c>
      <c r="J154" s="38" t="s">
        <v>335</v>
      </c>
      <c r="K154" s="38" t="s">
        <v>40</v>
      </c>
      <c r="L154" s="38" t="s">
        <v>40</v>
      </c>
      <c r="M154" s="39" t="s">
        <v>41</v>
      </c>
      <c r="R154" s="37">
        <v>10</v>
      </c>
      <c r="S154" s="37">
        <v>3.3</v>
      </c>
      <c r="T154" s="38" t="s">
        <v>42</v>
      </c>
      <c r="U154" s="38" t="s">
        <v>43</v>
      </c>
      <c r="V154" s="35">
        <v>41275</v>
      </c>
      <c r="X154" s="38" t="s">
        <v>44</v>
      </c>
      <c r="Y154" s="38" t="s">
        <v>1090</v>
      </c>
      <c r="Z154" s="38" t="s">
        <v>1090</v>
      </c>
      <c r="AA154" s="38" t="s">
        <v>1091</v>
      </c>
      <c r="AB154" s="38" t="s">
        <v>45</v>
      </c>
      <c r="AD154" s="38"/>
      <c r="AE154" s="38"/>
    </row>
    <row r="155" spans="1:31" ht="22.5" x14ac:dyDescent="0.15">
      <c r="A155" s="39" t="s">
        <v>342</v>
      </c>
      <c r="B155" s="39" t="s">
        <v>343</v>
      </c>
      <c r="C155" s="38" t="s">
        <v>34</v>
      </c>
      <c r="D155" s="38" t="s">
        <v>35</v>
      </c>
      <c r="E155" s="35">
        <v>44159.686687395835</v>
      </c>
      <c r="F155" s="38" t="s">
        <v>83</v>
      </c>
      <c r="G155" s="38" t="s">
        <v>234</v>
      </c>
      <c r="H155" s="38" t="s">
        <v>243</v>
      </c>
      <c r="I155" s="38" t="s">
        <v>113</v>
      </c>
      <c r="J155" s="38" t="s">
        <v>335</v>
      </c>
      <c r="K155" s="38" t="s">
        <v>40</v>
      </c>
      <c r="L155" s="38" t="s">
        <v>40</v>
      </c>
      <c r="M155" s="39" t="s">
        <v>41</v>
      </c>
      <c r="R155" s="37">
        <v>15</v>
      </c>
      <c r="S155" s="37">
        <v>5</v>
      </c>
      <c r="T155" s="38" t="s">
        <v>42</v>
      </c>
      <c r="U155" s="38" t="s">
        <v>43</v>
      </c>
      <c r="V155" s="35">
        <v>41275</v>
      </c>
      <c r="X155" s="38" t="s">
        <v>44</v>
      </c>
      <c r="Y155" s="38" t="s">
        <v>1090</v>
      </c>
      <c r="Z155" s="38" t="s">
        <v>1090</v>
      </c>
      <c r="AA155" s="38" t="s">
        <v>1091</v>
      </c>
      <c r="AB155" s="38" t="s">
        <v>45</v>
      </c>
      <c r="AD155" s="38"/>
      <c r="AE155" s="38"/>
    </row>
    <row r="156" spans="1:31" ht="22.5" x14ac:dyDescent="0.15">
      <c r="A156" s="39" t="s">
        <v>344</v>
      </c>
      <c r="B156" s="39" t="s">
        <v>345</v>
      </c>
      <c r="C156" s="38" t="s">
        <v>106</v>
      </c>
      <c r="D156" s="38" t="s">
        <v>152</v>
      </c>
      <c r="E156" s="35">
        <v>44159.686687395835</v>
      </c>
      <c r="F156" s="38" t="s">
        <v>83</v>
      </c>
      <c r="G156" s="38" t="s">
        <v>153</v>
      </c>
      <c r="H156" s="38" t="s">
        <v>176</v>
      </c>
      <c r="I156" s="38" t="s">
        <v>1089</v>
      </c>
      <c r="J156" s="38" t="s">
        <v>1089</v>
      </c>
      <c r="K156" s="38" t="s">
        <v>40</v>
      </c>
      <c r="L156" s="38" t="s">
        <v>40</v>
      </c>
      <c r="M156" s="39" t="s">
        <v>41</v>
      </c>
      <c r="R156" s="37">
        <v>3</v>
      </c>
      <c r="T156" s="38" t="s">
        <v>42</v>
      </c>
      <c r="U156" s="38" t="s">
        <v>43</v>
      </c>
      <c r="V156" s="35">
        <v>42736</v>
      </c>
      <c r="X156" s="38" t="s">
        <v>44</v>
      </c>
      <c r="Y156" s="38" t="s">
        <v>1090</v>
      </c>
      <c r="Z156" s="38" t="s">
        <v>1090</v>
      </c>
      <c r="AA156" s="38" t="s">
        <v>1091</v>
      </c>
      <c r="AB156" s="38" t="s">
        <v>45</v>
      </c>
      <c r="AD156" s="38"/>
      <c r="AE156" s="38"/>
    </row>
    <row r="157" spans="1:31" ht="22.5" x14ac:dyDescent="0.15">
      <c r="A157" s="39" t="s">
        <v>344</v>
      </c>
      <c r="B157" s="39" t="s">
        <v>345</v>
      </c>
      <c r="C157" s="38" t="s">
        <v>34</v>
      </c>
      <c r="D157" s="38" t="s">
        <v>35</v>
      </c>
      <c r="E157" s="35">
        <v>44159.686687395835</v>
      </c>
      <c r="F157" s="38" t="s">
        <v>83</v>
      </c>
      <c r="G157" s="38" t="s">
        <v>153</v>
      </c>
      <c r="H157" s="38" t="s">
        <v>176</v>
      </c>
      <c r="I157" s="38" t="s">
        <v>1089</v>
      </c>
      <c r="J157" s="38" t="s">
        <v>1089</v>
      </c>
      <c r="K157" s="38" t="s">
        <v>40</v>
      </c>
      <c r="L157" s="38" t="s">
        <v>40</v>
      </c>
      <c r="M157" s="39" t="s">
        <v>41</v>
      </c>
      <c r="R157" s="37">
        <v>10</v>
      </c>
      <c r="T157" s="38" t="s">
        <v>42</v>
      </c>
      <c r="U157" s="38" t="s">
        <v>43</v>
      </c>
      <c r="V157" s="35">
        <v>41275</v>
      </c>
      <c r="W157" s="35">
        <v>42735</v>
      </c>
      <c r="X157" s="38" t="s">
        <v>44</v>
      </c>
      <c r="Y157" s="38" t="s">
        <v>1090</v>
      </c>
      <c r="Z157" s="38" t="s">
        <v>1090</v>
      </c>
      <c r="AA157" s="38" t="s">
        <v>1091</v>
      </c>
      <c r="AB157" s="38" t="s">
        <v>45</v>
      </c>
      <c r="AD157" s="38"/>
      <c r="AE157" s="38"/>
    </row>
    <row r="158" spans="1:31" ht="22.5" x14ac:dyDescent="0.15">
      <c r="A158" s="39" t="s">
        <v>346</v>
      </c>
      <c r="B158" s="39" t="s">
        <v>347</v>
      </c>
      <c r="C158" s="38" t="s">
        <v>34</v>
      </c>
      <c r="D158" s="38" t="s">
        <v>35</v>
      </c>
      <c r="E158" s="35">
        <v>44159.686687395835</v>
      </c>
      <c r="F158" s="38" t="s">
        <v>83</v>
      </c>
      <c r="G158" s="38" t="s">
        <v>234</v>
      </c>
      <c r="H158" s="38" t="s">
        <v>235</v>
      </c>
      <c r="I158" s="38" t="s">
        <v>113</v>
      </c>
      <c r="J158" s="38" t="s">
        <v>1089</v>
      </c>
      <c r="K158" s="38" t="s">
        <v>40</v>
      </c>
      <c r="L158" s="38" t="s">
        <v>40</v>
      </c>
      <c r="M158" s="39" t="s">
        <v>41</v>
      </c>
      <c r="R158" s="37">
        <v>8</v>
      </c>
      <c r="S158" s="37">
        <v>2.7</v>
      </c>
      <c r="T158" s="38" t="s">
        <v>42</v>
      </c>
      <c r="U158" s="38" t="s">
        <v>43</v>
      </c>
      <c r="V158" s="35">
        <v>41275</v>
      </c>
      <c r="X158" s="38" t="s">
        <v>44</v>
      </c>
      <c r="Y158" s="38" t="s">
        <v>1090</v>
      </c>
      <c r="Z158" s="38" t="s">
        <v>1090</v>
      </c>
      <c r="AA158" s="38" t="s">
        <v>1091</v>
      </c>
      <c r="AB158" s="38" t="s">
        <v>45</v>
      </c>
      <c r="AD158" s="38"/>
      <c r="AE158" s="38"/>
    </row>
    <row r="159" spans="1:31" x14ac:dyDescent="0.15">
      <c r="A159" s="39" t="s">
        <v>348</v>
      </c>
      <c r="B159" s="39" t="s">
        <v>349</v>
      </c>
      <c r="C159" s="38" t="s">
        <v>34</v>
      </c>
      <c r="D159" s="38" t="s">
        <v>35</v>
      </c>
      <c r="E159" s="35">
        <v>44159.686687395835</v>
      </c>
      <c r="F159" s="38" t="s">
        <v>83</v>
      </c>
      <c r="G159" s="38" t="s">
        <v>234</v>
      </c>
      <c r="H159" s="38" t="s">
        <v>235</v>
      </c>
      <c r="I159" s="38" t="s">
        <v>113</v>
      </c>
      <c r="J159" s="38" t="s">
        <v>350</v>
      </c>
      <c r="K159" s="38" t="s">
        <v>40</v>
      </c>
      <c r="L159" s="38" t="s">
        <v>40</v>
      </c>
      <c r="M159" s="39" t="s">
        <v>41</v>
      </c>
      <c r="R159" s="37">
        <v>4</v>
      </c>
      <c r="S159" s="37">
        <v>1.3</v>
      </c>
      <c r="T159" s="38" t="s">
        <v>42</v>
      </c>
      <c r="U159" s="38" t="s">
        <v>43</v>
      </c>
      <c r="V159" s="35">
        <v>41275</v>
      </c>
      <c r="X159" s="38" t="s">
        <v>44</v>
      </c>
      <c r="Y159" s="38" t="s">
        <v>1090</v>
      </c>
      <c r="Z159" s="38" t="s">
        <v>1090</v>
      </c>
      <c r="AA159" s="38" t="s">
        <v>1091</v>
      </c>
      <c r="AB159" s="38" t="s">
        <v>45</v>
      </c>
      <c r="AD159" s="38"/>
      <c r="AE159" s="38"/>
    </row>
    <row r="160" spans="1:31" x14ac:dyDescent="0.15">
      <c r="A160" s="39" t="s">
        <v>351</v>
      </c>
      <c r="B160" s="39" t="s">
        <v>327</v>
      </c>
      <c r="C160" s="38" t="s">
        <v>34</v>
      </c>
      <c r="D160" s="38" t="s">
        <v>35</v>
      </c>
      <c r="E160" s="35">
        <v>44159.686687395835</v>
      </c>
      <c r="F160" s="38" t="s">
        <v>83</v>
      </c>
      <c r="G160" s="38" t="s">
        <v>234</v>
      </c>
      <c r="H160" s="38" t="s">
        <v>235</v>
      </c>
      <c r="I160" s="38" t="s">
        <v>113</v>
      </c>
      <c r="J160" s="38" t="s">
        <v>328</v>
      </c>
      <c r="K160" s="38" t="s">
        <v>40</v>
      </c>
      <c r="L160" s="38" t="s">
        <v>40</v>
      </c>
      <c r="M160" s="39" t="s">
        <v>41</v>
      </c>
      <c r="R160" s="37">
        <v>4</v>
      </c>
      <c r="S160" s="37">
        <v>1.3</v>
      </c>
      <c r="T160" s="38" t="s">
        <v>42</v>
      </c>
      <c r="U160" s="38" t="s">
        <v>43</v>
      </c>
      <c r="V160" s="35">
        <v>41275</v>
      </c>
      <c r="X160" s="38" t="s">
        <v>44</v>
      </c>
      <c r="Y160" s="38" t="s">
        <v>1090</v>
      </c>
      <c r="Z160" s="38" t="s">
        <v>1090</v>
      </c>
      <c r="AA160" s="38" t="s">
        <v>1091</v>
      </c>
      <c r="AB160" s="38" t="s">
        <v>45</v>
      </c>
      <c r="AD160" s="38"/>
      <c r="AE160" s="38"/>
    </row>
    <row r="161" spans="1:31" x14ac:dyDescent="0.15">
      <c r="A161" s="39" t="s">
        <v>352</v>
      </c>
      <c r="B161" s="39" t="s">
        <v>322</v>
      </c>
      <c r="C161" s="38" t="s">
        <v>34</v>
      </c>
      <c r="D161" s="38" t="s">
        <v>35</v>
      </c>
      <c r="E161" s="35">
        <v>44159.686687395835</v>
      </c>
      <c r="F161" s="38" t="s">
        <v>83</v>
      </c>
      <c r="G161" s="38" t="s">
        <v>234</v>
      </c>
      <c r="H161" s="38" t="s">
        <v>235</v>
      </c>
      <c r="I161" s="38" t="s">
        <v>113</v>
      </c>
      <c r="J161" s="38" t="s">
        <v>1089</v>
      </c>
      <c r="K161" s="38" t="s">
        <v>40</v>
      </c>
      <c r="L161" s="38" t="s">
        <v>40</v>
      </c>
      <c r="M161" s="39" t="s">
        <v>41</v>
      </c>
      <c r="R161" s="37">
        <v>15</v>
      </c>
      <c r="S161" s="37">
        <v>5</v>
      </c>
      <c r="T161" s="38" t="s">
        <v>42</v>
      </c>
      <c r="U161" s="38" t="s">
        <v>43</v>
      </c>
      <c r="V161" s="35">
        <v>41275</v>
      </c>
      <c r="X161" s="38" t="s">
        <v>44</v>
      </c>
      <c r="Y161" s="38" t="s">
        <v>1090</v>
      </c>
      <c r="Z161" s="38" t="s">
        <v>1090</v>
      </c>
      <c r="AA161" s="38" t="s">
        <v>1091</v>
      </c>
      <c r="AB161" s="38" t="s">
        <v>45</v>
      </c>
      <c r="AD161" s="38"/>
      <c r="AE161" s="38"/>
    </row>
    <row r="162" spans="1:31" ht="22.5" x14ac:dyDescent="0.15">
      <c r="A162" s="39" t="s">
        <v>353</v>
      </c>
      <c r="B162" s="39" t="s">
        <v>354</v>
      </c>
      <c r="C162" s="38" t="s">
        <v>34</v>
      </c>
      <c r="D162" s="38" t="s">
        <v>35</v>
      </c>
      <c r="E162" s="35">
        <v>44159.686687395835</v>
      </c>
      <c r="F162" s="38" t="s">
        <v>83</v>
      </c>
      <c r="G162" s="38" t="s">
        <v>234</v>
      </c>
      <c r="H162" s="38" t="s">
        <v>235</v>
      </c>
      <c r="I162" s="38" t="s">
        <v>113</v>
      </c>
      <c r="J162" s="38" t="s">
        <v>1089</v>
      </c>
      <c r="K162" s="38" t="s">
        <v>40</v>
      </c>
      <c r="L162" s="38" t="s">
        <v>40</v>
      </c>
      <c r="M162" s="39" t="s">
        <v>41</v>
      </c>
      <c r="R162" s="37">
        <v>16</v>
      </c>
      <c r="S162" s="37">
        <v>5.3</v>
      </c>
      <c r="T162" s="38" t="s">
        <v>42</v>
      </c>
      <c r="U162" s="38" t="s">
        <v>43</v>
      </c>
      <c r="V162" s="35">
        <v>41275</v>
      </c>
      <c r="X162" s="38" t="s">
        <v>44</v>
      </c>
      <c r="Y162" s="38" t="s">
        <v>1090</v>
      </c>
      <c r="Z162" s="38" t="s">
        <v>1090</v>
      </c>
      <c r="AA162" s="38" t="s">
        <v>1091</v>
      </c>
      <c r="AB162" s="38" t="s">
        <v>45</v>
      </c>
      <c r="AD162" s="38"/>
      <c r="AE162" s="38"/>
    </row>
    <row r="163" spans="1:31" x14ac:dyDescent="0.15">
      <c r="A163" s="39" t="s">
        <v>355</v>
      </c>
      <c r="B163" s="39" t="s">
        <v>356</v>
      </c>
      <c r="C163" s="38" t="s">
        <v>34</v>
      </c>
      <c r="D163" s="38" t="s">
        <v>35</v>
      </c>
      <c r="E163" s="35">
        <v>44159.686687395835</v>
      </c>
      <c r="F163" s="38" t="s">
        <v>83</v>
      </c>
      <c r="G163" s="38" t="s">
        <v>357</v>
      </c>
      <c r="H163" s="38" t="s">
        <v>358</v>
      </c>
      <c r="I163" s="38" t="s">
        <v>359</v>
      </c>
      <c r="J163" s="38" t="s">
        <v>1089</v>
      </c>
      <c r="K163" s="38" t="s">
        <v>40</v>
      </c>
      <c r="L163" s="38" t="s">
        <v>40</v>
      </c>
      <c r="M163" s="39" t="s">
        <v>41</v>
      </c>
      <c r="R163" s="37">
        <v>15</v>
      </c>
      <c r="S163" s="37">
        <v>5</v>
      </c>
      <c r="T163" s="38" t="s">
        <v>42</v>
      </c>
      <c r="U163" s="38" t="s">
        <v>43</v>
      </c>
      <c r="V163" s="35">
        <v>41275</v>
      </c>
      <c r="X163" s="38" t="s">
        <v>44</v>
      </c>
      <c r="Y163" s="38" t="s">
        <v>1090</v>
      </c>
      <c r="Z163" s="38" t="s">
        <v>1090</v>
      </c>
      <c r="AA163" s="38" t="s">
        <v>1091</v>
      </c>
      <c r="AB163" s="38" t="s">
        <v>45</v>
      </c>
      <c r="AD163" s="38"/>
      <c r="AE163" s="38"/>
    </row>
    <row r="164" spans="1:31" x14ac:dyDescent="0.15">
      <c r="A164" s="39" t="s">
        <v>1107</v>
      </c>
      <c r="B164" s="39" t="s">
        <v>1108</v>
      </c>
      <c r="C164" s="38" t="s">
        <v>34</v>
      </c>
      <c r="D164" s="38" t="s">
        <v>35</v>
      </c>
      <c r="E164" s="35">
        <v>44159.686687395835</v>
      </c>
      <c r="F164" s="38" t="s">
        <v>83</v>
      </c>
      <c r="G164" s="38" t="s">
        <v>357</v>
      </c>
      <c r="H164" s="38" t="s">
        <v>362</v>
      </c>
      <c r="I164" s="38" t="s">
        <v>359</v>
      </c>
      <c r="J164" s="38" t="s">
        <v>444</v>
      </c>
      <c r="K164" s="38" t="s">
        <v>40</v>
      </c>
      <c r="L164" s="38" t="s">
        <v>40</v>
      </c>
      <c r="M164" s="39" t="s">
        <v>41</v>
      </c>
      <c r="R164" s="37">
        <v>10</v>
      </c>
      <c r="S164" s="37">
        <v>3.3</v>
      </c>
      <c r="T164" s="38" t="s">
        <v>42</v>
      </c>
      <c r="U164" s="38" t="s">
        <v>43</v>
      </c>
      <c r="V164" s="35">
        <v>41275</v>
      </c>
      <c r="W164" s="35">
        <v>42735</v>
      </c>
      <c r="X164" s="38" t="s">
        <v>44</v>
      </c>
      <c r="Y164" s="38" t="s">
        <v>1090</v>
      </c>
      <c r="Z164" s="38" t="s">
        <v>1090</v>
      </c>
      <c r="AA164" s="38" t="s">
        <v>1091</v>
      </c>
      <c r="AB164" s="38" t="s">
        <v>45</v>
      </c>
      <c r="AD164" s="38"/>
      <c r="AE164" s="38"/>
    </row>
    <row r="165" spans="1:31" ht="22.5" x14ac:dyDescent="0.15">
      <c r="A165" s="39" t="s">
        <v>360</v>
      </c>
      <c r="B165" s="39" t="s">
        <v>361</v>
      </c>
      <c r="C165" s="38" t="s">
        <v>34</v>
      </c>
      <c r="D165" s="38" t="s">
        <v>35</v>
      </c>
      <c r="E165" s="35">
        <v>44159.686687395835</v>
      </c>
      <c r="F165" s="38" t="s">
        <v>83</v>
      </c>
      <c r="G165" s="38" t="s">
        <v>357</v>
      </c>
      <c r="H165" s="38" t="s">
        <v>362</v>
      </c>
      <c r="I165" s="38" t="s">
        <v>363</v>
      </c>
      <c r="J165" s="38" t="s">
        <v>1089</v>
      </c>
      <c r="K165" s="38" t="s">
        <v>40</v>
      </c>
      <c r="L165" s="38" t="s">
        <v>40</v>
      </c>
      <c r="M165" s="39" t="s">
        <v>41</v>
      </c>
      <c r="R165" s="37">
        <v>15</v>
      </c>
      <c r="S165" s="37">
        <v>5</v>
      </c>
      <c r="T165" s="38" t="s">
        <v>42</v>
      </c>
      <c r="U165" s="38" t="s">
        <v>43</v>
      </c>
      <c r="V165" s="35">
        <v>41275</v>
      </c>
      <c r="X165" s="38" t="s">
        <v>44</v>
      </c>
      <c r="Y165" s="38" t="s">
        <v>1090</v>
      </c>
      <c r="Z165" s="38" t="s">
        <v>1090</v>
      </c>
      <c r="AA165" s="38" t="s">
        <v>1091</v>
      </c>
      <c r="AB165" s="38" t="s">
        <v>45</v>
      </c>
      <c r="AD165" s="38"/>
      <c r="AE165" s="38"/>
    </row>
    <row r="166" spans="1:31" ht="22.5" x14ac:dyDescent="0.15">
      <c r="A166" s="39" t="s">
        <v>364</v>
      </c>
      <c r="B166" s="39" t="s">
        <v>365</v>
      </c>
      <c r="C166" s="38" t="s">
        <v>34</v>
      </c>
      <c r="D166" s="38" t="s">
        <v>35</v>
      </c>
      <c r="E166" s="35">
        <v>44159.686687395835</v>
      </c>
      <c r="F166" s="38" t="s">
        <v>83</v>
      </c>
      <c r="G166" s="38" t="s">
        <v>357</v>
      </c>
      <c r="H166" s="38" t="s">
        <v>366</v>
      </c>
      <c r="I166" s="38" t="s">
        <v>367</v>
      </c>
      <c r="J166" s="38" t="s">
        <v>1089</v>
      </c>
      <c r="K166" s="38" t="s">
        <v>40</v>
      </c>
      <c r="L166" s="38" t="s">
        <v>40</v>
      </c>
      <c r="M166" s="39" t="s">
        <v>41</v>
      </c>
      <c r="R166" s="37">
        <v>15</v>
      </c>
      <c r="S166" s="37">
        <v>5</v>
      </c>
      <c r="T166" s="38" t="s">
        <v>42</v>
      </c>
      <c r="U166" s="38" t="s">
        <v>43</v>
      </c>
      <c r="V166" s="35">
        <v>41275</v>
      </c>
      <c r="X166" s="38" t="s">
        <v>44</v>
      </c>
      <c r="Y166" s="38" t="s">
        <v>1090</v>
      </c>
      <c r="Z166" s="38" t="s">
        <v>1090</v>
      </c>
      <c r="AA166" s="38" t="s">
        <v>1091</v>
      </c>
      <c r="AB166" s="38" t="s">
        <v>45</v>
      </c>
      <c r="AD166" s="38"/>
      <c r="AE166" s="38"/>
    </row>
    <row r="167" spans="1:31" x14ac:dyDescent="0.15">
      <c r="A167" s="39" t="s">
        <v>368</v>
      </c>
      <c r="B167" s="39" t="s">
        <v>369</v>
      </c>
      <c r="C167" s="38" t="s">
        <v>34</v>
      </c>
      <c r="D167" s="38" t="s">
        <v>35</v>
      </c>
      <c r="E167" s="35">
        <v>44159.686687395835</v>
      </c>
      <c r="F167" s="38" t="s">
        <v>83</v>
      </c>
      <c r="G167" s="38" t="s">
        <v>357</v>
      </c>
      <c r="H167" s="38" t="s">
        <v>366</v>
      </c>
      <c r="I167" s="38" t="s">
        <v>359</v>
      </c>
      <c r="J167" s="38" t="s">
        <v>370</v>
      </c>
      <c r="K167" s="38" t="s">
        <v>40</v>
      </c>
      <c r="L167" s="38" t="s">
        <v>40</v>
      </c>
      <c r="M167" s="39" t="s">
        <v>41</v>
      </c>
      <c r="R167" s="37">
        <v>14</v>
      </c>
      <c r="S167" s="37">
        <v>4.7</v>
      </c>
      <c r="T167" s="38" t="s">
        <v>42</v>
      </c>
      <c r="U167" s="38" t="s">
        <v>43</v>
      </c>
      <c r="V167" s="35">
        <v>41275</v>
      </c>
      <c r="X167" s="38" t="s">
        <v>44</v>
      </c>
      <c r="Y167" s="38" t="s">
        <v>1090</v>
      </c>
      <c r="Z167" s="38" t="s">
        <v>1090</v>
      </c>
      <c r="AA167" s="38" t="s">
        <v>1091</v>
      </c>
      <c r="AB167" s="38" t="s">
        <v>45</v>
      </c>
      <c r="AD167" s="38"/>
      <c r="AE167" s="38"/>
    </row>
    <row r="168" spans="1:31" x14ac:dyDescent="0.15">
      <c r="A168" s="39" t="s">
        <v>371</v>
      </c>
      <c r="B168" s="39" t="s">
        <v>372</v>
      </c>
      <c r="C168" s="38" t="s">
        <v>34</v>
      </c>
      <c r="D168" s="38" t="s">
        <v>35</v>
      </c>
      <c r="E168" s="35">
        <v>44159.686687395835</v>
      </c>
      <c r="F168" s="38" t="s">
        <v>83</v>
      </c>
      <c r="G168" s="38" t="s">
        <v>357</v>
      </c>
      <c r="H168" s="38" t="s">
        <v>373</v>
      </c>
      <c r="I168" s="38" t="s">
        <v>50</v>
      </c>
      <c r="J168" s="38" t="s">
        <v>1089</v>
      </c>
      <c r="K168" s="38" t="s">
        <v>40</v>
      </c>
      <c r="L168" s="38" t="s">
        <v>40</v>
      </c>
      <c r="M168" s="39" t="s">
        <v>41</v>
      </c>
      <c r="R168" s="37">
        <v>20</v>
      </c>
      <c r="S168" s="37">
        <v>6.7</v>
      </c>
      <c r="T168" s="38" t="s">
        <v>42</v>
      </c>
      <c r="U168" s="38" t="s">
        <v>43</v>
      </c>
      <c r="V168" s="35">
        <v>41275</v>
      </c>
      <c r="X168" s="38" t="s">
        <v>44</v>
      </c>
      <c r="Y168" s="38" t="s">
        <v>1090</v>
      </c>
      <c r="Z168" s="38" t="s">
        <v>1090</v>
      </c>
      <c r="AA168" s="38" t="s">
        <v>1091</v>
      </c>
      <c r="AB168" s="38" t="s">
        <v>45</v>
      </c>
      <c r="AD168" s="38"/>
      <c r="AE168" s="38"/>
    </row>
    <row r="169" spans="1:31" x14ac:dyDescent="0.15">
      <c r="A169" s="39" t="s">
        <v>374</v>
      </c>
      <c r="B169" s="39" t="s">
        <v>372</v>
      </c>
      <c r="C169" s="38" t="s">
        <v>255</v>
      </c>
      <c r="D169" s="38" t="s">
        <v>256</v>
      </c>
      <c r="E169" s="35">
        <v>44159.686687395835</v>
      </c>
      <c r="F169" s="38" t="s">
        <v>96</v>
      </c>
      <c r="G169" s="38" t="s">
        <v>357</v>
      </c>
      <c r="H169" s="38" t="s">
        <v>373</v>
      </c>
      <c r="I169" s="38" t="s">
        <v>375</v>
      </c>
      <c r="J169" s="38" t="s">
        <v>1089</v>
      </c>
      <c r="K169" s="38" t="s">
        <v>40</v>
      </c>
      <c r="L169" s="38" t="s">
        <v>40</v>
      </c>
      <c r="M169" s="39" t="s">
        <v>41</v>
      </c>
      <c r="R169" s="37">
        <v>20</v>
      </c>
      <c r="S169" s="37">
        <v>6.7</v>
      </c>
      <c r="T169" s="38" t="s">
        <v>42</v>
      </c>
      <c r="U169" s="38" t="s">
        <v>43</v>
      </c>
      <c r="V169" s="35">
        <v>41275</v>
      </c>
      <c r="X169" s="38" t="s">
        <v>44</v>
      </c>
      <c r="Y169" s="38" t="s">
        <v>1090</v>
      </c>
      <c r="Z169" s="38" t="s">
        <v>1090</v>
      </c>
      <c r="AA169" s="38" t="s">
        <v>1091</v>
      </c>
      <c r="AB169" s="38" t="s">
        <v>45</v>
      </c>
      <c r="AD169" s="38"/>
      <c r="AE169" s="38"/>
    </row>
    <row r="170" spans="1:31" x14ac:dyDescent="0.15">
      <c r="A170" s="39" t="s">
        <v>376</v>
      </c>
      <c r="B170" s="39" t="s">
        <v>377</v>
      </c>
      <c r="C170" s="38" t="s">
        <v>34</v>
      </c>
      <c r="D170" s="38" t="s">
        <v>35</v>
      </c>
      <c r="E170" s="35">
        <v>44159.686687395835</v>
      </c>
      <c r="F170" s="38" t="s">
        <v>83</v>
      </c>
      <c r="G170" s="38" t="s">
        <v>357</v>
      </c>
      <c r="H170" s="38" t="s">
        <v>362</v>
      </c>
      <c r="I170" s="38" t="s">
        <v>77</v>
      </c>
      <c r="J170" s="38" t="s">
        <v>1089</v>
      </c>
      <c r="K170" s="38" t="s">
        <v>40</v>
      </c>
      <c r="L170" s="38" t="s">
        <v>40</v>
      </c>
      <c r="M170" s="39" t="s">
        <v>41</v>
      </c>
      <c r="R170" s="37">
        <v>20</v>
      </c>
      <c r="S170" s="37">
        <v>6.7</v>
      </c>
      <c r="T170" s="38" t="s">
        <v>42</v>
      </c>
      <c r="U170" s="38" t="s">
        <v>43</v>
      </c>
      <c r="V170" s="35">
        <v>41275</v>
      </c>
      <c r="X170" s="38" t="s">
        <v>44</v>
      </c>
      <c r="Y170" s="38" t="s">
        <v>1090</v>
      </c>
      <c r="Z170" s="38" t="s">
        <v>1090</v>
      </c>
      <c r="AA170" s="38" t="s">
        <v>1091</v>
      </c>
      <c r="AB170" s="38" t="s">
        <v>45</v>
      </c>
      <c r="AD170" s="38"/>
      <c r="AE170" s="38"/>
    </row>
    <row r="171" spans="1:31" ht="22.5" x14ac:dyDescent="0.15">
      <c r="A171" s="39" t="s">
        <v>378</v>
      </c>
      <c r="B171" s="39" t="s">
        <v>379</v>
      </c>
      <c r="C171" s="38" t="s">
        <v>34</v>
      </c>
      <c r="D171" s="38" t="s">
        <v>35</v>
      </c>
      <c r="E171" s="35">
        <v>44159.686687395835</v>
      </c>
      <c r="F171" s="38" t="s">
        <v>83</v>
      </c>
      <c r="G171" s="38" t="s">
        <v>248</v>
      </c>
      <c r="H171" s="38" t="s">
        <v>1089</v>
      </c>
      <c r="I171" s="38" t="s">
        <v>375</v>
      </c>
      <c r="J171" s="38" t="s">
        <v>1089</v>
      </c>
      <c r="K171" s="38" t="s">
        <v>40</v>
      </c>
      <c r="L171" s="38" t="s">
        <v>40</v>
      </c>
      <c r="M171" s="39" t="s">
        <v>41</v>
      </c>
      <c r="R171" s="37">
        <v>14</v>
      </c>
      <c r="S171" s="37">
        <v>4.7</v>
      </c>
      <c r="T171" s="38" t="s">
        <v>42</v>
      </c>
      <c r="U171" s="38" t="s">
        <v>43</v>
      </c>
      <c r="V171" s="35">
        <v>41275</v>
      </c>
      <c r="X171" s="38" t="s">
        <v>44</v>
      </c>
      <c r="Y171" s="38" t="s">
        <v>1090</v>
      </c>
      <c r="Z171" s="38" t="s">
        <v>1090</v>
      </c>
      <c r="AA171" s="38" t="s">
        <v>1091</v>
      </c>
      <c r="AB171" s="38" t="s">
        <v>45</v>
      </c>
      <c r="AD171" s="38"/>
      <c r="AE171" s="38"/>
    </row>
    <row r="172" spans="1:31" ht="22.5" x14ac:dyDescent="0.15">
      <c r="A172" s="39" t="s">
        <v>380</v>
      </c>
      <c r="B172" s="39" t="s">
        <v>381</v>
      </c>
      <c r="C172" s="38" t="s">
        <v>255</v>
      </c>
      <c r="D172" s="38" t="s">
        <v>256</v>
      </c>
      <c r="E172" s="35">
        <v>44159.686687395835</v>
      </c>
      <c r="F172" s="38" t="s">
        <v>36</v>
      </c>
      <c r="G172" s="38" t="s">
        <v>48</v>
      </c>
      <c r="H172" s="38" t="s">
        <v>1089</v>
      </c>
      <c r="I172" s="38" t="s">
        <v>382</v>
      </c>
      <c r="J172" s="38" t="s">
        <v>1089</v>
      </c>
      <c r="K172" s="38" t="s">
        <v>40</v>
      </c>
      <c r="L172" s="38" t="s">
        <v>40</v>
      </c>
      <c r="M172" s="39" t="s">
        <v>41</v>
      </c>
      <c r="R172" s="37">
        <v>14</v>
      </c>
      <c r="S172" s="37">
        <v>4.7</v>
      </c>
      <c r="T172" s="38" t="s">
        <v>42</v>
      </c>
      <c r="U172" s="38" t="s">
        <v>99</v>
      </c>
      <c r="V172" s="35">
        <v>41275</v>
      </c>
      <c r="X172" s="38" t="s">
        <v>44</v>
      </c>
      <c r="Y172" s="38" t="s">
        <v>1090</v>
      </c>
      <c r="Z172" s="38" t="s">
        <v>1090</v>
      </c>
      <c r="AA172" s="38" t="s">
        <v>1091</v>
      </c>
      <c r="AB172" s="38" t="s">
        <v>45</v>
      </c>
      <c r="AD172" s="38"/>
      <c r="AE172" s="38"/>
    </row>
    <row r="173" spans="1:31" x14ac:dyDescent="0.15">
      <c r="A173" s="39" t="s">
        <v>383</v>
      </c>
      <c r="B173" s="39" t="s">
        <v>384</v>
      </c>
      <c r="C173" s="38" t="s">
        <v>34</v>
      </c>
      <c r="D173" s="38" t="s">
        <v>35</v>
      </c>
      <c r="E173" s="35">
        <v>44159.686687395835</v>
      </c>
      <c r="F173" s="38" t="s">
        <v>83</v>
      </c>
      <c r="G173" s="38" t="s">
        <v>153</v>
      </c>
      <c r="H173" s="38" t="s">
        <v>154</v>
      </c>
      <c r="I173" s="38" t="s">
        <v>385</v>
      </c>
      <c r="J173" s="38" t="s">
        <v>1089</v>
      </c>
      <c r="K173" s="38" t="s">
        <v>40</v>
      </c>
      <c r="L173" s="38" t="s">
        <v>40</v>
      </c>
      <c r="M173" s="39" t="s">
        <v>41</v>
      </c>
      <c r="R173" s="37">
        <v>3</v>
      </c>
      <c r="T173" s="38" t="s">
        <v>42</v>
      </c>
      <c r="U173" s="38" t="s">
        <v>43</v>
      </c>
      <c r="V173" s="35">
        <v>41275</v>
      </c>
      <c r="X173" s="38" t="s">
        <v>44</v>
      </c>
      <c r="Y173" s="38" t="s">
        <v>1090</v>
      </c>
      <c r="Z173" s="38" t="s">
        <v>1090</v>
      </c>
      <c r="AA173" s="38" t="s">
        <v>1091</v>
      </c>
      <c r="AB173" s="38" t="s">
        <v>45</v>
      </c>
      <c r="AD173" s="38"/>
      <c r="AE173" s="38"/>
    </row>
    <row r="174" spans="1:31" x14ac:dyDescent="0.15">
      <c r="A174" s="39" t="s">
        <v>386</v>
      </c>
      <c r="B174" s="39" t="s">
        <v>387</v>
      </c>
      <c r="C174" s="38" t="s">
        <v>255</v>
      </c>
      <c r="D174" s="38" t="s">
        <v>256</v>
      </c>
      <c r="E174" s="35">
        <v>44159.686687395835</v>
      </c>
      <c r="F174" s="38" t="s">
        <v>83</v>
      </c>
      <c r="G174" s="38" t="s">
        <v>153</v>
      </c>
      <c r="H174" s="38" t="s">
        <v>154</v>
      </c>
      <c r="I174" s="38" t="s">
        <v>1089</v>
      </c>
      <c r="J174" s="38" t="s">
        <v>1089</v>
      </c>
      <c r="K174" s="38" t="s">
        <v>40</v>
      </c>
      <c r="L174" s="38" t="s">
        <v>40</v>
      </c>
      <c r="M174" s="39" t="s">
        <v>41</v>
      </c>
      <c r="R174" s="37">
        <v>3</v>
      </c>
      <c r="T174" s="38" t="s">
        <v>42</v>
      </c>
      <c r="U174" s="38" t="s">
        <v>43</v>
      </c>
      <c r="V174" s="35">
        <v>41275</v>
      </c>
      <c r="X174" s="38" t="s">
        <v>44</v>
      </c>
      <c r="Y174" s="38" t="s">
        <v>1090</v>
      </c>
      <c r="Z174" s="38" t="s">
        <v>1090</v>
      </c>
      <c r="AA174" s="38" t="s">
        <v>1091</v>
      </c>
      <c r="AB174" s="38" t="s">
        <v>45</v>
      </c>
      <c r="AD174" s="38"/>
      <c r="AE174" s="38"/>
    </row>
    <row r="175" spans="1:31" x14ac:dyDescent="0.15">
      <c r="A175" s="39" t="s">
        <v>388</v>
      </c>
      <c r="B175" s="39" t="s">
        <v>389</v>
      </c>
      <c r="C175" s="38" t="s">
        <v>34</v>
      </c>
      <c r="D175" s="38" t="s">
        <v>35</v>
      </c>
      <c r="E175" s="35">
        <v>44159.686687395835</v>
      </c>
      <c r="F175" s="38" t="s">
        <v>83</v>
      </c>
      <c r="G175" s="38" t="s">
        <v>357</v>
      </c>
      <c r="H175" s="38" t="s">
        <v>390</v>
      </c>
      <c r="I175" s="38" t="s">
        <v>385</v>
      </c>
      <c r="J175" s="38" t="s">
        <v>1089</v>
      </c>
      <c r="K175" s="38" t="s">
        <v>40</v>
      </c>
      <c r="L175" s="38" t="s">
        <v>40</v>
      </c>
      <c r="M175" s="39" t="s">
        <v>41</v>
      </c>
      <c r="R175" s="37">
        <v>15</v>
      </c>
      <c r="S175" s="37">
        <v>5</v>
      </c>
      <c r="T175" s="38" t="s">
        <v>42</v>
      </c>
      <c r="U175" s="38" t="s">
        <v>43</v>
      </c>
      <c r="V175" s="35">
        <v>41275</v>
      </c>
      <c r="X175" s="38" t="s">
        <v>44</v>
      </c>
      <c r="Y175" s="38" t="s">
        <v>1090</v>
      </c>
      <c r="Z175" s="38" t="s">
        <v>1090</v>
      </c>
      <c r="AA175" s="38" t="s">
        <v>1091</v>
      </c>
      <c r="AB175" s="38" t="s">
        <v>45</v>
      </c>
      <c r="AD175" s="38"/>
      <c r="AE175" s="38"/>
    </row>
    <row r="176" spans="1:31" x14ac:dyDescent="0.15">
      <c r="A176" s="39" t="s">
        <v>391</v>
      </c>
      <c r="B176" s="39" t="s">
        <v>392</v>
      </c>
      <c r="C176" s="38" t="s">
        <v>34</v>
      </c>
      <c r="D176" s="38" t="s">
        <v>35</v>
      </c>
      <c r="E176" s="35">
        <v>44159.686687395835</v>
      </c>
      <c r="F176" s="38" t="s">
        <v>83</v>
      </c>
      <c r="G176" s="38" t="s">
        <v>357</v>
      </c>
      <c r="H176" s="38" t="s">
        <v>358</v>
      </c>
      <c r="I176" s="38" t="s">
        <v>359</v>
      </c>
      <c r="J176" s="38" t="s">
        <v>393</v>
      </c>
      <c r="K176" s="38" t="s">
        <v>40</v>
      </c>
      <c r="L176" s="38" t="s">
        <v>40</v>
      </c>
      <c r="M176" s="39" t="s">
        <v>41</v>
      </c>
      <c r="R176" s="37">
        <v>20</v>
      </c>
      <c r="S176" s="37">
        <v>6.7</v>
      </c>
      <c r="T176" s="38" t="s">
        <v>42</v>
      </c>
      <c r="U176" s="38" t="s">
        <v>43</v>
      </c>
      <c r="V176" s="35">
        <v>41275</v>
      </c>
      <c r="X176" s="38" t="s">
        <v>44</v>
      </c>
      <c r="Y176" s="38" t="s">
        <v>1090</v>
      </c>
      <c r="Z176" s="38" t="s">
        <v>1090</v>
      </c>
      <c r="AA176" s="38" t="s">
        <v>1091</v>
      </c>
      <c r="AB176" s="38" t="s">
        <v>45</v>
      </c>
      <c r="AD176" s="38"/>
      <c r="AE176" s="38"/>
    </row>
    <row r="177" spans="1:31" ht="22.5" x14ac:dyDescent="0.15">
      <c r="A177" s="39" t="s">
        <v>394</v>
      </c>
      <c r="B177" s="39" t="s">
        <v>395</v>
      </c>
      <c r="C177" s="38" t="s">
        <v>106</v>
      </c>
      <c r="D177" s="38" t="s">
        <v>152</v>
      </c>
      <c r="E177" s="35">
        <v>44159.686687395835</v>
      </c>
      <c r="F177" s="38" t="s">
        <v>83</v>
      </c>
      <c r="G177" s="38" t="s">
        <v>357</v>
      </c>
      <c r="H177" s="38" t="s">
        <v>358</v>
      </c>
      <c r="I177" s="38" t="s">
        <v>359</v>
      </c>
      <c r="J177" s="38" t="s">
        <v>396</v>
      </c>
      <c r="K177" s="38" t="s">
        <v>40</v>
      </c>
      <c r="L177" s="38" t="s">
        <v>40</v>
      </c>
      <c r="M177" s="39" t="s">
        <v>41</v>
      </c>
      <c r="R177" s="37">
        <v>3</v>
      </c>
      <c r="T177" s="38" t="s">
        <v>42</v>
      </c>
      <c r="U177" s="38" t="s">
        <v>43</v>
      </c>
      <c r="V177" s="35">
        <v>42736</v>
      </c>
      <c r="X177" s="38" t="s">
        <v>44</v>
      </c>
      <c r="Y177" s="38" t="s">
        <v>1090</v>
      </c>
      <c r="Z177" s="38" t="s">
        <v>1090</v>
      </c>
      <c r="AA177" s="38" t="s">
        <v>1091</v>
      </c>
      <c r="AB177" s="38" t="s">
        <v>45</v>
      </c>
      <c r="AD177" s="38"/>
      <c r="AE177" s="38"/>
    </row>
    <row r="178" spans="1:31" ht="22.5" x14ac:dyDescent="0.15">
      <c r="A178" s="39" t="s">
        <v>394</v>
      </c>
      <c r="B178" s="39" t="s">
        <v>395</v>
      </c>
      <c r="C178" s="38" t="s">
        <v>34</v>
      </c>
      <c r="D178" s="38" t="s">
        <v>35</v>
      </c>
      <c r="E178" s="35">
        <v>44159.686687395835</v>
      </c>
      <c r="F178" s="38" t="s">
        <v>83</v>
      </c>
      <c r="G178" s="38" t="s">
        <v>357</v>
      </c>
      <c r="H178" s="38" t="s">
        <v>358</v>
      </c>
      <c r="I178" s="38" t="s">
        <v>359</v>
      </c>
      <c r="J178" s="38" t="s">
        <v>396</v>
      </c>
      <c r="K178" s="38" t="s">
        <v>40</v>
      </c>
      <c r="L178" s="38" t="s">
        <v>40</v>
      </c>
      <c r="M178" s="39" t="s">
        <v>41</v>
      </c>
      <c r="R178" s="37">
        <v>18</v>
      </c>
      <c r="S178" s="37">
        <v>6</v>
      </c>
      <c r="T178" s="38" t="s">
        <v>42</v>
      </c>
      <c r="U178" s="38" t="s">
        <v>43</v>
      </c>
      <c r="V178" s="35">
        <v>41275</v>
      </c>
      <c r="W178" s="35">
        <v>42735</v>
      </c>
      <c r="X178" s="38" t="s">
        <v>44</v>
      </c>
      <c r="Y178" s="38" t="s">
        <v>1090</v>
      </c>
      <c r="Z178" s="38" t="s">
        <v>1090</v>
      </c>
      <c r="AA178" s="38" t="s">
        <v>1091</v>
      </c>
      <c r="AB178" s="38" t="s">
        <v>45</v>
      </c>
      <c r="AD178" s="38"/>
      <c r="AE178" s="38"/>
    </row>
    <row r="179" spans="1:31" ht="33.75" x14ac:dyDescent="0.15">
      <c r="A179" s="39" t="s">
        <v>397</v>
      </c>
      <c r="B179" s="39" t="s">
        <v>398</v>
      </c>
      <c r="C179" s="38" t="s">
        <v>225</v>
      </c>
      <c r="D179" s="38" t="s">
        <v>399</v>
      </c>
      <c r="E179" s="35">
        <v>44159.686687395835</v>
      </c>
      <c r="F179" s="38" t="s">
        <v>83</v>
      </c>
      <c r="G179" s="38" t="s">
        <v>357</v>
      </c>
      <c r="H179" s="38" t="s">
        <v>358</v>
      </c>
      <c r="I179" s="38" t="s">
        <v>359</v>
      </c>
      <c r="J179" s="38" t="s">
        <v>396</v>
      </c>
      <c r="K179" s="38" t="s">
        <v>40</v>
      </c>
      <c r="L179" s="38" t="s">
        <v>40</v>
      </c>
      <c r="M179" s="39" t="s">
        <v>41</v>
      </c>
      <c r="R179" s="37">
        <v>18</v>
      </c>
      <c r="S179" s="37">
        <v>6</v>
      </c>
      <c r="T179" s="38" t="s">
        <v>42</v>
      </c>
      <c r="U179" s="38" t="s">
        <v>110</v>
      </c>
      <c r="V179" s="35">
        <v>44197</v>
      </c>
      <c r="X179" s="38" t="s">
        <v>44</v>
      </c>
      <c r="Y179" s="38" t="s">
        <v>1090</v>
      </c>
      <c r="Z179" s="38" t="s">
        <v>1090</v>
      </c>
      <c r="AA179" s="38" t="s">
        <v>1091</v>
      </c>
      <c r="AB179" s="38" t="s">
        <v>45</v>
      </c>
      <c r="AD179" s="38"/>
      <c r="AE179" s="38"/>
    </row>
    <row r="180" spans="1:31" x14ac:dyDescent="0.15">
      <c r="A180" s="39" t="s">
        <v>400</v>
      </c>
      <c r="B180" s="39" t="s">
        <v>401</v>
      </c>
      <c r="C180" s="38" t="s">
        <v>34</v>
      </c>
      <c r="D180" s="38" t="s">
        <v>35</v>
      </c>
      <c r="E180" s="35">
        <v>44159.686687395835</v>
      </c>
      <c r="F180" s="38" t="s">
        <v>83</v>
      </c>
      <c r="G180" s="38" t="s">
        <v>357</v>
      </c>
      <c r="H180" s="38" t="s">
        <v>402</v>
      </c>
      <c r="I180" s="38" t="s">
        <v>403</v>
      </c>
      <c r="J180" s="38" t="s">
        <v>404</v>
      </c>
      <c r="K180" s="38" t="s">
        <v>40</v>
      </c>
      <c r="L180" s="38" t="s">
        <v>40</v>
      </c>
      <c r="M180" s="39" t="s">
        <v>41</v>
      </c>
      <c r="R180" s="37">
        <v>15</v>
      </c>
      <c r="S180" s="37">
        <v>5</v>
      </c>
      <c r="T180" s="38" t="s">
        <v>42</v>
      </c>
      <c r="U180" s="38" t="s">
        <v>43</v>
      </c>
      <c r="V180" s="35">
        <v>41275</v>
      </c>
      <c r="X180" s="38" t="s">
        <v>44</v>
      </c>
      <c r="Y180" s="38" t="s">
        <v>1090</v>
      </c>
      <c r="Z180" s="38" t="s">
        <v>1090</v>
      </c>
      <c r="AA180" s="38" t="s">
        <v>1091</v>
      </c>
      <c r="AB180" s="38" t="s">
        <v>45</v>
      </c>
      <c r="AD180" s="38"/>
      <c r="AE180" s="38"/>
    </row>
    <row r="181" spans="1:31" ht="22.5" x14ac:dyDescent="0.15">
      <c r="A181" s="39" t="s">
        <v>405</v>
      </c>
      <c r="B181" s="39" t="s">
        <v>406</v>
      </c>
      <c r="C181" s="38" t="s">
        <v>34</v>
      </c>
      <c r="D181" s="38" t="s">
        <v>35</v>
      </c>
      <c r="E181" s="35">
        <v>44159.686687395835</v>
      </c>
      <c r="F181" s="38" t="s">
        <v>83</v>
      </c>
      <c r="G181" s="38" t="s">
        <v>357</v>
      </c>
      <c r="H181" s="38" t="s">
        <v>362</v>
      </c>
      <c r="I181" s="38" t="s">
        <v>363</v>
      </c>
      <c r="J181" s="38" t="s">
        <v>1089</v>
      </c>
      <c r="K181" s="38" t="s">
        <v>40</v>
      </c>
      <c r="L181" s="38" t="s">
        <v>40</v>
      </c>
      <c r="M181" s="39" t="s">
        <v>41</v>
      </c>
      <c r="R181" s="37">
        <v>15</v>
      </c>
      <c r="S181" s="37">
        <v>5</v>
      </c>
      <c r="T181" s="38" t="s">
        <v>42</v>
      </c>
      <c r="U181" s="38" t="s">
        <v>43</v>
      </c>
      <c r="V181" s="35">
        <v>41275</v>
      </c>
      <c r="X181" s="38" t="s">
        <v>44</v>
      </c>
      <c r="Y181" s="38" t="s">
        <v>1090</v>
      </c>
      <c r="Z181" s="38" t="s">
        <v>1090</v>
      </c>
      <c r="AA181" s="38" t="s">
        <v>1091</v>
      </c>
      <c r="AB181" s="38" t="s">
        <v>45</v>
      </c>
      <c r="AD181" s="38"/>
      <c r="AE181" s="38"/>
    </row>
    <row r="182" spans="1:31" x14ac:dyDescent="0.15">
      <c r="A182" s="39" t="s">
        <v>407</v>
      </c>
      <c r="B182" s="39" t="s">
        <v>408</v>
      </c>
      <c r="C182" s="38" t="s">
        <v>34</v>
      </c>
      <c r="D182" s="38" t="s">
        <v>35</v>
      </c>
      <c r="E182" s="35">
        <v>44159.686687395835</v>
      </c>
      <c r="F182" s="38" t="s">
        <v>83</v>
      </c>
      <c r="G182" s="38" t="s">
        <v>357</v>
      </c>
      <c r="H182" s="38" t="s">
        <v>362</v>
      </c>
      <c r="I182" s="38" t="s">
        <v>409</v>
      </c>
      <c r="J182" s="38" t="s">
        <v>410</v>
      </c>
      <c r="K182" s="38" t="s">
        <v>40</v>
      </c>
      <c r="L182" s="38" t="s">
        <v>40</v>
      </c>
      <c r="M182" s="39" t="s">
        <v>41</v>
      </c>
      <c r="R182" s="37">
        <v>15</v>
      </c>
      <c r="S182" s="37">
        <v>5</v>
      </c>
      <c r="T182" s="38" t="s">
        <v>42</v>
      </c>
      <c r="U182" s="38" t="s">
        <v>43</v>
      </c>
      <c r="V182" s="35">
        <v>41275</v>
      </c>
      <c r="X182" s="38" t="s">
        <v>44</v>
      </c>
      <c r="Y182" s="38" t="s">
        <v>1090</v>
      </c>
      <c r="Z182" s="38" t="s">
        <v>1090</v>
      </c>
      <c r="AA182" s="38" t="s">
        <v>1091</v>
      </c>
      <c r="AB182" s="38" t="s">
        <v>45</v>
      </c>
      <c r="AD182" s="38"/>
      <c r="AE182" s="38"/>
    </row>
    <row r="183" spans="1:31" x14ac:dyDescent="0.15">
      <c r="A183" s="39" t="s">
        <v>411</v>
      </c>
      <c r="B183" s="39" t="s">
        <v>412</v>
      </c>
      <c r="C183" s="38" t="s">
        <v>34</v>
      </c>
      <c r="D183" s="38" t="s">
        <v>35</v>
      </c>
      <c r="E183" s="35">
        <v>44159.686687395835</v>
      </c>
      <c r="F183" s="38" t="s">
        <v>83</v>
      </c>
      <c r="G183" s="38" t="s">
        <v>357</v>
      </c>
      <c r="H183" s="38" t="s">
        <v>358</v>
      </c>
      <c r="I183" s="38" t="s">
        <v>359</v>
      </c>
      <c r="J183" s="38" t="s">
        <v>1089</v>
      </c>
      <c r="K183" s="38" t="s">
        <v>40</v>
      </c>
      <c r="L183" s="38" t="s">
        <v>40</v>
      </c>
      <c r="M183" s="39" t="s">
        <v>41</v>
      </c>
      <c r="R183" s="37">
        <v>10</v>
      </c>
      <c r="S183" s="37">
        <v>3.3</v>
      </c>
      <c r="T183" s="38" t="s">
        <v>42</v>
      </c>
      <c r="U183" s="38" t="s">
        <v>43</v>
      </c>
      <c r="V183" s="35">
        <v>41275</v>
      </c>
      <c r="X183" s="38" t="s">
        <v>44</v>
      </c>
      <c r="Y183" s="38" t="s">
        <v>1090</v>
      </c>
      <c r="Z183" s="38" t="s">
        <v>1090</v>
      </c>
      <c r="AA183" s="38" t="s">
        <v>1091</v>
      </c>
      <c r="AB183" s="38" t="s">
        <v>45</v>
      </c>
      <c r="AD183" s="38"/>
      <c r="AE183" s="38"/>
    </row>
    <row r="184" spans="1:31" x14ac:dyDescent="0.15">
      <c r="A184" s="39" t="s">
        <v>413</v>
      </c>
      <c r="B184" s="39" t="s">
        <v>414</v>
      </c>
      <c r="C184" s="38" t="s">
        <v>34</v>
      </c>
      <c r="D184" s="38" t="s">
        <v>82</v>
      </c>
      <c r="E184" s="35">
        <v>44159.686687395835</v>
      </c>
      <c r="F184" s="38" t="s">
        <v>96</v>
      </c>
      <c r="G184" s="38" t="s">
        <v>357</v>
      </c>
      <c r="H184" s="38" t="s">
        <v>358</v>
      </c>
      <c r="I184" s="38" t="s">
        <v>1089</v>
      </c>
      <c r="J184" s="38" t="s">
        <v>1089</v>
      </c>
      <c r="K184" s="38" t="s">
        <v>40</v>
      </c>
      <c r="L184" s="38" t="s">
        <v>40</v>
      </c>
      <c r="M184" s="39" t="s">
        <v>128</v>
      </c>
      <c r="R184" s="37">
        <v>5</v>
      </c>
      <c r="S184" s="37">
        <v>1.67</v>
      </c>
      <c r="T184" s="38" t="s">
        <v>42</v>
      </c>
      <c r="U184" s="38" t="s">
        <v>99</v>
      </c>
      <c r="V184" s="35">
        <v>41275</v>
      </c>
      <c r="X184" s="38" t="s">
        <v>44</v>
      </c>
      <c r="Y184" s="38" t="s">
        <v>1090</v>
      </c>
      <c r="Z184" s="38" t="s">
        <v>1090</v>
      </c>
      <c r="AA184" s="38" t="s">
        <v>1091</v>
      </c>
      <c r="AB184" s="38" t="s">
        <v>45</v>
      </c>
      <c r="AD184" s="38"/>
      <c r="AE184" s="38"/>
    </row>
    <row r="185" spans="1:31" x14ac:dyDescent="0.15">
      <c r="A185" s="39" t="s">
        <v>415</v>
      </c>
      <c r="B185" s="39" t="s">
        <v>416</v>
      </c>
      <c r="C185" s="38" t="s">
        <v>34</v>
      </c>
      <c r="D185" s="38" t="s">
        <v>35</v>
      </c>
      <c r="E185" s="35">
        <v>44159.686687395835</v>
      </c>
      <c r="F185" s="38" t="s">
        <v>83</v>
      </c>
      <c r="G185" s="38" t="s">
        <v>357</v>
      </c>
      <c r="H185" s="38" t="s">
        <v>373</v>
      </c>
      <c r="I185" s="38" t="s">
        <v>50</v>
      </c>
      <c r="J185" s="38" t="s">
        <v>417</v>
      </c>
      <c r="K185" s="38" t="s">
        <v>40</v>
      </c>
      <c r="L185" s="38" t="s">
        <v>40</v>
      </c>
      <c r="M185" s="39" t="s">
        <v>41</v>
      </c>
      <c r="R185" s="37">
        <v>20</v>
      </c>
      <c r="S185" s="37">
        <v>6.7</v>
      </c>
      <c r="T185" s="38" t="s">
        <v>42</v>
      </c>
      <c r="U185" s="38" t="s">
        <v>43</v>
      </c>
      <c r="V185" s="35">
        <v>41275</v>
      </c>
      <c r="X185" s="38" t="s">
        <v>44</v>
      </c>
      <c r="Y185" s="38" t="s">
        <v>1090</v>
      </c>
      <c r="Z185" s="38" t="s">
        <v>1090</v>
      </c>
      <c r="AA185" s="38" t="s">
        <v>1091</v>
      </c>
      <c r="AB185" s="38" t="s">
        <v>45</v>
      </c>
      <c r="AD185" s="38"/>
      <c r="AE185" s="38"/>
    </row>
    <row r="186" spans="1:31" x14ac:dyDescent="0.15">
      <c r="A186" s="39" t="s">
        <v>418</v>
      </c>
      <c r="B186" s="39" t="s">
        <v>419</v>
      </c>
      <c r="C186" s="38" t="s">
        <v>34</v>
      </c>
      <c r="D186" s="38" t="s">
        <v>35</v>
      </c>
      <c r="E186" s="35">
        <v>44159.686687395835</v>
      </c>
      <c r="F186" s="38" t="s">
        <v>83</v>
      </c>
      <c r="G186" s="38" t="s">
        <v>357</v>
      </c>
      <c r="H186" s="38" t="s">
        <v>362</v>
      </c>
      <c r="I186" s="38" t="s">
        <v>367</v>
      </c>
      <c r="J186" s="38" t="s">
        <v>1089</v>
      </c>
      <c r="K186" s="38" t="s">
        <v>40</v>
      </c>
      <c r="L186" s="38" t="s">
        <v>40</v>
      </c>
      <c r="M186" s="39" t="s">
        <v>41</v>
      </c>
      <c r="R186" s="37">
        <v>10</v>
      </c>
      <c r="S186" s="37">
        <v>3.3</v>
      </c>
      <c r="T186" s="38" t="s">
        <v>42</v>
      </c>
      <c r="U186" s="38" t="s">
        <v>43</v>
      </c>
      <c r="V186" s="35">
        <v>41275</v>
      </c>
      <c r="X186" s="38" t="s">
        <v>44</v>
      </c>
      <c r="Y186" s="38" t="s">
        <v>1090</v>
      </c>
      <c r="Z186" s="38" t="s">
        <v>1090</v>
      </c>
      <c r="AA186" s="38" t="s">
        <v>1091</v>
      </c>
      <c r="AB186" s="38" t="s">
        <v>45</v>
      </c>
      <c r="AD186" s="38"/>
      <c r="AE186" s="38"/>
    </row>
    <row r="187" spans="1:31" x14ac:dyDescent="0.15">
      <c r="A187" s="39" t="s">
        <v>420</v>
      </c>
      <c r="B187" s="39" t="s">
        <v>421</v>
      </c>
      <c r="C187" s="38" t="s">
        <v>34</v>
      </c>
      <c r="D187" s="38" t="s">
        <v>35</v>
      </c>
      <c r="E187" s="35">
        <v>44159.686687395835</v>
      </c>
      <c r="F187" s="38" t="s">
        <v>83</v>
      </c>
      <c r="G187" s="38" t="s">
        <v>357</v>
      </c>
      <c r="H187" s="38" t="s">
        <v>402</v>
      </c>
      <c r="I187" s="38" t="s">
        <v>403</v>
      </c>
      <c r="J187" s="38" t="s">
        <v>422</v>
      </c>
      <c r="K187" s="38" t="s">
        <v>40</v>
      </c>
      <c r="L187" s="38" t="s">
        <v>40</v>
      </c>
      <c r="M187" s="39" t="s">
        <v>41</v>
      </c>
      <c r="R187" s="37">
        <v>11</v>
      </c>
      <c r="S187" s="37">
        <v>3.7</v>
      </c>
      <c r="T187" s="38" t="s">
        <v>42</v>
      </c>
      <c r="U187" s="38" t="s">
        <v>43</v>
      </c>
      <c r="V187" s="35">
        <v>41275</v>
      </c>
      <c r="X187" s="38" t="s">
        <v>44</v>
      </c>
      <c r="Y187" s="38" t="s">
        <v>1090</v>
      </c>
      <c r="Z187" s="38" t="s">
        <v>1090</v>
      </c>
      <c r="AA187" s="38" t="s">
        <v>1091</v>
      </c>
      <c r="AB187" s="38" t="s">
        <v>45</v>
      </c>
      <c r="AD187" s="38"/>
      <c r="AE187" s="38"/>
    </row>
    <row r="188" spans="1:31" x14ac:dyDescent="0.15">
      <c r="A188" s="39" t="s">
        <v>423</v>
      </c>
      <c r="B188" s="39" t="s">
        <v>424</v>
      </c>
      <c r="C188" s="38" t="s">
        <v>34</v>
      </c>
      <c r="D188" s="38" t="s">
        <v>35</v>
      </c>
      <c r="E188" s="35">
        <v>44159.686687395835</v>
      </c>
      <c r="F188" s="38" t="s">
        <v>83</v>
      </c>
      <c r="G188" s="38" t="s">
        <v>357</v>
      </c>
      <c r="H188" s="38" t="s">
        <v>362</v>
      </c>
      <c r="I188" s="38" t="s">
        <v>363</v>
      </c>
      <c r="J188" s="38" t="s">
        <v>1089</v>
      </c>
      <c r="K188" s="38" t="s">
        <v>40</v>
      </c>
      <c r="L188" s="38" t="s">
        <v>40</v>
      </c>
      <c r="M188" s="39" t="s">
        <v>41</v>
      </c>
      <c r="R188" s="37">
        <v>15</v>
      </c>
      <c r="S188" s="37">
        <v>5</v>
      </c>
      <c r="T188" s="38" t="s">
        <v>42</v>
      </c>
      <c r="U188" s="38" t="s">
        <v>43</v>
      </c>
      <c r="V188" s="35">
        <v>41275</v>
      </c>
      <c r="X188" s="38" t="s">
        <v>44</v>
      </c>
      <c r="Y188" s="38" t="s">
        <v>1090</v>
      </c>
      <c r="Z188" s="38" t="s">
        <v>1090</v>
      </c>
      <c r="AA188" s="38" t="s">
        <v>1091</v>
      </c>
      <c r="AB188" s="38" t="s">
        <v>45</v>
      </c>
      <c r="AD188" s="38"/>
      <c r="AE188" s="38"/>
    </row>
    <row r="189" spans="1:31" x14ac:dyDescent="0.15">
      <c r="A189" s="39" t="s">
        <v>425</v>
      </c>
      <c r="B189" s="39" t="s">
        <v>426</v>
      </c>
      <c r="C189" s="38" t="s">
        <v>427</v>
      </c>
      <c r="D189" s="38" t="s">
        <v>256</v>
      </c>
      <c r="E189" s="35">
        <v>44159.686687395835</v>
      </c>
      <c r="F189" s="38" t="s">
        <v>83</v>
      </c>
      <c r="G189" s="38" t="s">
        <v>357</v>
      </c>
      <c r="H189" s="38" t="s">
        <v>362</v>
      </c>
      <c r="I189" s="38" t="s">
        <v>403</v>
      </c>
      <c r="J189" s="38" t="s">
        <v>428</v>
      </c>
      <c r="K189" s="38" t="s">
        <v>429</v>
      </c>
      <c r="L189" s="38" t="s">
        <v>40</v>
      </c>
      <c r="M189" s="39" t="s">
        <v>41</v>
      </c>
      <c r="R189" s="37">
        <v>15</v>
      </c>
      <c r="S189" s="37">
        <v>5</v>
      </c>
      <c r="T189" s="38" t="s">
        <v>42</v>
      </c>
      <c r="U189" s="38" t="s">
        <v>99</v>
      </c>
      <c r="V189" s="35">
        <v>41275</v>
      </c>
      <c r="X189" s="38" t="s">
        <v>44</v>
      </c>
      <c r="Y189" s="38" t="s">
        <v>1090</v>
      </c>
      <c r="Z189" s="38" t="s">
        <v>1090</v>
      </c>
      <c r="AA189" s="38" t="s">
        <v>1091</v>
      </c>
      <c r="AB189" s="38" t="s">
        <v>45</v>
      </c>
      <c r="AD189" s="38"/>
      <c r="AE189" s="38"/>
    </row>
    <row r="190" spans="1:31" x14ac:dyDescent="0.15">
      <c r="A190" s="39" t="s">
        <v>425</v>
      </c>
      <c r="B190" s="39" t="s">
        <v>426</v>
      </c>
      <c r="C190" s="38" t="s">
        <v>427</v>
      </c>
      <c r="D190" s="38" t="s">
        <v>256</v>
      </c>
      <c r="E190" s="35">
        <v>44159.686687395835</v>
      </c>
      <c r="F190" s="38" t="s">
        <v>83</v>
      </c>
      <c r="G190" s="38" t="s">
        <v>357</v>
      </c>
      <c r="H190" s="38" t="s">
        <v>362</v>
      </c>
      <c r="I190" s="38" t="s">
        <v>403</v>
      </c>
      <c r="J190" s="38" t="s">
        <v>428</v>
      </c>
      <c r="K190" s="38" t="s">
        <v>431</v>
      </c>
      <c r="L190" s="38" t="s">
        <v>40</v>
      </c>
      <c r="M190" s="39" t="s">
        <v>41</v>
      </c>
      <c r="R190" s="37">
        <v>15</v>
      </c>
      <c r="S190" s="37">
        <v>5</v>
      </c>
      <c r="T190" s="38" t="s">
        <v>42</v>
      </c>
      <c r="U190" s="38" t="s">
        <v>99</v>
      </c>
      <c r="V190" s="35">
        <v>41275</v>
      </c>
      <c r="X190" s="38" t="s">
        <v>44</v>
      </c>
      <c r="Y190" s="38" t="s">
        <v>1090</v>
      </c>
      <c r="Z190" s="38" t="s">
        <v>1090</v>
      </c>
      <c r="AA190" s="38" t="s">
        <v>1091</v>
      </c>
      <c r="AB190" s="38" t="s">
        <v>45</v>
      </c>
      <c r="AD190" s="38"/>
      <c r="AE190" s="38"/>
    </row>
    <row r="191" spans="1:31" x14ac:dyDescent="0.15">
      <c r="A191" s="39" t="s">
        <v>425</v>
      </c>
      <c r="B191" s="39" t="s">
        <v>426</v>
      </c>
      <c r="C191" s="38" t="s">
        <v>427</v>
      </c>
      <c r="D191" s="38" t="s">
        <v>256</v>
      </c>
      <c r="E191" s="35">
        <v>44159.686687395835</v>
      </c>
      <c r="F191" s="38" t="s">
        <v>83</v>
      </c>
      <c r="G191" s="38" t="s">
        <v>357</v>
      </c>
      <c r="H191" s="38" t="s">
        <v>362</v>
      </c>
      <c r="I191" s="38" t="s">
        <v>403</v>
      </c>
      <c r="J191" s="38" t="s">
        <v>428</v>
      </c>
      <c r="K191" s="38" t="s">
        <v>430</v>
      </c>
      <c r="L191" s="38" t="s">
        <v>40</v>
      </c>
      <c r="M191" s="39" t="s">
        <v>41</v>
      </c>
      <c r="R191" s="37">
        <v>15</v>
      </c>
      <c r="S191" s="37">
        <v>5</v>
      </c>
      <c r="T191" s="38" t="s">
        <v>42</v>
      </c>
      <c r="U191" s="38" t="s">
        <v>99</v>
      </c>
      <c r="V191" s="35">
        <v>41275</v>
      </c>
      <c r="X191" s="38" t="s">
        <v>44</v>
      </c>
      <c r="Y191" s="38" t="s">
        <v>1090</v>
      </c>
      <c r="Z191" s="38" t="s">
        <v>1090</v>
      </c>
      <c r="AA191" s="38" t="s">
        <v>1091</v>
      </c>
      <c r="AB191" s="38" t="s">
        <v>45</v>
      </c>
      <c r="AD191" s="38"/>
      <c r="AE191" s="38"/>
    </row>
    <row r="192" spans="1:31" x14ac:dyDescent="0.15">
      <c r="A192" s="39" t="s">
        <v>432</v>
      </c>
      <c r="B192" s="39" t="s">
        <v>433</v>
      </c>
      <c r="C192" s="38" t="s">
        <v>34</v>
      </c>
      <c r="D192" s="38" t="s">
        <v>35</v>
      </c>
      <c r="E192" s="35">
        <v>44159.686687395835</v>
      </c>
      <c r="F192" s="38" t="s">
        <v>83</v>
      </c>
      <c r="G192" s="38" t="s">
        <v>357</v>
      </c>
      <c r="H192" s="38" t="s">
        <v>366</v>
      </c>
      <c r="I192" s="38" t="s">
        <v>367</v>
      </c>
      <c r="J192" s="38" t="s">
        <v>1089</v>
      </c>
      <c r="K192" s="38" t="s">
        <v>40</v>
      </c>
      <c r="L192" s="38" t="s">
        <v>40</v>
      </c>
      <c r="M192" s="39" t="s">
        <v>41</v>
      </c>
      <c r="R192" s="37">
        <v>15</v>
      </c>
      <c r="S192" s="37">
        <v>5</v>
      </c>
      <c r="T192" s="38" t="s">
        <v>42</v>
      </c>
      <c r="U192" s="38" t="s">
        <v>43</v>
      </c>
      <c r="V192" s="35">
        <v>41275</v>
      </c>
      <c r="X192" s="38" t="s">
        <v>44</v>
      </c>
      <c r="Y192" s="38" t="s">
        <v>1090</v>
      </c>
      <c r="Z192" s="38" t="s">
        <v>1090</v>
      </c>
      <c r="AA192" s="38" t="s">
        <v>1091</v>
      </c>
      <c r="AB192" s="38" t="s">
        <v>45</v>
      </c>
      <c r="AD192" s="38"/>
      <c r="AE192" s="38"/>
    </row>
    <row r="193" spans="1:31" x14ac:dyDescent="0.15">
      <c r="A193" s="39" t="s">
        <v>434</v>
      </c>
      <c r="B193" s="39" t="s">
        <v>435</v>
      </c>
      <c r="C193" s="38" t="s">
        <v>106</v>
      </c>
      <c r="D193" s="38" t="s">
        <v>152</v>
      </c>
      <c r="E193" s="35">
        <v>44364.524290648151</v>
      </c>
      <c r="F193" s="38" t="s">
        <v>40</v>
      </c>
      <c r="G193" s="38" t="s">
        <v>357</v>
      </c>
      <c r="H193" s="38" t="s">
        <v>362</v>
      </c>
      <c r="I193" s="38" t="s">
        <v>403</v>
      </c>
      <c r="J193" s="38" t="s">
        <v>436</v>
      </c>
      <c r="K193" s="38" t="s">
        <v>40</v>
      </c>
      <c r="L193" s="38" t="s">
        <v>40</v>
      </c>
      <c r="M193" s="39" t="s">
        <v>41</v>
      </c>
      <c r="N193" s="36">
        <v>3</v>
      </c>
      <c r="R193" s="37">
        <v>3</v>
      </c>
      <c r="T193" s="38" t="s">
        <v>1075</v>
      </c>
      <c r="U193" s="38" t="s">
        <v>99</v>
      </c>
      <c r="V193" s="35">
        <v>42736</v>
      </c>
      <c r="X193" s="38" t="s">
        <v>44</v>
      </c>
      <c r="Y193" s="38" t="s">
        <v>1090</v>
      </c>
      <c r="Z193" s="38" t="s">
        <v>1090</v>
      </c>
      <c r="AA193" s="38" t="s">
        <v>1091</v>
      </c>
      <c r="AB193" s="38" t="s">
        <v>45</v>
      </c>
      <c r="AD193" s="38"/>
      <c r="AE193" s="38"/>
    </row>
    <row r="194" spans="1:31" x14ac:dyDescent="0.15">
      <c r="A194" s="39" t="s">
        <v>434</v>
      </c>
      <c r="B194" s="39" t="s">
        <v>435</v>
      </c>
      <c r="C194" s="38" t="s">
        <v>34</v>
      </c>
      <c r="D194" s="38" t="s">
        <v>82</v>
      </c>
      <c r="E194" s="35">
        <v>44159.686687395835</v>
      </c>
      <c r="F194" s="38" t="s">
        <v>261</v>
      </c>
      <c r="G194" s="38" t="s">
        <v>357</v>
      </c>
      <c r="H194" s="38" t="s">
        <v>362</v>
      </c>
      <c r="I194" s="38" t="s">
        <v>403</v>
      </c>
      <c r="J194" s="38" t="s">
        <v>436</v>
      </c>
      <c r="K194" s="38" t="s">
        <v>40</v>
      </c>
      <c r="L194" s="38" t="s">
        <v>40</v>
      </c>
      <c r="M194" s="39" t="s">
        <v>41</v>
      </c>
      <c r="N194" s="36">
        <v>3</v>
      </c>
      <c r="R194" s="37">
        <v>3</v>
      </c>
      <c r="S194" s="37">
        <v>3</v>
      </c>
      <c r="T194" s="38" t="s">
        <v>42</v>
      </c>
      <c r="U194" s="38" t="s">
        <v>99</v>
      </c>
      <c r="V194" s="35">
        <v>41275</v>
      </c>
      <c r="W194" s="35">
        <v>42735</v>
      </c>
      <c r="X194" s="38" t="s">
        <v>44</v>
      </c>
      <c r="Y194" s="38" t="s">
        <v>1090</v>
      </c>
      <c r="Z194" s="38" t="s">
        <v>1090</v>
      </c>
      <c r="AA194" s="38" t="s">
        <v>1091</v>
      </c>
      <c r="AB194" s="38" t="s">
        <v>45</v>
      </c>
      <c r="AD194" s="38"/>
      <c r="AE194" s="38"/>
    </row>
    <row r="195" spans="1:31" x14ac:dyDescent="0.15">
      <c r="A195" s="39" t="s">
        <v>437</v>
      </c>
      <c r="B195" s="39" t="s">
        <v>438</v>
      </c>
      <c r="C195" s="38" t="s">
        <v>34</v>
      </c>
      <c r="D195" s="38" t="s">
        <v>35</v>
      </c>
      <c r="E195" s="35">
        <v>44159.686687395835</v>
      </c>
      <c r="F195" s="38" t="s">
        <v>83</v>
      </c>
      <c r="G195" s="38" t="s">
        <v>357</v>
      </c>
      <c r="H195" s="38" t="s">
        <v>358</v>
      </c>
      <c r="I195" s="38" t="s">
        <v>359</v>
      </c>
      <c r="J195" s="38" t="s">
        <v>1089</v>
      </c>
      <c r="K195" s="38" t="s">
        <v>40</v>
      </c>
      <c r="L195" s="38" t="s">
        <v>40</v>
      </c>
      <c r="M195" s="39" t="s">
        <v>41</v>
      </c>
      <c r="R195" s="37">
        <v>10</v>
      </c>
      <c r="S195" s="37">
        <v>3.3</v>
      </c>
      <c r="T195" s="38" t="s">
        <v>42</v>
      </c>
      <c r="U195" s="38" t="s">
        <v>43</v>
      </c>
      <c r="V195" s="35">
        <v>41275</v>
      </c>
      <c r="X195" s="38" t="s">
        <v>44</v>
      </c>
      <c r="Y195" s="38" t="s">
        <v>1090</v>
      </c>
      <c r="Z195" s="38" t="s">
        <v>1090</v>
      </c>
      <c r="AA195" s="38" t="s">
        <v>1091</v>
      </c>
      <c r="AB195" s="38" t="s">
        <v>45</v>
      </c>
      <c r="AD195" s="38"/>
      <c r="AE195" s="38"/>
    </row>
    <row r="196" spans="1:31" x14ac:dyDescent="0.15">
      <c r="A196" s="39" t="s">
        <v>439</v>
      </c>
      <c r="B196" s="39" t="s">
        <v>440</v>
      </c>
      <c r="C196" s="38" t="s">
        <v>106</v>
      </c>
      <c r="D196" s="38" t="s">
        <v>152</v>
      </c>
      <c r="E196" s="35">
        <v>44159.686687395835</v>
      </c>
      <c r="F196" s="38" t="s">
        <v>83</v>
      </c>
      <c r="G196" s="38" t="s">
        <v>357</v>
      </c>
      <c r="H196" s="38" t="s">
        <v>366</v>
      </c>
      <c r="I196" s="38" t="s">
        <v>363</v>
      </c>
      <c r="J196" s="38" t="s">
        <v>441</v>
      </c>
      <c r="K196" s="38" t="s">
        <v>40</v>
      </c>
      <c r="L196" s="38" t="s">
        <v>40</v>
      </c>
      <c r="M196" s="39" t="s">
        <v>41</v>
      </c>
      <c r="R196" s="37">
        <v>3</v>
      </c>
      <c r="T196" s="38" t="s">
        <v>42</v>
      </c>
      <c r="U196" s="38" t="s">
        <v>43</v>
      </c>
      <c r="V196" s="35">
        <v>42736</v>
      </c>
      <c r="X196" s="38" t="s">
        <v>44</v>
      </c>
      <c r="Y196" s="38" t="s">
        <v>1090</v>
      </c>
      <c r="Z196" s="38" t="s">
        <v>1090</v>
      </c>
      <c r="AA196" s="38" t="s">
        <v>1091</v>
      </c>
      <c r="AB196" s="38" t="s">
        <v>45</v>
      </c>
      <c r="AD196" s="38"/>
      <c r="AE196" s="38"/>
    </row>
    <row r="197" spans="1:31" x14ac:dyDescent="0.15">
      <c r="A197" s="39" t="s">
        <v>439</v>
      </c>
      <c r="B197" s="39" t="s">
        <v>440</v>
      </c>
      <c r="C197" s="38" t="s">
        <v>34</v>
      </c>
      <c r="D197" s="38" t="s">
        <v>35</v>
      </c>
      <c r="E197" s="35">
        <v>44159.686687395835</v>
      </c>
      <c r="F197" s="38" t="s">
        <v>83</v>
      </c>
      <c r="G197" s="38" t="s">
        <v>357</v>
      </c>
      <c r="H197" s="38" t="s">
        <v>366</v>
      </c>
      <c r="I197" s="38" t="s">
        <v>363</v>
      </c>
      <c r="J197" s="38" t="s">
        <v>441</v>
      </c>
      <c r="K197" s="38" t="s">
        <v>40</v>
      </c>
      <c r="L197" s="38" t="s">
        <v>40</v>
      </c>
      <c r="M197" s="39" t="s">
        <v>41</v>
      </c>
      <c r="R197" s="37">
        <v>10</v>
      </c>
      <c r="S197" s="37">
        <v>3.3</v>
      </c>
      <c r="T197" s="38" t="s">
        <v>42</v>
      </c>
      <c r="U197" s="38" t="s">
        <v>43</v>
      </c>
      <c r="V197" s="35">
        <v>41275</v>
      </c>
      <c r="W197" s="35">
        <v>42735</v>
      </c>
      <c r="X197" s="38" t="s">
        <v>44</v>
      </c>
      <c r="Y197" s="38" t="s">
        <v>1090</v>
      </c>
      <c r="Z197" s="38" t="s">
        <v>1090</v>
      </c>
      <c r="AA197" s="38" t="s">
        <v>1091</v>
      </c>
      <c r="AB197" s="38" t="s">
        <v>45</v>
      </c>
      <c r="AD197" s="38"/>
      <c r="AE197" s="38"/>
    </row>
    <row r="198" spans="1:31" x14ac:dyDescent="0.15">
      <c r="A198" s="39" t="s">
        <v>442</v>
      </c>
      <c r="B198" s="39" t="s">
        <v>443</v>
      </c>
      <c r="C198" s="38" t="s">
        <v>106</v>
      </c>
      <c r="D198" s="38" t="s">
        <v>152</v>
      </c>
      <c r="E198" s="35">
        <v>44159.686687395835</v>
      </c>
      <c r="F198" s="38" t="s">
        <v>83</v>
      </c>
      <c r="G198" s="38" t="s">
        <v>357</v>
      </c>
      <c r="H198" s="38" t="s">
        <v>362</v>
      </c>
      <c r="I198" s="38" t="s">
        <v>359</v>
      </c>
      <c r="J198" s="38" t="s">
        <v>444</v>
      </c>
      <c r="K198" s="38" t="s">
        <v>40</v>
      </c>
      <c r="L198" s="38" t="s">
        <v>40</v>
      </c>
      <c r="M198" s="39" t="s">
        <v>41</v>
      </c>
      <c r="R198" s="37">
        <v>3</v>
      </c>
      <c r="T198" s="38" t="s">
        <v>42</v>
      </c>
      <c r="U198" s="38" t="s">
        <v>43</v>
      </c>
      <c r="V198" s="35">
        <v>42736</v>
      </c>
      <c r="X198" s="38" t="s">
        <v>44</v>
      </c>
      <c r="Y198" s="38" t="s">
        <v>1090</v>
      </c>
      <c r="Z198" s="38" t="s">
        <v>1090</v>
      </c>
      <c r="AA198" s="38" t="s">
        <v>1091</v>
      </c>
      <c r="AB198" s="38" t="s">
        <v>45</v>
      </c>
      <c r="AD198" s="38"/>
      <c r="AE198" s="38"/>
    </row>
    <row r="199" spans="1:31" x14ac:dyDescent="0.15">
      <c r="A199" s="39" t="s">
        <v>442</v>
      </c>
      <c r="B199" s="39" t="s">
        <v>443</v>
      </c>
      <c r="C199" s="38" t="s">
        <v>34</v>
      </c>
      <c r="D199" s="38" t="s">
        <v>35</v>
      </c>
      <c r="E199" s="35">
        <v>44159.686687395835</v>
      </c>
      <c r="F199" s="38" t="s">
        <v>83</v>
      </c>
      <c r="G199" s="38" t="s">
        <v>357</v>
      </c>
      <c r="H199" s="38" t="s">
        <v>362</v>
      </c>
      <c r="I199" s="38" t="s">
        <v>359</v>
      </c>
      <c r="J199" s="38" t="s">
        <v>444</v>
      </c>
      <c r="K199" s="38" t="s">
        <v>40</v>
      </c>
      <c r="L199" s="38" t="s">
        <v>40</v>
      </c>
      <c r="M199" s="39" t="s">
        <v>41</v>
      </c>
      <c r="R199" s="37">
        <v>5</v>
      </c>
      <c r="S199" s="37">
        <v>1.7</v>
      </c>
      <c r="T199" s="38" t="s">
        <v>42</v>
      </c>
      <c r="U199" s="38" t="s">
        <v>43</v>
      </c>
      <c r="V199" s="35">
        <v>41275</v>
      </c>
      <c r="W199" s="35">
        <v>42735</v>
      </c>
      <c r="X199" s="38" t="s">
        <v>44</v>
      </c>
      <c r="Y199" s="38" t="s">
        <v>1090</v>
      </c>
      <c r="Z199" s="38" t="s">
        <v>1090</v>
      </c>
      <c r="AA199" s="38" t="s">
        <v>1091</v>
      </c>
      <c r="AB199" s="38" t="s">
        <v>45</v>
      </c>
      <c r="AD199" s="38"/>
      <c r="AE199" s="38"/>
    </row>
    <row r="200" spans="1:31" x14ac:dyDescent="0.15">
      <c r="A200" s="39" t="s">
        <v>445</v>
      </c>
      <c r="B200" s="39" t="s">
        <v>446</v>
      </c>
      <c r="C200" s="38" t="s">
        <v>34</v>
      </c>
      <c r="D200" s="38" t="s">
        <v>35</v>
      </c>
      <c r="E200" s="35">
        <v>44159.686687395835</v>
      </c>
      <c r="F200" s="38" t="s">
        <v>83</v>
      </c>
      <c r="G200" s="38" t="s">
        <v>357</v>
      </c>
      <c r="H200" s="38" t="s">
        <v>402</v>
      </c>
      <c r="I200" s="38" t="s">
        <v>382</v>
      </c>
      <c r="J200" s="38" t="s">
        <v>447</v>
      </c>
      <c r="K200" s="38" t="s">
        <v>40</v>
      </c>
      <c r="L200" s="38" t="s">
        <v>40</v>
      </c>
      <c r="M200" s="39" t="s">
        <v>41</v>
      </c>
      <c r="R200" s="37">
        <v>10</v>
      </c>
      <c r="S200" s="37">
        <v>3.3</v>
      </c>
      <c r="T200" s="38" t="s">
        <v>42</v>
      </c>
      <c r="U200" s="38" t="s">
        <v>43</v>
      </c>
      <c r="V200" s="35">
        <v>41275</v>
      </c>
      <c r="X200" s="38" t="s">
        <v>44</v>
      </c>
      <c r="Y200" s="38" t="s">
        <v>1090</v>
      </c>
      <c r="Z200" s="38" t="s">
        <v>1090</v>
      </c>
      <c r="AA200" s="38" t="s">
        <v>1091</v>
      </c>
      <c r="AB200" s="38" t="s">
        <v>45</v>
      </c>
      <c r="AD200" s="38"/>
      <c r="AE200" s="38"/>
    </row>
    <row r="201" spans="1:31" x14ac:dyDescent="0.15">
      <c r="A201" s="39" t="s">
        <v>448</v>
      </c>
      <c r="B201" s="39" t="s">
        <v>449</v>
      </c>
      <c r="C201" s="38" t="s">
        <v>34</v>
      </c>
      <c r="D201" s="38" t="s">
        <v>35</v>
      </c>
      <c r="E201" s="35">
        <v>44159.686687395835</v>
      </c>
      <c r="F201" s="38" t="s">
        <v>83</v>
      </c>
      <c r="G201" s="38" t="s">
        <v>357</v>
      </c>
      <c r="H201" s="38" t="s">
        <v>366</v>
      </c>
      <c r="I201" s="38" t="s">
        <v>359</v>
      </c>
      <c r="J201" s="38" t="s">
        <v>370</v>
      </c>
      <c r="K201" s="38" t="s">
        <v>40</v>
      </c>
      <c r="L201" s="38" t="s">
        <v>40</v>
      </c>
      <c r="M201" s="39" t="s">
        <v>41</v>
      </c>
      <c r="R201" s="37">
        <v>14</v>
      </c>
      <c r="S201" s="37">
        <v>4.7</v>
      </c>
      <c r="T201" s="38" t="s">
        <v>42</v>
      </c>
      <c r="U201" s="38" t="s">
        <v>43</v>
      </c>
      <c r="V201" s="35">
        <v>41275</v>
      </c>
      <c r="X201" s="38" t="s">
        <v>44</v>
      </c>
      <c r="Y201" s="38" t="s">
        <v>1090</v>
      </c>
      <c r="Z201" s="38" t="s">
        <v>1090</v>
      </c>
      <c r="AA201" s="38" t="s">
        <v>1091</v>
      </c>
      <c r="AB201" s="38" t="s">
        <v>45</v>
      </c>
      <c r="AD201" s="38"/>
      <c r="AE201" s="38"/>
    </row>
    <row r="202" spans="1:31" x14ac:dyDescent="0.15">
      <c r="A202" s="39" t="s">
        <v>450</v>
      </c>
      <c r="B202" s="39" t="s">
        <v>451</v>
      </c>
      <c r="C202" s="38" t="s">
        <v>106</v>
      </c>
      <c r="D202" s="38" t="s">
        <v>152</v>
      </c>
      <c r="E202" s="35">
        <v>44159.686687395835</v>
      </c>
      <c r="F202" s="38" t="s">
        <v>83</v>
      </c>
      <c r="G202" s="38" t="s">
        <v>357</v>
      </c>
      <c r="H202" s="38" t="s">
        <v>373</v>
      </c>
      <c r="I202" s="38" t="s">
        <v>452</v>
      </c>
      <c r="J202" s="38" t="s">
        <v>453</v>
      </c>
      <c r="K202" s="38" t="s">
        <v>40</v>
      </c>
      <c r="L202" s="38" t="s">
        <v>40</v>
      </c>
      <c r="M202" s="39" t="s">
        <v>41</v>
      </c>
      <c r="R202" s="37">
        <v>3</v>
      </c>
      <c r="S202" s="37">
        <v>3</v>
      </c>
      <c r="T202" s="38" t="s">
        <v>42</v>
      </c>
      <c r="U202" s="38" t="s">
        <v>43</v>
      </c>
      <c r="V202" s="35">
        <v>42736</v>
      </c>
      <c r="X202" s="38" t="s">
        <v>44</v>
      </c>
      <c r="Y202" s="38" t="s">
        <v>1090</v>
      </c>
      <c r="Z202" s="38" t="s">
        <v>1090</v>
      </c>
      <c r="AA202" s="38" t="s">
        <v>1091</v>
      </c>
      <c r="AB202" s="38" t="s">
        <v>45</v>
      </c>
      <c r="AD202" s="38"/>
      <c r="AE202" s="38"/>
    </row>
    <row r="203" spans="1:31" x14ac:dyDescent="0.15">
      <c r="A203" s="39" t="s">
        <v>450</v>
      </c>
      <c r="B203" s="39" t="s">
        <v>451</v>
      </c>
      <c r="C203" s="38" t="s">
        <v>34</v>
      </c>
      <c r="D203" s="38" t="s">
        <v>35</v>
      </c>
      <c r="E203" s="35">
        <v>44159.686687395835</v>
      </c>
      <c r="F203" s="38" t="s">
        <v>83</v>
      </c>
      <c r="G203" s="38" t="s">
        <v>357</v>
      </c>
      <c r="H203" s="38" t="s">
        <v>373</v>
      </c>
      <c r="I203" s="38" t="s">
        <v>452</v>
      </c>
      <c r="J203" s="38" t="s">
        <v>453</v>
      </c>
      <c r="K203" s="38" t="s">
        <v>40</v>
      </c>
      <c r="L203" s="38" t="s">
        <v>40</v>
      </c>
      <c r="M203" s="39" t="s">
        <v>41</v>
      </c>
      <c r="R203" s="37">
        <v>6</v>
      </c>
      <c r="S203" s="37">
        <v>2</v>
      </c>
      <c r="T203" s="38" t="s">
        <v>42</v>
      </c>
      <c r="U203" s="38" t="s">
        <v>43</v>
      </c>
      <c r="V203" s="35">
        <v>41275</v>
      </c>
      <c r="W203" s="35">
        <v>42735</v>
      </c>
      <c r="X203" s="38" t="s">
        <v>44</v>
      </c>
      <c r="Y203" s="38" t="s">
        <v>1090</v>
      </c>
      <c r="Z203" s="38" t="s">
        <v>1090</v>
      </c>
      <c r="AA203" s="38" t="s">
        <v>1091</v>
      </c>
      <c r="AB203" s="38" t="s">
        <v>45</v>
      </c>
      <c r="AD203" s="38"/>
      <c r="AE203" s="38"/>
    </row>
    <row r="204" spans="1:31" x14ac:dyDescent="0.15">
      <c r="A204" s="39" t="s">
        <v>454</v>
      </c>
      <c r="B204" s="39" t="s">
        <v>455</v>
      </c>
      <c r="C204" s="38" t="s">
        <v>34</v>
      </c>
      <c r="D204" s="38" t="s">
        <v>35</v>
      </c>
      <c r="E204" s="35">
        <v>44159.686687395835</v>
      </c>
      <c r="F204" s="38" t="s">
        <v>83</v>
      </c>
      <c r="G204" s="38" t="s">
        <v>357</v>
      </c>
      <c r="H204" s="38" t="s">
        <v>402</v>
      </c>
      <c r="I204" s="38" t="s">
        <v>403</v>
      </c>
      <c r="J204" s="38" t="s">
        <v>456</v>
      </c>
      <c r="K204" s="38" t="s">
        <v>40</v>
      </c>
      <c r="L204" s="38" t="s">
        <v>40</v>
      </c>
      <c r="M204" s="39" t="s">
        <v>41</v>
      </c>
      <c r="R204" s="37">
        <v>11</v>
      </c>
      <c r="S204" s="37">
        <v>3.7</v>
      </c>
      <c r="T204" s="38" t="s">
        <v>42</v>
      </c>
      <c r="U204" s="38" t="s">
        <v>43</v>
      </c>
      <c r="V204" s="35">
        <v>41275</v>
      </c>
      <c r="X204" s="38" t="s">
        <v>44</v>
      </c>
      <c r="Y204" s="38" t="s">
        <v>1090</v>
      </c>
      <c r="Z204" s="38" t="s">
        <v>1090</v>
      </c>
      <c r="AA204" s="38" t="s">
        <v>1091</v>
      </c>
      <c r="AB204" s="38" t="s">
        <v>45</v>
      </c>
      <c r="AD204" s="38"/>
      <c r="AE204" s="38"/>
    </row>
    <row r="205" spans="1:31" x14ac:dyDescent="0.15">
      <c r="A205" s="39" t="s">
        <v>457</v>
      </c>
      <c r="B205" s="39" t="s">
        <v>419</v>
      </c>
      <c r="C205" s="38" t="s">
        <v>34</v>
      </c>
      <c r="D205" s="38" t="s">
        <v>35</v>
      </c>
      <c r="E205" s="35">
        <v>44159.686687395835</v>
      </c>
      <c r="F205" s="38" t="s">
        <v>83</v>
      </c>
      <c r="G205" s="38" t="s">
        <v>357</v>
      </c>
      <c r="H205" s="38" t="s">
        <v>366</v>
      </c>
      <c r="I205" s="38" t="s">
        <v>382</v>
      </c>
      <c r="J205" s="38" t="s">
        <v>458</v>
      </c>
      <c r="K205" s="38" t="s">
        <v>40</v>
      </c>
      <c r="L205" s="38" t="s">
        <v>40</v>
      </c>
      <c r="M205" s="39" t="s">
        <v>41</v>
      </c>
      <c r="R205" s="37">
        <v>10</v>
      </c>
      <c r="S205" s="37">
        <v>3.3</v>
      </c>
      <c r="T205" s="38" t="s">
        <v>42</v>
      </c>
      <c r="U205" s="38" t="s">
        <v>43</v>
      </c>
      <c r="V205" s="35">
        <v>41275</v>
      </c>
      <c r="X205" s="38" t="s">
        <v>44</v>
      </c>
      <c r="Y205" s="38" t="s">
        <v>1090</v>
      </c>
      <c r="Z205" s="38" t="s">
        <v>1090</v>
      </c>
      <c r="AA205" s="38" t="s">
        <v>1091</v>
      </c>
      <c r="AB205" s="38" t="s">
        <v>45</v>
      </c>
      <c r="AD205" s="38"/>
      <c r="AE205" s="38"/>
    </row>
    <row r="206" spans="1:31" x14ac:dyDescent="0.15">
      <c r="A206" s="39" t="s">
        <v>459</v>
      </c>
      <c r="B206" s="39" t="s">
        <v>460</v>
      </c>
      <c r="C206" s="38" t="s">
        <v>34</v>
      </c>
      <c r="D206" s="38" t="s">
        <v>35</v>
      </c>
      <c r="E206" s="35">
        <v>44159.686687395835</v>
      </c>
      <c r="F206" s="38" t="s">
        <v>83</v>
      </c>
      <c r="G206" s="38" t="s">
        <v>357</v>
      </c>
      <c r="H206" s="38" t="s">
        <v>358</v>
      </c>
      <c r="I206" s="38" t="s">
        <v>69</v>
      </c>
      <c r="J206" s="38" t="s">
        <v>70</v>
      </c>
      <c r="K206" s="38" t="s">
        <v>40</v>
      </c>
      <c r="L206" s="38" t="s">
        <v>40</v>
      </c>
      <c r="M206" s="39" t="s">
        <v>41</v>
      </c>
      <c r="R206" s="37">
        <v>15</v>
      </c>
      <c r="S206" s="37">
        <v>5</v>
      </c>
      <c r="T206" s="38" t="s">
        <v>42</v>
      </c>
      <c r="U206" s="38" t="s">
        <v>43</v>
      </c>
      <c r="V206" s="35">
        <v>41275</v>
      </c>
      <c r="X206" s="38" t="s">
        <v>44</v>
      </c>
      <c r="Y206" s="38" t="s">
        <v>1090</v>
      </c>
      <c r="Z206" s="38" t="s">
        <v>1090</v>
      </c>
      <c r="AA206" s="38" t="s">
        <v>1091</v>
      </c>
      <c r="AB206" s="38" t="s">
        <v>45</v>
      </c>
      <c r="AD206" s="38"/>
      <c r="AE206" s="38"/>
    </row>
    <row r="207" spans="1:31" ht="22.5" x14ac:dyDescent="0.15">
      <c r="A207" s="39" t="s">
        <v>461</v>
      </c>
      <c r="B207" s="39" t="s">
        <v>462</v>
      </c>
      <c r="C207" s="38" t="s">
        <v>255</v>
      </c>
      <c r="D207" s="38" t="s">
        <v>256</v>
      </c>
      <c r="E207" s="35">
        <v>44159.686687395835</v>
      </c>
      <c r="F207" s="38" t="s">
        <v>83</v>
      </c>
      <c r="G207" s="38" t="s">
        <v>357</v>
      </c>
      <c r="H207" s="38" t="s">
        <v>366</v>
      </c>
      <c r="I207" s="38" t="s">
        <v>403</v>
      </c>
      <c r="J207" s="38" t="s">
        <v>463</v>
      </c>
      <c r="K207" s="38" t="s">
        <v>40</v>
      </c>
      <c r="L207" s="38" t="s">
        <v>40</v>
      </c>
      <c r="M207" s="39" t="s">
        <v>41</v>
      </c>
      <c r="R207" s="37">
        <v>15</v>
      </c>
      <c r="S207" s="37">
        <v>5</v>
      </c>
      <c r="T207" s="38" t="s">
        <v>42</v>
      </c>
      <c r="U207" s="38" t="s">
        <v>43</v>
      </c>
      <c r="V207" s="35">
        <v>41275</v>
      </c>
      <c r="X207" s="38" t="s">
        <v>44</v>
      </c>
      <c r="Y207" s="38" t="s">
        <v>1090</v>
      </c>
      <c r="Z207" s="38" t="s">
        <v>1090</v>
      </c>
      <c r="AA207" s="38" t="s">
        <v>1091</v>
      </c>
      <c r="AB207" s="38" t="s">
        <v>45</v>
      </c>
      <c r="AD207" s="38"/>
      <c r="AE207" s="38"/>
    </row>
    <row r="208" spans="1:31" x14ac:dyDescent="0.15">
      <c r="A208" s="39" t="s">
        <v>464</v>
      </c>
      <c r="B208" s="39" t="s">
        <v>460</v>
      </c>
      <c r="C208" s="38" t="s">
        <v>34</v>
      </c>
      <c r="D208" s="38" t="s">
        <v>35</v>
      </c>
      <c r="E208" s="35">
        <v>44159.686687395835</v>
      </c>
      <c r="F208" s="38" t="s">
        <v>83</v>
      </c>
      <c r="G208" s="38" t="s">
        <v>357</v>
      </c>
      <c r="H208" s="38" t="s">
        <v>358</v>
      </c>
      <c r="I208" s="38" t="s">
        <v>69</v>
      </c>
      <c r="J208" s="38" t="s">
        <v>70</v>
      </c>
      <c r="K208" s="38" t="s">
        <v>40</v>
      </c>
      <c r="L208" s="38" t="s">
        <v>40</v>
      </c>
      <c r="M208" s="39" t="s">
        <v>41</v>
      </c>
      <c r="R208" s="37">
        <v>15</v>
      </c>
      <c r="S208" s="37">
        <v>5</v>
      </c>
      <c r="T208" s="38" t="s">
        <v>42</v>
      </c>
      <c r="U208" s="38" t="s">
        <v>43</v>
      </c>
      <c r="V208" s="35">
        <v>41275</v>
      </c>
      <c r="X208" s="38" t="s">
        <v>44</v>
      </c>
      <c r="Y208" s="38" t="s">
        <v>1090</v>
      </c>
      <c r="Z208" s="38" t="s">
        <v>1090</v>
      </c>
      <c r="AA208" s="38" t="s">
        <v>1091</v>
      </c>
      <c r="AB208" s="38" t="s">
        <v>45</v>
      </c>
      <c r="AD208" s="38"/>
      <c r="AE208" s="38"/>
    </row>
    <row r="209" spans="1:31" x14ac:dyDescent="0.15">
      <c r="A209" s="39" t="s">
        <v>465</v>
      </c>
      <c r="B209" s="39" t="s">
        <v>466</v>
      </c>
      <c r="C209" s="38" t="s">
        <v>34</v>
      </c>
      <c r="D209" s="38" t="s">
        <v>35</v>
      </c>
      <c r="E209" s="35">
        <v>44159.686687395835</v>
      </c>
      <c r="F209" s="38" t="s">
        <v>83</v>
      </c>
      <c r="G209" s="38" t="s">
        <v>357</v>
      </c>
      <c r="H209" s="38" t="s">
        <v>366</v>
      </c>
      <c r="I209" s="38" t="s">
        <v>69</v>
      </c>
      <c r="J209" s="38" t="s">
        <v>70</v>
      </c>
      <c r="K209" s="38" t="s">
        <v>40</v>
      </c>
      <c r="L209" s="38" t="s">
        <v>40</v>
      </c>
      <c r="M209" s="39" t="s">
        <v>41</v>
      </c>
      <c r="R209" s="37">
        <v>15</v>
      </c>
      <c r="S209" s="37">
        <v>5</v>
      </c>
      <c r="T209" s="38" t="s">
        <v>42</v>
      </c>
      <c r="U209" s="38" t="s">
        <v>43</v>
      </c>
      <c r="V209" s="35">
        <v>41275</v>
      </c>
      <c r="X209" s="38" t="s">
        <v>44</v>
      </c>
      <c r="Y209" s="38" t="s">
        <v>1090</v>
      </c>
      <c r="Z209" s="38" t="s">
        <v>1090</v>
      </c>
      <c r="AA209" s="38" t="s">
        <v>1091</v>
      </c>
      <c r="AB209" s="38" t="s">
        <v>45</v>
      </c>
      <c r="AD209" s="38"/>
      <c r="AE209" s="38"/>
    </row>
    <row r="210" spans="1:31" x14ac:dyDescent="0.15">
      <c r="A210" s="39" t="s">
        <v>467</v>
      </c>
      <c r="B210" s="39" t="s">
        <v>468</v>
      </c>
      <c r="C210" s="38" t="s">
        <v>34</v>
      </c>
      <c r="D210" s="38" t="s">
        <v>35</v>
      </c>
      <c r="E210" s="35">
        <v>44159.686687395835</v>
      </c>
      <c r="F210" s="38" t="s">
        <v>83</v>
      </c>
      <c r="G210" s="38" t="s">
        <v>357</v>
      </c>
      <c r="H210" s="38" t="s">
        <v>358</v>
      </c>
      <c r="I210" s="38" t="s">
        <v>69</v>
      </c>
      <c r="J210" s="38" t="s">
        <v>70</v>
      </c>
      <c r="K210" s="38" t="s">
        <v>40</v>
      </c>
      <c r="L210" s="38" t="s">
        <v>40</v>
      </c>
      <c r="M210" s="39" t="s">
        <v>41</v>
      </c>
      <c r="R210" s="37">
        <v>15</v>
      </c>
      <c r="S210" s="37">
        <v>5</v>
      </c>
      <c r="T210" s="38" t="s">
        <v>42</v>
      </c>
      <c r="U210" s="38" t="s">
        <v>43</v>
      </c>
      <c r="V210" s="35">
        <v>41275</v>
      </c>
      <c r="X210" s="38" t="s">
        <v>44</v>
      </c>
      <c r="Y210" s="38" t="s">
        <v>1090</v>
      </c>
      <c r="Z210" s="38" t="s">
        <v>1090</v>
      </c>
      <c r="AA210" s="38" t="s">
        <v>1091</v>
      </c>
      <c r="AB210" s="38" t="s">
        <v>45</v>
      </c>
      <c r="AD210" s="38"/>
      <c r="AE210" s="38"/>
    </row>
    <row r="211" spans="1:31" ht="22.5" x14ac:dyDescent="0.15">
      <c r="A211" s="39" t="s">
        <v>469</v>
      </c>
      <c r="B211" s="39" t="s">
        <v>470</v>
      </c>
      <c r="C211" s="38" t="s">
        <v>34</v>
      </c>
      <c r="D211" s="38" t="s">
        <v>35</v>
      </c>
      <c r="E211" s="35">
        <v>44159.686687395835</v>
      </c>
      <c r="F211" s="38" t="s">
        <v>83</v>
      </c>
      <c r="G211" s="38" t="s">
        <v>357</v>
      </c>
      <c r="H211" s="38" t="s">
        <v>366</v>
      </c>
      <c r="I211" s="38" t="s">
        <v>367</v>
      </c>
      <c r="J211" s="38" t="s">
        <v>1089</v>
      </c>
      <c r="K211" s="38" t="s">
        <v>40</v>
      </c>
      <c r="L211" s="38" t="s">
        <v>40</v>
      </c>
      <c r="M211" s="39" t="s">
        <v>41</v>
      </c>
      <c r="R211" s="37">
        <v>15</v>
      </c>
      <c r="S211" s="37">
        <v>5</v>
      </c>
      <c r="T211" s="38" t="s">
        <v>42</v>
      </c>
      <c r="U211" s="38" t="s">
        <v>43</v>
      </c>
      <c r="V211" s="35">
        <v>41275</v>
      </c>
      <c r="X211" s="38" t="s">
        <v>44</v>
      </c>
      <c r="Y211" s="38" t="s">
        <v>1090</v>
      </c>
      <c r="Z211" s="38" t="s">
        <v>1090</v>
      </c>
      <c r="AA211" s="38" t="s">
        <v>1091</v>
      </c>
      <c r="AB211" s="38" t="s">
        <v>45</v>
      </c>
      <c r="AD211" s="38"/>
      <c r="AE211" s="38"/>
    </row>
    <row r="212" spans="1:31" ht="22.5" x14ac:dyDescent="0.15">
      <c r="A212" s="39" t="s">
        <v>471</v>
      </c>
      <c r="B212" s="39" t="s">
        <v>472</v>
      </c>
      <c r="C212" s="38" t="s">
        <v>34</v>
      </c>
      <c r="D212" s="38" t="s">
        <v>35</v>
      </c>
      <c r="E212" s="35">
        <v>44159.686687395835</v>
      </c>
      <c r="F212" s="38" t="s">
        <v>83</v>
      </c>
      <c r="G212" s="38" t="s">
        <v>357</v>
      </c>
      <c r="H212" s="38" t="s">
        <v>362</v>
      </c>
      <c r="I212" s="38" t="s">
        <v>363</v>
      </c>
      <c r="J212" s="38" t="s">
        <v>1089</v>
      </c>
      <c r="K212" s="38" t="s">
        <v>40</v>
      </c>
      <c r="L212" s="38" t="s">
        <v>40</v>
      </c>
      <c r="M212" s="39" t="s">
        <v>41</v>
      </c>
      <c r="R212" s="37">
        <v>15</v>
      </c>
      <c r="S212" s="37">
        <v>5</v>
      </c>
      <c r="T212" s="38" t="s">
        <v>42</v>
      </c>
      <c r="U212" s="38" t="s">
        <v>43</v>
      </c>
      <c r="V212" s="35">
        <v>41275</v>
      </c>
      <c r="X212" s="38" t="s">
        <v>44</v>
      </c>
      <c r="Y212" s="38" t="s">
        <v>1090</v>
      </c>
      <c r="Z212" s="38" t="s">
        <v>1090</v>
      </c>
      <c r="AA212" s="38" t="s">
        <v>1091</v>
      </c>
      <c r="AB212" s="38" t="s">
        <v>45</v>
      </c>
      <c r="AD212" s="38"/>
      <c r="AE212" s="38"/>
    </row>
    <row r="213" spans="1:31" x14ac:dyDescent="0.15">
      <c r="A213" s="39" t="s">
        <v>473</v>
      </c>
      <c r="B213" s="39" t="s">
        <v>474</v>
      </c>
      <c r="C213" s="38" t="s">
        <v>34</v>
      </c>
      <c r="D213" s="38" t="s">
        <v>35</v>
      </c>
      <c r="E213" s="35">
        <v>44159.686687395835</v>
      </c>
      <c r="F213" s="38" t="s">
        <v>83</v>
      </c>
      <c r="G213" s="38" t="s">
        <v>357</v>
      </c>
      <c r="H213" s="38" t="s">
        <v>362</v>
      </c>
      <c r="I213" s="38" t="s">
        <v>385</v>
      </c>
      <c r="J213" s="38" t="s">
        <v>475</v>
      </c>
      <c r="K213" s="38" t="s">
        <v>40</v>
      </c>
      <c r="L213" s="38" t="s">
        <v>40</v>
      </c>
      <c r="M213" s="39" t="s">
        <v>41</v>
      </c>
      <c r="R213" s="37">
        <v>15</v>
      </c>
      <c r="S213" s="37">
        <v>5</v>
      </c>
      <c r="T213" s="38" t="s">
        <v>42</v>
      </c>
      <c r="U213" s="38" t="s">
        <v>43</v>
      </c>
      <c r="V213" s="35">
        <v>41275</v>
      </c>
      <c r="X213" s="38" t="s">
        <v>44</v>
      </c>
      <c r="Y213" s="38" t="s">
        <v>1090</v>
      </c>
      <c r="Z213" s="38" t="s">
        <v>1090</v>
      </c>
      <c r="AA213" s="38" t="s">
        <v>1091</v>
      </c>
      <c r="AB213" s="38" t="s">
        <v>45</v>
      </c>
      <c r="AD213" s="38"/>
      <c r="AE213" s="38"/>
    </row>
    <row r="214" spans="1:31" x14ac:dyDescent="0.15">
      <c r="A214" s="39" t="s">
        <v>476</v>
      </c>
      <c r="B214" s="39" t="s">
        <v>477</v>
      </c>
      <c r="C214" s="38" t="s">
        <v>90</v>
      </c>
      <c r="D214" s="38" t="s">
        <v>82</v>
      </c>
      <c r="E214" s="35">
        <v>44159.686687395835</v>
      </c>
      <c r="F214" s="38" t="s">
        <v>96</v>
      </c>
      <c r="G214" s="38" t="s">
        <v>357</v>
      </c>
      <c r="H214" s="38" t="s">
        <v>358</v>
      </c>
      <c r="I214" s="38" t="s">
        <v>359</v>
      </c>
      <c r="J214" s="38" t="s">
        <v>478</v>
      </c>
      <c r="K214" s="38" t="s">
        <v>40</v>
      </c>
      <c r="L214" s="38" t="s">
        <v>40</v>
      </c>
      <c r="M214" s="39" t="s">
        <v>41</v>
      </c>
      <c r="R214" s="37">
        <v>5</v>
      </c>
      <c r="S214" s="37">
        <v>1.67</v>
      </c>
      <c r="T214" s="38" t="s">
        <v>42</v>
      </c>
      <c r="U214" s="38" t="s">
        <v>43</v>
      </c>
      <c r="V214" s="35">
        <v>43831</v>
      </c>
      <c r="X214" s="38" t="s">
        <v>44</v>
      </c>
      <c r="Y214" s="38" t="s">
        <v>1090</v>
      </c>
      <c r="Z214" s="38" t="s">
        <v>1090</v>
      </c>
      <c r="AA214" s="38" t="s">
        <v>1091</v>
      </c>
      <c r="AB214" s="38" t="s">
        <v>45</v>
      </c>
      <c r="AD214" s="38"/>
      <c r="AE214" s="38"/>
    </row>
    <row r="215" spans="1:31" x14ac:dyDescent="0.15">
      <c r="A215" s="39" t="s">
        <v>479</v>
      </c>
      <c r="B215" s="39" t="s">
        <v>480</v>
      </c>
      <c r="C215" s="38" t="s">
        <v>255</v>
      </c>
      <c r="D215" s="38" t="s">
        <v>256</v>
      </c>
      <c r="E215" s="35">
        <v>44846.35741556713</v>
      </c>
      <c r="F215" s="38" t="s">
        <v>83</v>
      </c>
      <c r="G215" s="38" t="s">
        <v>357</v>
      </c>
      <c r="H215" s="38" t="s">
        <v>358</v>
      </c>
      <c r="I215" s="38" t="s">
        <v>359</v>
      </c>
      <c r="J215" s="38" t="s">
        <v>478</v>
      </c>
      <c r="K215" s="38" t="s">
        <v>485</v>
      </c>
      <c r="L215" s="38" t="s">
        <v>40</v>
      </c>
      <c r="M215" s="39" t="s">
        <v>482</v>
      </c>
      <c r="N215" s="36">
        <v>24000</v>
      </c>
      <c r="O215" s="37">
        <v>1</v>
      </c>
      <c r="P215" s="36">
        <v>5110</v>
      </c>
      <c r="Q215" s="37">
        <v>5</v>
      </c>
      <c r="R215" s="37">
        <v>4.7</v>
      </c>
      <c r="S215" s="37">
        <v>1.6</v>
      </c>
      <c r="T215" s="38" t="s">
        <v>42</v>
      </c>
      <c r="U215" s="38" t="s">
        <v>43</v>
      </c>
      <c r="V215" s="35">
        <v>41275</v>
      </c>
      <c r="W215" s="35">
        <v>44926</v>
      </c>
      <c r="X215" s="38" t="s">
        <v>44</v>
      </c>
      <c r="Y215" s="38" t="s">
        <v>1090</v>
      </c>
      <c r="Z215" s="38" t="s">
        <v>1090</v>
      </c>
      <c r="AA215" s="38" t="s">
        <v>1091</v>
      </c>
      <c r="AB215" s="38" t="s">
        <v>45</v>
      </c>
      <c r="AD215" s="38"/>
      <c r="AE215" s="38"/>
    </row>
    <row r="216" spans="1:31" x14ac:dyDescent="0.15">
      <c r="A216" s="39" t="s">
        <v>479</v>
      </c>
      <c r="B216" s="39" t="s">
        <v>480</v>
      </c>
      <c r="C216" s="38" t="s">
        <v>255</v>
      </c>
      <c r="D216" s="38" t="s">
        <v>256</v>
      </c>
      <c r="E216" s="35">
        <v>44846.35741556713</v>
      </c>
      <c r="F216" s="38" t="s">
        <v>83</v>
      </c>
      <c r="G216" s="38" t="s">
        <v>357</v>
      </c>
      <c r="H216" s="38" t="s">
        <v>358</v>
      </c>
      <c r="I216" s="38" t="s">
        <v>359</v>
      </c>
      <c r="J216" s="38" t="s">
        <v>478</v>
      </c>
      <c r="K216" s="38" t="s">
        <v>495</v>
      </c>
      <c r="L216" s="38" t="s">
        <v>40</v>
      </c>
      <c r="M216" s="39" t="s">
        <v>482</v>
      </c>
      <c r="N216" s="36">
        <v>24000</v>
      </c>
      <c r="O216" s="37">
        <v>1</v>
      </c>
      <c r="P216" s="36">
        <v>8760</v>
      </c>
      <c r="Q216" s="37">
        <v>5</v>
      </c>
      <c r="R216" s="37">
        <v>2.7</v>
      </c>
      <c r="S216" s="37">
        <v>0.9</v>
      </c>
      <c r="T216" s="38" t="s">
        <v>42</v>
      </c>
      <c r="U216" s="38" t="s">
        <v>43</v>
      </c>
      <c r="V216" s="35">
        <v>41275</v>
      </c>
      <c r="W216" s="35">
        <v>44926</v>
      </c>
      <c r="X216" s="38" t="s">
        <v>44</v>
      </c>
      <c r="Y216" s="38" t="s">
        <v>1090</v>
      </c>
      <c r="Z216" s="38" t="s">
        <v>1090</v>
      </c>
      <c r="AA216" s="38" t="s">
        <v>1091</v>
      </c>
      <c r="AB216" s="38" t="s">
        <v>45</v>
      </c>
      <c r="AD216" s="38"/>
      <c r="AE216" s="38"/>
    </row>
    <row r="217" spans="1:31" x14ac:dyDescent="0.15">
      <c r="A217" s="39" t="s">
        <v>479</v>
      </c>
      <c r="B217" s="39" t="s">
        <v>480</v>
      </c>
      <c r="C217" s="38" t="s">
        <v>255</v>
      </c>
      <c r="D217" s="38" t="s">
        <v>256</v>
      </c>
      <c r="E217" s="35">
        <v>44846.35741556713</v>
      </c>
      <c r="F217" s="38" t="s">
        <v>83</v>
      </c>
      <c r="G217" s="38" t="s">
        <v>357</v>
      </c>
      <c r="H217" s="38" t="s">
        <v>358</v>
      </c>
      <c r="I217" s="38" t="s">
        <v>359</v>
      </c>
      <c r="J217" s="38" t="s">
        <v>478</v>
      </c>
      <c r="K217" s="38" t="s">
        <v>488</v>
      </c>
      <c r="L217" s="38" t="s">
        <v>40</v>
      </c>
      <c r="M217" s="39" t="s">
        <v>482</v>
      </c>
      <c r="N217" s="36">
        <v>24000</v>
      </c>
      <c r="O217" s="37">
        <v>1</v>
      </c>
      <c r="P217" s="36">
        <v>3828</v>
      </c>
      <c r="Q217" s="37">
        <v>5</v>
      </c>
      <c r="R217" s="37">
        <v>5</v>
      </c>
      <c r="S217" s="37">
        <v>1.7</v>
      </c>
      <c r="T217" s="38" t="s">
        <v>42</v>
      </c>
      <c r="U217" s="38" t="s">
        <v>43</v>
      </c>
      <c r="V217" s="35">
        <v>41275</v>
      </c>
      <c r="W217" s="35">
        <v>44926</v>
      </c>
      <c r="X217" s="38" t="s">
        <v>44</v>
      </c>
      <c r="Y217" s="38" t="s">
        <v>1090</v>
      </c>
      <c r="Z217" s="38" t="s">
        <v>1090</v>
      </c>
      <c r="AA217" s="38" t="s">
        <v>1091</v>
      </c>
      <c r="AB217" s="38" t="s">
        <v>45</v>
      </c>
      <c r="AD217" s="38"/>
      <c r="AE217" s="38"/>
    </row>
    <row r="218" spans="1:31" x14ac:dyDescent="0.15">
      <c r="A218" s="39" t="s">
        <v>479</v>
      </c>
      <c r="B218" s="39" t="s">
        <v>480</v>
      </c>
      <c r="C218" s="38" t="s">
        <v>255</v>
      </c>
      <c r="D218" s="38" t="s">
        <v>256</v>
      </c>
      <c r="E218" s="35">
        <v>44846.35741556713</v>
      </c>
      <c r="F218" s="38" t="s">
        <v>83</v>
      </c>
      <c r="G218" s="38" t="s">
        <v>357</v>
      </c>
      <c r="H218" s="38" t="s">
        <v>358</v>
      </c>
      <c r="I218" s="38" t="s">
        <v>359</v>
      </c>
      <c r="J218" s="38" t="s">
        <v>478</v>
      </c>
      <c r="K218" s="38" t="s">
        <v>486</v>
      </c>
      <c r="L218" s="38" t="s">
        <v>40</v>
      </c>
      <c r="M218" s="39" t="s">
        <v>482</v>
      </c>
      <c r="N218" s="36">
        <v>24000</v>
      </c>
      <c r="O218" s="37">
        <v>1</v>
      </c>
      <c r="P218" s="36">
        <v>2616</v>
      </c>
      <c r="Q218" s="37">
        <v>5</v>
      </c>
      <c r="R218" s="37">
        <v>5</v>
      </c>
      <c r="S218" s="37">
        <v>1.7</v>
      </c>
      <c r="T218" s="38" t="s">
        <v>42</v>
      </c>
      <c r="U218" s="38" t="s">
        <v>43</v>
      </c>
      <c r="V218" s="35">
        <v>41275</v>
      </c>
      <c r="W218" s="35">
        <v>44926</v>
      </c>
      <c r="X218" s="38" t="s">
        <v>44</v>
      </c>
      <c r="Y218" s="38" t="s">
        <v>1090</v>
      </c>
      <c r="Z218" s="38" t="s">
        <v>1090</v>
      </c>
      <c r="AA218" s="38" t="s">
        <v>1091</v>
      </c>
      <c r="AB218" s="38" t="s">
        <v>45</v>
      </c>
      <c r="AD218" s="38"/>
      <c r="AE218" s="38"/>
    </row>
    <row r="219" spans="1:31" x14ac:dyDescent="0.15">
      <c r="A219" s="39" t="s">
        <v>479</v>
      </c>
      <c r="B219" s="39" t="s">
        <v>480</v>
      </c>
      <c r="C219" s="38" t="s">
        <v>255</v>
      </c>
      <c r="D219" s="38" t="s">
        <v>256</v>
      </c>
      <c r="E219" s="35">
        <v>44846.35741556713</v>
      </c>
      <c r="F219" s="38" t="s">
        <v>83</v>
      </c>
      <c r="G219" s="38" t="s">
        <v>357</v>
      </c>
      <c r="H219" s="38" t="s">
        <v>358</v>
      </c>
      <c r="I219" s="38" t="s">
        <v>359</v>
      </c>
      <c r="J219" s="38" t="s">
        <v>478</v>
      </c>
      <c r="K219" s="38" t="s">
        <v>487</v>
      </c>
      <c r="L219" s="38" t="s">
        <v>40</v>
      </c>
      <c r="M219" s="39" t="s">
        <v>482</v>
      </c>
      <c r="N219" s="36">
        <v>24000</v>
      </c>
      <c r="O219" s="37">
        <v>1</v>
      </c>
      <c r="P219" s="36">
        <v>2840</v>
      </c>
      <c r="Q219" s="37">
        <v>5</v>
      </c>
      <c r="R219" s="37">
        <v>5</v>
      </c>
      <c r="S219" s="37">
        <v>1.7</v>
      </c>
      <c r="T219" s="38" t="s">
        <v>42</v>
      </c>
      <c r="U219" s="38" t="s">
        <v>43</v>
      </c>
      <c r="V219" s="35">
        <v>41275</v>
      </c>
      <c r="W219" s="35">
        <v>44926</v>
      </c>
      <c r="X219" s="38" t="s">
        <v>44</v>
      </c>
      <c r="Y219" s="38" t="s">
        <v>1090</v>
      </c>
      <c r="Z219" s="38" t="s">
        <v>1090</v>
      </c>
      <c r="AA219" s="38" t="s">
        <v>1091</v>
      </c>
      <c r="AB219" s="38" t="s">
        <v>45</v>
      </c>
      <c r="AD219" s="38"/>
      <c r="AE219" s="38"/>
    </row>
    <row r="220" spans="1:31" x14ac:dyDescent="0.15">
      <c r="A220" s="39" t="s">
        <v>479</v>
      </c>
      <c r="B220" s="39" t="s">
        <v>480</v>
      </c>
      <c r="C220" s="38" t="s">
        <v>255</v>
      </c>
      <c r="D220" s="38" t="s">
        <v>256</v>
      </c>
      <c r="E220" s="35">
        <v>44846.35741556713</v>
      </c>
      <c r="F220" s="38" t="s">
        <v>83</v>
      </c>
      <c r="G220" s="38" t="s">
        <v>357</v>
      </c>
      <c r="H220" s="38" t="s">
        <v>358</v>
      </c>
      <c r="I220" s="38" t="s">
        <v>359</v>
      </c>
      <c r="J220" s="38" t="s">
        <v>478</v>
      </c>
      <c r="K220" s="38" t="s">
        <v>491</v>
      </c>
      <c r="L220" s="38" t="s">
        <v>40</v>
      </c>
      <c r="M220" s="39" t="s">
        <v>482</v>
      </c>
      <c r="N220" s="36">
        <v>24000</v>
      </c>
      <c r="O220" s="37">
        <v>1</v>
      </c>
      <c r="P220" s="36">
        <v>3974</v>
      </c>
      <c r="Q220" s="37">
        <v>5</v>
      </c>
      <c r="R220" s="37">
        <v>5</v>
      </c>
      <c r="S220" s="37">
        <v>1.7</v>
      </c>
      <c r="T220" s="38" t="s">
        <v>42</v>
      </c>
      <c r="U220" s="38" t="s">
        <v>43</v>
      </c>
      <c r="V220" s="35">
        <v>41275</v>
      </c>
      <c r="W220" s="35">
        <v>44926</v>
      </c>
      <c r="X220" s="38" t="s">
        <v>44</v>
      </c>
      <c r="Y220" s="38" t="s">
        <v>1090</v>
      </c>
      <c r="Z220" s="38" t="s">
        <v>1090</v>
      </c>
      <c r="AA220" s="38" t="s">
        <v>1091</v>
      </c>
      <c r="AB220" s="38" t="s">
        <v>45</v>
      </c>
      <c r="AD220" s="38"/>
      <c r="AE220" s="38"/>
    </row>
    <row r="221" spans="1:31" x14ac:dyDescent="0.15">
      <c r="A221" s="39" t="s">
        <v>479</v>
      </c>
      <c r="B221" s="39" t="s">
        <v>480</v>
      </c>
      <c r="C221" s="38" t="s">
        <v>255</v>
      </c>
      <c r="D221" s="38" t="s">
        <v>256</v>
      </c>
      <c r="E221" s="35">
        <v>44846.35741556713</v>
      </c>
      <c r="F221" s="38" t="s">
        <v>83</v>
      </c>
      <c r="G221" s="38" t="s">
        <v>357</v>
      </c>
      <c r="H221" s="38" t="s">
        <v>358</v>
      </c>
      <c r="I221" s="38" t="s">
        <v>359</v>
      </c>
      <c r="J221" s="38" t="s">
        <v>478</v>
      </c>
      <c r="K221" s="38" t="s">
        <v>481</v>
      </c>
      <c r="L221" s="38" t="s">
        <v>40</v>
      </c>
      <c r="M221" s="39" t="s">
        <v>482</v>
      </c>
      <c r="N221" s="36">
        <v>24000</v>
      </c>
      <c r="O221" s="37">
        <v>1</v>
      </c>
      <c r="P221" s="36">
        <v>5110</v>
      </c>
      <c r="Q221" s="37">
        <v>5</v>
      </c>
      <c r="R221" s="37">
        <v>4.7</v>
      </c>
      <c r="S221" s="37">
        <v>1.6</v>
      </c>
      <c r="T221" s="38" t="s">
        <v>42</v>
      </c>
      <c r="U221" s="38" t="s">
        <v>43</v>
      </c>
      <c r="V221" s="35">
        <v>41275</v>
      </c>
      <c r="W221" s="35">
        <v>44926</v>
      </c>
      <c r="X221" s="38" t="s">
        <v>44</v>
      </c>
      <c r="Y221" s="38" t="s">
        <v>1090</v>
      </c>
      <c r="Z221" s="38" t="s">
        <v>1090</v>
      </c>
      <c r="AA221" s="38" t="s">
        <v>1091</v>
      </c>
      <c r="AB221" s="38" t="s">
        <v>45</v>
      </c>
      <c r="AD221" s="38"/>
      <c r="AE221" s="38"/>
    </row>
    <row r="222" spans="1:31" x14ac:dyDescent="0.15">
      <c r="A222" s="39" t="s">
        <v>479</v>
      </c>
      <c r="B222" s="39" t="s">
        <v>480</v>
      </c>
      <c r="C222" s="38" t="s">
        <v>255</v>
      </c>
      <c r="D222" s="38" t="s">
        <v>256</v>
      </c>
      <c r="E222" s="35">
        <v>44846.35741556713</v>
      </c>
      <c r="F222" s="38" t="s">
        <v>83</v>
      </c>
      <c r="G222" s="38" t="s">
        <v>357</v>
      </c>
      <c r="H222" s="38" t="s">
        <v>358</v>
      </c>
      <c r="I222" s="38" t="s">
        <v>359</v>
      </c>
      <c r="J222" s="38" t="s">
        <v>478</v>
      </c>
      <c r="K222" s="38" t="s">
        <v>492</v>
      </c>
      <c r="L222" s="38" t="s">
        <v>40</v>
      </c>
      <c r="M222" s="39" t="s">
        <v>482</v>
      </c>
      <c r="N222" s="36">
        <v>24000</v>
      </c>
      <c r="O222" s="37">
        <v>1</v>
      </c>
      <c r="P222" s="36">
        <v>3371</v>
      </c>
      <c r="Q222" s="37">
        <v>5</v>
      </c>
      <c r="R222" s="37">
        <v>5</v>
      </c>
      <c r="S222" s="37">
        <v>1.7</v>
      </c>
      <c r="T222" s="38" t="s">
        <v>42</v>
      </c>
      <c r="U222" s="38" t="s">
        <v>43</v>
      </c>
      <c r="V222" s="35">
        <v>41275</v>
      </c>
      <c r="W222" s="35">
        <v>44926</v>
      </c>
      <c r="X222" s="38" t="s">
        <v>44</v>
      </c>
      <c r="Y222" s="38" t="s">
        <v>1090</v>
      </c>
      <c r="Z222" s="38" t="s">
        <v>1090</v>
      </c>
      <c r="AA222" s="38" t="s">
        <v>1091</v>
      </c>
      <c r="AB222" s="38" t="s">
        <v>45</v>
      </c>
      <c r="AD222" s="38"/>
      <c r="AE222" s="38"/>
    </row>
    <row r="223" spans="1:31" x14ac:dyDescent="0.15">
      <c r="A223" s="39" t="s">
        <v>479</v>
      </c>
      <c r="B223" s="39" t="s">
        <v>480</v>
      </c>
      <c r="C223" s="38" t="s">
        <v>255</v>
      </c>
      <c r="D223" s="38" t="s">
        <v>256</v>
      </c>
      <c r="E223" s="35">
        <v>44846.35741556713</v>
      </c>
      <c r="F223" s="38" t="s">
        <v>83</v>
      </c>
      <c r="G223" s="38" t="s">
        <v>357</v>
      </c>
      <c r="H223" s="38" t="s">
        <v>358</v>
      </c>
      <c r="I223" s="38" t="s">
        <v>359</v>
      </c>
      <c r="J223" s="38" t="s">
        <v>478</v>
      </c>
      <c r="K223" s="38" t="s">
        <v>493</v>
      </c>
      <c r="L223" s="38" t="s">
        <v>40</v>
      </c>
      <c r="M223" s="39" t="s">
        <v>482</v>
      </c>
      <c r="N223" s="36">
        <v>24000</v>
      </c>
      <c r="O223" s="37">
        <v>1</v>
      </c>
      <c r="P223" s="36">
        <v>4482</v>
      </c>
      <c r="Q223" s="37">
        <v>5</v>
      </c>
      <c r="R223" s="37">
        <v>5</v>
      </c>
      <c r="S223" s="37">
        <v>1.7</v>
      </c>
      <c r="T223" s="38" t="s">
        <v>42</v>
      </c>
      <c r="U223" s="38" t="s">
        <v>43</v>
      </c>
      <c r="V223" s="35">
        <v>41275</v>
      </c>
      <c r="W223" s="35">
        <v>44926</v>
      </c>
      <c r="X223" s="38" t="s">
        <v>44</v>
      </c>
      <c r="Y223" s="38" t="s">
        <v>1090</v>
      </c>
      <c r="Z223" s="38" t="s">
        <v>1090</v>
      </c>
      <c r="AA223" s="38" t="s">
        <v>1091</v>
      </c>
      <c r="AB223" s="38" t="s">
        <v>45</v>
      </c>
      <c r="AD223" s="38"/>
      <c r="AE223" s="38"/>
    </row>
    <row r="224" spans="1:31" x14ac:dyDescent="0.15">
      <c r="A224" s="39" t="s">
        <v>479</v>
      </c>
      <c r="B224" s="39" t="s">
        <v>480</v>
      </c>
      <c r="C224" s="38" t="s">
        <v>255</v>
      </c>
      <c r="D224" s="38" t="s">
        <v>256</v>
      </c>
      <c r="E224" s="35">
        <v>44846.35741556713</v>
      </c>
      <c r="F224" s="38" t="s">
        <v>83</v>
      </c>
      <c r="G224" s="38" t="s">
        <v>357</v>
      </c>
      <c r="H224" s="38" t="s">
        <v>358</v>
      </c>
      <c r="I224" s="38" t="s">
        <v>359</v>
      </c>
      <c r="J224" s="38" t="s">
        <v>478</v>
      </c>
      <c r="K224" s="38" t="s">
        <v>484</v>
      </c>
      <c r="L224" s="38" t="s">
        <v>40</v>
      </c>
      <c r="M224" s="39" t="s">
        <v>482</v>
      </c>
      <c r="N224" s="36">
        <v>24000</v>
      </c>
      <c r="O224" s="37">
        <v>1</v>
      </c>
      <c r="P224" s="36">
        <v>5475</v>
      </c>
      <c r="Q224" s="37">
        <v>5</v>
      </c>
      <c r="R224" s="37">
        <v>4.4000000000000004</v>
      </c>
      <c r="S224" s="37">
        <v>1.5</v>
      </c>
      <c r="T224" s="38" t="s">
        <v>42</v>
      </c>
      <c r="U224" s="38" t="s">
        <v>43</v>
      </c>
      <c r="V224" s="35">
        <v>41275</v>
      </c>
      <c r="W224" s="35">
        <v>44926</v>
      </c>
      <c r="X224" s="38" t="s">
        <v>44</v>
      </c>
      <c r="Y224" s="38" t="s">
        <v>1090</v>
      </c>
      <c r="Z224" s="38" t="s">
        <v>1090</v>
      </c>
      <c r="AA224" s="38" t="s">
        <v>1091</v>
      </c>
      <c r="AB224" s="38" t="s">
        <v>45</v>
      </c>
      <c r="AD224" s="38"/>
      <c r="AE224" s="38"/>
    </row>
    <row r="225" spans="1:31" x14ac:dyDescent="0.15">
      <c r="A225" s="39" t="s">
        <v>479</v>
      </c>
      <c r="B225" s="39" t="s">
        <v>480</v>
      </c>
      <c r="C225" s="38" t="s">
        <v>255</v>
      </c>
      <c r="D225" s="38" t="s">
        <v>256</v>
      </c>
      <c r="E225" s="35">
        <v>44846.35741556713</v>
      </c>
      <c r="F225" s="38" t="s">
        <v>83</v>
      </c>
      <c r="G225" s="38" t="s">
        <v>357</v>
      </c>
      <c r="H225" s="38" t="s">
        <v>358</v>
      </c>
      <c r="I225" s="38" t="s">
        <v>359</v>
      </c>
      <c r="J225" s="38" t="s">
        <v>478</v>
      </c>
      <c r="K225" s="38" t="s">
        <v>494</v>
      </c>
      <c r="L225" s="38" t="s">
        <v>40</v>
      </c>
      <c r="M225" s="39" t="s">
        <v>482</v>
      </c>
      <c r="N225" s="36">
        <v>24000</v>
      </c>
      <c r="O225" s="37">
        <v>1</v>
      </c>
      <c r="P225" s="36">
        <v>4745</v>
      </c>
      <c r="Q225" s="37">
        <v>5</v>
      </c>
      <c r="R225" s="37">
        <v>5</v>
      </c>
      <c r="S225" s="37">
        <v>1.7</v>
      </c>
      <c r="T225" s="38" t="s">
        <v>42</v>
      </c>
      <c r="U225" s="38" t="s">
        <v>43</v>
      </c>
      <c r="V225" s="35">
        <v>41275</v>
      </c>
      <c r="W225" s="35">
        <v>44926</v>
      </c>
      <c r="X225" s="38" t="s">
        <v>44</v>
      </c>
      <c r="Y225" s="38" t="s">
        <v>1090</v>
      </c>
      <c r="Z225" s="38" t="s">
        <v>1090</v>
      </c>
      <c r="AA225" s="38" t="s">
        <v>1091</v>
      </c>
      <c r="AB225" s="38" t="s">
        <v>45</v>
      </c>
      <c r="AD225" s="38"/>
      <c r="AE225" s="38"/>
    </row>
    <row r="226" spans="1:31" x14ac:dyDescent="0.15">
      <c r="A226" s="39" t="s">
        <v>479</v>
      </c>
      <c r="B226" s="39" t="s">
        <v>480</v>
      </c>
      <c r="C226" s="38" t="s">
        <v>255</v>
      </c>
      <c r="D226" s="38" t="s">
        <v>256</v>
      </c>
      <c r="E226" s="35">
        <v>44846.35741556713</v>
      </c>
      <c r="F226" s="38" t="s">
        <v>83</v>
      </c>
      <c r="G226" s="38" t="s">
        <v>357</v>
      </c>
      <c r="H226" s="38" t="s">
        <v>358</v>
      </c>
      <c r="I226" s="38" t="s">
        <v>359</v>
      </c>
      <c r="J226" s="38" t="s">
        <v>478</v>
      </c>
      <c r="K226" s="38" t="s">
        <v>483</v>
      </c>
      <c r="L226" s="38" t="s">
        <v>40</v>
      </c>
      <c r="M226" s="39" t="s">
        <v>482</v>
      </c>
      <c r="N226" s="36">
        <v>24000</v>
      </c>
      <c r="O226" s="37">
        <v>1</v>
      </c>
      <c r="P226" s="36">
        <v>6935</v>
      </c>
      <c r="Q226" s="37">
        <v>5</v>
      </c>
      <c r="R226" s="37">
        <v>3.5</v>
      </c>
      <c r="S226" s="37">
        <v>1.2</v>
      </c>
      <c r="T226" s="38" t="s">
        <v>42</v>
      </c>
      <c r="U226" s="38" t="s">
        <v>43</v>
      </c>
      <c r="V226" s="35">
        <v>41275</v>
      </c>
      <c r="W226" s="35">
        <v>44926</v>
      </c>
      <c r="X226" s="38" t="s">
        <v>44</v>
      </c>
      <c r="Y226" s="38" t="s">
        <v>1090</v>
      </c>
      <c r="Z226" s="38" t="s">
        <v>1090</v>
      </c>
      <c r="AA226" s="38" t="s">
        <v>1091</v>
      </c>
      <c r="AB226" s="38" t="s">
        <v>45</v>
      </c>
      <c r="AD226" s="38"/>
      <c r="AE226" s="38"/>
    </row>
    <row r="227" spans="1:31" x14ac:dyDescent="0.15">
      <c r="A227" s="39" t="s">
        <v>479</v>
      </c>
      <c r="B227" s="39" t="s">
        <v>480</v>
      </c>
      <c r="C227" s="38" t="s">
        <v>255</v>
      </c>
      <c r="D227" s="38" t="s">
        <v>256</v>
      </c>
      <c r="E227" s="35">
        <v>44846.35741556713</v>
      </c>
      <c r="F227" s="38" t="s">
        <v>489</v>
      </c>
      <c r="G227" s="38" t="s">
        <v>357</v>
      </c>
      <c r="H227" s="38" t="s">
        <v>358</v>
      </c>
      <c r="I227" s="38" t="s">
        <v>359</v>
      </c>
      <c r="J227" s="38" t="s">
        <v>478</v>
      </c>
      <c r="K227" s="38" t="s">
        <v>490</v>
      </c>
      <c r="L227" s="38" t="s">
        <v>40</v>
      </c>
      <c r="M227" s="39" t="s">
        <v>482</v>
      </c>
      <c r="N227" s="36">
        <v>24000</v>
      </c>
      <c r="O227" s="37">
        <v>1</v>
      </c>
      <c r="P227" s="36">
        <v>3514</v>
      </c>
      <c r="Q227" s="37">
        <v>5</v>
      </c>
      <c r="R227" s="37">
        <v>5</v>
      </c>
      <c r="S227" s="37">
        <v>1.7</v>
      </c>
      <c r="T227" s="38" t="s">
        <v>42</v>
      </c>
      <c r="U227" s="38" t="s">
        <v>43</v>
      </c>
      <c r="V227" s="35">
        <v>41275</v>
      </c>
      <c r="W227" s="35">
        <v>44926</v>
      </c>
      <c r="X227" s="38" t="s">
        <v>44</v>
      </c>
      <c r="Y227" s="38" t="s">
        <v>1090</v>
      </c>
      <c r="Z227" s="38" t="s">
        <v>1090</v>
      </c>
      <c r="AA227" s="38" t="s">
        <v>1091</v>
      </c>
      <c r="AB227" s="38" t="s">
        <v>45</v>
      </c>
      <c r="AD227" s="38"/>
      <c r="AE227" s="38"/>
    </row>
    <row r="228" spans="1:31" ht="22.5" x14ac:dyDescent="0.15">
      <c r="A228" s="39" t="s">
        <v>496</v>
      </c>
      <c r="B228" s="39" t="s">
        <v>497</v>
      </c>
      <c r="C228" s="38" t="s">
        <v>498</v>
      </c>
      <c r="D228" s="38" t="s">
        <v>185</v>
      </c>
      <c r="E228" s="35">
        <v>44159.686687395835</v>
      </c>
      <c r="F228" s="38" t="s">
        <v>96</v>
      </c>
      <c r="G228" s="38" t="s">
        <v>357</v>
      </c>
      <c r="H228" s="38" t="s">
        <v>358</v>
      </c>
      <c r="I228" s="38" t="s">
        <v>359</v>
      </c>
      <c r="J228" s="38" t="s">
        <v>499</v>
      </c>
      <c r="K228" s="38" t="s">
        <v>500</v>
      </c>
      <c r="L228" s="38" t="s">
        <v>40</v>
      </c>
      <c r="M228" s="39" t="s">
        <v>41</v>
      </c>
      <c r="R228" s="37">
        <v>18</v>
      </c>
      <c r="S228" s="37">
        <v>6</v>
      </c>
      <c r="T228" s="38" t="s">
        <v>42</v>
      </c>
      <c r="U228" s="38" t="s">
        <v>110</v>
      </c>
      <c r="V228" s="35">
        <v>44075</v>
      </c>
      <c r="X228" s="38" t="s">
        <v>44</v>
      </c>
      <c r="Y228" s="38" t="s">
        <v>1090</v>
      </c>
      <c r="Z228" s="38" t="s">
        <v>1090</v>
      </c>
      <c r="AA228" s="38" t="s">
        <v>1091</v>
      </c>
      <c r="AB228" s="38" t="s">
        <v>45</v>
      </c>
      <c r="AD228" s="38"/>
      <c r="AE228" s="38"/>
    </row>
    <row r="229" spans="1:31" x14ac:dyDescent="0.15">
      <c r="A229" s="39" t="s">
        <v>501</v>
      </c>
      <c r="B229" s="39" t="s">
        <v>502</v>
      </c>
      <c r="C229" s="38" t="s">
        <v>106</v>
      </c>
      <c r="D229" s="38" t="s">
        <v>152</v>
      </c>
      <c r="E229" s="35">
        <v>44159.686687395835</v>
      </c>
      <c r="F229" s="38" t="s">
        <v>96</v>
      </c>
      <c r="G229" s="38" t="s">
        <v>357</v>
      </c>
      <c r="H229" s="38" t="s">
        <v>358</v>
      </c>
      <c r="I229" s="38" t="s">
        <v>359</v>
      </c>
      <c r="J229" s="38" t="s">
        <v>499</v>
      </c>
      <c r="K229" s="38" t="s">
        <v>40</v>
      </c>
      <c r="L229" s="38" t="s">
        <v>40</v>
      </c>
      <c r="M229" s="39" t="s">
        <v>41</v>
      </c>
      <c r="R229" s="37">
        <v>3</v>
      </c>
      <c r="T229" s="38" t="s">
        <v>42</v>
      </c>
      <c r="U229" s="38" t="s">
        <v>43</v>
      </c>
      <c r="V229" s="35">
        <v>42736</v>
      </c>
      <c r="X229" s="38" t="s">
        <v>44</v>
      </c>
      <c r="Y229" s="38" t="s">
        <v>1090</v>
      </c>
      <c r="Z229" s="38" t="s">
        <v>1090</v>
      </c>
      <c r="AA229" s="38" t="s">
        <v>1091</v>
      </c>
      <c r="AB229" s="38" t="s">
        <v>45</v>
      </c>
      <c r="AD229" s="38"/>
      <c r="AE229" s="38"/>
    </row>
    <row r="230" spans="1:31" x14ac:dyDescent="0.15">
      <c r="A230" s="39" t="s">
        <v>501</v>
      </c>
      <c r="B230" s="39" t="s">
        <v>502</v>
      </c>
      <c r="C230" s="38" t="s">
        <v>34</v>
      </c>
      <c r="D230" s="38" t="s">
        <v>35</v>
      </c>
      <c r="E230" s="35">
        <v>44159.686687395835</v>
      </c>
      <c r="F230" s="38" t="s">
        <v>96</v>
      </c>
      <c r="G230" s="38" t="s">
        <v>357</v>
      </c>
      <c r="H230" s="38" t="s">
        <v>358</v>
      </c>
      <c r="I230" s="38" t="s">
        <v>359</v>
      </c>
      <c r="J230" s="38" t="s">
        <v>1106</v>
      </c>
      <c r="K230" s="38" t="s">
        <v>40</v>
      </c>
      <c r="L230" s="38" t="s">
        <v>40</v>
      </c>
      <c r="M230" s="39" t="s">
        <v>41</v>
      </c>
      <c r="R230" s="37">
        <v>18</v>
      </c>
      <c r="S230" s="37">
        <v>6</v>
      </c>
      <c r="T230" s="38" t="s">
        <v>42</v>
      </c>
      <c r="U230" s="38" t="s">
        <v>43</v>
      </c>
      <c r="V230" s="35">
        <v>41275</v>
      </c>
      <c r="W230" s="35">
        <v>42735</v>
      </c>
      <c r="X230" s="38" t="s">
        <v>44</v>
      </c>
      <c r="Y230" s="38" t="s">
        <v>1090</v>
      </c>
      <c r="Z230" s="38" t="s">
        <v>1090</v>
      </c>
      <c r="AA230" s="38" t="s">
        <v>1091</v>
      </c>
      <c r="AB230" s="38" t="s">
        <v>45</v>
      </c>
      <c r="AD230" s="38"/>
      <c r="AE230" s="38"/>
    </row>
    <row r="231" spans="1:31" ht="22.5" x14ac:dyDescent="0.15">
      <c r="A231" s="39" t="s">
        <v>503</v>
      </c>
      <c r="B231" s="39" t="s">
        <v>504</v>
      </c>
      <c r="C231" s="38" t="s">
        <v>225</v>
      </c>
      <c r="D231" s="38" t="s">
        <v>399</v>
      </c>
      <c r="E231" s="35">
        <v>44159.686687395835</v>
      </c>
      <c r="F231" s="38" t="s">
        <v>96</v>
      </c>
      <c r="G231" s="38" t="s">
        <v>357</v>
      </c>
      <c r="H231" s="38" t="s">
        <v>358</v>
      </c>
      <c r="I231" s="38" t="s">
        <v>505</v>
      </c>
      <c r="J231" s="38" t="s">
        <v>499</v>
      </c>
      <c r="K231" s="38" t="s">
        <v>40</v>
      </c>
      <c r="L231" s="38" t="s">
        <v>40</v>
      </c>
      <c r="M231" s="39" t="s">
        <v>41</v>
      </c>
      <c r="R231" s="37">
        <v>18</v>
      </c>
      <c r="S231" s="37">
        <v>6</v>
      </c>
      <c r="T231" s="38" t="s">
        <v>42</v>
      </c>
      <c r="U231" s="38" t="s">
        <v>110</v>
      </c>
      <c r="V231" s="35">
        <v>44197</v>
      </c>
      <c r="X231" s="38" t="s">
        <v>44</v>
      </c>
      <c r="Y231" s="38" t="s">
        <v>1090</v>
      </c>
      <c r="Z231" s="38" t="s">
        <v>1090</v>
      </c>
      <c r="AA231" s="38" t="s">
        <v>1091</v>
      </c>
      <c r="AB231" s="38" t="s">
        <v>45</v>
      </c>
      <c r="AD231" s="38"/>
      <c r="AE231" s="38"/>
    </row>
    <row r="232" spans="1:31" x14ac:dyDescent="0.15">
      <c r="A232" s="39" t="s">
        <v>506</v>
      </c>
      <c r="B232" s="39" t="s">
        <v>416</v>
      </c>
      <c r="C232" s="38" t="s">
        <v>34</v>
      </c>
      <c r="D232" s="38" t="s">
        <v>35</v>
      </c>
      <c r="E232" s="35">
        <v>44159.686687395835</v>
      </c>
      <c r="F232" s="38" t="s">
        <v>96</v>
      </c>
      <c r="G232" s="38" t="s">
        <v>357</v>
      </c>
      <c r="H232" s="38" t="s">
        <v>373</v>
      </c>
      <c r="I232" s="38" t="s">
        <v>50</v>
      </c>
      <c r="J232" s="38" t="s">
        <v>417</v>
      </c>
      <c r="K232" s="38" t="s">
        <v>40</v>
      </c>
      <c r="L232" s="38" t="s">
        <v>40</v>
      </c>
      <c r="M232" s="39" t="s">
        <v>41</v>
      </c>
      <c r="R232" s="37">
        <v>20</v>
      </c>
      <c r="S232" s="37">
        <v>6.7</v>
      </c>
      <c r="T232" s="38" t="s">
        <v>42</v>
      </c>
      <c r="U232" s="38" t="s">
        <v>43</v>
      </c>
      <c r="V232" s="35">
        <v>41275</v>
      </c>
      <c r="X232" s="38" t="s">
        <v>44</v>
      </c>
      <c r="Y232" s="38" t="s">
        <v>1090</v>
      </c>
      <c r="Z232" s="38" t="s">
        <v>1090</v>
      </c>
      <c r="AA232" s="38" t="s">
        <v>1091</v>
      </c>
      <c r="AB232" s="38" t="s">
        <v>45</v>
      </c>
      <c r="AD232" s="38"/>
      <c r="AE232" s="38"/>
    </row>
    <row r="233" spans="1:31" x14ac:dyDescent="0.15">
      <c r="A233" s="39" t="s">
        <v>507</v>
      </c>
      <c r="B233" s="39" t="s">
        <v>508</v>
      </c>
      <c r="C233" s="38" t="s">
        <v>34</v>
      </c>
      <c r="D233" s="38" t="s">
        <v>35</v>
      </c>
      <c r="E233" s="35">
        <v>44159.686687395835</v>
      </c>
      <c r="F233" s="38" t="s">
        <v>96</v>
      </c>
      <c r="G233" s="38" t="s">
        <v>357</v>
      </c>
      <c r="H233" s="38" t="s">
        <v>362</v>
      </c>
      <c r="I233" s="38" t="s">
        <v>409</v>
      </c>
      <c r="J233" s="38" t="s">
        <v>509</v>
      </c>
      <c r="K233" s="38" t="s">
        <v>40</v>
      </c>
      <c r="L233" s="38" t="s">
        <v>40</v>
      </c>
      <c r="M233" s="39" t="s">
        <v>41</v>
      </c>
      <c r="R233" s="37">
        <v>15</v>
      </c>
      <c r="S233" s="37">
        <v>5</v>
      </c>
      <c r="T233" s="38" t="s">
        <v>42</v>
      </c>
      <c r="U233" s="38" t="s">
        <v>43</v>
      </c>
      <c r="V233" s="35">
        <v>41275</v>
      </c>
      <c r="X233" s="38" t="s">
        <v>44</v>
      </c>
      <c r="Y233" s="38" t="s">
        <v>1090</v>
      </c>
      <c r="Z233" s="38" t="s">
        <v>1090</v>
      </c>
      <c r="AA233" s="38" t="s">
        <v>1091</v>
      </c>
      <c r="AB233" s="38" t="s">
        <v>45</v>
      </c>
      <c r="AD233" s="38"/>
      <c r="AE233" s="38"/>
    </row>
    <row r="234" spans="1:31" x14ac:dyDescent="0.15">
      <c r="A234" s="39" t="s">
        <v>510</v>
      </c>
      <c r="B234" s="39" t="s">
        <v>511</v>
      </c>
      <c r="C234" s="38" t="s">
        <v>34</v>
      </c>
      <c r="D234" s="38" t="s">
        <v>35</v>
      </c>
      <c r="E234" s="35">
        <v>44159.686687395835</v>
      </c>
      <c r="F234" s="38" t="s">
        <v>96</v>
      </c>
      <c r="G234" s="38" t="s">
        <v>357</v>
      </c>
      <c r="H234" s="38" t="s">
        <v>402</v>
      </c>
      <c r="I234" s="38" t="s">
        <v>403</v>
      </c>
      <c r="J234" s="38" t="s">
        <v>422</v>
      </c>
      <c r="K234" s="38" t="s">
        <v>40</v>
      </c>
      <c r="L234" s="38" t="s">
        <v>40</v>
      </c>
      <c r="M234" s="39" t="s">
        <v>41</v>
      </c>
      <c r="R234" s="37">
        <v>11</v>
      </c>
      <c r="S234" s="37">
        <v>3.7</v>
      </c>
      <c r="T234" s="38" t="s">
        <v>42</v>
      </c>
      <c r="U234" s="38" t="s">
        <v>43</v>
      </c>
      <c r="V234" s="35">
        <v>41275</v>
      </c>
      <c r="X234" s="38" t="s">
        <v>44</v>
      </c>
      <c r="Y234" s="38" t="s">
        <v>1090</v>
      </c>
      <c r="Z234" s="38" t="s">
        <v>1090</v>
      </c>
      <c r="AA234" s="38" t="s">
        <v>1091</v>
      </c>
      <c r="AB234" s="38" t="s">
        <v>45</v>
      </c>
      <c r="AD234" s="38"/>
      <c r="AE234" s="38"/>
    </row>
    <row r="235" spans="1:31" x14ac:dyDescent="0.15">
      <c r="A235" s="39" t="s">
        <v>512</v>
      </c>
      <c r="B235" s="39" t="s">
        <v>513</v>
      </c>
      <c r="C235" s="38" t="s">
        <v>34</v>
      </c>
      <c r="D235" s="38" t="s">
        <v>35</v>
      </c>
      <c r="E235" s="35">
        <v>44159.686687395835</v>
      </c>
      <c r="F235" s="38" t="s">
        <v>96</v>
      </c>
      <c r="G235" s="38" t="s">
        <v>357</v>
      </c>
      <c r="H235" s="38" t="s">
        <v>362</v>
      </c>
      <c r="I235" s="38" t="s">
        <v>363</v>
      </c>
      <c r="J235" s="38" t="s">
        <v>1089</v>
      </c>
      <c r="K235" s="38" t="s">
        <v>40</v>
      </c>
      <c r="L235" s="38" t="s">
        <v>40</v>
      </c>
      <c r="M235" s="39" t="s">
        <v>41</v>
      </c>
      <c r="R235" s="37">
        <v>9</v>
      </c>
      <c r="S235" s="37">
        <v>3</v>
      </c>
      <c r="T235" s="38" t="s">
        <v>42</v>
      </c>
      <c r="U235" s="38" t="s">
        <v>43</v>
      </c>
      <c r="V235" s="35">
        <v>41275</v>
      </c>
      <c r="X235" s="38" t="s">
        <v>44</v>
      </c>
      <c r="Y235" s="38" t="s">
        <v>1090</v>
      </c>
      <c r="Z235" s="38" t="s">
        <v>1090</v>
      </c>
      <c r="AA235" s="38" t="s">
        <v>1091</v>
      </c>
      <c r="AB235" s="38" t="s">
        <v>45</v>
      </c>
      <c r="AD235" s="38"/>
      <c r="AE235" s="38"/>
    </row>
    <row r="236" spans="1:31" x14ac:dyDescent="0.15">
      <c r="A236" s="39" t="s">
        <v>514</v>
      </c>
      <c r="B236" s="39" t="s">
        <v>515</v>
      </c>
      <c r="C236" s="38" t="s">
        <v>34</v>
      </c>
      <c r="D236" s="38" t="s">
        <v>35</v>
      </c>
      <c r="E236" s="35">
        <v>44159.686687395835</v>
      </c>
      <c r="F236" s="38" t="s">
        <v>96</v>
      </c>
      <c r="G236" s="38" t="s">
        <v>357</v>
      </c>
      <c r="H236" s="38" t="s">
        <v>362</v>
      </c>
      <c r="I236" s="38" t="s">
        <v>363</v>
      </c>
      <c r="J236" s="38" t="s">
        <v>1089</v>
      </c>
      <c r="K236" s="38" t="s">
        <v>40</v>
      </c>
      <c r="L236" s="38" t="s">
        <v>40</v>
      </c>
      <c r="M236" s="39" t="s">
        <v>41</v>
      </c>
      <c r="S236" s="37">
        <v>3</v>
      </c>
      <c r="T236" s="38" t="s">
        <v>42</v>
      </c>
      <c r="U236" s="38" t="s">
        <v>43</v>
      </c>
      <c r="V236" s="35">
        <v>41275</v>
      </c>
      <c r="X236" s="38" t="s">
        <v>44</v>
      </c>
      <c r="Y236" s="38" t="s">
        <v>1090</v>
      </c>
      <c r="Z236" s="38" t="s">
        <v>1090</v>
      </c>
      <c r="AA236" s="38" t="s">
        <v>1091</v>
      </c>
      <c r="AB236" s="38" t="s">
        <v>45</v>
      </c>
      <c r="AD236" s="38"/>
      <c r="AE236" s="38"/>
    </row>
    <row r="237" spans="1:31" x14ac:dyDescent="0.15">
      <c r="A237" s="39" t="s">
        <v>516</v>
      </c>
      <c r="B237" s="39" t="s">
        <v>517</v>
      </c>
      <c r="C237" s="38" t="s">
        <v>106</v>
      </c>
      <c r="D237" s="38" t="s">
        <v>152</v>
      </c>
      <c r="E237" s="35">
        <v>44159.686687395835</v>
      </c>
      <c r="F237" s="38" t="s">
        <v>96</v>
      </c>
      <c r="G237" s="38" t="s">
        <v>357</v>
      </c>
      <c r="H237" s="38" t="s">
        <v>366</v>
      </c>
      <c r="I237" s="38" t="s">
        <v>363</v>
      </c>
      <c r="J237" s="38" t="s">
        <v>441</v>
      </c>
      <c r="K237" s="38" t="s">
        <v>40</v>
      </c>
      <c r="L237" s="38" t="s">
        <v>40</v>
      </c>
      <c r="M237" s="39" t="s">
        <v>41</v>
      </c>
      <c r="R237" s="37">
        <v>3</v>
      </c>
      <c r="T237" s="38" t="s">
        <v>42</v>
      </c>
      <c r="U237" s="38" t="s">
        <v>43</v>
      </c>
      <c r="V237" s="35">
        <v>42736</v>
      </c>
      <c r="X237" s="38" t="s">
        <v>44</v>
      </c>
      <c r="Y237" s="38" t="s">
        <v>1090</v>
      </c>
      <c r="Z237" s="38" t="s">
        <v>1090</v>
      </c>
      <c r="AA237" s="38" t="s">
        <v>1091</v>
      </c>
      <c r="AB237" s="38" t="s">
        <v>45</v>
      </c>
      <c r="AD237" s="38"/>
      <c r="AE237" s="38"/>
    </row>
    <row r="238" spans="1:31" x14ac:dyDescent="0.15">
      <c r="A238" s="39" t="s">
        <v>516</v>
      </c>
      <c r="B238" s="39" t="s">
        <v>517</v>
      </c>
      <c r="C238" s="38" t="s">
        <v>34</v>
      </c>
      <c r="D238" s="38" t="s">
        <v>35</v>
      </c>
      <c r="E238" s="35">
        <v>44159.686687395835</v>
      </c>
      <c r="F238" s="38" t="s">
        <v>96</v>
      </c>
      <c r="G238" s="38" t="s">
        <v>357</v>
      </c>
      <c r="H238" s="38" t="s">
        <v>366</v>
      </c>
      <c r="I238" s="38" t="s">
        <v>363</v>
      </c>
      <c r="J238" s="38" t="s">
        <v>441</v>
      </c>
      <c r="K238" s="38" t="s">
        <v>40</v>
      </c>
      <c r="L238" s="38" t="s">
        <v>40</v>
      </c>
      <c r="M238" s="39" t="s">
        <v>41</v>
      </c>
      <c r="R238" s="37">
        <v>10</v>
      </c>
      <c r="S238" s="37">
        <v>3.3</v>
      </c>
      <c r="T238" s="38" t="s">
        <v>42</v>
      </c>
      <c r="U238" s="38" t="s">
        <v>43</v>
      </c>
      <c r="V238" s="35">
        <v>41275</v>
      </c>
      <c r="W238" s="35">
        <v>42735</v>
      </c>
      <c r="X238" s="38" t="s">
        <v>44</v>
      </c>
      <c r="Y238" s="38" t="s">
        <v>1090</v>
      </c>
      <c r="Z238" s="38" t="s">
        <v>1090</v>
      </c>
      <c r="AA238" s="38" t="s">
        <v>1091</v>
      </c>
      <c r="AB238" s="38" t="s">
        <v>45</v>
      </c>
      <c r="AD238" s="38"/>
      <c r="AE238" s="38"/>
    </row>
    <row r="239" spans="1:31" ht="22.5" x14ac:dyDescent="0.15">
      <c r="A239" s="39" t="s">
        <v>518</v>
      </c>
      <c r="B239" s="39" t="s">
        <v>519</v>
      </c>
      <c r="C239" s="38" t="s">
        <v>34</v>
      </c>
      <c r="D239" s="38" t="s">
        <v>35</v>
      </c>
      <c r="E239" s="35">
        <v>44159.686687395835</v>
      </c>
      <c r="F239" s="38" t="s">
        <v>96</v>
      </c>
      <c r="G239" s="38" t="s">
        <v>357</v>
      </c>
      <c r="H239" s="38" t="s">
        <v>362</v>
      </c>
      <c r="I239" s="38" t="s">
        <v>363</v>
      </c>
      <c r="J239" s="38" t="s">
        <v>1089</v>
      </c>
      <c r="K239" s="38" t="s">
        <v>40</v>
      </c>
      <c r="L239" s="38" t="s">
        <v>40</v>
      </c>
      <c r="M239" s="39" t="s">
        <v>41</v>
      </c>
      <c r="R239" s="37">
        <v>15</v>
      </c>
      <c r="S239" s="37">
        <v>5</v>
      </c>
      <c r="T239" s="38" t="s">
        <v>42</v>
      </c>
      <c r="U239" s="38" t="s">
        <v>43</v>
      </c>
      <c r="V239" s="35">
        <v>41275</v>
      </c>
      <c r="X239" s="38" t="s">
        <v>44</v>
      </c>
      <c r="Y239" s="38" t="s">
        <v>1090</v>
      </c>
      <c r="Z239" s="38" t="s">
        <v>1090</v>
      </c>
      <c r="AA239" s="38" t="s">
        <v>1091</v>
      </c>
      <c r="AB239" s="38" t="s">
        <v>45</v>
      </c>
      <c r="AD239" s="38"/>
      <c r="AE239" s="38"/>
    </row>
    <row r="240" spans="1:31" x14ac:dyDescent="0.15">
      <c r="A240" s="39" t="s">
        <v>520</v>
      </c>
      <c r="B240" s="39" t="s">
        <v>521</v>
      </c>
      <c r="C240" s="38" t="s">
        <v>34</v>
      </c>
      <c r="D240" s="38" t="s">
        <v>35</v>
      </c>
      <c r="E240" s="35">
        <v>44159.686687395835</v>
      </c>
      <c r="F240" s="38" t="s">
        <v>96</v>
      </c>
      <c r="G240" s="38" t="s">
        <v>153</v>
      </c>
      <c r="H240" s="38" t="s">
        <v>154</v>
      </c>
      <c r="I240" s="38" t="s">
        <v>385</v>
      </c>
      <c r="J240" s="38" t="s">
        <v>1089</v>
      </c>
      <c r="K240" s="38" t="s">
        <v>40</v>
      </c>
      <c r="L240" s="38" t="s">
        <v>40</v>
      </c>
      <c r="M240" s="39" t="s">
        <v>41</v>
      </c>
      <c r="R240" s="37">
        <v>3</v>
      </c>
      <c r="T240" s="38" t="s">
        <v>42</v>
      </c>
      <c r="U240" s="38" t="s">
        <v>43</v>
      </c>
      <c r="V240" s="35">
        <v>41275</v>
      </c>
      <c r="X240" s="38" t="s">
        <v>44</v>
      </c>
      <c r="Y240" s="38" t="s">
        <v>1090</v>
      </c>
      <c r="Z240" s="38" t="s">
        <v>1090</v>
      </c>
      <c r="AA240" s="38" t="s">
        <v>1091</v>
      </c>
      <c r="AB240" s="38" t="s">
        <v>45</v>
      </c>
      <c r="AD240" s="38"/>
      <c r="AE240" s="38"/>
    </row>
    <row r="241" spans="1:31" ht="22.5" x14ac:dyDescent="0.15">
      <c r="A241" s="39" t="s">
        <v>522</v>
      </c>
      <c r="B241" s="39" t="s">
        <v>523</v>
      </c>
      <c r="C241" s="38" t="s">
        <v>34</v>
      </c>
      <c r="D241" s="38" t="s">
        <v>35</v>
      </c>
      <c r="E241" s="35">
        <v>44159.686687395835</v>
      </c>
      <c r="F241" s="38" t="s">
        <v>96</v>
      </c>
      <c r="G241" s="38" t="s">
        <v>357</v>
      </c>
      <c r="H241" s="38" t="s">
        <v>362</v>
      </c>
      <c r="I241" s="38" t="s">
        <v>409</v>
      </c>
      <c r="J241" s="38" t="s">
        <v>509</v>
      </c>
      <c r="K241" s="38" t="s">
        <v>40</v>
      </c>
      <c r="L241" s="38" t="s">
        <v>40</v>
      </c>
      <c r="M241" s="39" t="s">
        <v>41</v>
      </c>
      <c r="R241" s="37">
        <v>15</v>
      </c>
      <c r="S241" s="37">
        <v>5</v>
      </c>
      <c r="T241" s="38" t="s">
        <v>42</v>
      </c>
      <c r="U241" s="38" t="s">
        <v>43</v>
      </c>
      <c r="V241" s="35">
        <v>41275</v>
      </c>
      <c r="X241" s="38" t="s">
        <v>44</v>
      </c>
      <c r="Y241" s="38" t="s">
        <v>1090</v>
      </c>
      <c r="Z241" s="38" t="s">
        <v>1090</v>
      </c>
      <c r="AA241" s="38" t="s">
        <v>1091</v>
      </c>
      <c r="AB241" s="38" t="s">
        <v>45</v>
      </c>
      <c r="AD241" s="38"/>
      <c r="AE241" s="38"/>
    </row>
    <row r="242" spans="1:31" x14ac:dyDescent="0.15">
      <c r="A242" s="39" t="s">
        <v>524</v>
      </c>
      <c r="B242" s="39" t="s">
        <v>525</v>
      </c>
      <c r="C242" s="38" t="s">
        <v>34</v>
      </c>
      <c r="D242" s="38" t="s">
        <v>35</v>
      </c>
      <c r="E242" s="35">
        <v>44159.686687395835</v>
      </c>
      <c r="F242" s="38" t="s">
        <v>96</v>
      </c>
      <c r="G242" s="38" t="s">
        <v>357</v>
      </c>
      <c r="H242" s="38" t="s">
        <v>366</v>
      </c>
      <c r="I242" s="38" t="s">
        <v>367</v>
      </c>
      <c r="J242" s="38" t="s">
        <v>1089</v>
      </c>
      <c r="K242" s="38" t="s">
        <v>40</v>
      </c>
      <c r="L242" s="38" t="s">
        <v>40</v>
      </c>
      <c r="M242" s="39" t="s">
        <v>41</v>
      </c>
      <c r="R242" s="37">
        <v>15</v>
      </c>
      <c r="S242" s="37">
        <v>5</v>
      </c>
      <c r="T242" s="38" t="s">
        <v>42</v>
      </c>
      <c r="U242" s="38" t="s">
        <v>43</v>
      </c>
      <c r="V242" s="35">
        <v>41275</v>
      </c>
      <c r="X242" s="38" t="s">
        <v>44</v>
      </c>
      <c r="Y242" s="38" t="s">
        <v>1090</v>
      </c>
      <c r="Z242" s="38" t="s">
        <v>1090</v>
      </c>
      <c r="AA242" s="38" t="s">
        <v>1091</v>
      </c>
      <c r="AB242" s="38" t="s">
        <v>45</v>
      </c>
      <c r="AD242" s="38"/>
      <c r="AE242" s="38"/>
    </row>
    <row r="243" spans="1:31" ht="22.5" x14ac:dyDescent="0.15">
      <c r="A243" s="39" t="s">
        <v>526</v>
      </c>
      <c r="B243" s="39" t="s">
        <v>527</v>
      </c>
      <c r="C243" s="38" t="s">
        <v>255</v>
      </c>
      <c r="D243" s="38" t="s">
        <v>256</v>
      </c>
      <c r="E243" s="35">
        <v>44159.686687395835</v>
      </c>
      <c r="F243" s="38" t="s">
        <v>96</v>
      </c>
      <c r="G243" s="38" t="s">
        <v>153</v>
      </c>
      <c r="H243" s="38" t="s">
        <v>176</v>
      </c>
      <c r="I243" s="38" t="s">
        <v>1089</v>
      </c>
      <c r="J243" s="38" t="s">
        <v>1089</v>
      </c>
      <c r="K243" s="38" t="s">
        <v>40</v>
      </c>
      <c r="L243" s="38" t="s">
        <v>40</v>
      </c>
      <c r="M243" s="39" t="s">
        <v>41</v>
      </c>
      <c r="R243" s="37">
        <v>5</v>
      </c>
      <c r="S243" s="37">
        <v>1.7</v>
      </c>
      <c r="T243" s="38" t="s">
        <v>42</v>
      </c>
      <c r="U243" s="38" t="s">
        <v>99</v>
      </c>
      <c r="V243" s="35">
        <v>41275</v>
      </c>
      <c r="W243" s="35">
        <v>42735</v>
      </c>
      <c r="X243" s="38" t="s">
        <v>44</v>
      </c>
      <c r="Y243" s="38" t="s">
        <v>1090</v>
      </c>
      <c r="Z243" s="38" t="s">
        <v>1090</v>
      </c>
      <c r="AA243" s="38" t="s">
        <v>1091</v>
      </c>
      <c r="AB243" s="38" t="s">
        <v>45</v>
      </c>
      <c r="AD243" s="38"/>
      <c r="AE243" s="38"/>
    </row>
    <row r="244" spans="1:31" ht="22.5" x14ac:dyDescent="0.15">
      <c r="A244" s="39" t="s">
        <v>526</v>
      </c>
      <c r="B244" s="39" t="s">
        <v>527</v>
      </c>
      <c r="C244" s="38" t="s">
        <v>106</v>
      </c>
      <c r="D244" s="38" t="s">
        <v>152</v>
      </c>
      <c r="E244" s="35">
        <v>44159.686687395835</v>
      </c>
      <c r="F244" s="38" t="s">
        <v>96</v>
      </c>
      <c r="G244" s="38" t="s">
        <v>153</v>
      </c>
      <c r="H244" s="38" t="s">
        <v>176</v>
      </c>
      <c r="I244" s="38" t="s">
        <v>1089</v>
      </c>
      <c r="J244" s="38" t="s">
        <v>1089</v>
      </c>
      <c r="K244" s="38" t="s">
        <v>40</v>
      </c>
      <c r="L244" s="38" t="s">
        <v>40</v>
      </c>
      <c r="M244" s="39" t="s">
        <v>41</v>
      </c>
      <c r="T244" s="38" t="s">
        <v>42</v>
      </c>
      <c r="U244" s="38" t="s">
        <v>99</v>
      </c>
      <c r="V244" s="35">
        <v>42736</v>
      </c>
      <c r="X244" s="38" t="s">
        <v>44</v>
      </c>
      <c r="Y244" s="38" t="s">
        <v>1090</v>
      </c>
      <c r="Z244" s="38" t="s">
        <v>1090</v>
      </c>
      <c r="AA244" s="38" t="s">
        <v>1091</v>
      </c>
      <c r="AB244" s="38" t="s">
        <v>45</v>
      </c>
      <c r="AD244" s="38"/>
      <c r="AE244" s="38"/>
    </row>
    <row r="245" spans="1:31" x14ac:dyDescent="0.15">
      <c r="A245" s="39" t="s">
        <v>528</v>
      </c>
      <c r="B245" s="39" t="s">
        <v>529</v>
      </c>
      <c r="C245" s="38" t="s">
        <v>530</v>
      </c>
      <c r="D245" s="38" t="s">
        <v>531</v>
      </c>
      <c r="E245" s="35">
        <v>44159.686687395835</v>
      </c>
      <c r="F245" s="38" t="s">
        <v>96</v>
      </c>
      <c r="G245" s="38" t="s">
        <v>357</v>
      </c>
      <c r="H245" s="38" t="s">
        <v>402</v>
      </c>
      <c r="I245" s="38" t="s">
        <v>403</v>
      </c>
      <c r="J245" s="38" t="s">
        <v>422</v>
      </c>
      <c r="K245" s="38" t="s">
        <v>40</v>
      </c>
      <c r="L245" s="38" t="s">
        <v>40</v>
      </c>
      <c r="M245" s="39" t="s">
        <v>41</v>
      </c>
      <c r="R245" s="37">
        <v>9.1</v>
      </c>
      <c r="S245" s="37">
        <v>3.03</v>
      </c>
      <c r="T245" s="38" t="s">
        <v>42</v>
      </c>
      <c r="U245" s="38" t="s">
        <v>110</v>
      </c>
      <c r="V245" s="35">
        <v>43652</v>
      </c>
      <c r="X245" s="38" t="s">
        <v>44</v>
      </c>
      <c r="Y245" s="38" t="s">
        <v>1090</v>
      </c>
      <c r="Z245" s="38" t="s">
        <v>1090</v>
      </c>
      <c r="AA245" s="38" t="s">
        <v>1091</v>
      </c>
      <c r="AB245" s="38" t="s">
        <v>45</v>
      </c>
      <c r="AD245" s="38"/>
      <c r="AE245" s="38"/>
    </row>
    <row r="246" spans="1:31" x14ac:dyDescent="0.15">
      <c r="A246" s="39" t="s">
        <v>532</v>
      </c>
      <c r="B246" s="39" t="s">
        <v>533</v>
      </c>
      <c r="C246" s="38" t="s">
        <v>34</v>
      </c>
      <c r="D246" s="38" t="s">
        <v>35</v>
      </c>
      <c r="E246" s="35">
        <v>44159.686687395835</v>
      </c>
      <c r="F246" s="38" t="s">
        <v>96</v>
      </c>
      <c r="G246" s="38" t="s">
        <v>357</v>
      </c>
      <c r="H246" s="38" t="s">
        <v>358</v>
      </c>
      <c r="I246" s="38" t="s">
        <v>359</v>
      </c>
      <c r="J246" s="38" t="s">
        <v>1089</v>
      </c>
      <c r="K246" s="38" t="s">
        <v>40</v>
      </c>
      <c r="L246" s="38" t="s">
        <v>40</v>
      </c>
      <c r="M246" s="39" t="s">
        <v>41</v>
      </c>
      <c r="R246" s="37">
        <v>20</v>
      </c>
      <c r="S246" s="37">
        <v>6.7</v>
      </c>
      <c r="T246" s="38" t="s">
        <v>42</v>
      </c>
      <c r="U246" s="38" t="s">
        <v>43</v>
      </c>
      <c r="V246" s="35">
        <v>41275</v>
      </c>
      <c r="X246" s="38" t="s">
        <v>44</v>
      </c>
      <c r="Y246" s="38" t="s">
        <v>1090</v>
      </c>
      <c r="Z246" s="38" t="s">
        <v>1090</v>
      </c>
      <c r="AA246" s="38" t="s">
        <v>1091</v>
      </c>
      <c r="AB246" s="38" t="s">
        <v>45</v>
      </c>
      <c r="AD246" s="38"/>
      <c r="AE246" s="38"/>
    </row>
    <row r="247" spans="1:31" ht="22.5" x14ac:dyDescent="0.15">
      <c r="A247" s="39" t="s">
        <v>534</v>
      </c>
      <c r="B247" s="39" t="s">
        <v>535</v>
      </c>
      <c r="C247" s="38" t="s">
        <v>34</v>
      </c>
      <c r="D247" s="38" t="s">
        <v>35</v>
      </c>
      <c r="E247" s="35">
        <v>44435.733823402777</v>
      </c>
      <c r="F247" s="38" t="s">
        <v>83</v>
      </c>
      <c r="G247" s="38" t="s">
        <v>302</v>
      </c>
      <c r="H247" s="38" t="s">
        <v>536</v>
      </c>
      <c r="I247" s="38" t="s">
        <v>537</v>
      </c>
      <c r="J247" s="38" t="s">
        <v>538</v>
      </c>
      <c r="K247" s="38" t="s">
        <v>40</v>
      </c>
      <c r="L247" s="38" t="s">
        <v>40</v>
      </c>
      <c r="M247" s="39" t="s">
        <v>539</v>
      </c>
      <c r="N247" s="36">
        <v>12000</v>
      </c>
      <c r="O247" s="37">
        <v>1</v>
      </c>
      <c r="Q247" s="37">
        <v>15</v>
      </c>
      <c r="T247" s="38" t="s">
        <v>1074</v>
      </c>
      <c r="U247" s="38" t="s">
        <v>99</v>
      </c>
      <c r="V247" s="35">
        <v>41275</v>
      </c>
      <c r="W247" s="35">
        <v>44926</v>
      </c>
      <c r="X247" s="38" t="s">
        <v>540</v>
      </c>
      <c r="Y247" s="38" t="s">
        <v>1090</v>
      </c>
      <c r="Z247" s="38" t="s">
        <v>1090</v>
      </c>
      <c r="AA247" s="38" t="s">
        <v>1091</v>
      </c>
      <c r="AB247" s="38" t="s">
        <v>45</v>
      </c>
      <c r="AD247" s="38"/>
      <c r="AE247" s="38"/>
    </row>
    <row r="248" spans="1:31" ht="22.5" x14ac:dyDescent="0.15">
      <c r="A248" s="39" t="s">
        <v>1095</v>
      </c>
      <c r="B248" s="39" t="s">
        <v>1096</v>
      </c>
      <c r="C248" s="38" t="s">
        <v>34</v>
      </c>
      <c r="D248" s="38" t="s">
        <v>35</v>
      </c>
      <c r="E248" s="35">
        <v>44364.526270011571</v>
      </c>
      <c r="F248" s="38" t="s">
        <v>96</v>
      </c>
      <c r="G248" s="38" t="s">
        <v>302</v>
      </c>
      <c r="H248" s="38" t="s">
        <v>536</v>
      </c>
      <c r="I248" s="38" t="s">
        <v>537</v>
      </c>
      <c r="J248" s="38" t="s">
        <v>538</v>
      </c>
      <c r="K248" s="38" t="s">
        <v>40</v>
      </c>
      <c r="L248" s="38" t="s">
        <v>40</v>
      </c>
      <c r="M248" s="39" t="s">
        <v>539</v>
      </c>
      <c r="N248" s="36">
        <v>12000</v>
      </c>
      <c r="O248" s="37">
        <v>0.52300000000000002</v>
      </c>
      <c r="Q248" s="37">
        <v>15</v>
      </c>
      <c r="T248" s="38" t="s">
        <v>1076</v>
      </c>
      <c r="U248" s="38" t="s">
        <v>99</v>
      </c>
      <c r="V248" s="35">
        <v>41275</v>
      </c>
      <c r="W248" s="35">
        <v>42369</v>
      </c>
      <c r="X248" s="38" t="s">
        <v>605</v>
      </c>
      <c r="Y248" s="38" t="s">
        <v>1090</v>
      </c>
      <c r="Z248" s="38" t="s">
        <v>1090</v>
      </c>
      <c r="AA248" s="38" t="s">
        <v>1091</v>
      </c>
      <c r="AB248" s="38" t="s">
        <v>45</v>
      </c>
      <c r="AD248" s="38"/>
      <c r="AE248" s="38"/>
    </row>
    <row r="249" spans="1:31" ht="22.5" x14ac:dyDescent="0.15">
      <c r="A249" s="39" t="s">
        <v>541</v>
      </c>
      <c r="B249" s="39" t="s">
        <v>542</v>
      </c>
      <c r="C249" s="38" t="s">
        <v>34</v>
      </c>
      <c r="D249" s="38" t="s">
        <v>543</v>
      </c>
      <c r="E249" s="35">
        <v>44435.733823402777</v>
      </c>
      <c r="F249" s="38" t="s">
        <v>96</v>
      </c>
      <c r="G249" s="38" t="s">
        <v>302</v>
      </c>
      <c r="H249" s="38" t="s">
        <v>544</v>
      </c>
      <c r="I249" s="38" t="s">
        <v>537</v>
      </c>
      <c r="J249" s="38" t="s">
        <v>538</v>
      </c>
      <c r="K249" s="38" t="s">
        <v>40</v>
      </c>
      <c r="L249" s="38" t="s">
        <v>40</v>
      </c>
      <c r="M249" s="39" t="s">
        <v>539</v>
      </c>
      <c r="N249" s="36">
        <v>12000</v>
      </c>
      <c r="O249" s="37">
        <v>1</v>
      </c>
      <c r="Q249" s="37">
        <v>20</v>
      </c>
      <c r="T249" s="38" t="s">
        <v>1074</v>
      </c>
      <c r="U249" s="38" t="s">
        <v>99</v>
      </c>
      <c r="V249" s="35">
        <v>41275</v>
      </c>
      <c r="W249" s="35">
        <v>44926</v>
      </c>
      <c r="X249" s="38" t="s">
        <v>545</v>
      </c>
      <c r="Y249" s="38" t="s">
        <v>1090</v>
      </c>
      <c r="Z249" s="38" t="s">
        <v>1090</v>
      </c>
      <c r="AA249" s="38" t="s">
        <v>1091</v>
      </c>
      <c r="AB249" s="38" t="s">
        <v>45</v>
      </c>
      <c r="AD249" s="38"/>
      <c r="AE249" s="38"/>
    </row>
    <row r="250" spans="1:31" ht="22.5" x14ac:dyDescent="0.15">
      <c r="A250" s="39" t="s">
        <v>1099</v>
      </c>
      <c r="B250" s="39" t="s">
        <v>1096</v>
      </c>
      <c r="C250" s="38" t="s">
        <v>34</v>
      </c>
      <c r="D250" s="38" t="s">
        <v>35</v>
      </c>
      <c r="E250" s="35">
        <v>44364.526270011571</v>
      </c>
      <c r="F250" s="38" t="s">
        <v>96</v>
      </c>
      <c r="G250" s="38" t="s">
        <v>302</v>
      </c>
      <c r="H250" s="38" t="s">
        <v>536</v>
      </c>
      <c r="I250" s="38" t="s">
        <v>537</v>
      </c>
      <c r="J250" s="38" t="s">
        <v>538</v>
      </c>
      <c r="K250" s="38" t="s">
        <v>40</v>
      </c>
      <c r="L250" s="38" t="s">
        <v>40</v>
      </c>
      <c r="M250" s="39" t="s">
        <v>539</v>
      </c>
      <c r="N250" s="36">
        <v>12000</v>
      </c>
      <c r="O250" s="37">
        <v>0.52300000000000002</v>
      </c>
      <c r="Q250" s="37">
        <v>15</v>
      </c>
      <c r="T250" s="38" t="s">
        <v>1076</v>
      </c>
      <c r="U250" s="38" t="s">
        <v>99</v>
      </c>
      <c r="V250" s="35">
        <v>41275</v>
      </c>
      <c r="W250" s="35">
        <v>42369</v>
      </c>
      <c r="X250" s="38" t="s">
        <v>1100</v>
      </c>
      <c r="Y250" s="38" t="s">
        <v>1090</v>
      </c>
      <c r="Z250" s="38" t="s">
        <v>1090</v>
      </c>
      <c r="AA250" s="38" t="s">
        <v>1091</v>
      </c>
      <c r="AB250" s="38" t="s">
        <v>45</v>
      </c>
      <c r="AD250" s="38"/>
      <c r="AE250" s="38"/>
    </row>
    <row r="251" spans="1:31" ht="22.5" x14ac:dyDescent="0.15">
      <c r="A251" s="39" t="s">
        <v>1101</v>
      </c>
      <c r="B251" s="39" t="s">
        <v>1098</v>
      </c>
      <c r="C251" s="38" t="s">
        <v>34</v>
      </c>
      <c r="D251" s="38" t="s">
        <v>35</v>
      </c>
      <c r="E251" s="35">
        <v>44364.526270011571</v>
      </c>
      <c r="F251" s="38" t="s">
        <v>96</v>
      </c>
      <c r="G251" s="38" t="s">
        <v>302</v>
      </c>
      <c r="H251" s="38" t="s">
        <v>536</v>
      </c>
      <c r="I251" s="38" t="s">
        <v>537</v>
      </c>
      <c r="J251" s="38" t="s">
        <v>538</v>
      </c>
      <c r="K251" s="38" t="s">
        <v>40</v>
      </c>
      <c r="L251" s="38" t="s">
        <v>40</v>
      </c>
      <c r="M251" s="39" t="s">
        <v>539</v>
      </c>
      <c r="N251" s="36">
        <v>6000</v>
      </c>
      <c r="O251" s="37">
        <v>0.52300000000000002</v>
      </c>
      <c r="Q251" s="37">
        <v>15</v>
      </c>
      <c r="T251" s="38" t="s">
        <v>1076</v>
      </c>
      <c r="U251" s="38" t="s">
        <v>99</v>
      </c>
      <c r="V251" s="35">
        <v>41275</v>
      </c>
      <c r="W251" s="35">
        <v>42369</v>
      </c>
      <c r="X251" s="38" t="s">
        <v>1100</v>
      </c>
      <c r="Y251" s="38" t="s">
        <v>1090</v>
      </c>
      <c r="Z251" s="38" t="s">
        <v>1090</v>
      </c>
      <c r="AA251" s="38" t="s">
        <v>1091</v>
      </c>
      <c r="AB251" s="38" t="s">
        <v>45</v>
      </c>
      <c r="AD251" s="38"/>
      <c r="AE251" s="38"/>
    </row>
    <row r="252" spans="1:31" ht="22.5" x14ac:dyDescent="0.15">
      <c r="A252" s="39" t="s">
        <v>1104</v>
      </c>
      <c r="B252" s="39" t="s">
        <v>1094</v>
      </c>
      <c r="C252" s="38" t="s">
        <v>34</v>
      </c>
      <c r="D252" s="38" t="s">
        <v>35</v>
      </c>
      <c r="E252" s="35">
        <v>44364.526270011571</v>
      </c>
      <c r="F252" s="38" t="s">
        <v>96</v>
      </c>
      <c r="G252" s="38" t="s">
        <v>302</v>
      </c>
      <c r="H252" s="38" t="s">
        <v>536</v>
      </c>
      <c r="I252" s="38" t="s">
        <v>537</v>
      </c>
      <c r="J252" s="38" t="s">
        <v>538</v>
      </c>
      <c r="K252" s="38" t="s">
        <v>40</v>
      </c>
      <c r="L252" s="38" t="s">
        <v>40</v>
      </c>
      <c r="M252" s="39" t="s">
        <v>539</v>
      </c>
      <c r="N252" s="36">
        <v>8000</v>
      </c>
      <c r="O252" s="37">
        <v>0.52300000000000002</v>
      </c>
      <c r="Q252" s="37">
        <v>20</v>
      </c>
      <c r="T252" s="38" t="s">
        <v>1076</v>
      </c>
      <c r="U252" s="38" t="s">
        <v>99</v>
      </c>
      <c r="V252" s="35">
        <v>41275</v>
      </c>
      <c r="W252" s="35">
        <v>42369</v>
      </c>
      <c r="X252" s="38" t="s">
        <v>1100</v>
      </c>
      <c r="Y252" s="38" t="s">
        <v>1090</v>
      </c>
      <c r="Z252" s="38" t="s">
        <v>1090</v>
      </c>
      <c r="AA252" s="38" t="s">
        <v>1091</v>
      </c>
      <c r="AB252" s="38" t="s">
        <v>45</v>
      </c>
      <c r="AD252" s="38"/>
      <c r="AE252" s="38"/>
    </row>
    <row r="253" spans="1:31" ht="22.5" x14ac:dyDescent="0.15">
      <c r="A253" s="39" t="s">
        <v>1102</v>
      </c>
      <c r="B253" s="39" t="s">
        <v>1103</v>
      </c>
      <c r="C253" s="38" t="s">
        <v>34</v>
      </c>
      <c r="D253" s="38" t="s">
        <v>35</v>
      </c>
      <c r="E253" s="35">
        <v>44364.526270011571</v>
      </c>
      <c r="F253" s="38" t="s">
        <v>96</v>
      </c>
      <c r="G253" s="38" t="s">
        <v>302</v>
      </c>
      <c r="H253" s="38" t="s">
        <v>536</v>
      </c>
      <c r="I253" s="38" t="s">
        <v>537</v>
      </c>
      <c r="J253" s="38" t="s">
        <v>538</v>
      </c>
      <c r="K253" s="38" t="s">
        <v>40</v>
      </c>
      <c r="L253" s="38" t="s">
        <v>40</v>
      </c>
      <c r="M253" s="39" t="s">
        <v>539</v>
      </c>
      <c r="N253" s="36">
        <v>10000</v>
      </c>
      <c r="O253" s="37">
        <v>0.52300000000000002</v>
      </c>
      <c r="Q253" s="37">
        <v>20</v>
      </c>
      <c r="T253" s="38" t="s">
        <v>1076</v>
      </c>
      <c r="U253" s="38" t="s">
        <v>99</v>
      </c>
      <c r="V253" s="35">
        <v>41275</v>
      </c>
      <c r="W253" s="35">
        <v>42369</v>
      </c>
      <c r="X253" s="38" t="s">
        <v>1100</v>
      </c>
      <c r="Y253" s="38" t="s">
        <v>1090</v>
      </c>
      <c r="Z253" s="38" t="s">
        <v>1090</v>
      </c>
      <c r="AA253" s="38" t="s">
        <v>1091</v>
      </c>
      <c r="AB253" s="38" t="s">
        <v>45</v>
      </c>
      <c r="AD253" s="38"/>
      <c r="AE253" s="38"/>
    </row>
    <row r="254" spans="1:31" ht="22.5" x14ac:dyDescent="0.15">
      <c r="A254" s="39" t="s">
        <v>546</v>
      </c>
      <c r="B254" s="39" t="s">
        <v>547</v>
      </c>
      <c r="C254" s="38" t="s">
        <v>34</v>
      </c>
      <c r="D254" s="38" t="s">
        <v>35</v>
      </c>
      <c r="E254" s="35">
        <v>44435.733823402777</v>
      </c>
      <c r="F254" s="38" t="s">
        <v>83</v>
      </c>
      <c r="G254" s="38" t="s">
        <v>302</v>
      </c>
      <c r="H254" s="38" t="s">
        <v>536</v>
      </c>
      <c r="I254" s="38" t="s">
        <v>537</v>
      </c>
      <c r="J254" s="38" t="s">
        <v>538</v>
      </c>
      <c r="K254" s="38" t="s">
        <v>40</v>
      </c>
      <c r="L254" s="38" t="s">
        <v>40</v>
      </c>
      <c r="M254" s="39" t="s">
        <v>539</v>
      </c>
      <c r="N254" s="36">
        <v>6000</v>
      </c>
      <c r="O254" s="37">
        <v>1</v>
      </c>
      <c r="Q254" s="37">
        <v>15</v>
      </c>
      <c r="T254" s="38" t="s">
        <v>1074</v>
      </c>
      <c r="U254" s="38" t="s">
        <v>99</v>
      </c>
      <c r="V254" s="35">
        <v>41275</v>
      </c>
      <c r="W254" s="35">
        <v>44926</v>
      </c>
      <c r="X254" s="38" t="s">
        <v>540</v>
      </c>
      <c r="Y254" s="38" t="s">
        <v>1090</v>
      </c>
      <c r="Z254" s="38" t="s">
        <v>1090</v>
      </c>
      <c r="AA254" s="38" t="s">
        <v>1091</v>
      </c>
      <c r="AB254" s="38" t="s">
        <v>45</v>
      </c>
      <c r="AD254" s="38"/>
      <c r="AE254" s="38"/>
    </row>
    <row r="255" spans="1:31" ht="22.5" x14ac:dyDescent="0.15">
      <c r="A255" s="39" t="s">
        <v>1097</v>
      </c>
      <c r="B255" s="39" t="s">
        <v>1098</v>
      </c>
      <c r="C255" s="38" t="s">
        <v>34</v>
      </c>
      <c r="D255" s="38" t="s">
        <v>35</v>
      </c>
      <c r="E255" s="35">
        <v>44364.526270011571</v>
      </c>
      <c r="F255" s="38" t="s">
        <v>96</v>
      </c>
      <c r="G255" s="38" t="s">
        <v>302</v>
      </c>
      <c r="H255" s="38" t="s">
        <v>536</v>
      </c>
      <c r="I255" s="38" t="s">
        <v>537</v>
      </c>
      <c r="J255" s="38" t="s">
        <v>538</v>
      </c>
      <c r="K255" s="38" t="s">
        <v>40</v>
      </c>
      <c r="L255" s="38" t="s">
        <v>40</v>
      </c>
      <c r="M255" s="39" t="s">
        <v>539</v>
      </c>
      <c r="N255" s="36">
        <v>6000</v>
      </c>
      <c r="O255" s="37">
        <v>0.52300000000000002</v>
      </c>
      <c r="Q255" s="37">
        <v>15</v>
      </c>
      <c r="T255" s="38" t="s">
        <v>1076</v>
      </c>
      <c r="U255" s="38" t="s">
        <v>99</v>
      </c>
      <c r="V255" s="35">
        <v>41275</v>
      </c>
      <c r="W255" s="35">
        <v>42369</v>
      </c>
      <c r="X255" s="38" t="s">
        <v>605</v>
      </c>
      <c r="Y255" s="38" t="s">
        <v>1090</v>
      </c>
      <c r="Z255" s="38" t="s">
        <v>1090</v>
      </c>
      <c r="AA255" s="38" t="s">
        <v>1091</v>
      </c>
      <c r="AB255" s="38" t="s">
        <v>45</v>
      </c>
      <c r="AD255" s="38"/>
      <c r="AE255" s="38"/>
    </row>
    <row r="256" spans="1:31" ht="22.5" x14ac:dyDescent="0.15">
      <c r="A256" s="39" t="s">
        <v>548</v>
      </c>
      <c r="B256" s="39" t="s">
        <v>549</v>
      </c>
      <c r="C256" s="38" t="s">
        <v>34</v>
      </c>
      <c r="D256" s="38" t="s">
        <v>543</v>
      </c>
      <c r="E256" s="35">
        <v>44435.733823402777</v>
      </c>
      <c r="F256" s="38" t="s">
        <v>96</v>
      </c>
      <c r="G256" s="38" t="s">
        <v>302</v>
      </c>
      <c r="H256" s="38" t="s">
        <v>544</v>
      </c>
      <c r="I256" s="38" t="s">
        <v>537</v>
      </c>
      <c r="J256" s="38" t="s">
        <v>538</v>
      </c>
      <c r="K256" s="38" t="s">
        <v>40</v>
      </c>
      <c r="L256" s="38" t="s">
        <v>40</v>
      </c>
      <c r="M256" s="39" t="s">
        <v>539</v>
      </c>
      <c r="N256" s="36">
        <v>6000</v>
      </c>
      <c r="O256" s="37">
        <v>1</v>
      </c>
      <c r="Q256" s="37">
        <v>20</v>
      </c>
      <c r="T256" s="38" t="s">
        <v>1074</v>
      </c>
      <c r="U256" s="38" t="s">
        <v>99</v>
      </c>
      <c r="V256" s="35">
        <v>41275</v>
      </c>
      <c r="W256" s="35">
        <v>44926</v>
      </c>
      <c r="X256" s="38" t="s">
        <v>545</v>
      </c>
      <c r="Y256" s="38" t="s">
        <v>1090</v>
      </c>
      <c r="Z256" s="38" t="s">
        <v>1090</v>
      </c>
      <c r="AA256" s="38" t="s">
        <v>1091</v>
      </c>
      <c r="AB256" s="38" t="s">
        <v>45</v>
      </c>
      <c r="AD256" s="38"/>
      <c r="AE256" s="38"/>
    </row>
    <row r="257" spans="1:31" ht="22.5" x14ac:dyDescent="0.15">
      <c r="A257" s="39" t="s">
        <v>550</v>
      </c>
      <c r="B257" s="39" t="s">
        <v>551</v>
      </c>
      <c r="C257" s="38" t="s">
        <v>34</v>
      </c>
      <c r="D257" s="38" t="s">
        <v>35</v>
      </c>
      <c r="E257" s="35">
        <v>44435.733823402777</v>
      </c>
      <c r="F257" s="38" t="s">
        <v>83</v>
      </c>
      <c r="G257" s="38" t="s">
        <v>302</v>
      </c>
      <c r="H257" s="38" t="s">
        <v>536</v>
      </c>
      <c r="I257" s="38" t="s">
        <v>537</v>
      </c>
      <c r="J257" s="38" t="s">
        <v>538</v>
      </c>
      <c r="K257" s="38" t="s">
        <v>40</v>
      </c>
      <c r="L257" s="38" t="s">
        <v>40</v>
      </c>
      <c r="M257" s="39" t="s">
        <v>539</v>
      </c>
      <c r="N257" s="36">
        <v>8000</v>
      </c>
      <c r="O257" s="37">
        <v>1</v>
      </c>
      <c r="Q257" s="37">
        <v>15</v>
      </c>
      <c r="T257" s="38" t="s">
        <v>1074</v>
      </c>
      <c r="U257" s="38" t="s">
        <v>99</v>
      </c>
      <c r="V257" s="35">
        <v>41275</v>
      </c>
      <c r="W257" s="35">
        <v>44926</v>
      </c>
      <c r="X257" s="38" t="s">
        <v>540</v>
      </c>
      <c r="Y257" s="38" t="s">
        <v>1090</v>
      </c>
      <c r="Z257" s="38" t="s">
        <v>1090</v>
      </c>
      <c r="AA257" s="38" t="s">
        <v>1091</v>
      </c>
      <c r="AB257" s="38" t="s">
        <v>45</v>
      </c>
      <c r="AD257" s="38"/>
      <c r="AE257" s="38"/>
    </row>
    <row r="258" spans="1:31" ht="22.5" x14ac:dyDescent="0.15">
      <c r="A258" s="39" t="s">
        <v>1093</v>
      </c>
      <c r="B258" s="39" t="s">
        <v>1094</v>
      </c>
      <c r="C258" s="38" t="s">
        <v>34</v>
      </c>
      <c r="D258" s="38" t="s">
        <v>35</v>
      </c>
      <c r="E258" s="35">
        <v>44364.526270011571</v>
      </c>
      <c r="F258" s="38" t="s">
        <v>96</v>
      </c>
      <c r="G258" s="38" t="s">
        <v>302</v>
      </c>
      <c r="H258" s="38" t="s">
        <v>536</v>
      </c>
      <c r="I258" s="38" t="s">
        <v>537</v>
      </c>
      <c r="J258" s="38" t="s">
        <v>538</v>
      </c>
      <c r="K258" s="38" t="s">
        <v>40</v>
      </c>
      <c r="L258" s="38" t="s">
        <v>40</v>
      </c>
      <c r="M258" s="39" t="s">
        <v>539</v>
      </c>
      <c r="N258" s="36">
        <v>8000</v>
      </c>
      <c r="O258" s="37">
        <v>0.52300000000000002</v>
      </c>
      <c r="Q258" s="37">
        <v>20</v>
      </c>
      <c r="T258" s="38" t="s">
        <v>1076</v>
      </c>
      <c r="U258" s="38" t="s">
        <v>99</v>
      </c>
      <c r="V258" s="35">
        <v>41275</v>
      </c>
      <c r="W258" s="35">
        <v>42369</v>
      </c>
      <c r="X258" s="38" t="s">
        <v>605</v>
      </c>
      <c r="Y258" s="38" t="s">
        <v>1090</v>
      </c>
      <c r="Z258" s="38" t="s">
        <v>1090</v>
      </c>
      <c r="AA258" s="38" t="s">
        <v>1091</v>
      </c>
      <c r="AB258" s="38" t="s">
        <v>45</v>
      </c>
      <c r="AD258" s="38"/>
      <c r="AE258" s="38"/>
    </row>
    <row r="259" spans="1:31" ht="22.5" x14ac:dyDescent="0.15">
      <c r="A259" s="39" t="s">
        <v>552</v>
      </c>
      <c r="B259" s="39" t="s">
        <v>553</v>
      </c>
      <c r="C259" s="38" t="s">
        <v>34</v>
      </c>
      <c r="D259" s="38" t="s">
        <v>543</v>
      </c>
      <c r="E259" s="35">
        <v>44435.733823402777</v>
      </c>
      <c r="F259" s="38" t="s">
        <v>96</v>
      </c>
      <c r="G259" s="38" t="s">
        <v>302</v>
      </c>
      <c r="H259" s="38" t="s">
        <v>544</v>
      </c>
      <c r="I259" s="38" t="s">
        <v>537</v>
      </c>
      <c r="J259" s="38" t="s">
        <v>538</v>
      </c>
      <c r="K259" s="38" t="s">
        <v>40</v>
      </c>
      <c r="L259" s="38" t="s">
        <v>40</v>
      </c>
      <c r="M259" s="39" t="s">
        <v>539</v>
      </c>
      <c r="N259" s="36">
        <v>8000</v>
      </c>
      <c r="O259" s="37">
        <v>1</v>
      </c>
      <c r="Q259" s="37">
        <v>20</v>
      </c>
      <c r="T259" s="38" t="s">
        <v>1074</v>
      </c>
      <c r="U259" s="38" t="s">
        <v>99</v>
      </c>
      <c r="V259" s="35">
        <v>41275</v>
      </c>
      <c r="W259" s="35">
        <v>44926</v>
      </c>
      <c r="X259" s="38" t="s">
        <v>545</v>
      </c>
      <c r="Y259" s="38" t="s">
        <v>1090</v>
      </c>
      <c r="Z259" s="38" t="s">
        <v>1090</v>
      </c>
      <c r="AA259" s="38" t="s">
        <v>1091</v>
      </c>
      <c r="AB259" s="38" t="s">
        <v>45</v>
      </c>
      <c r="AD259" s="38"/>
      <c r="AE259" s="38"/>
    </row>
    <row r="260" spans="1:31" ht="22.5" x14ac:dyDescent="0.15">
      <c r="A260" s="39" t="s">
        <v>554</v>
      </c>
      <c r="B260" s="39" t="s">
        <v>555</v>
      </c>
      <c r="C260" s="38" t="s">
        <v>34</v>
      </c>
      <c r="D260" s="38" t="s">
        <v>35</v>
      </c>
      <c r="E260" s="35">
        <v>44825.767912268515</v>
      </c>
      <c r="F260" s="38" t="s">
        <v>83</v>
      </c>
      <c r="G260" s="38" t="s">
        <v>302</v>
      </c>
      <c r="H260" s="38" t="s">
        <v>536</v>
      </c>
      <c r="I260" s="38" t="s">
        <v>537</v>
      </c>
      <c r="J260" s="38" t="s">
        <v>538</v>
      </c>
      <c r="K260" s="38" t="s">
        <v>40</v>
      </c>
      <c r="L260" s="38" t="s">
        <v>40</v>
      </c>
      <c r="M260" s="39" t="s">
        <v>539</v>
      </c>
      <c r="N260" s="36">
        <v>10000</v>
      </c>
      <c r="O260" s="37">
        <v>1</v>
      </c>
      <c r="Q260" s="37">
        <v>15</v>
      </c>
      <c r="T260" s="38" t="s">
        <v>2197</v>
      </c>
      <c r="U260" s="38" t="s">
        <v>99</v>
      </c>
      <c r="V260" s="35">
        <v>41275</v>
      </c>
      <c r="X260" s="38" t="s">
        <v>540</v>
      </c>
      <c r="Y260" s="38" t="s">
        <v>1090</v>
      </c>
      <c r="Z260" s="38" t="s">
        <v>1090</v>
      </c>
      <c r="AA260" s="38" t="s">
        <v>1091</v>
      </c>
      <c r="AB260" s="38" t="s">
        <v>45</v>
      </c>
      <c r="AD260" s="38"/>
      <c r="AE260" s="38"/>
    </row>
    <row r="261" spans="1:31" x14ac:dyDescent="0.15">
      <c r="A261" s="39" t="s">
        <v>556</v>
      </c>
      <c r="B261" s="39" t="s">
        <v>557</v>
      </c>
      <c r="C261" s="38" t="s">
        <v>34</v>
      </c>
      <c r="D261" s="38" t="s">
        <v>35</v>
      </c>
      <c r="E261" s="35">
        <v>44825.767912268515</v>
      </c>
      <c r="F261" s="38" t="s">
        <v>83</v>
      </c>
      <c r="G261" s="38" t="s">
        <v>302</v>
      </c>
      <c r="H261" s="38" t="s">
        <v>536</v>
      </c>
      <c r="I261" s="38" t="s">
        <v>558</v>
      </c>
      <c r="J261" s="38" t="s">
        <v>559</v>
      </c>
      <c r="K261" s="38" t="s">
        <v>40</v>
      </c>
      <c r="L261" s="38" t="s">
        <v>40</v>
      </c>
      <c r="M261" s="39" t="s">
        <v>41</v>
      </c>
      <c r="R261" s="37">
        <v>12</v>
      </c>
      <c r="S261" s="37">
        <v>4</v>
      </c>
      <c r="T261" s="38" t="s">
        <v>2197</v>
      </c>
      <c r="U261" s="38" t="s">
        <v>43</v>
      </c>
      <c r="V261" s="35">
        <v>41275</v>
      </c>
      <c r="X261" s="38" t="s">
        <v>44</v>
      </c>
      <c r="Y261" s="38" t="s">
        <v>1090</v>
      </c>
      <c r="Z261" s="38" t="s">
        <v>1090</v>
      </c>
      <c r="AA261" s="38" t="s">
        <v>1091</v>
      </c>
      <c r="AB261" s="38" t="s">
        <v>45</v>
      </c>
      <c r="AD261" s="38"/>
      <c r="AE261" s="38"/>
    </row>
    <row r="262" spans="1:31" x14ac:dyDescent="0.15">
      <c r="A262" s="39" t="s">
        <v>560</v>
      </c>
      <c r="B262" s="39" t="s">
        <v>561</v>
      </c>
      <c r="C262" s="38" t="s">
        <v>34</v>
      </c>
      <c r="D262" s="38" t="s">
        <v>35</v>
      </c>
      <c r="E262" s="35">
        <v>44825.767912268515</v>
      </c>
      <c r="F262" s="38" t="s">
        <v>96</v>
      </c>
      <c r="G262" s="38" t="s">
        <v>302</v>
      </c>
      <c r="H262" s="38" t="s">
        <v>536</v>
      </c>
      <c r="I262" s="38" t="s">
        <v>558</v>
      </c>
      <c r="J262" s="38" t="s">
        <v>559</v>
      </c>
      <c r="K262" s="38" t="s">
        <v>40</v>
      </c>
      <c r="L262" s="38" t="s">
        <v>40</v>
      </c>
      <c r="M262" s="39" t="s">
        <v>41</v>
      </c>
      <c r="Q262" s="37">
        <v>16</v>
      </c>
      <c r="R262" s="37">
        <v>16</v>
      </c>
      <c r="S262" s="37">
        <v>5.33</v>
      </c>
      <c r="T262" s="38" t="s">
        <v>2197</v>
      </c>
      <c r="U262" s="38" t="s">
        <v>43</v>
      </c>
      <c r="V262" s="35">
        <v>41275</v>
      </c>
      <c r="X262" s="38" t="s">
        <v>44</v>
      </c>
      <c r="Y262" s="38" t="s">
        <v>1090</v>
      </c>
      <c r="Z262" s="38" t="s">
        <v>1090</v>
      </c>
      <c r="AA262" s="38" t="s">
        <v>1091</v>
      </c>
      <c r="AB262" s="38" t="s">
        <v>45</v>
      </c>
      <c r="AD262" s="38"/>
      <c r="AE262" s="38"/>
    </row>
    <row r="263" spans="1:31" ht="22.5" x14ac:dyDescent="0.15">
      <c r="A263" s="39" t="s">
        <v>562</v>
      </c>
      <c r="B263" s="39" t="s">
        <v>563</v>
      </c>
      <c r="C263" s="38" t="s">
        <v>34</v>
      </c>
      <c r="D263" s="38" t="s">
        <v>543</v>
      </c>
      <c r="E263" s="35">
        <v>44825.767912268515</v>
      </c>
      <c r="F263" s="38" t="s">
        <v>96</v>
      </c>
      <c r="G263" s="38" t="s">
        <v>302</v>
      </c>
      <c r="H263" s="38" t="s">
        <v>544</v>
      </c>
      <c r="I263" s="38" t="s">
        <v>558</v>
      </c>
      <c r="J263" s="38" t="s">
        <v>559</v>
      </c>
      <c r="K263" s="38" t="s">
        <v>40</v>
      </c>
      <c r="L263" s="38" t="s">
        <v>40</v>
      </c>
      <c r="M263" s="39" t="s">
        <v>41</v>
      </c>
      <c r="Q263" s="37">
        <v>15</v>
      </c>
      <c r="R263" s="37">
        <v>15</v>
      </c>
      <c r="S263" s="37">
        <v>5</v>
      </c>
      <c r="T263" s="38" t="s">
        <v>2197</v>
      </c>
      <c r="U263" s="38" t="s">
        <v>43</v>
      </c>
      <c r="V263" s="35">
        <v>41275</v>
      </c>
      <c r="X263" s="38" t="s">
        <v>44</v>
      </c>
      <c r="Y263" s="38" t="s">
        <v>1090</v>
      </c>
      <c r="Z263" s="38" t="s">
        <v>1090</v>
      </c>
      <c r="AA263" s="38" t="s">
        <v>1091</v>
      </c>
      <c r="AB263" s="38" t="s">
        <v>45</v>
      </c>
      <c r="AD263" s="38"/>
      <c r="AE263" s="38"/>
    </row>
    <row r="264" spans="1:31" x14ac:dyDescent="0.15">
      <c r="A264" s="39" t="s">
        <v>564</v>
      </c>
      <c r="B264" s="39" t="s">
        <v>565</v>
      </c>
      <c r="C264" s="38" t="s">
        <v>566</v>
      </c>
      <c r="D264" s="38" t="s">
        <v>567</v>
      </c>
      <c r="E264" s="35">
        <v>44364.526270011571</v>
      </c>
      <c r="F264" s="38" t="s">
        <v>96</v>
      </c>
      <c r="G264" s="38" t="s">
        <v>302</v>
      </c>
      <c r="H264" s="38" t="s">
        <v>536</v>
      </c>
      <c r="I264" s="38" t="s">
        <v>537</v>
      </c>
      <c r="J264" s="38" t="s">
        <v>538</v>
      </c>
      <c r="K264" s="38" t="s">
        <v>40</v>
      </c>
      <c r="L264" s="38" t="s">
        <v>40</v>
      </c>
      <c r="M264" s="39" t="s">
        <v>568</v>
      </c>
      <c r="R264" s="37">
        <v>3.5</v>
      </c>
      <c r="S264" s="37">
        <v>1.2</v>
      </c>
      <c r="T264" s="38" t="s">
        <v>1076</v>
      </c>
      <c r="U264" s="38" t="s">
        <v>99</v>
      </c>
      <c r="V264" s="35">
        <v>42370</v>
      </c>
      <c r="X264" s="38" t="s">
        <v>44</v>
      </c>
      <c r="Y264" s="38" t="s">
        <v>1090</v>
      </c>
      <c r="Z264" s="38" t="s">
        <v>1090</v>
      </c>
      <c r="AA264" s="38" t="s">
        <v>1091</v>
      </c>
      <c r="AB264" s="38" t="s">
        <v>45</v>
      </c>
      <c r="AD264" s="38"/>
      <c r="AE264" s="38"/>
    </row>
    <row r="265" spans="1:31" ht="22.5" x14ac:dyDescent="0.15">
      <c r="A265" s="39" t="s">
        <v>564</v>
      </c>
      <c r="B265" s="39" t="s">
        <v>1103</v>
      </c>
      <c r="C265" s="38" t="s">
        <v>34</v>
      </c>
      <c r="D265" s="38" t="s">
        <v>35</v>
      </c>
      <c r="E265" s="35">
        <v>44364.526270011571</v>
      </c>
      <c r="F265" s="38" t="s">
        <v>96</v>
      </c>
      <c r="G265" s="38" t="s">
        <v>302</v>
      </c>
      <c r="H265" s="38" t="s">
        <v>536</v>
      </c>
      <c r="I265" s="38" t="s">
        <v>537</v>
      </c>
      <c r="J265" s="38" t="s">
        <v>538</v>
      </c>
      <c r="K265" s="38" t="s">
        <v>40</v>
      </c>
      <c r="L265" s="38" t="s">
        <v>40</v>
      </c>
      <c r="M265" s="39" t="s">
        <v>539</v>
      </c>
      <c r="N265" s="36">
        <v>10000</v>
      </c>
      <c r="O265" s="37">
        <v>0.52300000000000002</v>
      </c>
      <c r="Q265" s="37">
        <v>20</v>
      </c>
      <c r="T265" s="38" t="s">
        <v>1076</v>
      </c>
      <c r="U265" s="38" t="s">
        <v>99</v>
      </c>
      <c r="V265" s="35">
        <v>41275</v>
      </c>
      <c r="W265" s="35">
        <v>42369</v>
      </c>
      <c r="X265" s="38" t="s">
        <v>605</v>
      </c>
      <c r="Y265" s="38" t="s">
        <v>1090</v>
      </c>
      <c r="Z265" s="38" t="s">
        <v>1090</v>
      </c>
      <c r="AA265" s="38" t="s">
        <v>1091</v>
      </c>
      <c r="AB265" s="38" t="s">
        <v>45</v>
      </c>
      <c r="AD265" s="38"/>
      <c r="AE265" s="38"/>
    </row>
    <row r="266" spans="1:31" ht="22.5" x14ac:dyDescent="0.15">
      <c r="A266" s="39" t="s">
        <v>569</v>
      </c>
      <c r="B266" s="39" t="s">
        <v>570</v>
      </c>
      <c r="C266" s="38" t="s">
        <v>34</v>
      </c>
      <c r="D266" s="38" t="s">
        <v>543</v>
      </c>
      <c r="E266" s="35">
        <v>44825.767912268515</v>
      </c>
      <c r="F266" s="38" t="s">
        <v>96</v>
      </c>
      <c r="G266" s="38" t="s">
        <v>302</v>
      </c>
      <c r="H266" s="38" t="s">
        <v>544</v>
      </c>
      <c r="I266" s="38" t="s">
        <v>537</v>
      </c>
      <c r="J266" s="38" t="s">
        <v>538</v>
      </c>
      <c r="K266" s="38" t="s">
        <v>40</v>
      </c>
      <c r="L266" s="38" t="s">
        <v>40</v>
      </c>
      <c r="M266" s="39" t="s">
        <v>539</v>
      </c>
      <c r="N266" s="36">
        <v>10000</v>
      </c>
      <c r="O266" s="37">
        <v>1</v>
      </c>
      <c r="Q266" s="37">
        <v>20</v>
      </c>
      <c r="T266" s="38" t="s">
        <v>2197</v>
      </c>
      <c r="U266" s="38" t="s">
        <v>99</v>
      </c>
      <c r="V266" s="35">
        <v>41275</v>
      </c>
      <c r="X266" s="38" t="s">
        <v>545</v>
      </c>
      <c r="Y266" s="38" t="s">
        <v>1090</v>
      </c>
      <c r="Z266" s="38" t="s">
        <v>1090</v>
      </c>
      <c r="AA266" s="38" t="s">
        <v>1091</v>
      </c>
      <c r="AB266" s="38" t="s">
        <v>45</v>
      </c>
      <c r="AD266" s="38"/>
      <c r="AE266" s="38"/>
    </row>
    <row r="267" spans="1:31" x14ac:dyDescent="0.15">
      <c r="A267" s="39" t="s">
        <v>571</v>
      </c>
      <c r="B267" s="39" t="s">
        <v>571</v>
      </c>
      <c r="C267" s="38" t="s">
        <v>34</v>
      </c>
      <c r="D267" s="38" t="s">
        <v>82</v>
      </c>
      <c r="E267" s="35">
        <v>44825.767912268515</v>
      </c>
      <c r="F267" s="38" t="s">
        <v>83</v>
      </c>
      <c r="G267" s="38" t="s">
        <v>302</v>
      </c>
      <c r="H267" s="38" t="s">
        <v>536</v>
      </c>
      <c r="I267" s="38" t="s">
        <v>537</v>
      </c>
      <c r="J267" s="38" t="s">
        <v>538</v>
      </c>
      <c r="K267" s="38" t="s">
        <v>40</v>
      </c>
      <c r="L267" s="38" t="s">
        <v>40</v>
      </c>
      <c r="M267" s="39" t="s">
        <v>539</v>
      </c>
      <c r="N267" s="36">
        <v>25000</v>
      </c>
      <c r="O267" s="37">
        <v>1</v>
      </c>
      <c r="Q267" s="37">
        <v>15</v>
      </c>
      <c r="T267" s="38" t="s">
        <v>2197</v>
      </c>
      <c r="U267" s="38" t="s">
        <v>99</v>
      </c>
      <c r="V267" s="35">
        <v>41275</v>
      </c>
      <c r="X267" s="38" t="s">
        <v>540</v>
      </c>
      <c r="Y267" s="38" t="s">
        <v>1090</v>
      </c>
      <c r="Z267" s="38" t="s">
        <v>1090</v>
      </c>
      <c r="AA267" s="38" t="s">
        <v>1091</v>
      </c>
      <c r="AB267" s="38" t="s">
        <v>45</v>
      </c>
      <c r="AD267" s="38"/>
      <c r="AE267" s="38"/>
    </row>
    <row r="268" spans="1:31" ht="22.5" x14ac:dyDescent="0.15">
      <c r="A268" s="39" t="s">
        <v>572</v>
      </c>
      <c r="B268" s="39" t="s">
        <v>573</v>
      </c>
      <c r="C268" s="38" t="s">
        <v>34</v>
      </c>
      <c r="D268" s="38" t="s">
        <v>543</v>
      </c>
      <c r="E268" s="35">
        <v>44364.526270011571</v>
      </c>
      <c r="F268" s="38" t="s">
        <v>83</v>
      </c>
      <c r="G268" s="38" t="s">
        <v>302</v>
      </c>
      <c r="H268" s="38" t="s">
        <v>536</v>
      </c>
      <c r="I268" s="38" t="s">
        <v>537</v>
      </c>
      <c r="J268" s="38" t="s">
        <v>574</v>
      </c>
      <c r="K268" s="38" t="s">
        <v>40</v>
      </c>
      <c r="L268" s="38" t="s">
        <v>40</v>
      </c>
      <c r="M268" s="39" t="s">
        <v>539</v>
      </c>
      <c r="N268" s="36">
        <v>15000</v>
      </c>
      <c r="O268" s="37">
        <v>1</v>
      </c>
      <c r="Q268" s="37">
        <v>12</v>
      </c>
      <c r="T268" s="38" t="s">
        <v>1076</v>
      </c>
      <c r="U268" s="38" t="s">
        <v>99</v>
      </c>
      <c r="V268" s="35">
        <v>41275</v>
      </c>
      <c r="X268" s="38" t="s">
        <v>540</v>
      </c>
      <c r="Y268" s="38" t="s">
        <v>1090</v>
      </c>
      <c r="Z268" s="38" t="s">
        <v>1090</v>
      </c>
      <c r="AA268" s="38" t="s">
        <v>1091</v>
      </c>
      <c r="AB268" s="38" t="s">
        <v>45</v>
      </c>
      <c r="AD268" s="38"/>
      <c r="AE268" s="38"/>
    </row>
    <row r="269" spans="1:31" x14ac:dyDescent="0.15">
      <c r="A269" s="39" t="s">
        <v>575</v>
      </c>
      <c r="B269" s="39" t="s">
        <v>576</v>
      </c>
      <c r="C269" s="38" t="s">
        <v>34</v>
      </c>
      <c r="D269" s="38" t="s">
        <v>543</v>
      </c>
      <c r="E269" s="35">
        <v>44364.526270011571</v>
      </c>
      <c r="F269" s="38" t="s">
        <v>83</v>
      </c>
      <c r="G269" s="38" t="s">
        <v>302</v>
      </c>
      <c r="H269" s="38" t="s">
        <v>536</v>
      </c>
      <c r="I269" s="38" t="s">
        <v>537</v>
      </c>
      <c r="J269" s="38" t="s">
        <v>574</v>
      </c>
      <c r="K269" s="38" t="s">
        <v>40</v>
      </c>
      <c r="L269" s="38" t="s">
        <v>40</v>
      </c>
      <c r="M269" s="39" t="s">
        <v>539</v>
      </c>
      <c r="N269" s="36">
        <v>20000</v>
      </c>
      <c r="O269" s="37">
        <v>1</v>
      </c>
      <c r="Q269" s="37">
        <v>12</v>
      </c>
      <c r="T269" s="38" t="s">
        <v>1076</v>
      </c>
      <c r="U269" s="38" t="s">
        <v>99</v>
      </c>
      <c r="V269" s="35">
        <v>41275</v>
      </c>
      <c r="X269" s="38" t="s">
        <v>540</v>
      </c>
      <c r="Y269" s="38" t="s">
        <v>1090</v>
      </c>
      <c r="Z269" s="38" t="s">
        <v>1090</v>
      </c>
      <c r="AA269" s="38" t="s">
        <v>1091</v>
      </c>
      <c r="AB269" s="38" t="s">
        <v>45</v>
      </c>
      <c r="AD269" s="38"/>
      <c r="AE269" s="38"/>
    </row>
    <row r="270" spans="1:31" x14ac:dyDescent="0.15">
      <c r="A270" s="39" t="s">
        <v>577</v>
      </c>
      <c r="B270" s="39" t="s">
        <v>578</v>
      </c>
      <c r="C270" s="38" t="s">
        <v>34</v>
      </c>
      <c r="D270" s="38" t="s">
        <v>543</v>
      </c>
      <c r="E270" s="35">
        <v>44364.526270011571</v>
      </c>
      <c r="F270" s="38" t="s">
        <v>83</v>
      </c>
      <c r="G270" s="38" t="s">
        <v>302</v>
      </c>
      <c r="H270" s="38" t="s">
        <v>536</v>
      </c>
      <c r="I270" s="38" t="s">
        <v>537</v>
      </c>
      <c r="J270" s="38" t="s">
        <v>574</v>
      </c>
      <c r="K270" s="38" t="s">
        <v>40</v>
      </c>
      <c r="L270" s="38" t="s">
        <v>40</v>
      </c>
      <c r="M270" s="39" t="s">
        <v>579</v>
      </c>
      <c r="N270" s="36">
        <v>50000</v>
      </c>
      <c r="O270" s="37">
        <v>1</v>
      </c>
      <c r="Q270" s="37">
        <v>12</v>
      </c>
      <c r="T270" s="38" t="s">
        <v>1076</v>
      </c>
      <c r="U270" s="38" t="s">
        <v>99</v>
      </c>
      <c r="V270" s="35">
        <v>41275</v>
      </c>
      <c r="X270" s="38" t="s">
        <v>540</v>
      </c>
      <c r="Y270" s="38" t="s">
        <v>1090</v>
      </c>
      <c r="Z270" s="38" t="s">
        <v>1090</v>
      </c>
      <c r="AA270" s="38" t="s">
        <v>1091</v>
      </c>
      <c r="AB270" s="38" t="s">
        <v>45</v>
      </c>
      <c r="AD270" s="38"/>
      <c r="AE270" s="38"/>
    </row>
    <row r="271" spans="1:31" x14ac:dyDescent="0.15">
      <c r="A271" s="39" t="s">
        <v>580</v>
      </c>
      <c r="B271" s="39" t="s">
        <v>581</v>
      </c>
      <c r="C271" s="38" t="s">
        <v>566</v>
      </c>
      <c r="D271" s="38" t="s">
        <v>82</v>
      </c>
      <c r="E271" s="35">
        <v>44159.686687395835</v>
      </c>
      <c r="F271" s="38" t="s">
        <v>83</v>
      </c>
      <c r="G271" s="38" t="s">
        <v>302</v>
      </c>
      <c r="H271" s="38" t="s">
        <v>536</v>
      </c>
      <c r="I271" s="38" t="s">
        <v>558</v>
      </c>
      <c r="J271" s="38" t="s">
        <v>582</v>
      </c>
      <c r="K271" s="38" t="s">
        <v>40</v>
      </c>
      <c r="L271" s="38" t="s">
        <v>40</v>
      </c>
      <c r="M271" s="39" t="s">
        <v>583</v>
      </c>
      <c r="N271" s="36">
        <v>50000</v>
      </c>
      <c r="O271" s="37">
        <v>1</v>
      </c>
      <c r="P271" s="36">
        <v>4000</v>
      </c>
      <c r="Q271" s="37">
        <v>16</v>
      </c>
      <c r="R271" s="37">
        <v>16</v>
      </c>
      <c r="S271" s="37">
        <v>5.3</v>
      </c>
      <c r="T271" s="38" t="s">
        <v>42</v>
      </c>
      <c r="U271" s="38" t="s">
        <v>43</v>
      </c>
      <c r="V271" s="35">
        <v>41275</v>
      </c>
      <c r="X271" s="38" t="s">
        <v>44</v>
      </c>
      <c r="Y271" s="38" t="s">
        <v>1090</v>
      </c>
      <c r="Z271" s="38" t="s">
        <v>1090</v>
      </c>
      <c r="AA271" s="38" t="s">
        <v>1091</v>
      </c>
      <c r="AB271" s="38" t="s">
        <v>45</v>
      </c>
      <c r="AD271" s="38"/>
      <c r="AE271" s="38"/>
    </row>
    <row r="272" spans="1:31" x14ac:dyDescent="0.15">
      <c r="A272" s="39" t="s">
        <v>584</v>
      </c>
      <c r="B272" s="39" t="s">
        <v>585</v>
      </c>
      <c r="C272" s="38" t="s">
        <v>106</v>
      </c>
      <c r="D272" s="38" t="s">
        <v>152</v>
      </c>
      <c r="E272" s="35">
        <v>44364.526270011571</v>
      </c>
      <c r="F272" s="38" t="s">
        <v>83</v>
      </c>
      <c r="G272" s="38" t="s">
        <v>302</v>
      </c>
      <c r="H272" s="38" t="s">
        <v>536</v>
      </c>
      <c r="I272" s="38" t="s">
        <v>537</v>
      </c>
      <c r="J272" s="38" t="s">
        <v>574</v>
      </c>
      <c r="K272" s="38" t="s">
        <v>40</v>
      </c>
      <c r="L272" s="38" t="s">
        <v>40</v>
      </c>
      <c r="M272" s="39" t="s">
        <v>539</v>
      </c>
      <c r="N272" s="36">
        <v>10000</v>
      </c>
      <c r="O272" s="37">
        <v>1</v>
      </c>
      <c r="Q272" s="37">
        <v>12</v>
      </c>
      <c r="T272" s="38" t="s">
        <v>1076</v>
      </c>
      <c r="U272" s="38" t="s">
        <v>99</v>
      </c>
      <c r="V272" s="35">
        <v>43466</v>
      </c>
      <c r="X272" s="38" t="s">
        <v>540</v>
      </c>
      <c r="Y272" s="38" t="s">
        <v>1090</v>
      </c>
      <c r="Z272" s="38" t="s">
        <v>1090</v>
      </c>
      <c r="AA272" s="38" t="s">
        <v>1091</v>
      </c>
      <c r="AB272" s="38" t="s">
        <v>45</v>
      </c>
      <c r="AD272" s="38"/>
      <c r="AE272" s="38"/>
    </row>
    <row r="273" spans="1:31" x14ac:dyDescent="0.15">
      <c r="A273" s="39" t="s">
        <v>586</v>
      </c>
      <c r="B273" s="39" t="s">
        <v>587</v>
      </c>
      <c r="C273" s="38" t="s">
        <v>34</v>
      </c>
      <c r="D273" s="38" t="s">
        <v>35</v>
      </c>
      <c r="E273" s="35">
        <v>44159.686687395835</v>
      </c>
      <c r="F273" s="38" t="s">
        <v>83</v>
      </c>
      <c r="G273" s="38" t="s">
        <v>302</v>
      </c>
      <c r="H273" s="38" t="s">
        <v>588</v>
      </c>
      <c r="I273" s="38" t="s">
        <v>558</v>
      </c>
      <c r="J273" s="38" t="s">
        <v>589</v>
      </c>
      <c r="K273" s="38" t="s">
        <v>40</v>
      </c>
      <c r="L273" s="38" t="s">
        <v>40</v>
      </c>
      <c r="M273" s="39" t="s">
        <v>41</v>
      </c>
      <c r="R273" s="37">
        <v>16</v>
      </c>
      <c r="S273" s="37">
        <v>5.3</v>
      </c>
      <c r="T273" s="38" t="s">
        <v>42</v>
      </c>
      <c r="U273" s="38" t="s">
        <v>43</v>
      </c>
      <c r="V273" s="35">
        <v>41275</v>
      </c>
      <c r="X273" s="38" t="s">
        <v>44</v>
      </c>
      <c r="Y273" s="38" t="s">
        <v>1090</v>
      </c>
      <c r="Z273" s="38" t="s">
        <v>1090</v>
      </c>
      <c r="AA273" s="38" t="s">
        <v>1091</v>
      </c>
      <c r="AB273" s="38" t="s">
        <v>45</v>
      </c>
      <c r="AD273" s="38"/>
      <c r="AE273" s="38"/>
    </row>
    <row r="274" spans="1:31" x14ac:dyDescent="0.15">
      <c r="A274" s="39" t="s">
        <v>590</v>
      </c>
      <c r="B274" s="39" t="s">
        <v>591</v>
      </c>
      <c r="C274" s="38" t="s">
        <v>34</v>
      </c>
      <c r="D274" s="38" t="s">
        <v>35</v>
      </c>
      <c r="E274" s="35">
        <v>44825.767912268515</v>
      </c>
      <c r="F274" s="38" t="s">
        <v>83</v>
      </c>
      <c r="G274" s="38" t="s">
        <v>302</v>
      </c>
      <c r="H274" s="38" t="s">
        <v>536</v>
      </c>
      <c r="I274" s="38" t="s">
        <v>558</v>
      </c>
      <c r="J274" s="38" t="s">
        <v>592</v>
      </c>
      <c r="K274" s="38" t="s">
        <v>40</v>
      </c>
      <c r="L274" s="38" t="s">
        <v>40</v>
      </c>
      <c r="M274" s="39" t="s">
        <v>593</v>
      </c>
      <c r="N274" s="36">
        <v>70000</v>
      </c>
      <c r="O274" s="37">
        <v>1</v>
      </c>
      <c r="Q274" s="37">
        <v>15</v>
      </c>
      <c r="T274" s="38" t="s">
        <v>2197</v>
      </c>
      <c r="U274" s="38" t="s">
        <v>99</v>
      </c>
      <c r="V274" s="35">
        <v>41275</v>
      </c>
      <c r="X274" s="38" t="s">
        <v>594</v>
      </c>
      <c r="Y274" s="38" t="s">
        <v>1090</v>
      </c>
      <c r="Z274" s="38" t="s">
        <v>1090</v>
      </c>
      <c r="AA274" s="38" t="s">
        <v>1091</v>
      </c>
      <c r="AB274" s="38" t="s">
        <v>45</v>
      </c>
      <c r="AD274" s="38"/>
      <c r="AE274" s="38"/>
    </row>
    <row r="275" spans="1:31" ht="22.5" x14ac:dyDescent="0.15">
      <c r="A275" s="39" t="s">
        <v>595</v>
      </c>
      <c r="B275" s="39" t="s">
        <v>596</v>
      </c>
      <c r="C275" s="38" t="s">
        <v>34</v>
      </c>
      <c r="D275" s="38" t="s">
        <v>543</v>
      </c>
      <c r="E275" s="35">
        <v>44825.767912268515</v>
      </c>
      <c r="F275" s="38" t="s">
        <v>96</v>
      </c>
      <c r="G275" s="38" t="s">
        <v>302</v>
      </c>
      <c r="H275" s="38" t="s">
        <v>544</v>
      </c>
      <c r="I275" s="38" t="s">
        <v>558</v>
      </c>
      <c r="J275" s="38" t="s">
        <v>592</v>
      </c>
      <c r="K275" s="38" t="s">
        <v>40</v>
      </c>
      <c r="L275" s="38" t="s">
        <v>40</v>
      </c>
      <c r="M275" s="39" t="s">
        <v>593</v>
      </c>
      <c r="N275" s="36">
        <v>70000</v>
      </c>
      <c r="O275" s="37">
        <v>1</v>
      </c>
      <c r="Q275" s="37">
        <v>15</v>
      </c>
      <c r="T275" s="38" t="s">
        <v>2197</v>
      </c>
      <c r="U275" s="38" t="s">
        <v>99</v>
      </c>
      <c r="V275" s="35">
        <v>41275</v>
      </c>
      <c r="X275" s="38" t="s">
        <v>597</v>
      </c>
      <c r="Y275" s="38" t="s">
        <v>1090</v>
      </c>
      <c r="Z275" s="38" t="s">
        <v>1090</v>
      </c>
      <c r="AA275" s="38" t="s">
        <v>1091</v>
      </c>
      <c r="AB275" s="38" t="s">
        <v>45</v>
      </c>
      <c r="AD275" s="38"/>
      <c r="AE275" s="38"/>
    </row>
    <row r="276" spans="1:31" x14ac:dyDescent="0.15">
      <c r="A276" s="39" t="s">
        <v>598</v>
      </c>
      <c r="B276" s="39" t="s">
        <v>599</v>
      </c>
      <c r="C276" s="38" t="s">
        <v>34</v>
      </c>
      <c r="D276" s="38" t="s">
        <v>35</v>
      </c>
      <c r="E276" s="35">
        <v>44825.767912268515</v>
      </c>
      <c r="F276" s="38" t="s">
        <v>83</v>
      </c>
      <c r="G276" s="38" t="s">
        <v>302</v>
      </c>
      <c r="H276" s="38" t="s">
        <v>536</v>
      </c>
      <c r="I276" s="38" t="s">
        <v>558</v>
      </c>
      <c r="J276" s="38" t="s">
        <v>592</v>
      </c>
      <c r="K276" s="38" t="s">
        <v>40</v>
      </c>
      <c r="L276" s="38" t="s">
        <v>40</v>
      </c>
      <c r="M276" s="39" t="s">
        <v>593</v>
      </c>
      <c r="N276" s="36">
        <v>70000</v>
      </c>
      <c r="O276" s="37">
        <v>1</v>
      </c>
      <c r="Q276" s="37">
        <v>15</v>
      </c>
      <c r="T276" s="38" t="s">
        <v>2197</v>
      </c>
      <c r="U276" s="38" t="s">
        <v>99</v>
      </c>
      <c r="V276" s="35">
        <v>41275</v>
      </c>
      <c r="X276" s="38" t="s">
        <v>594</v>
      </c>
      <c r="Y276" s="38" t="s">
        <v>1090</v>
      </c>
      <c r="Z276" s="38" t="s">
        <v>1090</v>
      </c>
      <c r="AA276" s="38" t="s">
        <v>1091</v>
      </c>
      <c r="AB276" s="38" t="s">
        <v>45</v>
      </c>
      <c r="AD276" s="38"/>
      <c r="AE276" s="38"/>
    </row>
    <row r="277" spans="1:31" ht="22.5" x14ac:dyDescent="0.15">
      <c r="A277" s="39" t="s">
        <v>600</v>
      </c>
      <c r="B277" s="39" t="s">
        <v>555</v>
      </c>
      <c r="C277" s="38" t="s">
        <v>34</v>
      </c>
      <c r="D277" s="38" t="s">
        <v>601</v>
      </c>
      <c r="E277" s="35">
        <v>44825.767912268515</v>
      </c>
      <c r="F277" s="38" t="s">
        <v>83</v>
      </c>
      <c r="G277" s="38" t="s">
        <v>302</v>
      </c>
      <c r="H277" s="38" t="s">
        <v>536</v>
      </c>
      <c r="I277" s="38" t="s">
        <v>537</v>
      </c>
      <c r="J277" s="38" t="s">
        <v>602</v>
      </c>
      <c r="K277" s="38" t="s">
        <v>40</v>
      </c>
      <c r="L277" s="38" t="s">
        <v>40</v>
      </c>
      <c r="M277" s="39" t="s">
        <v>539</v>
      </c>
      <c r="N277" s="36">
        <v>10000</v>
      </c>
      <c r="O277" s="37">
        <v>1</v>
      </c>
      <c r="Q277" s="37">
        <v>15</v>
      </c>
      <c r="T277" s="38" t="s">
        <v>2197</v>
      </c>
      <c r="U277" s="38" t="s">
        <v>99</v>
      </c>
      <c r="V277" s="35">
        <v>41275</v>
      </c>
      <c r="X277" s="38" t="s">
        <v>540</v>
      </c>
      <c r="Y277" s="38" t="s">
        <v>1090</v>
      </c>
      <c r="Z277" s="38" t="s">
        <v>1090</v>
      </c>
      <c r="AA277" s="38" t="s">
        <v>1091</v>
      </c>
      <c r="AB277" s="38" t="s">
        <v>45</v>
      </c>
      <c r="AD277" s="38"/>
      <c r="AE277" s="38"/>
    </row>
    <row r="278" spans="1:31" x14ac:dyDescent="0.15">
      <c r="A278" s="39" t="s">
        <v>603</v>
      </c>
      <c r="B278" s="39" t="s">
        <v>604</v>
      </c>
      <c r="C278" s="38" t="s">
        <v>34</v>
      </c>
      <c r="D278" s="38" t="s">
        <v>601</v>
      </c>
      <c r="E278" s="35">
        <v>44825.767912268515</v>
      </c>
      <c r="F278" s="38" t="s">
        <v>96</v>
      </c>
      <c r="G278" s="38" t="s">
        <v>302</v>
      </c>
      <c r="H278" s="38" t="s">
        <v>536</v>
      </c>
      <c r="I278" s="38" t="s">
        <v>537</v>
      </c>
      <c r="J278" s="38" t="s">
        <v>602</v>
      </c>
      <c r="K278" s="38" t="s">
        <v>40</v>
      </c>
      <c r="L278" s="38" t="s">
        <v>40</v>
      </c>
      <c r="M278" s="39" t="s">
        <v>539</v>
      </c>
      <c r="N278" s="36">
        <v>2000</v>
      </c>
      <c r="O278" s="37">
        <v>1</v>
      </c>
      <c r="Q278" s="37">
        <v>15</v>
      </c>
      <c r="T278" s="38" t="s">
        <v>2197</v>
      </c>
      <c r="U278" s="38" t="s">
        <v>99</v>
      </c>
      <c r="V278" s="35">
        <v>41275</v>
      </c>
      <c r="X278" s="38" t="s">
        <v>605</v>
      </c>
      <c r="Y278" s="38" t="s">
        <v>1090</v>
      </c>
      <c r="Z278" s="38" t="s">
        <v>1090</v>
      </c>
      <c r="AA278" s="38" t="s">
        <v>1091</v>
      </c>
      <c r="AB278" s="38" t="s">
        <v>45</v>
      </c>
      <c r="AD278" s="38"/>
      <c r="AE278" s="38"/>
    </row>
    <row r="279" spans="1:31" x14ac:dyDescent="0.15">
      <c r="A279" s="39" t="s">
        <v>606</v>
      </c>
      <c r="B279" s="39" t="s">
        <v>607</v>
      </c>
      <c r="C279" s="38" t="s">
        <v>34</v>
      </c>
      <c r="D279" s="38" t="s">
        <v>543</v>
      </c>
      <c r="E279" s="35">
        <v>44825.767912268515</v>
      </c>
      <c r="F279" s="38" t="s">
        <v>83</v>
      </c>
      <c r="G279" s="38" t="s">
        <v>302</v>
      </c>
      <c r="H279" s="38" t="s">
        <v>536</v>
      </c>
      <c r="I279" s="38" t="s">
        <v>558</v>
      </c>
      <c r="J279" s="38" t="s">
        <v>608</v>
      </c>
      <c r="K279" s="38" t="s">
        <v>40</v>
      </c>
      <c r="L279" s="38" t="s">
        <v>40</v>
      </c>
      <c r="M279" s="39" t="s">
        <v>593</v>
      </c>
      <c r="N279" s="36">
        <v>70000</v>
      </c>
      <c r="O279" s="37">
        <v>1</v>
      </c>
      <c r="Q279" s="37">
        <v>15</v>
      </c>
      <c r="T279" s="38" t="s">
        <v>2197</v>
      </c>
      <c r="U279" s="38" t="s">
        <v>99</v>
      </c>
      <c r="V279" s="35">
        <v>41275</v>
      </c>
      <c r="X279" s="38" t="s">
        <v>594</v>
      </c>
      <c r="Y279" s="38" t="s">
        <v>1090</v>
      </c>
      <c r="Z279" s="38" t="s">
        <v>1090</v>
      </c>
      <c r="AA279" s="38" t="s">
        <v>1091</v>
      </c>
      <c r="AB279" s="38" t="s">
        <v>45</v>
      </c>
      <c r="AD279" s="38"/>
      <c r="AE279" s="38"/>
    </row>
    <row r="280" spans="1:31" x14ac:dyDescent="0.15">
      <c r="A280" s="39" t="s">
        <v>609</v>
      </c>
      <c r="B280" s="39" t="s">
        <v>610</v>
      </c>
      <c r="C280" s="38" t="s">
        <v>34</v>
      </c>
      <c r="D280" s="38" t="s">
        <v>35</v>
      </c>
      <c r="E280" s="35">
        <v>44159.686687395835</v>
      </c>
      <c r="F280" s="38" t="s">
        <v>96</v>
      </c>
      <c r="G280" s="38" t="s">
        <v>302</v>
      </c>
      <c r="H280" s="38" t="s">
        <v>611</v>
      </c>
      <c r="I280" s="38" t="s">
        <v>612</v>
      </c>
      <c r="J280" s="38" t="s">
        <v>613</v>
      </c>
      <c r="K280" s="38" t="s">
        <v>40</v>
      </c>
      <c r="L280" s="38" t="s">
        <v>40</v>
      </c>
      <c r="M280" s="39" t="s">
        <v>41</v>
      </c>
      <c r="R280" s="37">
        <v>16</v>
      </c>
      <c r="S280" s="37">
        <v>5.3</v>
      </c>
      <c r="T280" s="38" t="s">
        <v>42</v>
      </c>
      <c r="U280" s="38" t="s">
        <v>43</v>
      </c>
      <c r="V280" s="35">
        <v>41275</v>
      </c>
      <c r="X280" s="38" t="s">
        <v>44</v>
      </c>
      <c r="Y280" s="38" t="s">
        <v>1090</v>
      </c>
      <c r="Z280" s="38" t="s">
        <v>1090</v>
      </c>
      <c r="AA280" s="38" t="s">
        <v>1091</v>
      </c>
      <c r="AB280" s="38" t="s">
        <v>45</v>
      </c>
      <c r="AD280" s="38"/>
      <c r="AE280" s="38"/>
    </row>
    <row r="281" spans="1:31" x14ac:dyDescent="0.15">
      <c r="A281" s="39" t="s">
        <v>614</v>
      </c>
      <c r="B281" s="39" t="s">
        <v>615</v>
      </c>
      <c r="C281" s="38" t="s">
        <v>34</v>
      </c>
      <c r="D281" s="38" t="s">
        <v>35</v>
      </c>
      <c r="E281" s="35">
        <v>44435.733823402777</v>
      </c>
      <c r="F281" s="38" t="s">
        <v>96</v>
      </c>
      <c r="G281" s="38" t="s">
        <v>302</v>
      </c>
      <c r="H281" s="38" t="s">
        <v>616</v>
      </c>
      <c r="I281" s="38" t="s">
        <v>612</v>
      </c>
      <c r="J281" s="38" t="s">
        <v>617</v>
      </c>
      <c r="K281" s="38" t="s">
        <v>40</v>
      </c>
      <c r="L281" s="38" t="s">
        <v>40</v>
      </c>
      <c r="M281" s="39" t="s">
        <v>41</v>
      </c>
      <c r="R281" s="37">
        <v>16</v>
      </c>
      <c r="S281" s="37">
        <v>5.3</v>
      </c>
      <c r="T281" s="38" t="s">
        <v>1074</v>
      </c>
      <c r="U281" s="38" t="s">
        <v>43</v>
      </c>
      <c r="V281" s="35">
        <v>41275</v>
      </c>
      <c r="W281" s="35">
        <v>44926</v>
      </c>
      <c r="X281" s="38" t="s">
        <v>44</v>
      </c>
      <c r="Y281" s="38" t="s">
        <v>1090</v>
      </c>
      <c r="Z281" s="38" t="s">
        <v>1090</v>
      </c>
      <c r="AA281" s="38" t="s">
        <v>1091</v>
      </c>
      <c r="AB281" s="38" t="s">
        <v>45</v>
      </c>
      <c r="AD281" s="38"/>
      <c r="AE281" s="38"/>
    </row>
    <row r="282" spans="1:31" ht="22.5" x14ac:dyDescent="0.15">
      <c r="A282" s="39" t="s">
        <v>618</v>
      </c>
      <c r="B282" s="39" t="s">
        <v>622</v>
      </c>
      <c r="C282" s="38" t="s">
        <v>34</v>
      </c>
      <c r="D282" s="38" t="s">
        <v>543</v>
      </c>
      <c r="E282" s="35">
        <v>44825.759393287037</v>
      </c>
      <c r="F282" s="38" t="s">
        <v>96</v>
      </c>
      <c r="G282" s="38" t="s">
        <v>302</v>
      </c>
      <c r="H282" s="38" t="s">
        <v>544</v>
      </c>
      <c r="I282" s="38" t="s">
        <v>558</v>
      </c>
      <c r="J282" s="38" t="s">
        <v>620</v>
      </c>
      <c r="K282" s="38" t="s">
        <v>621</v>
      </c>
      <c r="L282" s="38" t="s">
        <v>40</v>
      </c>
      <c r="M282" s="39" t="s">
        <v>593</v>
      </c>
      <c r="N282" s="36">
        <v>70000</v>
      </c>
      <c r="O282" s="37">
        <v>1</v>
      </c>
      <c r="Q282" s="37">
        <v>15</v>
      </c>
      <c r="T282" s="38" t="s">
        <v>2140</v>
      </c>
      <c r="U282" s="38" t="s">
        <v>99</v>
      </c>
      <c r="V282" s="35">
        <v>41275</v>
      </c>
      <c r="X282" s="38" t="s">
        <v>597</v>
      </c>
      <c r="Y282" s="38" t="s">
        <v>1090</v>
      </c>
      <c r="Z282" s="38" t="s">
        <v>1090</v>
      </c>
      <c r="AA282" s="38" t="s">
        <v>1091</v>
      </c>
      <c r="AB282" s="38" t="s">
        <v>45</v>
      </c>
      <c r="AD282" s="38"/>
      <c r="AE282" s="38"/>
    </row>
    <row r="283" spans="1:31" x14ac:dyDescent="0.15">
      <c r="A283" s="39" t="s">
        <v>618</v>
      </c>
      <c r="B283" s="39" t="s">
        <v>619</v>
      </c>
      <c r="C283" s="38" t="s">
        <v>34</v>
      </c>
      <c r="D283" s="38" t="s">
        <v>35</v>
      </c>
      <c r="E283" s="35">
        <v>44825.759393287037</v>
      </c>
      <c r="F283" s="38" t="s">
        <v>96</v>
      </c>
      <c r="G283" s="38" t="s">
        <v>302</v>
      </c>
      <c r="H283" s="38" t="s">
        <v>536</v>
      </c>
      <c r="I283" s="38" t="s">
        <v>558</v>
      </c>
      <c r="J283" s="38" t="s">
        <v>620</v>
      </c>
      <c r="K283" s="38" t="s">
        <v>621</v>
      </c>
      <c r="L283" s="38" t="s">
        <v>40</v>
      </c>
      <c r="M283" s="39" t="s">
        <v>593</v>
      </c>
      <c r="N283" s="36">
        <v>70000</v>
      </c>
      <c r="O283" s="37">
        <v>1</v>
      </c>
      <c r="Q283" s="37">
        <v>15</v>
      </c>
      <c r="R283" s="37">
        <v>15</v>
      </c>
      <c r="S283" s="37">
        <v>5</v>
      </c>
      <c r="T283" s="38" t="s">
        <v>2139</v>
      </c>
      <c r="U283" s="38" t="s">
        <v>43</v>
      </c>
      <c r="V283" s="35">
        <v>41275</v>
      </c>
      <c r="W283" s="35">
        <v>44825</v>
      </c>
      <c r="X283" s="38" t="s">
        <v>44</v>
      </c>
      <c r="Y283" s="38" t="s">
        <v>1090</v>
      </c>
      <c r="Z283" s="38" t="s">
        <v>1090</v>
      </c>
      <c r="AA283" s="38" t="s">
        <v>1091</v>
      </c>
      <c r="AB283" s="38" t="s">
        <v>45</v>
      </c>
      <c r="AD283" s="38"/>
      <c r="AE283" s="38"/>
    </row>
    <row r="284" spans="1:31" ht="22.5" x14ac:dyDescent="0.15">
      <c r="A284" s="39" t="s">
        <v>623</v>
      </c>
      <c r="B284" s="39" t="s">
        <v>624</v>
      </c>
      <c r="C284" s="38" t="s">
        <v>34</v>
      </c>
      <c r="D284" s="38" t="s">
        <v>35</v>
      </c>
      <c r="E284" s="35">
        <v>44364.526270011571</v>
      </c>
      <c r="F284" s="38" t="s">
        <v>83</v>
      </c>
      <c r="G284" s="38" t="s">
        <v>302</v>
      </c>
      <c r="H284" s="38" t="s">
        <v>536</v>
      </c>
      <c r="I284" s="38" t="s">
        <v>558</v>
      </c>
      <c r="J284" s="38" t="s">
        <v>620</v>
      </c>
      <c r="K284" s="38" t="s">
        <v>40</v>
      </c>
      <c r="L284" s="38" t="s">
        <v>40</v>
      </c>
      <c r="M284" s="39" t="s">
        <v>593</v>
      </c>
      <c r="N284" s="36">
        <v>70000</v>
      </c>
      <c r="O284" s="37">
        <v>1</v>
      </c>
      <c r="Q284" s="37">
        <v>15</v>
      </c>
      <c r="T284" s="38" t="s">
        <v>1076</v>
      </c>
      <c r="U284" s="38" t="s">
        <v>99</v>
      </c>
      <c r="V284" s="35">
        <v>41275</v>
      </c>
      <c r="X284" s="38" t="s">
        <v>625</v>
      </c>
      <c r="Y284" s="38" t="s">
        <v>1090</v>
      </c>
      <c r="Z284" s="38" t="s">
        <v>1090</v>
      </c>
      <c r="AA284" s="38" t="s">
        <v>1091</v>
      </c>
      <c r="AB284" s="38" t="s">
        <v>45</v>
      </c>
      <c r="AD284" s="38"/>
      <c r="AE284" s="38"/>
    </row>
    <row r="285" spans="1:31" x14ac:dyDescent="0.15">
      <c r="A285" s="39" t="s">
        <v>626</v>
      </c>
      <c r="B285" s="39" t="s">
        <v>627</v>
      </c>
      <c r="C285" s="38" t="s">
        <v>34</v>
      </c>
      <c r="D285" s="38" t="s">
        <v>35</v>
      </c>
      <c r="E285" s="35">
        <v>44435.733823402777</v>
      </c>
      <c r="F285" s="38" t="s">
        <v>83</v>
      </c>
      <c r="G285" s="38" t="s">
        <v>302</v>
      </c>
      <c r="H285" s="38" t="s">
        <v>536</v>
      </c>
      <c r="I285" s="38" t="s">
        <v>558</v>
      </c>
      <c r="J285" s="38" t="s">
        <v>620</v>
      </c>
      <c r="K285" s="38" t="s">
        <v>40</v>
      </c>
      <c r="L285" s="38" t="s">
        <v>40</v>
      </c>
      <c r="M285" s="39" t="s">
        <v>41</v>
      </c>
      <c r="R285" s="37">
        <v>16</v>
      </c>
      <c r="S285" s="37">
        <v>5.3</v>
      </c>
      <c r="T285" s="38" t="s">
        <v>1074</v>
      </c>
      <c r="U285" s="38" t="s">
        <v>43</v>
      </c>
      <c r="V285" s="35">
        <v>41275</v>
      </c>
      <c r="W285" s="35">
        <v>44926</v>
      </c>
      <c r="X285" s="38" t="s">
        <v>44</v>
      </c>
      <c r="Y285" s="38" t="s">
        <v>1090</v>
      </c>
      <c r="Z285" s="38" t="s">
        <v>1090</v>
      </c>
      <c r="AA285" s="38" t="s">
        <v>1091</v>
      </c>
      <c r="AB285" s="38" t="s">
        <v>45</v>
      </c>
      <c r="AD285" s="38"/>
      <c r="AE285" s="38"/>
    </row>
    <row r="286" spans="1:31" x14ac:dyDescent="0.15">
      <c r="A286" s="39" t="s">
        <v>628</v>
      </c>
      <c r="B286" s="39" t="s">
        <v>629</v>
      </c>
      <c r="C286" s="38" t="s">
        <v>34</v>
      </c>
      <c r="D286" s="38" t="s">
        <v>35</v>
      </c>
      <c r="E286" s="35">
        <v>44825.767912268515</v>
      </c>
      <c r="F286" s="38" t="s">
        <v>83</v>
      </c>
      <c r="G286" s="38" t="s">
        <v>302</v>
      </c>
      <c r="H286" s="38" t="s">
        <v>536</v>
      </c>
      <c r="I286" s="38" t="s">
        <v>558</v>
      </c>
      <c r="J286" s="38" t="s">
        <v>620</v>
      </c>
      <c r="K286" s="38" t="s">
        <v>40</v>
      </c>
      <c r="L286" s="38" t="s">
        <v>40</v>
      </c>
      <c r="M286" s="39" t="s">
        <v>630</v>
      </c>
      <c r="N286" s="36">
        <v>45000</v>
      </c>
      <c r="O286" s="37">
        <v>1</v>
      </c>
      <c r="Q286" s="37">
        <v>15</v>
      </c>
      <c r="T286" s="38" t="s">
        <v>2197</v>
      </c>
      <c r="U286" s="38" t="s">
        <v>99</v>
      </c>
      <c r="V286" s="35">
        <v>41275</v>
      </c>
      <c r="X286" s="38" t="s">
        <v>625</v>
      </c>
      <c r="Y286" s="38" t="s">
        <v>1090</v>
      </c>
      <c r="Z286" s="38" t="s">
        <v>1090</v>
      </c>
      <c r="AA286" s="38" t="s">
        <v>1091</v>
      </c>
      <c r="AB286" s="38" t="s">
        <v>45</v>
      </c>
      <c r="AD286" s="38"/>
      <c r="AE286" s="38"/>
    </row>
    <row r="287" spans="1:31" ht="22.5" x14ac:dyDescent="0.15">
      <c r="A287" s="39" t="s">
        <v>631</v>
      </c>
      <c r="B287" s="39" t="s">
        <v>632</v>
      </c>
      <c r="C287" s="38" t="s">
        <v>34</v>
      </c>
      <c r="D287" s="38" t="s">
        <v>633</v>
      </c>
      <c r="E287" s="35">
        <v>44825.767912268515</v>
      </c>
      <c r="F287" s="38" t="s">
        <v>83</v>
      </c>
      <c r="G287" s="38" t="s">
        <v>302</v>
      </c>
      <c r="H287" s="38" t="s">
        <v>536</v>
      </c>
      <c r="I287" s="38" t="s">
        <v>558</v>
      </c>
      <c r="J287" s="38" t="s">
        <v>620</v>
      </c>
      <c r="K287" s="38" t="s">
        <v>40</v>
      </c>
      <c r="L287" s="38" t="s">
        <v>40</v>
      </c>
      <c r="M287" s="39" t="s">
        <v>634</v>
      </c>
      <c r="N287" s="36">
        <v>20000</v>
      </c>
      <c r="O287" s="37">
        <v>1</v>
      </c>
      <c r="Q287" s="37">
        <v>15</v>
      </c>
      <c r="T287" s="38" t="s">
        <v>2197</v>
      </c>
      <c r="U287" s="38" t="s">
        <v>99</v>
      </c>
      <c r="V287" s="35">
        <v>41275</v>
      </c>
      <c r="X287" s="38" t="s">
        <v>625</v>
      </c>
      <c r="Y287" s="38" t="s">
        <v>1090</v>
      </c>
      <c r="Z287" s="38" t="s">
        <v>1090</v>
      </c>
      <c r="AA287" s="38" t="s">
        <v>1091</v>
      </c>
      <c r="AB287" s="38" t="s">
        <v>45</v>
      </c>
      <c r="AD287" s="38"/>
      <c r="AE287" s="38"/>
    </row>
    <row r="288" spans="1:31" x14ac:dyDescent="0.15">
      <c r="A288" s="39" t="s">
        <v>635</v>
      </c>
      <c r="B288" s="39" t="s">
        <v>636</v>
      </c>
      <c r="C288" s="38" t="s">
        <v>34</v>
      </c>
      <c r="D288" s="38" t="s">
        <v>35</v>
      </c>
      <c r="E288" s="35">
        <v>44825.767912268515</v>
      </c>
      <c r="F288" s="38" t="s">
        <v>83</v>
      </c>
      <c r="G288" s="38" t="s">
        <v>302</v>
      </c>
      <c r="H288" s="38" t="s">
        <v>536</v>
      </c>
      <c r="I288" s="38" t="s">
        <v>558</v>
      </c>
      <c r="J288" s="38" t="s">
        <v>592</v>
      </c>
      <c r="K288" s="38" t="s">
        <v>40</v>
      </c>
      <c r="L288" s="38" t="s">
        <v>40</v>
      </c>
      <c r="M288" s="39" t="s">
        <v>593</v>
      </c>
      <c r="N288" s="36">
        <v>70000</v>
      </c>
      <c r="O288" s="37">
        <v>1</v>
      </c>
      <c r="Q288" s="37">
        <v>15</v>
      </c>
      <c r="T288" s="38" t="s">
        <v>2197</v>
      </c>
      <c r="U288" s="38" t="s">
        <v>99</v>
      </c>
      <c r="V288" s="35">
        <v>41275</v>
      </c>
      <c r="X288" s="38" t="s">
        <v>594</v>
      </c>
      <c r="Y288" s="38" t="s">
        <v>1090</v>
      </c>
      <c r="Z288" s="38" t="s">
        <v>1090</v>
      </c>
      <c r="AA288" s="38" t="s">
        <v>1091</v>
      </c>
      <c r="AB288" s="38" t="s">
        <v>45</v>
      </c>
      <c r="AD288" s="38"/>
      <c r="AE288" s="38"/>
    </row>
    <row r="289" spans="1:31" x14ac:dyDescent="0.15">
      <c r="A289" s="39" t="s">
        <v>637</v>
      </c>
      <c r="B289" s="39" t="s">
        <v>638</v>
      </c>
      <c r="C289" s="38" t="s">
        <v>34</v>
      </c>
      <c r="D289" s="38" t="s">
        <v>35</v>
      </c>
      <c r="E289" s="35">
        <v>44159.686687395835</v>
      </c>
      <c r="F289" s="38" t="s">
        <v>83</v>
      </c>
      <c r="G289" s="38" t="s">
        <v>302</v>
      </c>
      <c r="H289" s="38" t="s">
        <v>303</v>
      </c>
      <c r="I289" s="38" t="s">
        <v>558</v>
      </c>
      <c r="J289" s="38" t="s">
        <v>639</v>
      </c>
      <c r="K289" s="38" t="s">
        <v>40</v>
      </c>
      <c r="L289" s="38" t="s">
        <v>40</v>
      </c>
      <c r="M289" s="39" t="s">
        <v>41</v>
      </c>
      <c r="R289" s="37">
        <v>8</v>
      </c>
      <c r="S289" s="37">
        <v>2.7</v>
      </c>
      <c r="T289" s="38" t="s">
        <v>42</v>
      </c>
      <c r="U289" s="38" t="s">
        <v>43</v>
      </c>
      <c r="V289" s="35">
        <v>41275</v>
      </c>
      <c r="X289" s="38" t="s">
        <v>44</v>
      </c>
      <c r="Y289" s="38" t="s">
        <v>1090</v>
      </c>
      <c r="Z289" s="38" t="s">
        <v>1090</v>
      </c>
      <c r="AA289" s="38" t="s">
        <v>1091</v>
      </c>
      <c r="AB289" s="38" t="s">
        <v>45</v>
      </c>
      <c r="AD289" s="38"/>
      <c r="AE289" s="38"/>
    </row>
    <row r="290" spans="1:31" ht="22.5" x14ac:dyDescent="0.15">
      <c r="A290" s="39" t="s">
        <v>640</v>
      </c>
      <c r="B290" s="39" t="s">
        <v>641</v>
      </c>
      <c r="C290" s="38" t="s">
        <v>34</v>
      </c>
      <c r="D290" s="38" t="s">
        <v>543</v>
      </c>
      <c r="E290" s="35">
        <v>44364.526270011571</v>
      </c>
      <c r="F290" s="38" t="s">
        <v>96</v>
      </c>
      <c r="G290" s="38" t="s">
        <v>302</v>
      </c>
      <c r="H290" s="38" t="s">
        <v>536</v>
      </c>
      <c r="I290" s="38" t="s">
        <v>537</v>
      </c>
      <c r="J290" s="38" t="s">
        <v>574</v>
      </c>
      <c r="K290" s="38" t="s">
        <v>40</v>
      </c>
      <c r="L290" s="38" t="s">
        <v>40</v>
      </c>
      <c r="M290" s="39" t="s">
        <v>642</v>
      </c>
      <c r="N290" s="36">
        <v>15000</v>
      </c>
      <c r="O290" s="37">
        <v>1</v>
      </c>
      <c r="Q290" s="37">
        <v>16</v>
      </c>
      <c r="T290" s="38" t="s">
        <v>1076</v>
      </c>
      <c r="U290" s="38" t="s">
        <v>99</v>
      </c>
      <c r="V290" s="35">
        <v>41275</v>
      </c>
      <c r="X290" s="38" t="s">
        <v>643</v>
      </c>
      <c r="Y290" s="38" t="s">
        <v>1090</v>
      </c>
      <c r="Z290" s="38" t="s">
        <v>1090</v>
      </c>
      <c r="AA290" s="38" t="s">
        <v>1091</v>
      </c>
      <c r="AB290" s="38" t="s">
        <v>45</v>
      </c>
      <c r="AD290" s="38"/>
      <c r="AE290" s="38"/>
    </row>
    <row r="291" spans="1:31" ht="33.75" x14ac:dyDescent="0.15">
      <c r="A291" s="39" t="s">
        <v>644</v>
      </c>
      <c r="B291" s="39" t="s">
        <v>645</v>
      </c>
      <c r="C291" s="38" t="s">
        <v>34</v>
      </c>
      <c r="D291" s="38" t="s">
        <v>543</v>
      </c>
      <c r="E291" s="35">
        <v>44364.526270011571</v>
      </c>
      <c r="F291" s="38" t="s">
        <v>96</v>
      </c>
      <c r="G291" s="38" t="s">
        <v>302</v>
      </c>
      <c r="H291" s="38" t="s">
        <v>544</v>
      </c>
      <c r="I291" s="38" t="s">
        <v>537</v>
      </c>
      <c r="J291" s="38" t="s">
        <v>574</v>
      </c>
      <c r="K291" s="38" t="s">
        <v>40</v>
      </c>
      <c r="L291" s="38" t="s">
        <v>40</v>
      </c>
      <c r="M291" s="39" t="s">
        <v>642</v>
      </c>
      <c r="N291" s="36">
        <v>15000</v>
      </c>
      <c r="O291" s="37">
        <v>1</v>
      </c>
      <c r="Q291" s="37">
        <v>16</v>
      </c>
      <c r="T291" s="38" t="s">
        <v>1076</v>
      </c>
      <c r="U291" s="38" t="s">
        <v>99</v>
      </c>
      <c r="V291" s="35">
        <v>41275</v>
      </c>
      <c r="X291" s="38" t="s">
        <v>545</v>
      </c>
      <c r="Y291" s="38" t="s">
        <v>1090</v>
      </c>
      <c r="Z291" s="38" t="s">
        <v>1090</v>
      </c>
      <c r="AA291" s="38" t="s">
        <v>1091</v>
      </c>
      <c r="AB291" s="38" t="s">
        <v>45</v>
      </c>
      <c r="AD291" s="38"/>
      <c r="AE291" s="38"/>
    </row>
    <row r="292" spans="1:31" x14ac:dyDescent="0.15">
      <c r="A292" s="39" t="s">
        <v>646</v>
      </c>
      <c r="B292" s="39" t="s">
        <v>647</v>
      </c>
      <c r="C292" s="38" t="s">
        <v>34</v>
      </c>
      <c r="D292" s="38" t="s">
        <v>543</v>
      </c>
      <c r="E292" s="35">
        <v>44364.526270011571</v>
      </c>
      <c r="F292" s="38" t="s">
        <v>96</v>
      </c>
      <c r="G292" s="38" t="s">
        <v>302</v>
      </c>
      <c r="H292" s="38" t="s">
        <v>536</v>
      </c>
      <c r="I292" s="38" t="s">
        <v>537</v>
      </c>
      <c r="J292" s="38" t="s">
        <v>574</v>
      </c>
      <c r="K292" s="38" t="s">
        <v>40</v>
      </c>
      <c r="L292" s="38" t="s">
        <v>40</v>
      </c>
      <c r="M292" s="39" t="s">
        <v>642</v>
      </c>
      <c r="N292" s="36">
        <v>20000</v>
      </c>
      <c r="O292" s="37">
        <v>1</v>
      </c>
      <c r="Q292" s="37">
        <v>16</v>
      </c>
      <c r="T292" s="38" t="s">
        <v>1076</v>
      </c>
      <c r="U292" s="38" t="s">
        <v>99</v>
      </c>
      <c r="V292" s="35">
        <v>41275</v>
      </c>
      <c r="X292" s="38" t="s">
        <v>643</v>
      </c>
      <c r="Y292" s="38" t="s">
        <v>1090</v>
      </c>
      <c r="Z292" s="38" t="s">
        <v>1090</v>
      </c>
      <c r="AA292" s="38" t="s">
        <v>1091</v>
      </c>
      <c r="AB292" s="38" t="s">
        <v>45</v>
      </c>
      <c r="AD292" s="38"/>
      <c r="AE292" s="38"/>
    </row>
    <row r="293" spans="1:31" ht="22.5" x14ac:dyDescent="0.15">
      <c r="A293" s="39" t="s">
        <v>648</v>
      </c>
      <c r="B293" s="39" t="s">
        <v>649</v>
      </c>
      <c r="C293" s="38" t="s">
        <v>34</v>
      </c>
      <c r="D293" s="38" t="s">
        <v>543</v>
      </c>
      <c r="E293" s="35">
        <v>44364.526270011571</v>
      </c>
      <c r="F293" s="38" t="s">
        <v>96</v>
      </c>
      <c r="G293" s="38" t="s">
        <v>302</v>
      </c>
      <c r="H293" s="38" t="s">
        <v>544</v>
      </c>
      <c r="I293" s="38" t="s">
        <v>537</v>
      </c>
      <c r="J293" s="38" t="s">
        <v>574</v>
      </c>
      <c r="K293" s="38" t="s">
        <v>40</v>
      </c>
      <c r="L293" s="38" t="s">
        <v>40</v>
      </c>
      <c r="M293" s="39" t="s">
        <v>642</v>
      </c>
      <c r="N293" s="36">
        <v>20000</v>
      </c>
      <c r="O293" s="37">
        <v>1</v>
      </c>
      <c r="Q293" s="37">
        <v>16</v>
      </c>
      <c r="T293" s="38" t="s">
        <v>1076</v>
      </c>
      <c r="U293" s="38" t="s">
        <v>99</v>
      </c>
      <c r="V293" s="35">
        <v>41275</v>
      </c>
      <c r="X293" s="38" t="s">
        <v>545</v>
      </c>
      <c r="Y293" s="38" t="s">
        <v>1090</v>
      </c>
      <c r="Z293" s="38" t="s">
        <v>1090</v>
      </c>
      <c r="AA293" s="38" t="s">
        <v>1091</v>
      </c>
      <c r="AB293" s="38" t="s">
        <v>45</v>
      </c>
      <c r="AD293" s="38"/>
      <c r="AE293" s="38"/>
    </row>
    <row r="294" spans="1:31" x14ac:dyDescent="0.15">
      <c r="A294" s="39" t="s">
        <v>650</v>
      </c>
      <c r="B294" s="39" t="s">
        <v>651</v>
      </c>
      <c r="C294" s="38" t="s">
        <v>34</v>
      </c>
      <c r="D294" s="38" t="s">
        <v>543</v>
      </c>
      <c r="E294" s="35">
        <v>44364.526270011571</v>
      </c>
      <c r="F294" s="38" t="s">
        <v>96</v>
      </c>
      <c r="G294" s="38" t="s">
        <v>302</v>
      </c>
      <c r="H294" s="38" t="s">
        <v>536</v>
      </c>
      <c r="I294" s="38" t="s">
        <v>558</v>
      </c>
      <c r="J294" s="38" t="s">
        <v>582</v>
      </c>
      <c r="K294" s="38" t="s">
        <v>40</v>
      </c>
      <c r="L294" s="38" t="s">
        <v>40</v>
      </c>
      <c r="M294" s="39" t="s">
        <v>579</v>
      </c>
      <c r="N294" s="36">
        <v>50000</v>
      </c>
      <c r="O294" s="37">
        <v>1</v>
      </c>
      <c r="Q294" s="37">
        <v>16</v>
      </c>
      <c r="T294" s="38" t="s">
        <v>1076</v>
      </c>
      <c r="U294" s="38" t="s">
        <v>99</v>
      </c>
      <c r="V294" s="35">
        <v>41275</v>
      </c>
      <c r="X294" s="38" t="s">
        <v>643</v>
      </c>
      <c r="Y294" s="38" t="s">
        <v>1090</v>
      </c>
      <c r="Z294" s="38" t="s">
        <v>1090</v>
      </c>
      <c r="AA294" s="38" t="s">
        <v>1091</v>
      </c>
      <c r="AB294" s="38" t="s">
        <v>45</v>
      </c>
      <c r="AD294" s="38"/>
      <c r="AE294" s="38"/>
    </row>
    <row r="295" spans="1:31" x14ac:dyDescent="0.15">
      <c r="A295" s="39" t="s">
        <v>652</v>
      </c>
      <c r="B295" s="39" t="s">
        <v>651</v>
      </c>
      <c r="C295" s="38" t="s">
        <v>653</v>
      </c>
      <c r="D295" s="38" t="s">
        <v>654</v>
      </c>
      <c r="E295" s="35">
        <v>44159.686687395835</v>
      </c>
      <c r="F295" s="38" t="s">
        <v>96</v>
      </c>
      <c r="G295" s="38" t="s">
        <v>302</v>
      </c>
      <c r="H295" s="38" t="s">
        <v>536</v>
      </c>
      <c r="I295" s="38" t="s">
        <v>558</v>
      </c>
      <c r="J295" s="38" t="s">
        <v>582</v>
      </c>
      <c r="K295" s="38" t="s">
        <v>40</v>
      </c>
      <c r="L295" s="38" t="s">
        <v>40</v>
      </c>
      <c r="M295" s="39" t="s">
        <v>583</v>
      </c>
      <c r="N295" s="36">
        <v>50000</v>
      </c>
      <c r="O295" s="37">
        <v>1</v>
      </c>
      <c r="R295" s="37">
        <v>12</v>
      </c>
      <c r="S295" s="37">
        <v>4</v>
      </c>
      <c r="T295" s="38" t="s">
        <v>42</v>
      </c>
      <c r="U295" s="38" t="s">
        <v>43</v>
      </c>
      <c r="V295" s="35">
        <v>42491</v>
      </c>
      <c r="X295" s="38" t="s">
        <v>44</v>
      </c>
      <c r="Y295" s="38" t="s">
        <v>1090</v>
      </c>
      <c r="Z295" s="38" t="s">
        <v>1090</v>
      </c>
      <c r="AA295" s="38" t="s">
        <v>1091</v>
      </c>
      <c r="AB295" s="38" t="s">
        <v>45</v>
      </c>
      <c r="AD295" s="38"/>
      <c r="AE295" s="38"/>
    </row>
    <row r="296" spans="1:31" x14ac:dyDescent="0.15">
      <c r="A296" s="39" t="s">
        <v>655</v>
      </c>
      <c r="B296" s="39" t="s">
        <v>651</v>
      </c>
      <c r="C296" s="38" t="s">
        <v>566</v>
      </c>
      <c r="D296" s="38" t="s">
        <v>82</v>
      </c>
      <c r="E296" s="35">
        <v>44159.686687395835</v>
      </c>
      <c r="F296" s="38" t="s">
        <v>96</v>
      </c>
      <c r="G296" s="38" t="s">
        <v>302</v>
      </c>
      <c r="H296" s="38" t="s">
        <v>544</v>
      </c>
      <c r="I296" s="38" t="s">
        <v>558</v>
      </c>
      <c r="J296" s="38" t="s">
        <v>582</v>
      </c>
      <c r="K296" s="38" t="s">
        <v>40</v>
      </c>
      <c r="L296" s="38" t="s">
        <v>40</v>
      </c>
      <c r="M296" s="39" t="s">
        <v>583</v>
      </c>
      <c r="N296" s="36">
        <v>50000</v>
      </c>
      <c r="O296" s="37">
        <v>1</v>
      </c>
      <c r="P296" s="36">
        <v>4000</v>
      </c>
      <c r="Q296" s="37">
        <v>16</v>
      </c>
      <c r="R296" s="37">
        <v>16</v>
      </c>
      <c r="S296" s="37">
        <v>5.3</v>
      </c>
      <c r="T296" s="38" t="s">
        <v>42</v>
      </c>
      <c r="U296" s="38" t="s">
        <v>43</v>
      </c>
      <c r="V296" s="35">
        <v>41275</v>
      </c>
      <c r="X296" s="38" t="s">
        <v>44</v>
      </c>
      <c r="Y296" s="38" t="s">
        <v>1090</v>
      </c>
      <c r="Z296" s="38" t="s">
        <v>1090</v>
      </c>
      <c r="AA296" s="38" t="s">
        <v>1091</v>
      </c>
      <c r="AB296" s="38" t="s">
        <v>45</v>
      </c>
      <c r="AD296" s="38"/>
      <c r="AE296" s="38"/>
    </row>
    <row r="297" spans="1:31" ht="22.5" x14ac:dyDescent="0.15">
      <c r="A297" s="39" t="s">
        <v>656</v>
      </c>
      <c r="B297" s="39" t="s">
        <v>657</v>
      </c>
      <c r="C297" s="38" t="s">
        <v>34</v>
      </c>
      <c r="D297" s="38" t="s">
        <v>543</v>
      </c>
      <c r="E297" s="35">
        <v>44364.526270011571</v>
      </c>
      <c r="F297" s="38" t="s">
        <v>96</v>
      </c>
      <c r="G297" s="38" t="s">
        <v>302</v>
      </c>
      <c r="H297" s="38" t="s">
        <v>544</v>
      </c>
      <c r="I297" s="38" t="s">
        <v>558</v>
      </c>
      <c r="J297" s="38" t="s">
        <v>582</v>
      </c>
      <c r="K297" s="38" t="s">
        <v>40</v>
      </c>
      <c r="L297" s="38" t="s">
        <v>40</v>
      </c>
      <c r="M297" s="39" t="s">
        <v>579</v>
      </c>
      <c r="N297" s="36">
        <v>50000</v>
      </c>
      <c r="O297" s="37">
        <v>1</v>
      </c>
      <c r="Q297" s="37">
        <v>16</v>
      </c>
      <c r="T297" s="38" t="s">
        <v>1076</v>
      </c>
      <c r="U297" s="38" t="s">
        <v>99</v>
      </c>
      <c r="V297" s="35">
        <v>41275</v>
      </c>
      <c r="X297" s="38" t="s">
        <v>545</v>
      </c>
      <c r="Y297" s="38" t="s">
        <v>1090</v>
      </c>
      <c r="Z297" s="38" t="s">
        <v>1090</v>
      </c>
      <c r="AA297" s="38" t="s">
        <v>1091</v>
      </c>
      <c r="AB297" s="38" t="s">
        <v>45</v>
      </c>
      <c r="AD297" s="38"/>
      <c r="AE297" s="38"/>
    </row>
    <row r="298" spans="1:31" x14ac:dyDescent="0.15">
      <c r="A298" s="39" t="s">
        <v>658</v>
      </c>
      <c r="B298" s="39" t="s">
        <v>659</v>
      </c>
      <c r="C298" s="38" t="s">
        <v>106</v>
      </c>
      <c r="D298" s="38" t="s">
        <v>152</v>
      </c>
      <c r="E298" s="35">
        <v>44364.526270011571</v>
      </c>
      <c r="F298" s="38" t="s">
        <v>96</v>
      </c>
      <c r="G298" s="38" t="s">
        <v>302</v>
      </c>
      <c r="H298" s="38" t="s">
        <v>536</v>
      </c>
      <c r="I298" s="38" t="s">
        <v>537</v>
      </c>
      <c r="J298" s="38" t="s">
        <v>574</v>
      </c>
      <c r="K298" s="38" t="s">
        <v>40</v>
      </c>
      <c r="L298" s="38" t="s">
        <v>40</v>
      </c>
      <c r="M298" s="39" t="s">
        <v>642</v>
      </c>
      <c r="N298" s="36">
        <v>10000</v>
      </c>
      <c r="O298" s="37">
        <v>1</v>
      </c>
      <c r="Q298" s="37">
        <v>16</v>
      </c>
      <c r="T298" s="38" t="s">
        <v>1076</v>
      </c>
      <c r="U298" s="38" t="s">
        <v>99</v>
      </c>
      <c r="V298" s="35">
        <v>43466</v>
      </c>
      <c r="X298" s="38" t="s">
        <v>643</v>
      </c>
      <c r="Y298" s="38" t="s">
        <v>1090</v>
      </c>
      <c r="Z298" s="38" t="s">
        <v>1090</v>
      </c>
      <c r="AA298" s="38" t="s">
        <v>1091</v>
      </c>
      <c r="AB298" s="38" t="s">
        <v>45</v>
      </c>
      <c r="AD298" s="38"/>
      <c r="AE298" s="38"/>
    </row>
    <row r="299" spans="1:31" ht="22.5" x14ac:dyDescent="0.15">
      <c r="A299" s="39" t="s">
        <v>660</v>
      </c>
      <c r="B299" s="39" t="s">
        <v>661</v>
      </c>
      <c r="C299" s="38" t="s">
        <v>106</v>
      </c>
      <c r="D299" s="38" t="s">
        <v>152</v>
      </c>
      <c r="E299" s="35">
        <v>44364.526270011571</v>
      </c>
      <c r="F299" s="38" t="s">
        <v>96</v>
      </c>
      <c r="G299" s="38" t="s">
        <v>302</v>
      </c>
      <c r="H299" s="38" t="s">
        <v>544</v>
      </c>
      <c r="I299" s="38" t="s">
        <v>537</v>
      </c>
      <c r="J299" s="38" t="s">
        <v>574</v>
      </c>
      <c r="K299" s="38" t="s">
        <v>40</v>
      </c>
      <c r="L299" s="38" t="s">
        <v>40</v>
      </c>
      <c r="M299" s="39" t="s">
        <v>642</v>
      </c>
      <c r="N299" s="36">
        <v>10000</v>
      </c>
      <c r="O299" s="37">
        <v>1</v>
      </c>
      <c r="Q299" s="37">
        <v>16</v>
      </c>
      <c r="T299" s="38" t="s">
        <v>1076</v>
      </c>
      <c r="U299" s="38" t="s">
        <v>99</v>
      </c>
      <c r="V299" s="35">
        <v>43466</v>
      </c>
      <c r="X299" s="38" t="s">
        <v>545</v>
      </c>
      <c r="Y299" s="38" t="s">
        <v>1090</v>
      </c>
      <c r="Z299" s="38" t="s">
        <v>1090</v>
      </c>
      <c r="AA299" s="38" t="s">
        <v>1091</v>
      </c>
      <c r="AB299" s="38" t="s">
        <v>45</v>
      </c>
      <c r="AD299" s="38"/>
      <c r="AE299" s="38"/>
    </row>
    <row r="300" spans="1:31" x14ac:dyDescent="0.15">
      <c r="A300" s="39" t="s">
        <v>662</v>
      </c>
      <c r="B300" s="39" t="s">
        <v>663</v>
      </c>
      <c r="C300" s="38" t="s">
        <v>34</v>
      </c>
      <c r="D300" s="38" t="s">
        <v>35</v>
      </c>
      <c r="E300" s="35">
        <v>44825.767912268515</v>
      </c>
      <c r="F300" s="38" t="s">
        <v>83</v>
      </c>
      <c r="G300" s="38" t="s">
        <v>302</v>
      </c>
      <c r="H300" s="38" t="s">
        <v>536</v>
      </c>
      <c r="I300" s="38" t="s">
        <v>558</v>
      </c>
      <c r="J300" s="38" t="s">
        <v>620</v>
      </c>
      <c r="K300" s="38" t="s">
        <v>40</v>
      </c>
      <c r="L300" s="38" t="s">
        <v>40</v>
      </c>
      <c r="M300" s="39" t="s">
        <v>593</v>
      </c>
      <c r="N300" s="36">
        <v>70000</v>
      </c>
      <c r="O300" s="37">
        <v>1</v>
      </c>
      <c r="Q300" s="37">
        <v>15</v>
      </c>
      <c r="T300" s="38" t="s">
        <v>2197</v>
      </c>
      <c r="U300" s="38" t="s">
        <v>99</v>
      </c>
      <c r="V300" s="35">
        <v>41275</v>
      </c>
      <c r="X300" s="38" t="s">
        <v>594</v>
      </c>
      <c r="Y300" s="38" t="s">
        <v>1090</v>
      </c>
      <c r="Z300" s="38" t="s">
        <v>1090</v>
      </c>
      <c r="AA300" s="38" t="s">
        <v>1091</v>
      </c>
      <c r="AB300" s="38" t="s">
        <v>45</v>
      </c>
      <c r="AD300" s="38"/>
      <c r="AE300" s="38"/>
    </row>
    <row r="301" spans="1:31" x14ac:dyDescent="0.15">
      <c r="A301" s="39" t="s">
        <v>664</v>
      </c>
      <c r="B301" s="39" t="s">
        <v>665</v>
      </c>
      <c r="C301" s="38" t="s">
        <v>34</v>
      </c>
      <c r="D301" s="38" t="s">
        <v>35</v>
      </c>
      <c r="E301" s="35">
        <v>44159.686687395835</v>
      </c>
      <c r="F301" s="38" t="s">
        <v>83</v>
      </c>
      <c r="G301" s="38" t="s">
        <v>302</v>
      </c>
      <c r="H301" s="38" t="s">
        <v>303</v>
      </c>
      <c r="I301" s="38" t="s">
        <v>558</v>
      </c>
      <c r="J301" s="38" t="s">
        <v>456</v>
      </c>
      <c r="K301" s="38" t="s">
        <v>40</v>
      </c>
      <c r="L301" s="38" t="s">
        <v>40</v>
      </c>
      <c r="M301" s="39" t="s">
        <v>41</v>
      </c>
      <c r="R301" s="37">
        <v>8</v>
      </c>
      <c r="S301" s="37">
        <v>2.7</v>
      </c>
      <c r="T301" s="38" t="s">
        <v>42</v>
      </c>
      <c r="U301" s="38" t="s">
        <v>43</v>
      </c>
      <c r="V301" s="35">
        <v>41275</v>
      </c>
      <c r="X301" s="38" t="s">
        <v>44</v>
      </c>
      <c r="Y301" s="38" t="s">
        <v>1090</v>
      </c>
      <c r="Z301" s="38" t="s">
        <v>1090</v>
      </c>
      <c r="AA301" s="38" t="s">
        <v>1091</v>
      </c>
      <c r="AB301" s="38" t="s">
        <v>45</v>
      </c>
      <c r="AD301" s="38"/>
      <c r="AE301" s="38"/>
    </row>
    <row r="302" spans="1:31" ht="22.5" x14ac:dyDescent="0.15">
      <c r="A302" s="39" t="s">
        <v>666</v>
      </c>
      <c r="B302" s="39" t="s">
        <v>667</v>
      </c>
      <c r="C302" s="38" t="s">
        <v>255</v>
      </c>
      <c r="D302" s="38" t="s">
        <v>256</v>
      </c>
      <c r="E302" s="35">
        <v>44159.686687395835</v>
      </c>
      <c r="F302" s="38" t="s">
        <v>83</v>
      </c>
      <c r="G302" s="38" t="s">
        <v>302</v>
      </c>
      <c r="H302" s="38" t="s">
        <v>117</v>
      </c>
      <c r="I302" s="38" t="s">
        <v>558</v>
      </c>
      <c r="J302" s="38" t="s">
        <v>582</v>
      </c>
      <c r="K302" s="38" t="s">
        <v>668</v>
      </c>
      <c r="L302" s="38" t="s">
        <v>40</v>
      </c>
      <c r="M302" s="39" t="s">
        <v>669</v>
      </c>
      <c r="N302" s="36">
        <v>50000</v>
      </c>
      <c r="O302" s="37">
        <v>1</v>
      </c>
      <c r="P302" s="36">
        <v>4380</v>
      </c>
      <c r="R302" s="37">
        <v>11</v>
      </c>
      <c r="S302" s="37">
        <v>3.7</v>
      </c>
      <c r="T302" s="38" t="s">
        <v>42</v>
      </c>
      <c r="U302" s="38" t="s">
        <v>99</v>
      </c>
      <c r="V302" s="35">
        <v>41275</v>
      </c>
      <c r="X302" s="38" t="s">
        <v>44</v>
      </c>
      <c r="Y302" s="38" t="s">
        <v>1090</v>
      </c>
      <c r="Z302" s="38" t="s">
        <v>1090</v>
      </c>
      <c r="AA302" s="38" t="s">
        <v>1091</v>
      </c>
      <c r="AB302" s="38" t="s">
        <v>45</v>
      </c>
      <c r="AD302" s="38"/>
      <c r="AE302" s="38"/>
    </row>
    <row r="303" spans="1:31" x14ac:dyDescent="0.15">
      <c r="A303" s="39" t="s">
        <v>670</v>
      </c>
      <c r="B303" s="39" t="s">
        <v>671</v>
      </c>
      <c r="C303" s="38" t="s">
        <v>255</v>
      </c>
      <c r="D303" s="38" t="s">
        <v>256</v>
      </c>
      <c r="E303" s="35">
        <v>44159.686687395835</v>
      </c>
      <c r="F303" s="38" t="s">
        <v>83</v>
      </c>
      <c r="G303" s="38" t="s">
        <v>302</v>
      </c>
      <c r="H303" s="38" t="s">
        <v>672</v>
      </c>
      <c r="I303" s="38" t="s">
        <v>558</v>
      </c>
      <c r="J303" s="38" t="s">
        <v>582</v>
      </c>
      <c r="K303" s="38" t="s">
        <v>40</v>
      </c>
      <c r="L303" s="38" t="s">
        <v>40</v>
      </c>
      <c r="M303" s="39" t="s">
        <v>41</v>
      </c>
      <c r="R303" s="37">
        <v>16</v>
      </c>
      <c r="S303" s="37">
        <v>5.3</v>
      </c>
      <c r="T303" s="38" t="s">
        <v>42</v>
      </c>
      <c r="U303" s="38" t="s">
        <v>99</v>
      </c>
      <c r="V303" s="35">
        <v>41275</v>
      </c>
      <c r="X303" s="38" t="s">
        <v>44</v>
      </c>
      <c r="Y303" s="38" t="s">
        <v>1090</v>
      </c>
      <c r="Z303" s="38" t="s">
        <v>1090</v>
      </c>
      <c r="AA303" s="38" t="s">
        <v>1091</v>
      </c>
      <c r="AB303" s="38" t="s">
        <v>45</v>
      </c>
      <c r="AD303" s="38"/>
      <c r="AE303" s="38"/>
    </row>
    <row r="304" spans="1:31" x14ac:dyDescent="0.15">
      <c r="A304" s="39" t="s">
        <v>673</v>
      </c>
      <c r="B304" s="39" t="s">
        <v>674</v>
      </c>
      <c r="C304" s="38" t="s">
        <v>566</v>
      </c>
      <c r="D304" s="38" t="s">
        <v>675</v>
      </c>
      <c r="E304" s="35">
        <v>44435.733823402777</v>
      </c>
      <c r="F304" s="38" t="s">
        <v>261</v>
      </c>
      <c r="G304" s="38" t="s">
        <v>302</v>
      </c>
      <c r="H304" s="38" t="s">
        <v>40</v>
      </c>
      <c r="I304" s="38" t="s">
        <v>558</v>
      </c>
      <c r="J304" s="38" t="s">
        <v>40</v>
      </c>
      <c r="K304" s="38" t="s">
        <v>40</v>
      </c>
      <c r="L304" s="38" t="s">
        <v>40</v>
      </c>
      <c r="M304" s="39" t="s">
        <v>41</v>
      </c>
      <c r="Q304" s="37">
        <v>15</v>
      </c>
      <c r="R304" s="37">
        <v>15</v>
      </c>
      <c r="S304" s="37">
        <v>5</v>
      </c>
      <c r="T304" s="38" t="s">
        <v>1074</v>
      </c>
      <c r="U304" s="38" t="s">
        <v>99</v>
      </c>
      <c r="V304" s="35">
        <v>41275</v>
      </c>
      <c r="W304" s="35">
        <v>44926</v>
      </c>
      <c r="X304" s="38" t="s">
        <v>44</v>
      </c>
      <c r="Y304" s="38" t="s">
        <v>1090</v>
      </c>
      <c r="Z304" s="38" t="s">
        <v>1090</v>
      </c>
      <c r="AA304" s="38" t="s">
        <v>1091</v>
      </c>
      <c r="AB304" s="38" t="s">
        <v>45</v>
      </c>
      <c r="AD304" s="38"/>
      <c r="AE304" s="38"/>
    </row>
    <row r="305" spans="1:31" x14ac:dyDescent="0.15">
      <c r="A305" s="39" t="s">
        <v>676</v>
      </c>
      <c r="B305" s="39" t="s">
        <v>677</v>
      </c>
      <c r="C305" s="38" t="s">
        <v>34</v>
      </c>
      <c r="D305" s="38" t="s">
        <v>35</v>
      </c>
      <c r="E305" s="35">
        <v>44159.686687395835</v>
      </c>
      <c r="F305" s="38" t="s">
        <v>83</v>
      </c>
      <c r="G305" s="38" t="s">
        <v>357</v>
      </c>
      <c r="H305" s="38" t="s">
        <v>358</v>
      </c>
      <c r="I305" s="38" t="s">
        <v>359</v>
      </c>
      <c r="J305" s="38" t="s">
        <v>1089</v>
      </c>
      <c r="K305" s="38" t="s">
        <v>40</v>
      </c>
      <c r="L305" s="38" t="s">
        <v>40</v>
      </c>
      <c r="M305" s="39" t="s">
        <v>41</v>
      </c>
      <c r="R305" s="37">
        <v>15</v>
      </c>
      <c r="S305" s="37">
        <v>5</v>
      </c>
      <c r="T305" s="38" t="s">
        <v>42</v>
      </c>
      <c r="U305" s="38" t="s">
        <v>43</v>
      </c>
      <c r="V305" s="35">
        <v>41275</v>
      </c>
      <c r="X305" s="38" t="s">
        <v>44</v>
      </c>
      <c r="Y305" s="38" t="s">
        <v>1090</v>
      </c>
      <c r="Z305" s="38" t="s">
        <v>1090</v>
      </c>
      <c r="AA305" s="38" t="s">
        <v>1091</v>
      </c>
      <c r="AB305" s="38" t="s">
        <v>45</v>
      </c>
      <c r="AD305" s="38"/>
      <c r="AE305" s="38"/>
    </row>
    <row r="306" spans="1:31" x14ac:dyDescent="0.15">
      <c r="A306" s="39" t="s">
        <v>678</v>
      </c>
      <c r="B306" s="39" t="s">
        <v>679</v>
      </c>
      <c r="C306" s="38" t="s">
        <v>34</v>
      </c>
      <c r="D306" s="38" t="s">
        <v>35</v>
      </c>
      <c r="E306" s="35">
        <v>44159.686687395835</v>
      </c>
      <c r="F306" s="38" t="s">
        <v>83</v>
      </c>
      <c r="G306" s="38" t="s">
        <v>1089</v>
      </c>
      <c r="H306" s="38" t="s">
        <v>1089</v>
      </c>
      <c r="I306" s="38" t="s">
        <v>680</v>
      </c>
      <c r="J306" s="38" t="s">
        <v>1089</v>
      </c>
      <c r="K306" s="38" t="s">
        <v>40</v>
      </c>
      <c r="L306" s="38" t="s">
        <v>40</v>
      </c>
      <c r="M306" s="39" t="s">
        <v>41</v>
      </c>
      <c r="R306" s="37">
        <v>15</v>
      </c>
      <c r="S306" s="37">
        <v>5</v>
      </c>
      <c r="T306" s="38" t="s">
        <v>42</v>
      </c>
      <c r="U306" s="38" t="s">
        <v>43</v>
      </c>
      <c r="V306" s="35">
        <v>41275</v>
      </c>
      <c r="X306" s="38" t="s">
        <v>44</v>
      </c>
      <c r="Y306" s="38" t="s">
        <v>1090</v>
      </c>
      <c r="Z306" s="38" t="s">
        <v>1090</v>
      </c>
      <c r="AA306" s="38" t="s">
        <v>1091</v>
      </c>
      <c r="AB306" s="38" t="s">
        <v>45</v>
      </c>
      <c r="AD306" s="38"/>
      <c r="AE306" s="38"/>
    </row>
    <row r="307" spans="1:31" x14ac:dyDescent="0.15">
      <c r="A307" s="39" t="s">
        <v>681</v>
      </c>
      <c r="B307" s="39" t="s">
        <v>682</v>
      </c>
      <c r="C307" s="38" t="s">
        <v>34</v>
      </c>
      <c r="D307" s="38" t="s">
        <v>35</v>
      </c>
      <c r="E307" s="35">
        <v>44159.686687395835</v>
      </c>
      <c r="F307" s="38" t="s">
        <v>83</v>
      </c>
      <c r="G307" s="38" t="s">
        <v>1089</v>
      </c>
      <c r="H307" s="38" t="s">
        <v>1089</v>
      </c>
      <c r="I307" s="38" t="s">
        <v>382</v>
      </c>
      <c r="J307" s="38" t="s">
        <v>683</v>
      </c>
      <c r="K307" s="38" t="s">
        <v>40</v>
      </c>
      <c r="L307" s="38" t="s">
        <v>40</v>
      </c>
      <c r="M307" s="39" t="s">
        <v>41</v>
      </c>
      <c r="R307" s="37">
        <v>15</v>
      </c>
      <c r="S307" s="37">
        <v>5</v>
      </c>
      <c r="T307" s="38" t="s">
        <v>42</v>
      </c>
      <c r="U307" s="38" t="s">
        <v>43</v>
      </c>
      <c r="V307" s="35">
        <v>41275</v>
      </c>
      <c r="X307" s="38" t="s">
        <v>44</v>
      </c>
      <c r="Y307" s="38" t="s">
        <v>1090</v>
      </c>
      <c r="Z307" s="38" t="s">
        <v>1090</v>
      </c>
      <c r="AA307" s="38" t="s">
        <v>1091</v>
      </c>
      <c r="AB307" s="38" t="s">
        <v>45</v>
      </c>
      <c r="AD307" s="38"/>
      <c r="AE307" s="38"/>
    </row>
    <row r="308" spans="1:31" ht="22.5" x14ac:dyDescent="0.15">
      <c r="A308" s="39" t="s">
        <v>684</v>
      </c>
      <c r="B308" s="39" t="s">
        <v>685</v>
      </c>
      <c r="C308" s="38" t="s">
        <v>686</v>
      </c>
      <c r="D308" s="38" t="s">
        <v>687</v>
      </c>
      <c r="E308" s="35">
        <v>44159.686687395835</v>
      </c>
      <c r="F308" s="38" t="s">
        <v>688</v>
      </c>
      <c r="G308" s="38" t="s">
        <v>1089</v>
      </c>
      <c r="H308" s="38" t="s">
        <v>1089</v>
      </c>
      <c r="I308" s="38" t="s">
        <v>1089</v>
      </c>
      <c r="J308" s="38" t="s">
        <v>1089</v>
      </c>
      <c r="K308" s="38" t="s">
        <v>40</v>
      </c>
      <c r="L308" s="38" t="s">
        <v>40</v>
      </c>
      <c r="M308" s="39" t="s">
        <v>41</v>
      </c>
      <c r="Q308" s="37">
        <v>2</v>
      </c>
      <c r="R308" s="37">
        <v>2</v>
      </c>
      <c r="T308" s="38" t="s">
        <v>42</v>
      </c>
      <c r="U308" s="38" t="s">
        <v>43</v>
      </c>
      <c r="V308" s="35">
        <v>42736</v>
      </c>
      <c r="X308" s="38" t="s">
        <v>44</v>
      </c>
      <c r="Y308" s="38" t="s">
        <v>1090</v>
      </c>
      <c r="Z308" s="38" t="s">
        <v>1090</v>
      </c>
      <c r="AA308" s="38" t="s">
        <v>1091</v>
      </c>
      <c r="AB308" s="38" t="s">
        <v>45</v>
      </c>
      <c r="AD308" s="38"/>
      <c r="AE308" s="38"/>
    </row>
    <row r="309" spans="1:31" ht="22.5" x14ac:dyDescent="0.15">
      <c r="A309" s="39" t="s">
        <v>689</v>
      </c>
      <c r="B309" s="39" t="s">
        <v>690</v>
      </c>
      <c r="C309" s="38" t="s">
        <v>686</v>
      </c>
      <c r="D309" s="38" t="s">
        <v>687</v>
      </c>
      <c r="E309" s="35">
        <v>44159.686687395835</v>
      </c>
      <c r="F309" s="38" t="s">
        <v>688</v>
      </c>
      <c r="G309" s="38" t="s">
        <v>1089</v>
      </c>
      <c r="H309" s="38" t="s">
        <v>1089</v>
      </c>
      <c r="I309" s="38" t="s">
        <v>1089</v>
      </c>
      <c r="J309" s="38" t="s">
        <v>1089</v>
      </c>
      <c r="K309" s="38" t="s">
        <v>40</v>
      </c>
      <c r="L309" s="38" t="s">
        <v>40</v>
      </c>
      <c r="M309" s="39" t="s">
        <v>41</v>
      </c>
      <c r="Q309" s="37">
        <v>3</v>
      </c>
      <c r="R309" s="37">
        <v>3</v>
      </c>
      <c r="T309" s="38" t="s">
        <v>42</v>
      </c>
      <c r="U309" s="38" t="s">
        <v>43</v>
      </c>
      <c r="V309" s="35">
        <v>42736</v>
      </c>
      <c r="X309" s="38" t="s">
        <v>44</v>
      </c>
      <c r="Y309" s="38" t="s">
        <v>1090</v>
      </c>
      <c r="Z309" s="38" t="s">
        <v>1090</v>
      </c>
      <c r="AA309" s="38" t="s">
        <v>1091</v>
      </c>
      <c r="AB309" s="38" t="s">
        <v>45</v>
      </c>
      <c r="AD309" s="38"/>
      <c r="AE309" s="38"/>
    </row>
    <row r="310" spans="1:31" ht="33.75" x14ac:dyDescent="0.15">
      <c r="A310" s="39" t="s">
        <v>696</v>
      </c>
      <c r="B310" s="39" t="s">
        <v>697</v>
      </c>
      <c r="C310" s="38" t="s">
        <v>95</v>
      </c>
      <c r="D310" s="38" t="s">
        <v>698</v>
      </c>
      <c r="E310" s="35">
        <v>44159.686687395835</v>
      </c>
      <c r="F310" s="38" t="s">
        <v>40</v>
      </c>
      <c r="G310" s="38" t="s">
        <v>1089</v>
      </c>
      <c r="H310" s="38" t="s">
        <v>1089</v>
      </c>
      <c r="I310" s="38" t="s">
        <v>1089</v>
      </c>
      <c r="J310" s="38" t="s">
        <v>1089</v>
      </c>
      <c r="K310" s="38" t="s">
        <v>40</v>
      </c>
      <c r="L310" s="38" t="s">
        <v>40</v>
      </c>
      <c r="M310" s="39"/>
      <c r="R310" s="37">
        <v>0</v>
      </c>
      <c r="S310" s="37">
        <v>0</v>
      </c>
      <c r="T310" s="38" t="s">
        <v>42</v>
      </c>
      <c r="U310" s="38" t="s">
        <v>43</v>
      </c>
      <c r="V310" s="35">
        <v>41275</v>
      </c>
      <c r="X310" s="38" t="s">
        <v>44</v>
      </c>
      <c r="Y310" s="38" t="s">
        <v>1090</v>
      </c>
      <c r="Z310" s="38" t="s">
        <v>1090</v>
      </c>
      <c r="AA310" s="38" t="s">
        <v>1091</v>
      </c>
      <c r="AB310" s="38" t="s">
        <v>45</v>
      </c>
      <c r="AD310" s="38"/>
      <c r="AE310" s="38"/>
    </row>
    <row r="311" spans="1:31" x14ac:dyDescent="0.15">
      <c r="A311" s="39" t="s">
        <v>699</v>
      </c>
      <c r="B311" s="39" t="s">
        <v>700</v>
      </c>
      <c r="C311" s="38" t="s">
        <v>34</v>
      </c>
      <c r="D311" s="38" t="s">
        <v>35</v>
      </c>
      <c r="E311" s="35">
        <v>44159.686687395835</v>
      </c>
      <c r="F311" s="38" t="s">
        <v>83</v>
      </c>
      <c r="G311" s="38" t="s">
        <v>302</v>
      </c>
      <c r="H311" s="38" t="s">
        <v>303</v>
      </c>
      <c r="I311" s="38" t="s">
        <v>304</v>
      </c>
      <c r="J311" s="38" t="s">
        <v>456</v>
      </c>
      <c r="K311" s="38" t="s">
        <v>40</v>
      </c>
      <c r="L311" s="38" t="s">
        <v>40</v>
      </c>
      <c r="M311" s="39" t="s">
        <v>41</v>
      </c>
      <c r="R311" s="37">
        <v>8</v>
      </c>
      <c r="S311" s="37">
        <v>2.7</v>
      </c>
      <c r="T311" s="38" t="s">
        <v>42</v>
      </c>
      <c r="U311" s="38" t="s">
        <v>43</v>
      </c>
      <c r="V311" s="35">
        <v>41275</v>
      </c>
      <c r="X311" s="38" t="s">
        <v>44</v>
      </c>
      <c r="Y311" s="38" t="s">
        <v>1090</v>
      </c>
      <c r="Z311" s="38" t="s">
        <v>1090</v>
      </c>
      <c r="AA311" s="38" t="s">
        <v>1091</v>
      </c>
      <c r="AB311" s="38" t="s">
        <v>45</v>
      </c>
      <c r="AD311" s="38"/>
      <c r="AE311" s="38"/>
    </row>
    <row r="312" spans="1:31" x14ac:dyDescent="0.15">
      <c r="A312" s="39" t="s">
        <v>701</v>
      </c>
      <c r="B312" s="39" t="s">
        <v>700</v>
      </c>
      <c r="C312" s="38" t="s">
        <v>34</v>
      </c>
      <c r="D312" s="38" t="s">
        <v>35</v>
      </c>
      <c r="E312" s="35">
        <v>44159.686687395835</v>
      </c>
      <c r="F312" s="38" t="s">
        <v>83</v>
      </c>
      <c r="G312" s="38" t="s">
        <v>302</v>
      </c>
      <c r="H312" s="38" t="s">
        <v>303</v>
      </c>
      <c r="I312" s="38" t="s">
        <v>304</v>
      </c>
      <c r="J312" s="38" t="s">
        <v>1089</v>
      </c>
      <c r="K312" s="38" t="s">
        <v>40</v>
      </c>
      <c r="L312" s="38" t="s">
        <v>40</v>
      </c>
      <c r="M312" s="39" t="s">
        <v>41</v>
      </c>
      <c r="R312" s="37">
        <v>8</v>
      </c>
      <c r="S312" s="37">
        <v>2.7</v>
      </c>
      <c r="T312" s="38" t="s">
        <v>42</v>
      </c>
      <c r="U312" s="38" t="s">
        <v>43</v>
      </c>
      <c r="V312" s="35">
        <v>41275</v>
      </c>
      <c r="X312" s="38" t="s">
        <v>44</v>
      </c>
      <c r="Y312" s="38" t="s">
        <v>1090</v>
      </c>
      <c r="Z312" s="38" t="s">
        <v>1090</v>
      </c>
      <c r="AA312" s="38" t="s">
        <v>1091</v>
      </c>
      <c r="AB312" s="38" t="s">
        <v>45</v>
      </c>
      <c r="AD312" s="38"/>
      <c r="AE312" s="38"/>
    </row>
    <row r="313" spans="1:31" ht="22.5" x14ac:dyDescent="0.15">
      <c r="A313" s="39" t="s">
        <v>702</v>
      </c>
      <c r="B313" s="39" t="s">
        <v>706</v>
      </c>
      <c r="C313" s="38" t="s">
        <v>566</v>
      </c>
      <c r="D313" s="38" t="s">
        <v>567</v>
      </c>
      <c r="E313" s="35">
        <v>44825.767912268515</v>
      </c>
      <c r="F313" s="38" t="s">
        <v>96</v>
      </c>
      <c r="G313" s="38" t="s">
        <v>302</v>
      </c>
      <c r="H313" s="38" t="s">
        <v>704</v>
      </c>
      <c r="I313" s="38" t="s">
        <v>707</v>
      </c>
      <c r="J313" s="38" t="s">
        <v>708</v>
      </c>
      <c r="K313" s="38" t="s">
        <v>500</v>
      </c>
      <c r="L313" s="38" t="s">
        <v>40</v>
      </c>
      <c r="M313" s="39" t="s">
        <v>568</v>
      </c>
      <c r="O313" s="37">
        <v>1</v>
      </c>
      <c r="Q313" s="37">
        <v>20</v>
      </c>
      <c r="R313" s="37">
        <v>3.5</v>
      </c>
      <c r="S313" s="37">
        <v>1.2</v>
      </c>
      <c r="T313" s="38" t="s">
        <v>2197</v>
      </c>
      <c r="U313" s="38" t="s">
        <v>99</v>
      </c>
      <c r="V313" s="35">
        <v>42370</v>
      </c>
      <c r="X313" s="38" t="s">
        <v>44</v>
      </c>
      <c r="Y313" s="38" t="s">
        <v>1090</v>
      </c>
      <c r="Z313" s="38" t="s">
        <v>1090</v>
      </c>
      <c r="AA313" s="38" t="s">
        <v>1091</v>
      </c>
      <c r="AB313" s="38" t="s">
        <v>45</v>
      </c>
      <c r="AD313" s="38"/>
      <c r="AE313" s="38"/>
    </row>
    <row r="314" spans="1:31" ht="22.5" x14ac:dyDescent="0.15">
      <c r="A314" s="39" t="s">
        <v>702</v>
      </c>
      <c r="B314" s="39" t="s">
        <v>706</v>
      </c>
      <c r="C314" s="38" t="s">
        <v>566</v>
      </c>
      <c r="D314" s="38" t="s">
        <v>567</v>
      </c>
      <c r="E314" s="35">
        <v>44825.767912268515</v>
      </c>
      <c r="F314" s="38" t="s">
        <v>96</v>
      </c>
      <c r="G314" s="38" t="s">
        <v>302</v>
      </c>
      <c r="H314" s="38" t="s">
        <v>704</v>
      </c>
      <c r="I314" s="38" t="s">
        <v>707</v>
      </c>
      <c r="J314" s="38" t="s">
        <v>708</v>
      </c>
      <c r="K314" s="38" t="s">
        <v>710</v>
      </c>
      <c r="L314" s="38" t="s">
        <v>40</v>
      </c>
      <c r="M314" s="39" t="s">
        <v>568</v>
      </c>
      <c r="O314" s="37">
        <v>1</v>
      </c>
      <c r="Q314" s="37">
        <v>20</v>
      </c>
      <c r="R314" s="37">
        <v>3.5</v>
      </c>
      <c r="S314" s="37">
        <v>1.2</v>
      </c>
      <c r="T314" s="38" t="s">
        <v>2197</v>
      </c>
      <c r="U314" s="38" t="s">
        <v>99</v>
      </c>
      <c r="V314" s="35">
        <v>42370</v>
      </c>
      <c r="X314" s="38" t="s">
        <v>44</v>
      </c>
      <c r="Y314" s="38" t="s">
        <v>1090</v>
      </c>
      <c r="Z314" s="38" t="s">
        <v>1090</v>
      </c>
      <c r="AA314" s="38" t="s">
        <v>1091</v>
      </c>
      <c r="AB314" s="38" t="s">
        <v>45</v>
      </c>
      <c r="AD314" s="38"/>
      <c r="AE314" s="38"/>
    </row>
    <row r="315" spans="1:31" ht="22.5" x14ac:dyDescent="0.15">
      <c r="A315" s="39" t="s">
        <v>702</v>
      </c>
      <c r="B315" s="39" t="s">
        <v>706</v>
      </c>
      <c r="C315" s="38" t="s">
        <v>566</v>
      </c>
      <c r="D315" s="38" t="s">
        <v>567</v>
      </c>
      <c r="E315" s="35">
        <v>44825.767912268515</v>
      </c>
      <c r="F315" s="38" t="s">
        <v>96</v>
      </c>
      <c r="G315" s="38" t="s">
        <v>302</v>
      </c>
      <c r="H315" s="38" t="s">
        <v>704</v>
      </c>
      <c r="I315" s="38" t="s">
        <v>707</v>
      </c>
      <c r="J315" s="38" t="s">
        <v>708</v>
      </c>
      <c r="K315" s="38" t="s">
        <v>621</v>
      </c>
      <c r="L315" s="38" t="s">
        <v>40</v>
      </c>
      <c r="M315" s="39" t="s">
        <v>568</v>
      </c>
      <c r="O315" s="37">
        <v>1</v>
      </c>
      <c r="Q315" s="37">
        <v>20</v>
      </c>
      <c r="R315" s="37">
        <v>3.5</v>
      </c>
      <c r="S315" s="37">
        <v>1.2</v>
      </c>
      <c r="T315" s="38" t="s">
        <v>2197</v>
      </c>
      <c r="U315" s="38" t="s">
        <v>99</v>
      </c>
      <c r="V315" s="35">
        <v>42370</v>
      </c>
      <c r="X315" s="38" t="s">
        <v>44</v>
      </c>
      <c r="Y315" s="38" t="s">
        <v>1090</v>
      </c>
      <c r="Z315" s="38" t="s">
        <v>1090</v>
      </c>
      <c r="AA315" s="38" t="s">
        <v>1091</v>
      </c>
      <c r="AB315" s="38" t="s">
        <v>45</v>
      </c>
      <c r="AD315" s="38"/>
      <c r="AE315" s="38"/>
    </row>
    <row r="316" spans="1:31" x14ac:dyDescent="0.15">
      <c r="A316" s="39" t="s">
        <v>702</v>
      </c>
      <c r="B316" s="39" t="s">
        <v>703</v>
      </c>
      <c r="C316" s="38" t="s">
        <v>34</v>
      </c>
      <c r="D316" s="38" t="s">
        <v>35</v>
      </c>
      <c r="E316" s="35">
        <v>44825.767912268515</v>
      </c>
      <c r="F316" s="38" t="s">
        <v>83</v>
      </c>
      <c r="G316" s="38" t="s">
        <v>302</v>
      </c>
      <c r="H316" s="38" t="s">
        <v>704</v>
      </c>
      <c r="I316" s="38" t="s">
        <v>537</v>
      </c>
      <c r="J316" s="38" t="s">
        <v>538</v>
      </c>
      <c r="K316" s="38" t="s">
        <v>40</v>
      </c>
      <c r="L316" s="38" t="s">
        <v>40</v>
      </c>
      <c r="M316" s="39" t="s">
        <v>539</v>
      </c>
      <c r="N316" s="36">
        <v>10000</v>
      </c>
      <c r="O316" s="37">
        <v>1</v>
      </c>
      <c r="Q316" s="37">
        <v>15</v>
      </c>
      <c r="T316" s="38" t="s">
        <v>2197</v>
      </c>
      <c r="U316" s="38" t="s">
        <v>99</v>
      </c>
      <c r="V316" s="35">
        <v>41275</v>
      </c>
      <c r="X316" s="38" t="s">
        <v>705</v>
      </c>
      <c r="Y316" s="38" t="s">
        <v>1090</v>
      </c>
      <c r="Z316" s="38" t="s">
        <v>1090</v>
      </c>
      <c r="AA316" s="38" t="s">
        <v>1091</v>
      </c>
      <c r="AB316" s="38" t="s">
        <v>45</v>
      </c>
      <c r="AD316" s="38"/>
      <c r="AE316" s="38"/>
    </row>
    <row r="317" spans="1:31" ht="22.5" x14ac:dyDescent="0.15">
      <c r="A317" s="39" t="s">
        <v>702</v>
      </c>
      <c r="B317" s="39" t="s">
        <v>706</v>
      </c>
      <c r="C317" s="38" t="s">
        <v>34</v>
      </c>
      <c r="D317" s="38" t="s">
        <v>35</v>
      </c>
      <c r="E317" s="35">
        <v>44825.767912268515</v>
      </c>
      <c r="F317" s="38" t="s">
        <v>96</v>
      </c>
      <c r="G317" s="38" t="s">
        <v>302</v>
      </c>
      <c r="H317" s="38" t="s">
        <v>704</v>
      </c>
      <c r="I317" s="38" t="s">
        <v>707</v>
      </c>
      <c r="J317" s="38" t="s">
        <v>708</v>
      </c>
      <c r="K317" s="38" t="s">
        <v>40</v>
      </c>
      <c r="L317" s="38" t="s">
        <v>40</v>
      </c>
      <c r="M317" s="39" t="s">
        <v>539</v>
      </c>
      <c r="N317" s="36">
        <v>10000</v>
      </c>
      <c r="O317" s="37">
        <v>1</v>
      </c>
      <c r="Q317" s="37">
        <v>20</v>
      </c>
      <c r="T317" s="38" t="s">
        <v>2198</v>
      </c>
      <c r="U317" s="38" t="s">
        <v>99</v>
      </c>
      <c r="V317" s="35">
        <v>41275</v>
      </c>
      <c r="W317" s="35">
        <v>44825</v>
      </c>
      <c r="X317" s="38" t="s">
        <v>709</v>
      </c>
      <c r="Y317" s="38" t="s">
        <v>1090</v>
      </c>
      <c r="Z317" s="38" t="s">
        <v>1090</v>
      </c>
      <c r="AA317" s="38" t="s">
        <v>1091</v>
      </c>
      <c r="AB317" s="38" t="s">
        <v>45</v>
      </c>
      <c r="AD317" s="38"/>
      <c r="AE317" s="38"/>
    </row>
    <row r="318" spans="1:31" ht="22.5" x14ac:dyDescent="0.15">
      <c r="A318" s="39" t="s">
        <v>711</v>
      </c>
      <c r="B318" s="39" t="s">
        <v>712</v>
      </c>
      <c r="C318" s="38" t="s">
        <v>713</v>
      </c>
      <c r="D318" s="38" t="s">
        <v>35</v>
      </c>
      <c r="E318" s="35">
        <v>44435.733823402777</v>
      </c>
      <c r="F318" s="38" t="s">
        <v>96</v>
      </c>
      <c r="G318" s="38" t="s">
        <v>302</v>
      </c>
      <c r="H318" s="38" t="s">
        <v>704</v>
      </c>
      <c r="I318" s="38" t="s">
        <v>707</v>
      </c>
      <c r="J318" s="38" t="s">
        <v>708</v>
      </c>
      <c r="K318" s="38" t="s">
        <v>40</v>
      </c>
      <c r="L318" s="38" t="s">
        <v>40</v>
      </c>
      <c r="M318" s="39" t="s">
        <v>539</v>
      </c>
      <c r="N318" s="36">
        <v>12000</v>
      </c>
      <c r="O318" s="37">
        <v>1</v>
      </c>
      <c r="Q318" s="37">
        <v>20</v>
      </c>
      <c r="T318" s="38" t="s">
        <v>1074</v>
      </c>
      <c r="U318" s="38" t="s">
        <v>99</v>
      </c>
      <c r="V318" s="35">
        <v>41275</v>
      </c>
      <c r="W318" s="35">
        <v>44926</v>
      </c>
      <c r="X318" s="38" t="s">
        <v>709</v>
      </c>
      <c r="Y318" s="38" t="s">
        <v>1090</v>
      </c>
      <c r="Z318" s="38" t="s">
        <v>1090</v>
      </c>
      <c r="AA318" s="38" t="s">
        <v>1091</v>
      </c>
      <c r="AB318" s="38" t="s">
        <v>45</v>
      </c>
      <c r="AD318" s="38"/>
      <c r="AE318" s="38"/>
    </row>
    <row r="319" spans="1:31" ht="22.5" x14ac:dyDescent="0.15">
      <c r="A319" s="39" t="s">
        <v>714</v>
      </c>
      <c r="B319" s="39" t="s">
        <v>715</v>
      </c>
      <c r="C319" s="38" t="s">
        <v>34</v>
      </c>
      <c r="D319" s="38" t="s">
        <v>543</v>
      </c>
      <c r="E319" s="35">
        <v>44435.733823402777</v>
      </c>
      <c r="F319" s="38" t="s">
        <v>96</v>
      </c>
      <c r="G319" s="38" t="s">
        <v>302</v>
      </c>
      <c r="H319" s="38" t="s">
        <v>716</v>
      </c>
      <c r="I319" s="38" t="s">
        <v>537</v>
      </c>
      <c r="J319" s="38" t="s">
        <v>538</v>
      </c>
      <c r="K319" s="38" t="s">
        <v>40</v>
      </c>
      <c r="L319" s="38" t="s">
        <v>40</v>
      </c>
      <c r="M319" s="39" t="s">
        <v>539</v>
      </c>
      <c r="N319" s="36">
        <v>12000</v>
      </c>
      <c r="O319" s="37">
        <v>1</v>
      </c>
      <c r="Q319" s="37">
        <v>20</v>
      </c>
      <c r="T319" s="38" t="s">
        <v>1074</v>
      </c>
      <c r="U319" s="38" t="s">
        <v>99</v>
      </c>
      <c r="V319" s="35">
        <v>41275</v>
      </c>
      <c r="W319" s="35">
        <v>44926</v>
      </c>
      <c r="X319" s="38" t="s">
        <v>717</v>
      </c>
      <c r="Y319" s="38" t="s">
        <v>1090</v>
      </c>
      <c r="Z319" s="38" t="s">
        <v>1090</v>
      </c>
      <c r="AA319" s="38" t="s">
        <v>1091</v>
      </c>
      <c r="AB319" s="38" t="s">
        <v>45</v>
      </c>
      <c r="AD319" s="38"/>
      <c r="AE319" s="38"/>
    </row>
    <row r="320" spans="1:31" ht="22.5" x14ac:dyDescent="0.15">
      <c r="A320" s="39" t="s">
        <v>718</v>
      </c>
      <c r="B320" s="39" t="s">
        <v>719</v>
      </c>
      <c r="C320" s="38" t="s">
        <v>713</v>
      </c>
      <c r="D320" s="38" t="s">
        <v>35</v>
      </c>
      <c r="E320" s="35">
        <v>44435.733823402777</v>
      </c>
      <c r="F320" s="38" t="s">
        <v>96</v>
      </c>
      <c r="G320" s="38" t="s">
        <v>302</v>
      </c>
      <c r="H320" s="38" t="s">
        <v>704</v>
      </c>
      <c r="I320" s="38" t="s">
        <v>707</v>
      </c>
      <c r="J320" s="38" t="s">
        <v>708</v>
      </c>
      <c r="K320" s="38" t="s">
        <v>40</v>
      </c>
      <c r="L320" s="38" t="s">
        <v>40</v>
      </c>
      <c r="M320" s="39" t="s">
        <v>539</v>
      </c>
      <c r="N320" s="36">
        <v>6000</v>
      </c>
      <c r="O320" s="37">
        <v>1</v>
      </c>
      <c r="Q320" s="37">
        <v>20</v>
      </c>
      <c r="T320" s="38" t="s">
        <v>1074</v>
      </c>
      <c r="U320" s="38" t="s">
        <v>99</v>
      </c>
      <c r="V320" s="35">
        <v>41275</v>
      </c>
      <c r="W320" s="35">
        <v>44926</v>
      </c>
      <c r="X320" s="38" t="s">
        <v>709</v>
      </c>
      <c r="Y320" s="38" t="s">
        <v>1090</v>
      </c>
      <c r="Z320" s="38" t="s">
        <v>1090</v>
      </c>
      <c r="AA320" s="38" t="s">
        <v>1091</v>
      </c>
      <c r="AB320" s="38" t="s">
        <v>45</v>
      </c>
      <c r="AD320" s="38"/>
      <c r="AE320" s="38"/>
    </row>
    <row r="321" spans="1:31" ht="22.5" x14ac:dyDescent="0.15">
      <c r="A321" s="39" t="s">
        <v>720</v>
      </c>
      <c r="B321" s="39" t="s">
        <v>721</v>
      </c>
      <c r="C321" s="38" t="s">
        <v>34</v>
      </c>
      <c r="D321" s="38" t="s">
        <v>543</v>
      </c>
      <c r="E321" s="35">
        <v>44435.733823402777</v>
      </c>
      <c r="F321" s="38" t="s">
        <v>96</v>
      </c>
      <c r="G321" s="38" t="s">
        <v>302</v>
      </c>
      <c r="H321" s="38" t="s">
        <v>716</v>
      </c>
      <c r="I321" s="38" t="s">
        <v>537</v>
      </c>
      <c r="J321" s="38" t="s">
        <v>538</v>
      </c>
      <c r="K321" s="38" t="s">
        <v>40</v>
      </c>
      <c r="L321" s="38" t="s">
        <v>40</v>
      </c>
      <c r="M321" s="39" t="s">
        <v>539</v>
      </c>
      <c r="N321" s="36">
        <v>6000</v>
      </c>
      <c r="O321" s="37">
        <v>1</v>
      </c>
      <c r="Q321" s="37">
        <v>20</v>
      </c>
      <c r="T321" s="38" t="s">
        <v>1074</v>
      </c>
      <c r="U321" s="38" t="s">
        <v>99</v>
      </c>
      <c r="V321" s="35">
        <v>41275</v>
      </c>
      <c r="W321" s="35">
        <v>44926</v>
      </c>
      <c r="X321" s="38" t="s">
        <v>717</v>
      </c>
      <c r="Y321" s="38" t="s">
        <v>1090</v>
      </c>
      <c r="Z321" s="38" t="s">
        <v>1090</v>
      </c>
      <c r="AA321" s="38" t="s">
        <v>1091</v>
      </c>
      <c r="AB321" s="38" t="s">
        <v>45</v>
      </c>
      <c r="AD321" s="38"/>
      <c r="AE321" s="38"/>
    </row>
    <row r="322" spans="1:31" ht="22.5" x14ac:dyDescent="0.15">
      <c r="A322" s="39" t="s">
        <v>722</v>
      </c>
      <c r="B322" s="39" t="s">
        <v>723</v>
      </c>
      <c r="C322" s="38" t="s">
        <v>713</v>
      </c>
      <c r="D322" s="38" t="s">
        <v>35</v>
      </c>
      <c r="E322" s="35">
        <v>44435.733823402777</v>
      </c>
      <c r="F322" s="38" t="s">
        <v>96</v>
      </c>
      <c r="G322" s="38" t="s">
        <v>302</v>
      </c>
      <c r="H322" s="38" t="s">
        <v>704</v>
      </c>
      <c r="I322" s="38" t="s">
        <v>707</v>
      </c>
      <c r="J322" s="38" t="s">
        <v>708</v>
      </c>
      <c r="K322" s="38" t="s">
        <v>40</v>
      </c>
      <c r="L322" s="38" t="s">
        <v>40</v>
      </c>
      <c r="M322" s="39" t="s">
        <v>539</v>
      </c>
      <c r="N322" s="36">
        <v>8000</v>
      </c>
      <c r="O322" s="37">
        <v>1</v>
      </c>
      <c r="Q322" s="37">
        <v>20</v>
      </c>
      <c r="T322" s="38" t="s">
        <v>1074</v>
      </c>
      <c r="U322" s="38" t="s">
        <v>99</v>
      </c>
      <c r="V322" s="35">
        <v>41275</v>
      </c>
      <c r="W322" s="35">
        <v>44926</v>
      </c>
      <c r="X322" s="38" t="s">
        <v>709</v>
      </c>
      <c r="Y322" s="38" t="s">
        <v>1090</v>
      </c>
      <c r="Z322" s="38" t="s">
        <v>1090</v>
      </c>
      <c r="AA322" s="38" t="s">
        <v>1091</v>
      </c>
      <c r="AB322" s="38" t="s">
        <v>45</v>
      </c>
      <c r="AD322" s="38"/>
      <c r="AE322" s="38"/>
    </row>
    <row r="323" spans="1:31" ht="22.5" x14ac:dyDescent="0.15">
      <c r="A323" s="39" t="s">
        <v>724</v>
      </c>
      <c r="B323" s="39" t="s">
        <v>725</v>
      </c>
      <c r="C323" s="38" t="s">
        <v>34</v>
      </c>
      <c r="D323" s="38" t="s">
        <v>543</v>
      </c>
      <c r="E323" s="35">
        <v>44435.733823402777</v>
      </c>
      <c r="F323" s="38" t="s">
        <v>96</v>
      </c>
      <c r="G323" s="38" t="s">
        <v>302</v>
      </c>
      <c r="H323" s="38" t="s">
        <v>716</v>
      </c>
      <c r="I323" s="38" t="s">
        <v>537</v>
      </c>
      <c r="J323" s="38" t="s">
        <v>538</v>
      </c>
      <c r="K323" s="38" t="s">
        <v>40</v>
      </c>
      <c r="L323" s="38" t="s">
        <v>40</v>
      </c>
      <c r="M323" s="39" t="s">
        <v>539</v>
      </c>
      <c r="N323" s="36">
        <v>8000</v>
      </c>
      <c r="O323" s="37">
        <v>1</v>
      </c>
      <c r="Q323" s="37">
        <v>20</v>
      </c>
      <c r="T323" s="38" t="s">
        <v>1074</v>
      </c>
      <c r="U323" s="38" t="s">
        <v>99</v>
      </c>
      <c r="V323" s="35">
        <v>41275</v>
      </c>
      <c r="W323" s="35">
        <v>44926</v>
      </c>
      <c r="X323" s="38" t="s">
        <v>717</v>
      </c>
      <c r="Y323" s="38" t="s">
        <v>1090</v>
      </c>
      <c r="Z323" s="38" t="s">
        <v>1090</v>
      </c>
      <c r="AA323" s="38" t="s">
        <v>1091</v>
      </c>
      <c r="AB323" s="38" t="s">
        <v>45</v>
      </c>
      <c r="AD323" s="38"/>
      <c r="AE323" s="38"/>
    </row>
    <row r="324" spans="1:31" ht="22.5" x14ac:dyDescent="0.15">
      <c r="A324" s="39" t="s">
        <v>726</v>
      </c>
      <c r="B324" s="39" t="s">
        <v>727</v>
      </c>
      <c r="C324" s="38" t="s">
        <v>34</v>
      </c>
      <c r="D324" s="38" t="s">
        <v>543</v>
      </c>
      <c r="E324" s="35">
        <v>44825.767912268515</v>
      </c>
      <c r="F324" s="38" t="s">
        <v>96</v>
      </c>
      <c r="G324" s="38" t="s">
        <v>302</v>
      </c>
      <c r="H324" s="38" t="s">
        <v>716</v>
      </c>
      <c r="I324" s="38" t="s">
        <v>537</v>
      </c>
      <c r="J324" s="38" t="s">
        <v>538</v>
      </c>
      <c r="K324" s="38" t="s">
        <v>40</v>
      </c>
      <c r="L324" s="38" t="s">
        <v>40</v>
      </c>
      <c r="M324" s="39" t="s">
        <v>539</v>
      </c>
      <c r="N324" s="36">
        <v>10000</v>
      </c>
      <c r="O324" s="37">
        <v>1</v>
      </c>
      <c r="Q324" s="37">
        <v>20</v>
      </c>
      <c r="T324" s="38" t="s">
        <v>2197</v>
      </c>
      <c r="U324" s="38" t="s">
        <v>99</v>
      </c>
      <c r="V324" s="35">
        <v>41275</v>
      </c>
      <c r="X324" s="38" t="s">
        <v>717</v>
      </c>
      <c r="Y324" s="38" t="s">
        <v>1090</v>
      </c>
      <c r="Z324" s="38" t="s">
        <v>1090</v>
      </c>
      <c r="AA324" s="38" t="s">
        <v>1091</v>
      </c>
      <c r="AB324" s="38" t="s">
        <v>45</v>
      </c>
      <c r="AD324" s="38"/>
      <c r="AE324" s="38"/>
    </row>
    <row r="325" spans="1:31" ht="22.5" x14ac:dyDescent="0.15">
      <c r="A325" s="39" t="s">
        <v>728</v>
      </c>
      <c r="B325" s="39" t="s">
        <v>729</v>
      </c>
      <c r="C325" s="38" t="s">
        <v>34</v>
      </c>
      <c r="D325" s="38" t="s">
        <v>543</v>
      </c>
      <c r="E325" s="35">
        <v>44435.733823402777</v>
      </c>
      <c r="F325" s="38" t="s">
        <v>261</v>
      </c>
      <c r="G325" s="38" t="s">
        <v>302</v>
      </c>
      <c r="H325" s="38" t="s">
        <v>730</v>
      </c>
      <c r="I325" s="38" t="s">
        <v>537</v>
      </c>
      <c r="J325" s="38" t="s">
        <v>538</v>
      </c>
      <c r="K325" s="38" t="s">
        <v>40</v>
      </c>
      <c r="L325" s="38" t="s">
        <v>40</v>
      </c>
      <c r="M325" s="39" t="s">
        <v>539</v>
      </c>
      <c r="N325" s="36">
        <v>10000</v>
      </c>
      <c r="O325" s="37">
        <v>1</v>
      </c>
      <c r="P325" s="36">
        <v>4380</v>
      </c>
      <c r="Q325" s="37">
        <v>20</v>
      </c>
      <c r="R325" s="37">
        <v>2.2799999999999998</v>
      </c>
      <c r="S325" s="37">
        <v>0.76</v>
      </c>
      <c r="T325" s="38" t="s">
        <v>1074</v>
      </c>
      <c r="U325" s="38" t="s">
        <v>43</v>
      </c>
      <c r="V325" s="35">
        <v>41275</v>
      </c>
      <c r="W325" s="35">
        <v>44926</v>
      </c>
      <c r="X325" s="38" t="s">
        <v>44</v>
      </c>
      <c r="Y325" s="38" t="s">
        <v>1090</v>
      </c>
      <c r="Z325" s="38" t="s">
        <v>1090</v>
      </c>
      <c r="AA325" s="38" t="s">
        <v>1091</v>
      </c>
      <c r="AB325" s="38" t="s">
        <v>45</v>
      </c>
      <c r="AD325" s="38"/>
      <c r="AE325" s="38"/>
    </row>
    <row r="326" spans="1:31" x14ac:dyDescent="0.15">
      <c r="A326" s="39" t="s">
        <v>731</v>
      </c>
      <c r="B326" s="39" t="s">
        <v>732</v>
      </c>
      <c r="C326" s="38" t="s">
        <v>34</v>
      </c>
      <c r="D326" s="38" t="s">
        <v>35</v>
      </c>
      <c r="E326" s="35">
        <v>44825.767912268515</v>
      </c>
      <c r="F326" s="38" t="s">
        <v>96</v>
      </c>
      <c r="G326" s="38" t="s">
        <v>302</v>
      </c>
      <c r="H326" s="38" t="s">
        <v>704</v>
      </c>
      <c r="I326" s="38" t="s">
        <v>558</v>
      </c>
      <c r="J326" s="38" t="s">
        <v>559</v>
      </c>
      <c r="K326" s="38" t="s">
        <v>40</v>
      </c>
      <c r="L326" s="38" t="s">
        <v>40</v>
      </c>
      <c r="M326" s="39" t="s">
        <v>41</v>
      </c>
      <c r="Q326" s="37">
        <v>15</v>
      </c>
      <c r="R326" s="37">
        <v>16</v>
      </c>
      <c r="S326" s="37">
        <v>5.3</v>
      </c>
      <c r="T326" s="38" t="s">
        <v>2197</v>
      </c>
      <c r="U326" s="38" t="s">
        <v>43</v>
      </c>
      <c r="V326" s="35">
        <v>41275</v>
      </c>
      <c r="X326" s="38" t="s">
        <v>44</v>
      </c>
      <c r="Y326" s="38" t="s">
        <v>1090</v>
      </c>
      <c r="Z326" s="38" t="s">
        <v>1090</v>
      </c>
      <c r="AA326" s="38" t="s">
        <v>1091</v>
      </c>
      <c r="AB326" s="38" t="s">
        <v>45</v>
      </c>
      <c r="AD326" s="38"/>
      <c r="AE326" s="38"/>
    </row>
    <row r="327" spans="1:31" ht="22.5" x14ac:dyDescent="0.15">
      <c r="A327" s="39" t="s">
        <v>733</v>
      </c>
      <c r="B327" s="39" t="s">
        <v>734</v>
      </c>
      <c r="C327" s="38" t="s">
        <v>34</v>
      </c>
      <c r="D327" s="38" t="s">
        <v>543</v>
      </c>
      <c r="E327" s="35">
        <v>44435.733823402777</v>
      </c>
      <c r="F327" s="38" t="s">
        <v>261</v>
      </c>
      <c r="G327" s="38" t="s">
        <v>302</v>
      </c>
      <c r="H327" s="38" t="s">
        <v>730</v>
      </c>
      <c r="I327" s="38" t="s">
        <v>558</v>
      </c>
      <c r="J327" s="38" t="s">
        <v>559</v>
      </c>
      <c r="K327" s="38" t="s">
        <v>40</v>
      </c>
      <c r="L327" s="38" t="s">
        <v>40</v>
      </c>
      <c r="M327" s="39" t="s">
        <v>41</v>
      </c>
      <c r="Q327" s="37">
        <v>15</v>
      </c>
      <c r="R327" s="37">
        <v>15</v>
      </c>
      <c r="S327" s="37">
        <v>5</v>
      </c>
      <c r="T327" s="38" t="s">
        <v>1074</v>
      </c>
      <c r="U327" s="38" t="s">
        <v>43</v>
      </c>
      <c r="V327" s="35">
        <v>41275</v>
      </c>
      <c r="W327" s="35">
        <v>44926</v>
      </c>
      <c r="X327" s="38" t="s">
        <v>44</v>
      </c>
      <c r="Y327" s="38" t="s">
        <v>1090</v>
      </c>
      <c r="Z327" s="38" t="s">
        <v>1090</v>
      </c>
      <c r="AA327" s="38" t="s">
        <v>1091</v>
      </c>
      <c r="AB327" s="38" t="s">
        <v>45</v>
      </c>
      <c r="AD327" s="38"/>
      <c r="AE327" s="38"/>
    </row>
    <row r="328" spans="1:31" ht="22.5" x14ac:dyDescent="0.15">
      <c r="A328" s="39" t="s">
        <v>735</v>
      </c>
      <c r="B328" s="39" t="s">
        <v>736</v>
      </c>
      <c r="C328" s="38" t="s">
        <v>34</v>
      </c>
      <c r="D328" s="38" t="s">
        <v>543</v>
      </c>
      <c r="E328" s="35">
        <v>44825.767912268515</v>
      </c>
      <c r="F328" s="38" t="s">
        <v>96</v>
      </c>
      <c r="G328" s="38" t="s">
        <v>302</v>
      </c>
      <c r="H328" s="38" t="s">
        <v>716</v>
      </c>
      <c r="I328" s="38" t="s">
        <v>558</v>
      </c>
      <c r="J328" s="38" t="s">
        <v>559</v>
      </c>
      <c r="K328" s="38" t="s">
        <v>40</v>
      </c>
      <c r="L328" s="38" t="s">
        <v>40</v>
      </c>
      <c r="M328" s="39" t="s">
        <v>41</v>
      </c>
      <c r="Q328" s="37">
        <v>15</v>
      </c>
      <c r="R328" s="37">
        <v>15</v>
      </c>
      <c r="S328" s="37">
        <v>5</v>
      </c>
      <c r="T328" s="38" t="s">
        <v>2197</v>
      </c>
      <c r="U328" s="38" t="s">
        <v>43</v>
      </c>
      <c r="V328" s="35">
        <v>41275</v>
      </c>
      <c r="X328" s="38" t="s">
        <v>44</v>
      </c>
      <c r="Y328" s="38" t="s">
        <v>1090</v>
      </c>
      <c r="Z328" s="38" t="s">
        <v>1090</v>
      </c>
      <c r="AA328" s="38" t="s">
        <v>1091</v>
      </c>
      <c r="AB328" s="38" t="s">
        <v>45</v>
      </c>
      <c r="AD328" s="38"/>
      <c r="AE328" s="38"/>
    </row>
    <row r="329" spans="1:31" ht="22.5" x14ac:dyDescent="0.15">
      <c r="A329" s="39" t="s">
        <v>737</v>
      </c>
      <c r="B329" s="39" t="s">
        <v>738</v>
      </c>
      <c r="C329" s="38" t="s">
        <v>34</v>
      </c>
      <c r="D329" s="38" t="s">
        <v>543</v>
      </c>
      <c r="E329" s="35">
        <v>44364.526270011571</v>
      </c>
      <c r="F329" s="38" t="s">
        <v>83</v>
      </c>
      <c r="G329" s="38" t="s">
        <v>302</v>
      </c>
      <c r="H329" s="38" t="s">
        <v>704</v>
      </c>
      <c r="I329" s="38" t="s">
        <v>537</v>
      </c>
      <c r="J329" s="38" t="s">
        <v>574</v>
      </c>
      <c r="K329" s="38" t="s">
        <v>40</v>
      </c>
      <c r="L329" s="38" t="s">
        <v>40</v>
      </c>
      <c r="M329" s="39" t="s">
        <v>642</v>
      </c>
      <c r="N329" s="36">
        <v>15000</v>
      </c>
      <c r="O329" s="37">
        <v>1</v>
      </c>
      <c r="Q329" s="37">
        <v>12</v>
      </c>
      <c r="T329" s="38" t="s">
        <v>1076</v>
      </c>
      <c r="U329" s="38" t="s">
        <v>99</v>
      </c>
      <c r="V329" s="35">
        <v>41275</v>
      </c>
      <c r="X329" s="38" t="s">
        <v>705</v>
      </c>
      <c r="Y329" s="38" t="s">
        <v>1090</v>
      </c>
      <c r="Z329" s="38" t="s">
        <v>1090</v>
      </c>
      <c r="AA329" s="38" t="s">
        <v>1091</v>
      </c>
      <c r="AB329" s="38" t="s">
        <v>45</v>
      </c>
      <c r="AD329" s="38"/>
      <c r="AE329" s="38"/>
    </row>
    <row r="330" spans="1:31" x14ac:dyDescent="0.15">
      <c r="A330" s="39" t="s">
        <v>739</v>
      </c>
      <c r="B330" s="39" t="s">
        <v>740</v>
      </c>
      <c r="C330" s="38" t="s">
        <v>34</v>
      </c>
      <c r="D330" s="38" t="s">
        <v>543</v>
      </c>
      <c r="E330" s="35">
        <v>44364.526270011571</v>
      </c>
      <c r="F330" s="38" t="s">
        <v>83</v>
      </c>
      <c r="G330" s="38" t="s">
        <v>302</v>
      </c>
      <c r="H330" s="38" t="s">
        <v>704</v>
      </c>
      <c r="I330" s="38" t="s">
        <v>537</v>
      </c>
      <c r="J330" s="38" t="s">
        <v>574</v>
      </c>
      <c r="K330" s="38" t="s">
        <v>40</v>
      </c>
      <c r="L330" s="38" t="s">
        <v>40</v>
      </c>
      <c r="M330" s="39" t="s">
        <v>642</v>
      </c>
      <c r="N330" s="36">
        <v>20000</v>
      </c>
      <c r="O330" s="37">
        <v>1</v>
      </c>
      <c r="Q330" s="37">
        <v>12</v>
      </c>
      <c r="T330" s="38" t="s">
        <v>1076</v>
      </c>
      <c r="U330" s="38" t="s">
        <v>99</v>
      </c>
      <c r="V330" s="35">
        <v>41275</v>
      </c>
      <c r="X330" s="38" t="s">
        <v>705</v>
      </c>
      <c r="Y330" s="38" t="s">
        <v>1090</v>
      </c>
      <c r="Z330" s="38" t="s">
        <v>1090</v>
      </c>
      <c r="AA330" s="38" t="s">
        <v>1091</v>
      </c>
      <c r="AB330" s="38" t="s">
        <v>45</v>
      </c>
      <c r="AD330" s="38"/>
      <c r="AE330" s="38"/>
    </row>
    <row r="331" spans="1:31" x14ac:dyDescent="0.15">
      <c r="A331" s="39" t="s">
        <v>741</v>
      </c>
      <c r="B331" s="39" t="s">
        <v>742</v>
      </c>
      <c r="C331" s="38" t="s">
        <v>34</v>
      </c>
      <c r="D331" s="38" t="s">
        <v>543</v>
      </c>
      <c r="E331" s="35">
        <v>44364.526270011571</v>
      </c>
      <c r="F331" s="38" t="s">
        <v>83</v>
      </c>
      <c r="G331" s="38" t="s">
        <v>302</v>
      </c>
      <c r="H331" s="38" t="s">
        <v>704</v>
      </c>
      <c r="I331" s="38" t="s">
        <v>558</v>
      </c>
      <c r="J331" s="38" t="s">
        <v>582</v>
      </c>
      <c r="K331" s="38" t="s">
        <v>40</v>
      </c>
      <c r="L331" s="38" t="s">
        <v>40</v>
      </c>
      <c r="M331" s="39" t="s">
        <v>579</v>
      </c>
      <c r="N331" s="36">
        <v>50000</v>
      </c>
      <c r="O331" s="37">
        <v>1</v>
      </c>
      <c r="Q331" s="37">
        <v>12</v>
      </c>
      <c r="T331" s="38" t="s">
        <v>1076</v>
      </c>
      <c r="U331" s="38" t="s">
        <v>99</v>
      </c>
      <c r="V331" s="35">
        <v>41275</v>
      </c>
      <c r="X331" s="38" t="s">
        <v>705</v>
      </c>
      <c r="Y331" s="38" t="s">
        <v>1090</v>
      </c>
      <c r="Z331" s="38" t="s">
        <v>1090</v>
      </c>
      <c r="AA331" s="38" t="s">
        <v>1091</v>
      </c>
      <c r="AB331" s="38" t="s">
        <v>45</v>
      </c>
      <c r="AD331" s="38"/>
      <c r="AE331" s="38"/>
    </row>
    <row r="332" spans="1:31" x14ac:dyDescent="0.15">
      <c r="A332" s="39" t="s">
        <v>743</v>
      </c>
      <c r="B332" s="39" t="s">
        <v>744</v>
      </c>
      <c r="C332" s="38" t="s">
        <v>106</v>
      </c>
      <c r="D332" s="38" t="s">
        <v>152</v>
      </c>
      <c r="E332" s="35">
        <v>44364.526270011571</v>
      </c>
      <c r="F332" s="38" t="s">
        <v>83</v>
      </c>
      <c r="G332" s="38" t="s">
        <v>302</v>
      </c>
      <c r="H332" s="38" t="s">
        <v>704</v>
      </c>
      <c r="I332" s="38" t="s">
        <v>537</v>
      </c>
      <c r="J332" s="38" t="s">
        <v>574</v>
      </c>
      <c r="K332" s="38" t="s">
        <v>40</v>
      </c>
      <c r="L332" s="38" t="s">
        <v>40</v>
      </c>
      <c r="M332" s="39" t="s">
        <v>642</v>
      </c>
      <c r="N332" s="36">
        <v>10000</v>
      </c>
      <c r="O332" s="37">
        <v>1</v>
      </c>
      <c r="Q332" s="37">
        <v>12</v>
      </c>
      <c r="T332" s="38" t="s">
        <v>1076</v>
      </c>
      <c r="U332" s="38" t="s">
        <v>99</v>
      </c>
      <c r="V332" s="35">
        <v>43466</v>
      </c>
      <c r="X332" s="38" t="s">
        <v>705</v>
      </c>
      <c r="Y332" s="38" t="s">
        <v>1090</v>
      </c>
      <c r="Z332" s="38" t="s">
        <v>1090</v>
      </c>
      <c r="AA332" s="38" t="s">
        <v>1091</v>
      </c>
      <c r="AB332" s="38" t="s">
        <v>45</v>
      </c>
      <c r="AD332" s="38"/>
      <c r="AE332" s="38"/>
    </row>
    <row r="333" spans="1:31" x14ac:dyDescent="0.15">
      <c r="A333" s="39" t="s">
        <v>745</v>
      </c>
      <c r="B333" s="39" t="s">
        <v>746</v>
      </c>
      <c r="C333" s="38" t="s">
        <v>34</v>
      </c>
      <c r="D333" s="38" t="s">
        <v>35</v>
      </c>
      <c r="E333" s="35">
        <v>44825.767912268515</v>
      </c>
      <c r="F333" s="38" t="s">
        <v>96</v>
      </c>
      <c r="G333" s="38" t="s">
        <v>302</v>
      </c>
      <c r="H333" s="38" t="s">
        <v>704</v>
      </c>
      <c r="I333" s="38" t="s">
        <v>558</v>
      </c>
      <c r="J333" s="38" t="s">
        <v>592</v>
      </c>
      <c r="K333" s="38" t="s">
        <v>40</v>
      </c>
      <c r="L333" s="38" t="s">
        <v>40</v>
      </c>
      <c r="M333" s="39" t="s">
        <v>593</v>
      </c>
      <c r="N333" s="36">
        <v>70000</v>
      </c>
      <c r="O333" s="37">
        <v>1</v>
      </c>
      <c r="Q333" s="37">
        <v>15</v>
      </c>
      <c r="T333" s="38" t="s">
        <v>2197</v>
      </c>
      <c r="U333" s="38" t="s">
        <v>99</v>
      </c>
      <c r="V333" s="35">
        <v>41275</v>
      </c>
      <c r="X333" s="38" t="s">
        <v>747</v>
      </c>
      <c r="Y333" s="38" t="s">
        <v>1090</v>
      </c>
      <c r="Z333" s="38" t="s">
        <v>1090</v>
      </c>
      <c r="AA333" s="38" t="s">
        <v>1091</v>
      </c>
      <c r="AB333" s="38" t="s">
        <v>45</v>
      </c>
      <c r="AD333" s="38"/>
      <c r="AE333" s="38"/>
    </row>
    <row r="334" spans="1:31" ht="22.5" x14ac:dyDescent="0.15">
      <c r="A334" s="39" t="s">
        <v>748</v>
      </c>
      <c r="B334" s="39" t="s">
        <v>749</v>
      </c>
      <c r="C334" s="38" t="s">
        <v>34</v>
      </c>
      <c r="D334" s="38" t="s">
        <v>543</v>
      </c>
      <c r="E334" s="35">
        <v>44825.767912268515</v>
      </c>
      <c r="F334" s="38" t="s">
        <v>96</v>
      </c>
      <c r="G334" s="38" t="s">
        <v>302</v>
      </c>
      <c r="H334" s="38" t="s">
        <v>716</v>
      </c>
      <c r="I334" s="38" t="s">
        <v>558</v>
      </c>
      <c r="J334" s="38" t="s">
        <v>592</v>
      </c>
      <c r="K334" s="38" t="s">
        <v>40</v>
      </c>
      <c r="L334" s="38" t="s">
        <v>40</v>
      </c>
      <c r="M334" s="39" t="s">
        <v>593</v>
      </c>
      <c r="N334" s="36">
        <v>70000</v>
      </c>
      <c r="O334" s="37">
        <v>1</v>
      </c>
      <c r="Q334" s="37">
        <v>15</v>
      </c>
      <c r="T334" s="38" t="s">
        <v>2197</v>
      </c>
      <c r="U334" s="38" t="s">
        <v>99</v>
      </c>
      <c r="V334" s="35">
        <v>41275</v>
      </c>
      <c r="X334" s="38" t="s">
        <v>750</v>
      </c>
      <c r="Y334" s="38" t="s">
        <v>1090</v>
      </c>
      <c r="Z334" s="38" t="s">
        <v>1090</v>
      </c>
      <c r="AA334" s="38" t="s">
        <v>1091</v>
      </c>
      <c r="AB334" s="38" t="s">
        <v>45</v>
      </c>
      <c r="AD334" s="38"/>
      <c r="AE334" s="38"/>
    </row>
    <row r="335" spans="1:31" x14ac:dyDescent="0.15">
      <c r="A335" s="39" t="s">
        <v>751</v>
      </c>
      <c r="B335" s="39" t="s">
        <v>599</v>
      </c>
      <c r="C335" s="38" t="s">
        <v>34</v>
      </c>
      <c r="D335" s="38" t="s">
        <v>35</v>
      </c>
      <c r="E335" s="35">
        <v>44825.767912268515</v>
      </c>
      <c r="F335" s="38" t="s">
        <v>83</v>
      </c>
      <c r="G335" s="38" t="s">
        <v>302</v>
      </c>
      <c r="H335" s="38" t="s">
        <v>704</v>
      </c>
      <c r="I335" s="38" t="s">
        <v>558</v>
      </c>
      <c r="J335" s="38" t="s">
        <v>592</v>
      </c>
      <c r="K335" s="38" t="s">
        <v>40</v>
      </c>
      <c r="L335" s="38" t="s">
        <v>40</v>
      </c>
      <c r="M335" s="39" t="s">
        <v>593</v>
      </c>
      <c r="N335" s="36">
        <v>70000</v>
      </c>
      <c r="O335" s="37">
        <v>1</v>
      </c>
      <c r="Q335" s="37">
        <v>15</v>
      </c>
      <c r="T335" s="38" t="s">
        <v>2197</v>
      </c>
      <c r="U335" s="38" t="s">
        <v>99</v>
      </c>
      <c r="V335" s="35">
        <v>41275</v>
      </c>
      <c r="X335" s="38" t="s">
        <v>705</v>
      </c>
      <c r="Y335" s="38" t="s">
        <v>1090</v>
      </c>
      <c r="Z335" s="38" t="s">
        <v>1090</v>
      </c>
      <c r="AA335" s="38" t="s">
        <v>1091</v>
      </c>
      <c r="AB335" s="38" t="s">
        <v>45</v>
      </c>
      <c r="AD335" s="38"/>
      <c r="AE335" s="38"/>
    </row>
    <row r="336" spans="1:31" ht="22.5" x14ac:dyDescent="0.15">
      <c r="A336" s="39" t="s">
        <v>752</v>
      </c>
      <c r="B336" s="39" t="s">
        <v>753</v>
      </c>
      <c r="C336" s="38" t="s">
        <v>34</v>
      </c>
      <c r="D336" s="38" t="s">
        <v>601</v>
      </c>
      <c r="E336" s="35">
        <v>44435.733823402777</v>
      </c>
      <c r="F336" s="38" t="s">
        <v>83</v>
      </c>
      <c r="G336" s="38" t="s">
        <v>302</v>
      </c>
      <c r="H336" s="38" t="s">
        <v>704</v>
      </c>
      <c r="I336" s="38" t="s">
        <v>537</v>
      </c>
      <c r="J336" s="38" t="s">
        <v>602</v>
      </c>
      <c r="K336" s="38" t="s">
        <v>40</v>
      </c>
      <c r="L336" s="38" t="s">
        <v>40</v>
      </c>
      <c r="M336" s="39" t="s">
        <v>539</v>
      </c>
      <c r="N336" s="36">
        <v>10000</v>
      </c>
      <c r="O336" s="37">
        <v>1</v>
      </c>
      <c r="Q336" s="37">
        <v>15</v>
      </c>
      <c r="T336" s="38" t="s">
        <v>1074</v>
      </c>
      <c r="U336" s="38" t="s">
        <v>99</v>
      </c>
      <c r="V336" s="35">
        <v>41275</v>
      </c>
      <c r="W336" s="35">
        <v>44926</v>
      </c>
      <c r="X336" s="38" t="s">
        <v>705</v>
      </c>
      <c r="Y336" s="38" t="s">
        <v>1090</v>
      </c>
      <c r="Z336" s="38" t="s">
        <v>1090</v>
      </c>
      <c r="AA336" s="38" t="s">
        <v>1091</v>
      </c>
      <c r="AB336" s="38" t="s">
        <v>45</v>
      </c>
      <c r="AD336" s="38"/>
      <c r="AE336" s="38"/>
    </row>
    <row r="337" spans="1:31" ht="22.5" x14ac:dyDescent="0.15">
      <c r="A337" s="39" t="s">
        <v>754</v>
      </c>
      <c r="B337" s="39" t="s">
        <v>755</v>
      </c>
      <c r="C337" s="38" t="s">
        <v>34</v>
      </c>
      <c r="D337" s="38" t="s">
        <v>601</v>
      </c>
      <c r="E337" s="35">
        <v>44435.733823402777</v>
      </c>
      <c r="F337" s="38" t="s">
        <v>96</v>
      </c>
      <c r="G337" s="38" t="s">
        <v>302</v>
      </c>
      <c r="H337" s="38" t="s">
        <v>704</v>
      </c>
      <c r="I337" s="38" t="s">
        <v>537</v>
      </c>
      <c r="J337" s="38" t="s">
        <v>602</v>
      </c>
      <c r="K337" s="38" t="s">
        <v>40</v>
      </c>
      <c r="L337" s="38" t="s">
        <v>40</v>
      </c>
      <c r="M337" s="39" t="s">
        <v>539</v>
      </c>
      <c r="N337" s="36">
        <v>2000</v>
      </c>
      <c r="O337" s="37">
        <v>1</v>
      </c>
      <c r="Q337" s="37">
        <v>15</v>
      </c>
      <c r="T337" s="38" t="s">
        <v>1074</v>
      </c>
      <c r="U337" s="38" t="s">
        <v>99</v>
      </c>
      <c r="V337" s="35">
        <v>41275</v>
      </c>
      <c r="W337" s="35">
        <v>44926</v>
      </c>
      <c r="X337" s="38" t="s">
        <v>709</v>
      </c>
      <c r="Y337" s="38" t="s">
        <v>1090</v>
      </c>
      <c r="Z337" s="38" t="s">
        <v>1090</v>
      </c>
      <c r="AA337" s="38" t="s">
        <v>1091</v>
      </c>
      <c r="AB337" s="38" t="s">
        <v>45</v>
      </c>
      <c r="AD337" s="38"/>
      <c r="AE337" s="38"/>
    </row>
    <row r="338" spans="1:31" ht="22.5" x14ac:dyDescent="0.15">
      <c r="A338" s="39" t="s">
        <v>756</v>
      </c>
      <c r="B338" s="39" t="s">
        <v>755</v>
      </c>
      <c r="C338" s="38" t="s">
        <v>34</v>
      </c>
      <c r="D338" s="38" t="s">
        <v>601</v>
      </c>
      <c r="E338" s="35">
        <v>44435.733823402777</v>
      </c>
      <c r="F338" s="38" t="s">
        <v>96</v>
      </c>
      <c r="G338" s="38" t="s">
        <v>302</v>
      </c>
      <c r="H338" s="38" t="s">
        <v>716</v>
      </c>
      <c r="I338" s="38" t="s">
        <v>537</v>
      </c>
      <c r="J338" s="38" t="s">
        <v>602</v>
      </c>
      <c r="K338" s="38" t="s">
        <v>40</v>
      </c>
      <c r="L338" s="38" t="s">
        <v>40</v>
      </c>
      <c r="M338" s="39" t="s">
        <v>539</v>
      </c>
      <c r="N338" s="36">
        <v>2000</v>
      </c>
      <c r="O338" s="37">
        <v>1</v>
      </c>
      <c r="Q338" s="37">
        <v>15</v>
      </c>
      <c r="T338" s="38" t="s">
        <v>1074</v>
      </c>
      <c r="U338" s="38" t="s">
        <v>99</v>
      </c>
      <c r="V338" s="35">
        <v>41275</v>
      </c>
      <c r="W338" s="35">
        <v>44926</v>
      </c>
      <c r="X338" s="38" t="s">
        <v>717</v>
      </c>
      <c r="Y338" s="38" t="s">
        <v>1090</v>
      </c>
      <c r="Z338" s="38" t="s">
        <v>1090</v>
      </c>
      <c r="AA338" s="38" t="s">
        <v>1091</v>
      </c>
      <c r="AB338" s="38" t="s">
        <v>45</v>
      </c>
      <c r="AD338" s="38"/>
      <c r="AE338" s="38"/>
    </row>
    <row r="339" spans="1:31" x14ac:dyDescent="0.15">
      <c r="A339" s="39" t="s">
        <v>757</v>
      </c>
      <c r="B339" s="39" t="s">
        <v>607</v>
      </c>
      <c r="C339" s="38" t="s">
        <v>34</v>
      </c>
      <c r="D339" s="38" t="s">
        <v>543</v>
      </c>
      <c r="E339" s="35">
        <v>44825.767912268515</v>
      </c>
      <c r="F339" s="38" t="s">
        <v>83</v>
      </c>
      <c r="G339" s="38" t="s">
        <v>302</v>
      </c>
      <c r="H339" s="38" t="s">
        <v>704</v>
      </c>
      <c r="I339" s="38" t="s">
        <v>558</v>
      </c>
      <c r="J339" s="38" t="s">
        <v>40</v>
      </c>
      <c r="K339" s="38" t="s">
        <v>40</v>
      </c>
      <c r="L339" s="38" t="s">
        <v>40</v>
      </c>
      <c r="M339" s="39" t="s">
        <v>593</v>
      </c>
      <c r="N339" s="36">
        <v>70000</v>
      </c>
      <c r="O339" s="37">
        <v>1</v>
      </c>
      <c r="Q339" s="37">
        <v>15</v>
      </c>
      <c r="T339" s="38" t="s">
        <v>2197</v>
      </c>
      <c r="U339" s="38" t="s">
        <v>99</v>
      </c>
      <c r="V339" s="35">
        <v>41275</v>
      </c>
      <c r="X339" s="38" t="s">
        <v>705</v>
      </c>
      <c r="Y339" s="38" t="s">
        <v>1090</v>
      </c>
      <c r="Z339" s="38" t="s">
        <v>1090</v>
      </c>
      <c r="AA339" s="38" t="s">
        <v>1091</v>
      </c>
      <c r="AB339" s="38" t="s">
        <v>45</v>
      </c>
      <c r="AD339" s="38"/>
      <c r="AE339" s="38"/>
    </row>
    <row r="340" spans="1:31" x14ac:dyDescent="0.15">
      <c r="A340" s="39" t="s">
        <v>758</v>
      </c>
      <c r="B340" s="39" t="s">
        <v>759</v>
      </c>
      <c r="C340" s="38" t="s">
        <v>427</v>
      </c>
      <c r="D340" s="38" t="s">
        <v>256</v>
      </c>
      <c r="E340" s="35">
        <v>44159.686687395835</v>
      </c>
      <c r="F340" s="38" t="s">
        <v>261</v>
      </c>
      <c r="G340" s="38" t="s">
        <v>302</v>
      </c>
      <c r="H340" s="38" t="s">
        <v>704</v>
      </c>
      <c r="I340" s="38" t="s">
        <v>558</v>
      </c>
      <c r="J340" s="38" t="s">
        <v>582</v>
      </c>
      <c r="K340" s="38" t="s">
        <v>40</v>
      </c>
      <c r="L340" s="38" t="s">
        <v>40</v>
      </c>
      <c r="M340" s="39" t="s">
        <v>539</v>
      </c>
      <c r="N340" s="36">
        <v>50000</v>
      </c>
      <c r="O340" s="37">
        <v>1</v>
      </c>
      <c r="P340" s="36">
        <v>4170</v>
      </c>
      <c r="Q340" s="37">
        <v>12</v>
      </c>
      <c r="R340" s="37">
        <v>12</v>
      </c>
      <c r="S340" s="37">
        <v>4</v>
      </c>
      <c r="T340" s="38" t="s">
        <v>42</v>
      </c>
      <c r="U340" s="38" t="s">
        <v>99</v>
      </c>
      <c r="V340" s="35">
        <v>41275</v>
      </c>
      <c r="X340" s="38" t="s">
        <v>44</v>
      </c>
      <c r="Y340" s="38" t="s">
        <v>1090</v>
      </c>
      <c r="Z340" s="38" t="s">
        <v>1090</v>
      </c>
      <c r="AA340" s="38" t="s">
        <v>1091</v>
      </c>
      <c r="AB340" s="38" t="s">
        <v>45</v>
      </c>
      <c r="AD340" s="38"/>
      <c r="AE340" s="38"/>
    </row>
    <row r="341" spans="1:31" ht="56.25" x14ac:dyDescent="0.15">
      <c r="A341" s="39" t="s">
        <v>760</v>
      </c>
      <c r="B341" s="39" t="s">
        <v>761</v>
      </c>
      <c r="C341" s="38" t="s">
        <v>34</v>
      </c>
      <c r="D341" s="38" t="s">
        <v>543</v>
      </c>
      <c r="E341" s="35">
        <v>44159.686687395835</v>
      </c>
      <c r="F341" s="38" t="s">
        <v>96</v>
      </c>
      <c r="G341" s="38" t="s">
        <v>302</v>
      </c>
      <c r="H341" s="38" t="s">
        <v>704</v>
      </c>
      <c r="I341" s="38" t="s">
        <v>558</v>
      </c>
      <c r="J341" s="38" t="s">
        <v>582</v>
      </c>
      <c r="K341" s="38" t="s">
        <v>40</v>
      </c>
      <c r="L341" s="38" t="s">
        <v>40</v>
      </c>
      <c r="M341" s="39" t="s">
        <v>41</v>
      </c>
      <c r="R341" s="37">
        <v>15</v>
      </c>
      <c r="S341" s="37">
        <v>5</v>
      </c>
      <c r="T341" s="38" t="s">
        <v>42</v>
      </c>
      <c r="U341" s="38" t="s">
        <v>99</v>
      </c>
      <c r="V341" s="35">
        <v>41275</v>
      </c>
      <c r="X341" s="38" t="s">
        <v>44</v>
      </c>
      <c r="Y341" s="38" t="s">
        <v>1090</v>
      </c>
      <c r="Z341" s="38" t="s">
        <v>1090</v>
      </c>
      <c r="AA341" s="38" t="s">
        <v>1091</v>
      </c>
      <c r="AB341" s="38" t="s">
        <v>45</v>
      </c>
      <c r="AD341" s="38"/>
      <c r="AE341" s="38"/>
    </row>
    <row r="342" spans="1:31" ht="22.5" x14ac:dyDescent="0.15">
      <c r="A342" s="39" t="s">
        <v>762</v>
      </c>
      <c r="B342" s="39" t="s">
        <v>763</v>
      </c>
      <c r="C342" s="38" t="s">
        <v>34</v>
      </c>
      <c r="D342" s="38" t="s">
        <v>35</v>
      </c>
      <c r="E342" s="35">
        <v>44364.526270011571</v>
      </c>
      <c r="F342" s="38" t="s">
        <v>83</v>
      </c>
      <c r="G342" s="38" t="s">
        <v>302</v>
      </c>
      <c r="H342" s="38" t="s">
        <v>704</v>
      </c>
      <c r="I342" s="38" t="s">
        <v>558</v>
      </c>
      <c r="J342" s="38" t="s">
        <v>620</v>
      </c>
      <c r="K342" s="38" t="s">
        <v>40</v>
      </c>
      <c r="L342" s="38" t="s">
        <v>40</v>
      </c>
      <c r="M342" s="39" t="s">
        <v>593</v>
      </c>
      <c r="N342" s="36">
        <v>70000</v>
      </c>
      <c r="O342" s="37">
        <v>1</v>
      </c>
      <c r="Q342" s="37">
        <v>15</v>
      </c>
      <c r="T342" s="38" t="s">
        <v>1076</v>
      </c>
      <c r="U342" s="38" t="s">
        <v>99</v>
      </c>
      <c r="V342" s="35">
        <v>41275</v>
      </c>
      <c r="X342" s="38" t="s">
        <v>705</v>
      </c>
      <c r="Y342" s="38" t="s">
        <v>1090</v>
      </c>
      <c r="Z342" s="38" t="s">
        <v>1090</v>
      </c>
      <c r="AA342" s="38" t="s">
        <v>1091</v>
      </c>
      <c r="AB342" s="38" t="s">
        <v>45</v>
      </c>
      <c r="AD342" s="38"/>
      <c r="AE342" s="38"/>
    </row>
    <row r="343" spans="1:31" ht="22.5" x14ac:dyDescent="0.15">
      <c r="A343" s="39" t="s">
        <v>764</v>
      </c>
      <c r="B343" s="39" t="s">
        <v>765</v>
      </c>
      <c r="C343" s="38" t="s">
        <v>34</v>
      </c>
      <c r="D343" s="38" t="s">
        <v>543</v>
      </c>
      <c r="E343" s="35">
        <v>44825.767912268515</v>
      </c>
      <c r="F343" s="38" t="s">
        <v>96</v>
      </c>
      <c r="G343" s="38" t="s">
        <v>302</v>
      </c>
      <c r="H343" s="38" t="s">
        <v>716</v>
      </c>
      <c r="I343" s="38" t="s">
        <v>558</v>
      </c>
      <c r="J343" s="38" t="s">
        <v>620</v>
      </c>
      <c r="K343" s="38" t="s">
        <v>40</v>
      </c>
      <c r="L343" s="38" t="s">
        <v>40</v>
      </c>
      <c r="M343" s="39" t="s">
        <v>593</v>
      </c>
      <c r="N343" s="36">
        <v>70000</v>
      </c>
      <c r="O343" s="37">
        <v>1</v>
      </c>
      <c r="Q343" s="37">
        <v>15</v>
      </c>
      <c r="T343" s="38" t="s">
        <v>2197</v>
      </c>
      <c r="U343" s="38" t="s">
        <v>99</v>
      </c>
      <c r="V343" s="35">
        <v>41275</v>
      </c>
      <c r="X343" s="38" t="s">
        <v>750</v>
      </c>
      <c r="Y343" s="38" t="s">
        <v>1090</v>
      </c>
      <c r="Z343" s="38" t="s">
        <v>1090</v>
      </c>
      <c r="AA343" s="38" t="s">
        <v>1091</v>
      </c>
      <c r="AB343" s="38" t="s">
        <v>45</v>
      </c>
      <c r="AD343" s="38"/>
      <c r="AE343" s="38"/>
    </row>
    <row r="344" spans="1:31" ht="22.5" x14ac:dyDescent="0.15">
      <c r="A344" s="39" t="s">
        <v>766</v>
      </c>
      <c r="B344" s="39" t="s">
        <v>767</v>
      </c>
      <c r="C344" s="38" t="s">
        <v>34</v>
      </c>
      <c r="D344" s="38" t="s">
        <v>543</v>
      </c>
      <c r="E344" s="35">
        <v>44435.733823402777</v>
      </c>
      <c r="F344" s="38" t="s">
        <v>261</v>
      </c>
      <c r="G344" s="38" t="s">
        <v>302</v>
      </c>
      <c r="H344" s="38" t="s">
        <v>730</v>
      </c>
      <c r="I344" s="38" t="s">
        <v>558</v>
      </c>
      <c r="J344" s="38" t="s">
        <v>620</v>
      </c>
      <c r="K344" s="38" t="s">
        <v>40</v>
      </c>
      <c r="L344" s="38" t="s">
        <v>40</v>
      </c>
      <c r="M344" s="39" t="s">
        <v>593</v>
      </c>
      <c r="N344" s="36">
        <v>70000</v>
      </c>
      <c r="O344" s="37">
        <v>1</v>
      </c>
      <c r="P344" s="36">
        <v>4380</v>
      </c>
      <c r="Q344" s="37">
        <v>15</v>
      </c>
      <c r="R344" s="37">
        <v>15</v>
      </c>
      <c r="S344" s="37">
        <v>5</v>
      </c>
      <c r="T344" s="38" t="s">
        <v>1074</v>
      </c>
      <c r="U344" s="38" t="s">
        <v>99</v>
      </c>
      <c r="V344" s="35">
        <v>41275</v>
      </c>
      <c r="W344" s="35">
        <v>44926</v>
      </c>
      <c r="X344" s="38" t="s">
        <v>44</v>
      </c>
      <c r="Y344" s="38" t="s">
        <v>1090</v>
      </c>
      <c r="Z344" s="38" t="s">
        <v>1090</v>
      </c>
      <c r="AA344" s="38" t="s">
        <v>1091</v>
      </c>
      <c r="AB344" s="38" t="s">
        <v>45</v>
      </c>
      <c r="AD344" s="38"/>
      <c r="AE344" s="38"/>
    </row>
    <row r="345" spans="1:31" ht="22.5" x14ac:dyDescent="0.15">
      <c r="A345" s="39" t="s">
        <v>768</v>
      </c>
      <c r="B345" s="39" t="s">
        <v>769</v>
      </c>
      <c r="C345" s="38" t="s">
        <v>34</v>
      </c>
      <c r="D345" s="38" t="s">
        <v>35</v>
      </c>
      <c r="E345" s="35">
        <v>44825.767912268515</v>
      </c>
      <c r="F345" s="38" t="s">
        <v>83</v>
      </c>
      <c r="G345" s="38" t="s">
        <v>302</v>
      </c>
      <c r="H345" s="38" t="s">
        <v>704</v>
      </c>
      <c r="I345" s="38" t="s">
        <v>558</v>
      </c>
      <c r="J345" s="38" t="s">
        <v>620</v>
      </c>
      <c r="K345" s="38" t="s">
        <v>40</v>
      </c>
      <c r="L345" s="38" t="s">
        <v>40</v>
      </c>
      <c r="M345" s="39" t="s">
        <v>630</v>
      </c>
      <c r="N345" s="36">
        <v>45000</v>
      </c>
      <c r="O345" s="37">
        <v>1</v>
      </c>
      <c r="Q345" s="37">
        <v>15</v>
      </c>
      <c r="T345" s="38" t="s">
        <v>2197</v>
      </c>
      <c r="U345" s="38" t="s">
        <v>99</v>
      </c>
      <c r="V345" s="35">
        <v>41275</v>
      </c>
      <c r="X345" s="38" t="s">
        <v>705</v>
      </c>
      <c r="Y345" s="38" t="s">
        <v>1090</v>
      </c>
      <c r="Z345" s="38" t="s">
        <v>1090</v>
      </c>
      <c r="AA345" s="38" t="s">
        <v>1091</v>
      </c>
      <c r="AB345" s="38" t="s">
        <v>45</v>
      </c>
      <c r="AD345" s="38"/>
      <c r="AE345" s="38"/>
    </row>
    <row r="346" spans="1:31" x14ac:dyDescent="0.15">
      <c r="A346" s="39" t="s">
        <v>770</v>
      </c>
      <c r="B346" s="39" t="s">
        <v>771</v>
      </c>
      <c r="C346" s="38" t="s">
        <v>34</v>
      </c>
      <c r="D346" s="38" t="s">
        <v>35</v>
      </c>
      <c r="E346" s="35">
        <v>44825.767912268515</v>
      </c>
      <c r="F346" s="38" t="s">
        <v>96</v>
      </c>
      <c r="G346" s="38" t="s">
        <v>302</v>
      </c>
      <c r="H346" s="38" t="s">
        <v>704</v>
      </c>
      <c r="I346" s="38" t="s">
        <v>558</v>
      </c>
      <c r="J346" s="38" t="s">
        <v>620</v>
      </c>
      <c r="K346" s="38" t="s">
        <v>40</v>
      </c>
      <c r="L346" s="38" t="s">
        <v>40</v>
      </c>
      <c r="M346" s="39" t="s">
        <v>593</v>
      </c>
      <c r="N346" s="36">
        <v>70000</v>
      </c>
      <c r="O346" s="37">
        <v>1</v>
      </c>
      <c r="Q346" s="37">
        <v>15</v>
      </c>
      <c r="T346" s="38" t="s">
        <v>2197</v>
      </c>
      <c r="U346" s="38" t="s">
        <v>99</v>
      </c>
      <c r="V346" s="35">
        <v>41275</v>
      </c>
      <c r="X346" s="38" t="s">
        <v>747</v>
      </c>
      <c r="Y346" s="38" t="s">
        <v>1090</v>
      </c>
      <c r="Z346" s="38" t="s">
        <v>1090</v>
      </c>
      <c r="AA346" s="38" t="s">
        <v>1091</v>
      </c>
      <c r="AB346" s="38" t="s">
        <v>45</v>
      </c>
      <c r="AD346" s="38"/>
      <c r="AE346" s="38"/>
    </row>
    <row r="347" spans="1:31" x14ac:dyDescent="0.15">
      <c r="A347" s="39" t="s">
        <v>772</v>
      </c>
      <c r="B347" s="39" t="s">
        <v>636</v>
      </c>
      <c r="C347" s="38" t="s">
        <v>34</v>
      </c>
      <c r="D347" s="38" t="s">
        <v>35</v>
      </c>
      <c r="E347" s="35">
        <v>44825.767912268515</v>
      </c>
      <c r="F347" s="38" t="s">
        <v>83</v>
      </c>
      <c r="G347" s="38" t="s">
        <v>302</v>
      </c>
      <c r="H347" s="38" t="s">
        <v>704</v>
      </c>
      <c r="I347" s="38" t="s">
        <v>558</v>
      </c>
      <c r="J347" s="38" t="s">
        <v>592</v>
      </c>
      <c r="K347" s="38" t="s">
        <v>40</v>
      </c>
      <c r="L347" s="38" t="s">
        <v>40</v>
      </c>
      <c r="M347" s="39" t="s">
        <v>593</v>
      </c>
      <c r="N347" s="36">
        <v>70000</v>
      </c>
      <c r="O347" s="37">
        <v>1</v>
      </c>
      <c r="Q347" s="37">
        <v>15</v>
      </c>
      <c r="T347" s="38" t="s">
        <v>2197</v>
      </c>
      <c r="U347" s="38" t="s">
        <v>99</v>
      </c>
      <c r="V347" s="35">
        <v>41275</v>
      </c>
      <c r="X347" s="38" t="s">
        <v>705</v>
      </c>
      <c r="Y347" s="38" t="s">
        <v>1090</v>
      </c>
      <c r="Z347" s="38" t="s">
        <v>1090</v>
      </c>
      <c r="AA347" s="38" t="s">
        <v>1091</v>
      </c>
      <c r="AB347" s="38" t="s">
        <v>45</v>
      </c>
      <c r="AD347" s="38"/>
      <c r="AE347" s="38"/>
    </row>
    <row r="348" spans="1:31" ht="22.5" x14ac:dyDescent="0.15">
      <c r="A348" s="39" t="s">
        <v>773</v>
      </c>
      <c r="B348" s="39" t="s">
        <v>774</v>
      </c>
      <c r="C348" s="38" t="s">
        <v>34</v>
      </c>
      <c r="D348" s="38" t="s">
        <v>543</v>
      </c>
      <c r="E348" s="35">
        <v>44364.526270011571</v>
      </c>
      <c r="F348" s="38" t="s">
        <v>96</v>
      </c>
      <c r="G348" s="38" t="s">
        <v>302</v>
      </c>
      <c r="H348" s="38" t="s">
        <v>704</v>
      </c>
      <c r="I348" s="38" t="s">
        <v>537</v>
      </c>
      <c r="J348" s="38" t="s">
        <v>574</v>
      </c>
      <c r="K348" s="38" t="s">
        <v>40</v>
      </c>
      <c r="L348" s="38" t="s">
        <v>40</v>
      </c>
      <c r="M348" s="39" t="s">
        <v>642</v>
      </c>
      <c r="N348" s="36">
        <v>15000</v>
      </c>
      <c r="O348" s="37">
        <v>1</v>
      </c>
      <c r="Q348" s="37">
        <v>16</v>
      </c>
      <c r="T348" s="38" t="s">
        <v>1076</v>
      </c>
      <c r="U348" s="38" t="s">
        <v>99</v>
      </c>
      <c r="V348" s="35">
        <v>41275</v>
      </c>
      <c r="X348" s="38" t="s">
        <v>775</v>
      </c>
      <c r="Y348" s="38" t="s">
        <v>1090</v>
      </c>
      <c r="Z348" s="38" t="s">
        <v>1090</v>
      </c>
      <c r="AA348" s="38" t="s">
        <v>1091</v>
      </c>
      <c r="AB348" s="38" t="s">
        <v>45</v>
      </c>
      <c r="AD348" s="38"/>
      <c r="AE348" s="38"/>
    </row>
    <row r="349" spans="1:31" ht="33.75" x14ac:dyDescent="0.15">
      <c r="A349" s="39" t="s">
        <v>776</v>
      </c>
      <c r="B349" s="39" t="s">
        <v>777</v>
      </c>
      <c r="C349" s="38" t="s">
        <v>34</v>
      </c>
      <c r="D349" s="38" t="s">
        <v>543</v>
      </c>
      <c r="E349" s="35">
        <v>44364.526270011571</v>
      </c>
      <c r="F349" s="38" t="s">
        <v>96</v>
      </c>
      <c r="G349" s="38" t="s">
        <v>302</v>
      </c>
      <c r="H349" s="38" t="s">
        <v>716</v>
      </c>
      <c r="I349" s="38" t="s">
        <v>537</v>
      </c>
      <c r="J349" s="38" t="s">
        <v>574</v>
      </c>
      <c r="K349" s="38" t="s">
        <v>40</v>
      </c>
      <c r="L349" s="38" t="s">
        <v>40</v>
      </c>
      <c r="M349" s="39" t="s">
        <v>642</v>
      </c>
      <c r="N349" s="36">
        <v>15000</v>
      </c>
      <c r="O349" s="37">
        <v>1</v>
      </c>
      <c r="Q349" s="37">
        <v>16</v>
      </c>
      <c r="T349" s="38" t="s">
        <v>1076</v>
      </c>
      <c r="U349" s="38" t="s">
        <v>99</v>
      </c>
      <c r="V349" s="35">
        <v>41275</v>
      </c>
      <c r="X349" s="38" t="s">
        <v>717</v>
      </c>
      <c r="Y349" s="38" t="s">
        <v>1090</v>
      </c>
      <c r="Z349" s="38" t="s">
        <v>1090</v>
      </c>
      <c r="AA349" s="38" t="s">
        <v>1091</v>
      </c>
      <c r="AB349" s="38" t="s">
        <v>45</v>
      </c>
      <c r="AD349" s="38"/>
      <c r="AE349" s="38"/>
    </row>
    <row r="350" spans="1:31" x14ac:dyDescent="0.15">
      <c r="A350" s="39" t="s">
        <v>778</v>
      </c>
      <c r="B350" s="39" t="s">
        <v>779</v>
      </c>
      <c r="C350" s="38" t="s">
        <v>34</v>
      </c>
      <c r="D350" s="38" t="s">
        <v>543</v>
      </c>
      <c r="E350" s="35">
        <v>44364.526270011571</v>
      </c>
      <c r="F350" s="38" t="s">
        <v>96</v>
      </c>
      <c r="G350" s="38" t="s">
        <v>302</v>
      </c>
      <c r="H350" s="38" t="s">
        <v>704</v>
      </c>
      <c r="I350" s="38" t="s">
        <v>537</v>
      </c>
      <c r="J350" s="38" t="s">
        <v>574</v>
      </c>
      <c r="K350" s="38" t="s">
        <v>40</v>
      </c>
      <c r="L350" s="38" t="s">
        <v>40</v>
      </c>
      <c r="M350" s="39" t="s">
        <v>642</v>
      </c>
      <c r="N350" s="36">
        <v>20000</v>
      </c>
      <c r="O350" s="37">
        <v>1</v>
      </c>
      <c r="Q350" s="37">
        <v>16</v>
      </c>
      <c r="T350" s="38" t="s">
        <v>1076</v>
      </c>
      <c r="U350" s="38" t="s">
        <v>99</v>
      </c>
      <c r="V350" s="35">
        <v>41275</v>
      </c>
      <c r="X350" s="38" t="s">
        <v>775</v>
      </c>
      <c r="Y350" s="38" t="s">
        <v>1090</v>
      </c>
      <c r="Z350" s="38" t="s">
        <v>1090</v>
      </c>
      <c r="AA350" s="38" t="s">
        <v>1091</v>
      </c>
      <c r="AB350" s="38" t="s">
        <v>45</v>
      </c>
      <c r="AD350" s="38"/>
      <c r="AE350" s="38"/>
    </row>
    <row r="351" spans="1:31" ht="22.5" x14ac:dyDescent="0.15">
      <c r="A351" s="39" t="s">
        <v>780</v>
      </c>
      <c r="B351" s="39" t="s">
        <v>781</v>
      </c>
      <c r="C351" s="38" t="s">
        <v>34</v>
      </c>
      <c r="D351" s="38" t="s">
        <v>543</v>
      </c>
      <c r="E351" s="35">
        <v>44364.526270011571</v>
      </c>
      <c r="F351" s="38" t="s">
        <v>96</v>
      </c>
      <c r="G351" s="38" t="s">
        <v>302</v>
      </c>
      <c r="H351" s="38" t="s">
        <v>716</v>
      </c>
      <c r="I351" s="38" t="s">
        <v>537</v>
      </c>
      <c r="J351" s="38" t="s">
        <v>574</v>
      </c>
      <c r="K351" s="38" t="s">
        <v>40</v>
      </c>
      <c r="L351" s="38" t="s">
        <v>40</v>
      </c>
      <c r="M351" s="39" t="s">
        <v>642</v>
      </c>
      <c r="N351" s="36">
        <v>20000</v>
      </c>
      <c r="O351" s="37">
        <v>1</v>
      </c>
      <c r="Q351" s="37">
        <v>16</v>
      </c>
      <c r="T351" s="38" t="s">
        <v>1076</v>
      </c>
      <c r="U351" s="38" t="s">
        <v>99</v>
      </c>
      <c r="V351" s="35">
        <v>41275</v>
      </c>
      <c r="X351" s="38" t="s">
        <v>717</v>
      </c>
      <c r="Y351" s="38" t="s">
        <v>1090</v>
      </c>
      <c r="Z351" s="38" t="s">
        <v>1090</v>
      </c>
      <c r="AA351" s="38" t="s">
        <v>1091</v>
      </c>
      <c r="AB351" s="38" t="s">
        <v>45</v>
      </c>
      <c r="AD351" s="38"/>
      <c r="AE351" s="38"/>
    </row>
    <row r="352" spans="1:31" x14ac:dyDescent="0.15">
      <c r="A352" s="39" t="s">
        <v>782</v>
      </c>
      <c r="B352" s="39" t="s">
        <v>783</v>
      </c>
      <c r="C352" s="38" t="s">
        <v>34</v>
      </c>
      <c r="D352" s="38" t="s">
        <v>543</v>
      </c>
      <c r="E352" s="35">
        <v>44364.526270011571</v>
      </c>
      <c r="F352" s="38" t="s">
        <v>96</v>
      </c>
      <c r="G352" s="38" t="s">
        <v>302</v>
      </c>
      <c r="H352" s="38" t="s">
        <v>704</v>
      </c>
      <c r="I352" s="38" t="s">
        <v>558</v>
      </c>
      <c r="J352" s="38" t="s">
        <v>582</v>
      </c>
      <c r="K352" s="38" t="s">
        <v>40</v>
      </c>
      <c r="L352" s="38" t="s">
        <v>40</v>
      </c>
      <c r="M352" s="39" t="s">
        <v>579</v>
      </c>
      <c r="N352" s="36">
        <v>50000</v>
      </c>
      <c r="O352" s="37">
        <v>1</v>
      </c>
      <c r="Q352" s="37">
        <v>16</v>
      </c>
      <c r="T352" s="38" t="s">
        <v>1076</v>
      </c>
      <c r="U352" s="38" t="s">
        <v>99</v>
      </c>
      <c r="V352" s="35">
        <v>41275</v>
      </c>
      <c r="X352" s="38" t="s">
        <v>775</v>
      </c>
      <c r="Y352" s="38" t="s">
        <v>1090</v>
      </c>
      <c r="Z352" s="38" t="s">
        <v>1090</v>
      </c>
      <c r="AA352" s="38" t="s">
        <v>1091</v>
      </c>
      <c r="AB352" s="38" t="s">
        <v>45</v>
      </c>
      <c r="AD352" s="38"/>
      <c r="AE352" s="38"/>
    </row>
    <row r="353" spans="1:31" ht="22.5" x14ac:dyDescent="0.15">
      <c r="A353" s="39" t="s">
        <v>784</v>
      </c>
      <c r="B353" s="39" t="s">
        <v>785</v>
      </c>
      <c r="C353" s="38" t="s">
        <v>34</v>
      </c>
      <c r="D353" s="38" t="s">
        <v>543</v>
      </c>
      <c r="E353" s="35">
        <v>44364.526270011571</v>
      </c>
      <c r="F353" s="38" t="s">
        <v>96</v>
      </c>
      <c r="G353" s="38" t="s">
        <v>302</v>
      </c>
      <c r="H353" s="38" t="s">
        <v>716</v>
      </c>
      <c r="I353" s="38" t="s">
        <v>558</v>
      </c>
      <c r="J353" s="38" t="s">
        <v>582</v>
      </c>
      <c r="K353" s="38" t="s">
        <v>40</v>
      </c>
      <c r="L353" s="38" t="s">
        <v>40</v>
      </c>
      <c r="M353" s="39" t="s">
        <v>579</v>
      </c>
      <c r="N353" s="36">
        <v>50000</v>
      </c>
      <c r="O353" s="37">
        <v>1</v>
      </c>
      <c r="Q353" s="37">
        <v>16</v>
      </c>
      <c r="T353" s="38" t="s">
        <v>1076</v>
      </c>
      <c r="U353" s="38" t="s">
        <v>99</v>
      </c>
      <c r="V353" s="35">
        <v>41275</v>
      </c>
      <c r="X353" s="38" t="s">
        <v>717</v>
      </c>
      <c r="Y353" s="38" t="s">
        <v>1090</v>
      </c>
      <c r="Z353" s="38" t="s">
        <v>1090</v>
      </c>
      <c r="AA353" s="38" t="s">
        <v>1091</v>
      </c>
      <c r="AB353" s="38" t="s">
        <v>45</v>
      </c>
      <c r="AD353" s="38"/>
      <c r="AE353" s="38"/>
    </row>
    <row r="354" spans="1:31" x14ac:dyDescent="0.15">
      <c r="A354" s="39" t="s">
        <v>786</v>
      </c>
      <c r="B354" s="39" t="s">
        <v>787</v>
      </c>
      <c r="C354" s="38" t="s">
        <v>106</v>
      </c>
      <c r="D354" s="38" t="s">
        <v>152</v>
      </c>
      <c r="E354" s="35">
        <v>44364.526270011571</v>
      </c>
      <c r="F354" s="38" t="s">
        <v>96</v>
      </c>
      <c r="G354" s="38" t="s">
        <v>302</v>
      </c>
      <c r="H354" s="38" t="s">
        <v>704</v>
      </c>
      <c r="I354" s="38" t="s">
        <v>537</v>
      </c>
      <c r="J354" s="38" t="s">
        <v>574</v>
      </c>
      <c r="K354" s="38" t="s">
        <v>40</v>
      </c>
      <c r="L354" s="38" t="s">
        <v>40</v>
      </c>
      <c r="M354" s="39" t="s">
        <v>642</v>
      </c>
      <c r="N354" s="36">
        <v>10000</v>
      </c>
      <c r="O354" s="37">
        <v>1</v>
      </c>
      <c r="Q354" s="37">
        <v>16</v>
      </c>
      <c r="T354" s="38" t="s">
        <v>1076</v>
      </c>
      <c r="U354" s="38" t="s">
        <v>99</v>
      </c>
      <c r="V354" s="35">
        <v>43466</v>
      </c>
      <c r="X354" s="38" t="s">
        <v>775</v>
      </c>
      <c r="Y354" s="38" t="s">
        <v>1090</v>
      </c>
      <c r="Z354" s="38" t="s">
        <v>1090</v>
      </c>
      <c r="AA354" s="38" t="s">
        <v>1091</v>
      </c>
      <c r="AB354" s="38" t="s">
        <v>45</v>
      </c>
      <c r="AD354" s="38"/>
      <c r="AE354" s="38"/>
    </row>
    <row r="355" spans="1:31" ht="22.5" x14ac:dyDescent="0.15">
      <c r="A355" s="39" t="s">
        <v>788</v>
      </c>
      <c r="B355" s="39" t="s">
        <v>789</v>
      </c>
      <c r="C355" s="38" t="s">
        <v>106</v>
      </c>
      <c r="D355" s="38" t="s">
        <v>152</v>
      </c>
      <c r="E355" s="35">
        <v>44364.526270011571</v>
      </c>
      <c r="F355" s="38" t="s">
        <v>96</v>
      </c>
      <c r="G355" s="38" t="s">
        <v>302</v>
      </c>
      <c r="H355" s="38" t="s">
        <v>716</v>
      </c>
      <c r="I355" s="38" t="s">
        <v>537</v>
      </c>
      <c r="J355" s="38" t="s">
        <v>574</v>
      </c>
      <c r="K355" s="38" t="s">
        <v>40</v>
      </c>
      <c r="L355" s="38" t="s">
        <v>40</v>
      </c>
      <c r="M355" s="39" t="s">
        <v>642</v>
      </c>
      <c r="N355" s="36">
        <v>10000</v>
      </c>
      <c r="O355" s="37">
        <v>1</v>
      </c>
      <c r="Q355" s="37">
        <v>16</v>
      </c>
      <c r="T355" s="38" t="s">
        <v>1076</v>
      </c>
      <c r="U355" s="38" t="s">
        <v>99</v>
      </c>
      <c r="V355" s="35">
        <v>43466</v>
      </c>
      <c r="X355" s="38" t="s">
        <v>717</v>
      </c>
      <c r="Y355" s="38" t="s">
        <v>1090</v>
      </c>
      <c r="Z355" s="38" t="s">
        <v>1090</v>
      </c>
      <c r="AA355" s="38" t="s">
        <v>1091</v>
      </c>
      <c r="AB355" s="38" t="s">
        <v>45</v>
      </c>
      <c r="AD355" s="38"/>
      <c r="AE355" s="38"/>
    </row>
    <row r="356" spans="1:31" x14ac:dyDescent="0.15">
      <c r="A356" s="39" t="s">
        <v>790</v>
      </c>
      <c r="B356" s="39" t="s">
        <v>791</v>
      </c>
      <c r="C356" s="38" t="s">
        <v>34</v>
      </c>
      <c r="D356" s="38" t="s">
        <v>35</v>
      </c>
      <c r="E356" s="35">
        <v>44825.767912268515</v>
      </c>
      <c r="F356" s="38" t="s">
        <v>83</v>
      </c>
      <c r="G356" s="38" t="s">
        <v>302</v>
      </c>
      <c r="H356" s="38" t="s">
        <v>704</v>
      </c>
      <c r="I356" s="38" t="s">
        <v>558</v>
      </c>
      <c r="J356" s="38" t="s">
        <v>620</v>
      </c>
      <c r="K356" s="38" t="s">
        <v>40</v>
      </c>
      <c r="L356" s="38" t="s">
        <v>40</v>
      </c>
      <c r="M356" s="39" t="s">
        <v>593</v>
      </c>
      <c r="N356" s="36">
        <v>70000</v>
      </c>
      <c r="O356" s="37">
        <v>1</v>
      </c>
      <c r="Q356" s="37">
        <v>15</v>
      </c>
      <c r="T356" s="38" t="s">
        <v>2197</v>
      </c>
      <c r="U356" s="38" t="s">
        <v>99</v>
      </c>
      <c r="V356" s="35">
        <v>41275</v>
      </c>
      <c r="X356" s="38" t="s">
        <v>705</v>
      </c>
      <c r="Y356" s="38" t="s">
        <v>1090</v>
      </c>
      <c r="Z356" s="38" t="s">
        <v>1090</v>
      </c>
      <c r="AA356" s="38" t="s">
        <v>1091</v>
      </c>
      <c r="AB356" s="38" t="s">
        <v>45</v>
      </c>
      <c r="AD356" s="38"/>
      <c r="AE356" s="38"/>
    </row>
    <row r="357" spans="1:31" x14ac:dyDescent="0.15">
      <c r="A357" s="39" t="s">
        <v>792</v>
      </c>
      <c r="B357" s="39" t="s">
        <v>700</v>
      </c>
      <c r="C357" s="38" t="s">
        <v>34</v>
      </c>
      <c r="D357" s="38" t="s">
        <v>35</v>
      </c>
      <c r="E357" s="35">
        <v>44159.686687395835</v>
      </c>
      <c r="F357" s="38" t="s">
        <v>83</v>
      </c>
      <c r="G357" s="38" t="s">
        <v>302</v>
      </c>
      <c r="H357" s="38" t="s">
        <v>303</v>
      </c>
      <c r="I357" s="38" t="s">
        <v>558</v>
      </c>
      <c r="J357" s="38" t="s">
        <v>1089</v>
      </c>
      <c r="K357" s="38" t="s">
        <v>40</v>
      </c>
      <c r="L357" s="38" t="s">
        <v>40</v>
      </c>
      <c r="M357" s="39" t="s">
        <v>41</v>
      </c>
      <c r="R357" s="37">
        <v>8</v>
      </c>
      <c r="S357" s="37">
        <v>2.7</v>
      </c>
      <c r="T357" s="38" t="s">
        <v>42</v>
      </c>
      <c r="U357" s="38" t="s">
        <v>43</v>
      </c>
      <c r="V357" s="35">
        <v>41275</v>
      </c>
      <c r="X357" s="38" t="s">
        <v>44</v>
      </c>
      <c r="Y357" s="38" t="s">
        <v>1090</v>
      </c>
      <c r="Z357" s="38" t="s">
        <v>1090</v>
      </c>
      <c r="AA357" s="38" t="s">
        <v>1091</v>
      </c>
      <c r="AB357" s="38" t="s">
        <v>45</v>
      </c>
      <c r="AD357" s="38"/>
      <c r="AE357" s="38"/>
    </row>
    <row r="358" spans="1:31" x14ac:dyDescent="0.15">
      <c r="A358" s="39" t="s">
        <v>793</v>
      </c>
      <c r="B358" s="39" t="s">
        <v>794</v>
      </c>
      <c r="C358" s="38" t="s">
        <v>255</v>
      </c>
      <c r="D358" s="38" t="s">
        <v>256</v>
      </c>
      <c r="E358" s="35">
        <v>44159.686687395835</v>
      </c>
      <c r="F358" s="38" t="s">
        <v>83</v>
      </c>
      <c r="G358" s="38" t="s">
        <v>795</v>
      </c>
      <c r="H358" s="38" t="s">
        <v>796</v>
      </c>
      <c r="I358" s="38" t="s">
        <v>797</v>
      </c>
      <c r="J358" s="38" t="s">
        <v>798</v>
      </c>
      <c r="K358" s="38" t="s">
        <v>40</v>
      </c>
      <c r="L358" s="38" t="s">
        <v>40</v>
      </c>
      <c r="M358" s="39" t="s">
        <v>41</v>
      </c>
      <c r="R358" s="37">
        <v>5</v>
      </c>
      <c r="S358" s="37">
        <v>1.7</v>
      </c>
      <c r="T358" s="38" t="s">
        <v>42</v>
      </c>
      <c r="U358" s="38" t="s">
        <v>99</v>
      </c>
      <c r="V358" s="35">
        <v>41275</v>
      </c>
      <c r="X358" s="38" t="s">
        <v>44</v>
      </c>
      <c r="Y358" s="38" t="s">
        <v>1090</v>
      </c>
      <c r="Z358" s="38" t="s">
        <v>1090</v>
      </c>
      <c r="AA358" s="38" t="s">
        <v>1091</v>
      </c>
      <c r="AB358" s="38" t="s">
        <v>45</v>
      </c>
      <c r="AD358" s="38"/>
      <c r="AE358" s="38"/>
    </row>
    <row r="359" spans="1:31" x14ac:dyDescent="0.15">
      <c r="A359" s="39" t="s">
        <v>799</v>
      </c>
      <c r="B359" s="39" t="s">
        <v>800</v>
      </c>
      <c r="C359" s="38" t="s">
        <v>34</v>
      </c>
      <c r="D359" s="38" t="s">
        <v>35</v>
      </c>
      <c r="E359" s="35">
        <v>44159.686687395835</v>
      </c>
      <c r="F359" s="38" t="s">
        <v>96</v>
      </c>
      <c r="G359" s="38" t="s">
        <v>795</v>
      </c>
      <c r="H359" s="38" t="s">
        <v>796</v>
      </c>
      <c r="I359" s="38" t="s">
        <v>382</v>
      </c>
      <c r="J359" s="38" t="s">
        <v>1089</v>
      </c>
      <c r="K359" s="38" t="s">
        <v>40</v>
      </c>
      <c r="L359" s="38" t="s">
        <v>40</v>
      </c>
      <c r="M359" s="39" t="s">
        <v>41</v>
      </c>
      <c r="R359" s="37">
        <v>10</v>
      </c>
      <c r="S359" s="37">
        <v>3.3</v>
      </c>
      <c r="T359" s="38" t="s">
        <v>42</v>
      </c>
      <c r="U359" s="38" t="s">
        <v>43</v>
      </c>
      <c r="V359" s="35">
        <v>41275</v>
      </c>
      <c r="X359" s="38" t="s">
        <v>44</v>
      </c>
      <c r="Y359" s="38" t="s">
        <v>1090</v>
      </c>
      <c r="Z359" s="38" t="s">
        <v>1090</v>
      </c>
      <c r="AA359" s="38" t="s">
        <v>1091</v>
      </c>
      <c r="AB359" s="38" t="s">
        <v>45</v>
      </c>
      <c r="AD359" s="38"/>
      <c r="AE359" s="38"/>
    </row>
    <row r="360" spans="1:31" ht="22.5" x14ac:dyDescent="0.15">
      <c r="A360" s="39" t="s">
        <v>801</v>
      </c>
      <c r="B360" s="39" t="s">
        <v>802</v>
      </c>
      <c r="C360" s="38" t="s">
        <v>803</v>
      </c>
      <c r="D360" s="38" t="s">
        <v>82</v>
      </c>
      <c r="E360" s="35">
        <v>44159.686687395835</v>
      </c>
      <c r="F360" s="38" t="s">
        <v>83</v>
      </c>
      <c r="G360" s="38" t="s">
        <v>84</v>
      </c>
      <c r="H360" s="38" t="s">
        <v>97</v>
      </c>
      <c r="I360" s="38" t="s">
        <v>86</v>
      </c>
      <c r="J360" s="38" t="s">
        <v>804</v>
      </c>
      <c r="K360" s="38" t="s">
        <v>40</v>
      </c>
      <c r="L360" s="38" t="s">
        <v>40</v>
      </c>
      <c r="M360" s="39" t="s">
        <v>41</v>
      </c>
      <c r="N360" s="36">
        <v>10</v>
      </c>
      <c r="R360" s="37">
        <v>10</v>
      </c>
      <c r="S360" s="37">
        <v>3.33</v>
      </c>
      <c r="T360" s="38" t="s">
        <v>42</v>
      </c>
      <c r="U360" s="38" t="s">
        <v>99</v>
      </c>
      <c r="V360" s="35">
        <v>41275</v>
      </c>
      <c r="X360" s="38" t="s">
        <v>44</v>
      </c>
      <c r="Y360" s="38" t="s">
        <v>1090</v>
      </c>
      <c r="Z360" s="38" t="s">
        <v>1090</v>
      </c>
      <c r="AA360" s="38" t="s">
        <v>1091</v>
      </c>
      <c r="AB360" s="38" t="s">
        <v>45</v>
      </c>
      <c r="AD360" s="38"/>
      <c r="AE360" s="38"/>
    </row>
    <row r="361" spans="1:31" ht="22.5" x14ac:dyDescent="0.15">
      <c r="A361" s="39" t="s">
        <v>805</v>
      </c>
      <c r="B361" s="39" t="s">
        <v>806</v>
      </c>
      <c r="C361" s="38" t="s">
        <v>34</v>
      </c>
      <c r="D361" s="38" t="s">
        <v>82</v>
      </c>
      <c r="E361" s="35">
        <v>44435.733823402777</v>
      </c>
      <c r="F361" s="38" t="s">
        <v>96</v>
      </c>
      <c r="G361" s="38" t="s">
        <v>264</v>
      </c>
      <c r="H361" s="38" t="s">
        <v>265</v>
      </c>
      <c r="I361" s="38" t="s">
        <v>264</v>
      </c>
      <c r="J361" s="38" t="s">
        <v>266</v>
      </c>
      <c r="K361" s="38" t="s">
        <v>710</v>
      </c>
      <c r="L361" s="38" t="s">
        <v>40</v>
      </c>
      <c r="M361" s="39" t="s">
        <v>128</v>
      </c>
      <c r="R361" s="37">
        <v>18.600000000000001</v>
      </c>
      <c r="S361" s="37">
        <v>6.2</v>
      </c>
      <c r="T361" s="38" t="s">
        <v>1074</v>
      </c>
      <c r="U361" s="38" t="s">
        <v>99</v>
      </c>
      <c r="V361" s="35">
        <v>41275</v>
      </c>
      <c r="W361" s="35">
        <v>44926</v>
      </c>
      <c r="X361" s="38" t="s">
        <v>44</v>
      </c>
      <c r="Y361" s="38" t="s">
        <v>1090</v>
      </c>
      <c r="Z361" s="38" t="s">
        <v>1090</v>
      </c>
      <c r="AA361" s="38" t="s">
        <v>1091</v>
      </c>
      <c r="AB361" s="38" t="s">
        <v>45</v>
      </c>
      <c r="AD361" s="38"/>
      <c r="AE361" s="38"/>
    </row>
    <row r="362" spans="1:31" ht="22.5" x14ac:dyDescent="0.15">
      <c r="A362" s="39" t="s">
        <v>807</v>
      </c>
      <c r="B362" s="39" t="s">
        <v>808</v>
      </c>
      <c r="C362" s="38" t="s">
        <v>34</v>
      </c>
      <c r="D362" s="38" t="s">
        <v>82</v>
      </c>
      <c r="E362" s="35">
        <v>44435.733823402777</v>
      </c>
      <c r="F362" s="38" t="s">
        <v>96</v>
      </c>
      <c r="G362" s="38" t="s">
        <v>264</v>
      </c>
      <c r="H362" s="38" t="s">
        <v>265</v>
      </c>
      <c r="I362" s="38" t="s">
        <v>264</v>
      </c>
      <c r="J362" s="38" t="s">
        <v>266</v>
      </c>
      <c r="K362" s="38" t="s">
        <v>710</v>
      </c>
      <c r="L362" s="38" t="s">
        <v>40</v>
      </c>
      <c r="M362" s="39" t="s">
        <v>128</v>
      </c>
      <c r="R362" s="37">
        <v>18.2</v>
      </c>
      <c r="S362" s="37">
        <v>6.07</v>
      </c>
      <c r="T362" s="38" t="s">
        <v>1074</v>
      </c>
      <c r="U362" s="38" t="s">
        <v>99</v>
      </c>
      <c r="V362" s="35">
        <v>41275</v>
      </c>
      <c r="W362" s="35">
        <v>44926</v>
      </c>
      <c r="X362" s="38" t="s">
        <v>44</v>
      </c>
      <c r="Y362" s="38" t="s">
        <v>1090</v>
      </c>
      <c r="Z362" s="38" t="s">
        <v>1090</v>
      </c>
      <c r="AA362" s="38" t="s">
        <v>1091</v>
      </c>
      <c r="AB362" s="38" t="s">
        <v>45</v>
      </c>
      <c r="AD362" s="38"/>
      <c r="AE362" s="38"/>
    </row>
    <row r="363" spans="1:31" ht="22.5" x14ac:dyDescent="0.15">
      <c r="A363" s="39" t="s">
        <v>809</v>
      </c>
      <c r="B363" s="39" t="s">
        <v>810</v>
      </c>
      <c r="C363" s="38" t="s">
        <v>34</v>
      </c>
      <c r="D363" s="38" t="s">
        <v>82</v>
      </c>
      <c r="E363" s="35">
        <v>44435.733823402777</v>
      </c>
      <c r="F363" s="38" t="s">
        <v>96</v>
      </c>
      <c r="G363" s="38" t="s">
        <v>264</v>
      </c>
      <c r="H363" s="38" t="s">
        <v>265</v>
      </c>
      <c r="I363" s="38" t="s">
        <v>264</v>
      </c>
      <c r="J363" s="38" t="s">
        <v>266</v>
      </c>
      <c r="K363" s="38" t="s">
        <v>710</v>
      </c>
      <c r="L363" s="38" t="s">
        <v>40</v>
      </c>
      <c r="M363" s="39" t="s">
        <v>128</v>
      </c>
      <c r="R363" s="37">
        <v>18</v>
      </c>
      <c r="S363" s="37">
        <v>6</v>
      </c>
      <c r="T363" s="38" t="s">
        <v>1074</v>
      </c>
      <c r="U363" s="38" t="s">
        <v>99</v>
      </c>
      <c r="V363" s="35">
        <v>41275</v>
      </c>
      <c r="W363" s="35">
        <v>44926</v>
      </c>
      <c r="X363" s="38" t="s">
        <v>44</v>
      </c>
      <c r="Y363" s="38" t="s">
        <v>1090</v>
      </c>
      <c r="Z363" s="38" t="s">
        <v>1090</v>
      </c>
      <c r="AA363" s="38" t="s">
        <v>1091</v>
      </c>
      <c r="AB363" s="38" t="s">
        <v>45</v>
      </c>
      <c r="AD363" s="38"/>
      <c r="AE363" s="38"/>
    </row>
    <row r="364" spans="1:31" ht="22.5" x14ac:dyDescent="0.15">
      <c r="A364" s="39" t="s">
        <v>811</v>
      </c>
      <c r="B364" s="39" t="s">
        <v>812</v>
      </c>
      <c r="C364" s="38" t="s">
        <v>34</v>
      </c>
      <c r="D364" s="38" t="s">
        <v>82</v>
      </c>
      <c r="E364" s="35">
        <v>44435.733823402777</v>
      </c>
      <c r="F364" s="38" t="s">
        <v>96</v>
      </c>
      <c r="G364" s="38" t="s">
        <v>264</v>
      </c>
      <c r="H364" s="38" t="s">
        <v>265</v>
      </c>
      <c r="I364" s="38" t="s">
        <v>264</v>
      </c>
      <c r="J364" s="38" t="s">
        <v>266</v>
      </c>
      <c r="K364" s="38" t="s">
        <v>710</v>
      </c>
      <c r="L364" s="38" t="s">
        <v>40</v>
      </c>
      <c r="M364" s="39" t="s">
        <v>128</v>
      </c>
      <c r="R364" s="37">
        <v>18.399999999999999</v>
      </c>
      <c r="S364" s="37">
        <v>6.13</v>
      </c>
      <c r="T364" s="38" t="s">
        <v>1074</v>
      </c>
      <c r="U364" s="38" t="s">
        <v>99</v>
      </c>
      <c r="V364" s="35">
        <v>41275</v>
      </c>
      <c r="W364" s="35">
        <v>44926</v>
      </c>
      <c r="X364" s="38" t="s">
        <v>44</v>
      </c>
      <c r="Y364" s="38" t="s">
        <v>1090</v>
      </c>
      <c r="Z364" s="38" t="s">
        <v>1090</v>
      </c>
      <c r="AA364" s="38" t="s">
        <v>1091</v>
      </c>
      <c r="AB364" s="38" t="s">
        <v>45</v>
      </c>
      <c r="AD364" s="38"/>
      <c r="AE364" s="38"/>
    </row>
    <row r="365" spans="1:31" ht="22.5" x14ac:dyDescent="0.15">
      <c r="A365" s="39" t="s">
        <v>813</v>
      </c>
      <c r="B365" s="39" t="s">
        <v>814</v>
      </c>
      <c r="C365" s="38" t="s">
        <v>34</v>
      </c>
      <c r="D365" s="38" t="s">
        <v>82</v>
      </c>
      <c r="E365" s="35">
        <v>44435.733823402777</v>
      </c>
      <c r="F365" s="38" t="s">
        <v>96</v>
      </c>
      <c r="G365" s="38" t="s">
        <v>264</v>
      </c>
      <c r="H365" s="38" t="s">
        <v>265</v>
      </c>
      <c r="I365" s="38" t="s">
        <v>264</v>
      </c>
      <c r="J365" s="38" t="s">
        <v>266</v>
      </c>
      <c r="K365" s="38" t="s">
        <v>710</v>
      </c>
      <c r="L365" s="38" t="s">
        <v>40</v>
      </c>
      <c r="M365" s="39" t="s">
        <v>128</v>
      </c>
      <c r="R365" s="37">
        <v>17.7</v>
      </c>
      <c r="S365" s="37">
        <v>5.9</v>
      </c>
      <c r="T365" s="38" t="s">
        <v>1074</v>
      </c>
      <c r="U365" s="38" t="s">
        <v>99</v>
      </c>
      <c r="V365" s="35">
        <v>41275</v>
      </c>
      <c r="W365" s="35">
        <v>44926</v>
      </c>
      <c r="X365" s="38" t="s">
        <v>44</v>
      </c>
      <c r="Y365" s="38" t="s">
        <v>1090</v>
      </c>
      <c r="Z365" s="38" t="s">
        <v>1090</v>
      </c>
      <c r="AA365" s="38" t="s">
        <v>1091</v>
      </c>
      <c r="AB365" s="38" t="s">
        <v>45</v>
      </c>
      <c r="AD365" s="38"/>
      <c r="AE365" s="38"/>
    </row>
    <row r="366" spans="1:31" ht="22.5" x14ac:dyDescent="0.15">
      <c r="A366" s="39" t="s">
        <v>815</v>
      </c>
      <c r="B366" s="39" t="s">
        <v>816</v>
      </c>
      <c r="C366" s="38" t="s">
        <v>34</v>
      </c>
      <c r="D366" s="38" t="s">
        <v>82</v>
      </c>
      <c r="E366" s="35">
        <v>44435.733823402777</v>
      </c>
      <c r="F366" s="38" t="s">
        <v>96</v>
      </c>
      <c r="G366" s="38" t="s">
        <v>264</v>
      </c>
      <c r="H366" s="38" t="s">
        <v>265</v>
      </c>
      <c r="I366" s="38" t="s">
        <v>264</v>
      </c>
      <c r="J366" s="38" t="s">
        <v>266</v>
      </c>
      <c r="K366" s="38" t="s">
        <v>710</v>
      </c>
      <c r="L366" s="38" t="s">
        <v>40</v>
      </c>
      <c r="M366" s="39" t="s">
        <v>128</v>
      </c>
      <c r="R366" s="37">
        <v>17.399999999999999</v>
      </c>
      <c r="S366" s="37">
        <v>5.8</v>
      </c>
      <c r="T366" s="38" t="s">
        <v>1074</v>
      </c>
      <c r="U366" s="38" t="s">
        <v>99</v>
      </c>
      <c r="V366" s="35">
        <v>41275</v>
      </c>
      <c r="W366" s="35">
        <v>44926</v>
      </c>
      <c r="X366" s="38" t="s">
        <v>44</v>
      </c>
      <c r="Y366" s="38" t="s">
        <v>1090</v>
      </c>
      <c r="Z366" s="38" t="s">
        <v>1090</v>
      </c>
      <c r="AA366" s="38" t="s">
        <v>1091</v>
      </c>
      <c r="AB366" s="38" t="s">
        <v>45</v>
      </c>
      <c r="AD366" s="38"/>
      <c r="AE366" s="38"/>
    </row>
    <row r="367" spans="1:31" ht="22.5" x14ac:dyDescent="0.15">
      <c r="A367" s="39" t="s">
        <v>817</v>
      </c>
      <c r="B367" s="39" t="s">
        <v>818</v>
      </c>
      <c r="C367" s="38" t="s">
        <v>34</v>
      </c>
      <c r="D367" s="38" t="s">
        <v>82</v>
      </c>
      <c r="E367" s="35">
        <v>44435.733823402777</v>
      </c>
      <c r="F367" s="38" t="s">
        <v>96</v>
      </c>
      <c r="G367" s="38" t="s">
        <v>264</v>
      </c>
      <c r="H367" s="38" t="s">
        <v>265</v>
      </c>
      <c r="I367" s="38" t="s">
        <v>264</v>
      </c>
      <c r="J367" s="38" t="s">
        <v>266</v>
      </c>
      <c r="K367" s="38" t="s">
        <v>710</v>
      </c>
      <c r="L367" s="38" t="s">
        <v>40</v>
      </c>
      <c r="M367" s="39" t="s">
        <v>128</v>
      </c>
      <c r="R367" s="37">
        <v>16.100000000000001</v>
      </c>
      <c r="S367" s="37">
        <v>5.37</v>
      </c>
      <c r="T367" s="38" t="s">
        <v>1074</v>
      </c>
      <c r="U367" s="38" t="s">
        <v>99</v>
      </c>
      <c r="V367" s="35">
        <v>41275</v>
      </c>
      <c r="W367" s="35">
        <v>44926</v>
      </c>
      <c r="X367" s="38" t="s">
        <v>44</v>
      </c>
      <c r="Y367" s="38" t="s">
        <v>1090</v>
      </c>
      <c r="Z367" s="38" t="s">
        <v>1090</v>
      </c>
      <c r="AA367" s="38" t="s">
        <v>1091</v>
      </c>
      <c r="AB367" s="38" t="s">
        <v>45</v>
      </c>
      <c r="AD367" s="38"/>
      <c r="AE367" s="38"/>
    </row>
    <row r="368" spans="1:31" ht="22.5" x14ac:dyDescent="0.15">
      <c r="A368" s="39" t="s">
        <v>819</v>
      </c>
      <c r="B368" s="39" t="s">
        <v>820</v>
      </c>
      <c r="C368" s="38" t="s">
        <v>34</v>
      </c>
      <c r="D368" s="38" t="s">
        <v>82</v>
      </c>
      <c r="E368" s="35">
        <v>44435.733823402777</v>
      </c>
      <c r="F368" s="38" t="s">
        <v>96</v>
      </c>
      <c r="G368" s="38" t="s">
        <v>264</v>
      </c>
      <c r="H368" s="38" t="s">
        <v>265</v>
      </c>
      <c r="I368" s="38" t="s">
        <v>264</v>
      </c>
      <c r="J368" s="38" t="s">
        <v>266</v>
      </c>
      <c r="K368" s="38" t="s">
        <v>710</v>
      </c>
      <c r="L368" s="38" t="s">
        <v>40</v>
      </c>
      <c r="M368" s="39" t="s">
        <v>128</v>
      </c>
      <c r="R368" s="37">
        <v>14.6</v>
      </c>
      <c r="S368" s="37">
        <v>4.87</v>
      </c>
      <c r="T368" s="38" t="s">
        <v>1074</v>
      </c>
      <c r="U368" s="38" t="s">
        <v>99</v>
      </c>
      <c r="V368" s="35">
        <v>41275</v>
      </c>
      <c r="W368" s="35">
        <v>44926</v>
      </c>
      <c r="X368" s="38" t="s">
        <v>44</v>
      </c>
      <c r="Y368" s="38" t="s">
        <v>1090</v>
      </c>
      <c r="Z368" s="38" t="s">
        <v>1090</v>
      </c>
      <c r="AA368" s="38" t="s">
        <v>1091</v>
      </c>
      <c r="AB368" s="38" t="s">
        <v>45</v>
      </c>
      <c r="AD368" s="38"/>
      <c r="AE368" s="38"/>
    </row>
    <row r="369" spans="1:31" ht="22.5" x14ac:dyDescent="0.15">
      <c r="A369" s="39" t="s">
        <v>821</v>
      </c>
      <c r="B369" s="39" t="s">
        <v>822</v>
      </c>
      <c r="C369" s="38" t="s">
        <v>34</v>
      </c>
      <c r="D369" s="38" t="s">
        <v>82</v>
      </c>
      <c r="E369" s="35">
        <v>44435.733823402777</v>
      </c>
      <c r="F369" s="38" t="s">
        <v>96</v>
      </c>
      <c r="G369" s="38" t="s">
        <v>264</v>
      </c>
      <c r="H369" s="38" t="s">
        <v>265</v>
      </c>
      <c r="I369" s="38" t="s">
        <v>264</v>
      </c>
      <c r="J369" s="38" t="s">
        <v>266</v>
      </c>
      <c r="K369" s="38" t="s">
        <v>710</v>
      </c>
      <c r="L369" s="38" t="s">
        <v>40</v>
      </c>
      <c r="M369" s="39" t="s">
        <v>128</v>
      </c>
      <c r="R369" s="37">
        <v>14</v>
      </c>
      <c r="S369" s="37">
        <v>4.67</v>
      </c>
      <c r="T369" s="38" t="s">
        <v>1074</v>
      </c>
      <c r="U369" s="38" t="s">
        <v>99</v>
      </c>
      <c r="V369" s="35">
        <v>41275</v>
      </c>
      <c r="W369" s="35">
        <v>44926</v>
      </c>
      <c r="X369" s="38" t="s">
        <v>44</v>
      </c>
      <c r="Y369" s="38" t="s">
        <v>1090</v>
      </c>
      <c r="Z369" s="38" t="s">
        <v>1090</v>
      </c>
      <c r="AA369" s="38" t="s">
        <v>1091</v>
      </c>
      <c r="AB369" s="38" t="s">
        <v>45</v>
      </c>
      <c r="AD369" s="38"/>
      <c r="AE369" s="38"/>
    </row>
    <row r="370" spans="1:31" ht="22.5" x14ac:dyDescent="0.15">
      <c r="A370" s="39" t="s">
        <v>823</v>
      </c>
      <c r="B370" s="39" t="s">
        <v>824</v>
      </c>
      <c r="C370" s="38" t="s">
        <v>34</v>
      </c>
      <c r="D370" s="38" t="s">
        <v>82</v>
      </c>
      <c r="E370" s="35">
        <v>44435.733823402777</v>
      </c>
      <c r="F370" s="38" t="s">
        <v>96</v>
      </c>
      <c r="G370" s="38" t="s">
        <v>264</v>
      </c>
      <c r="H370" s="38" t="s">
        <v>265</v>
      </c>
      <c r="I370" s="38" t="s">
        <v>264</v>
      </c>
      <c r="J370" s="38" t="s">
        <v>266</v>
      </c>
      <c r="K370" s="38" t="s">
        <v>710</v>
      </c>
      <c r="L370" s="38" t="s">
        <v>40</v>
      </c>
      <c r="M370" s="39" t="s">
        <v>128</v>
      </c>
      <c r="R370" s="37">
        <v>16.5</v>
      </c>
      <c r="S370" s="37">
        <v>5.5</v>
      </c>
      <c r="T370" s="38" t="s">
        <v>1074</v>
      </c>
      <c r="U370" s="38" t="s">
        <v>99</v>
      </c>
      <c r="V370" s="35">
        <v>41275</v>
      </c>
      <c r="W370" s="35">
        <v>44926</v>
      </c>
      <c r="X370" s="38" t="s">
        <v>44</v>
      </c>
      <c r="Y370" s="38" t="s">
        <v>1090</v>
      </c>
      <c r="Z370" s="38" t="s">
        <v>1090</v>
      </c>
      <c r="AA370" s="38" t="s">
        <v>1091</v>
      </c>
      <c r="AB370" s="38" t="s">
        <v>45</v>
      </c>
      <c r="AD370" s="38"/>
      <c r="AE370" s="38"/>
    </row>
    <row r="371" spans="1:31" ht="22.5" x14ac:dyDescent="0.15">
      <c r="A371" s="39" t="s">
        <v>825</v>
      </c>
      <c r="B371" s="39" t="s">
        <v>826</v>
      </c>
      <c r="C371" s="38" t="s">
        <v>34</v>
      </c>
      <c r="D371" s="38" t="s">
        <v>82</v>
      </c>
      <c r="E371" s="35">
        <v>44435.733823402777</v>
      </c>
      <c r="F371" s="38" t="s">
        <v>96</v>
      </c>
      <c r="G371" s="38" t="s">
        <v>264</v>
      </c>
      <c r="H371" s="38" t="s">
        <v>265</v>
      </c>
      <c r="I371" s="38" t="s">
        <v>264</v>
      </c>
      <c r="J371" s="38" t="s">
        <v>266</v>
      </c>
      <c r="K371" s="38" t="s">
        <v>710</v>
      </c>
      <c r="L371" s="38" t="s">
        <v>40</v>
      </c>
      <c r="M371" s="39" t="s">
        <v>128</v>
      </c>
      <c r="R371" s="37">
        <v>15.7</v>
      </c>
      <c r="S371" s="37">
        <v>5.23</v>
      </c>
      <c r="T371" s="38" t="s">
        <v>1074</v>
      </c>
      <c r="U371" s="38" t="s">
        <v>99</v>
      </c>
      <c r="V371" s="35">
        <v>41275</v>
      </c>
      <c r="W371" s="35">
        <v>44926</v>
      </c>
      <c r="X371" s="38" t="s">
        <v>44</v>
      </c>
      <c r="Y371" s="38" t="s">
        <v>1090</v>
      </c>
      <c r="Z371" s="38" t="s">
        <v>1090</v>
      </c>
      <c r="AA371" s="38" t="s">
        <v>1091</v>
      </c>
      <c r="AB371" s="38" t="s">
        <v>45</v>
      </c>
      <c r="AD371" s="38"/>
      <c r="AE371" s="38"/>
    </row>
    <row r="372" spans="1:31" ht="22.5" x14ac:dyDescent="0.15">
      <c r="A372" s="39" t="s">
        <v>827</v>
      </c>
      <c r="B372" s="39" t="s">
        <v>828</v>
      </c>
      <c r="C372" s="38" t="s">
        <v>34</v>
      </c>
      <c r="D372" s="38" t="s">
        <v>82</v>
      </c>
      <c r="E372" s="35">
        <v>44435.733823402777</v>
      </c>
      <c r="F372" s="38" t="s">
        <v>96</v>
      </c>
      <c r="G372" s="38" t="s">
        <v>264</v>
      </c>
      <c r="H372" s="38" t="s">
        <v>265</v>
      </c>
      <c r="I372" s="38" t="s">
        <v>264</v>
      </c>
      <c r="J372" s="38" t="s">
        <v>266</v>
      </c>
      <c r="K372" s="38" t="s">
        <v>710</v>
      </c>
      <c r="L372" s="38" t="s">
        <v>40</v>
      </c>
      <c r="M372" s="39" t="s">
        <v>128</v>
      </c>
      <c r="R372" s="37">
        <v>14.2</v>
      </c>
      <c r="S372" s="37">
        <v>4.7300000000000004</v>
      </c>
      <c r="T372" s="38" t="s">
        <v>1074</v>
      </c>
      <c r="U372" s="38" t="s">
        <v>99</v>
      </c>
      <c r="V372" s="35">
        <v>41275</v>
      </c>
      <c r="W372" s="35">
        <v>44926</v>
      </c>
      <c r="X372" s="38" t="s">
        <v>44</v>
      </c>
      <c r="Y372" s="38" t="s">
        <v>1090</v>
      </c>
      <c r="Z372" s="38" t="s">
        <v>1090</v>
      </c>
      <c r="AA372" s="38" t="s">
        <v>1091</v>
      </c>
      <c r="AB372" s="38" t="s">
        <v>45</v>
      </c>
      <c r="AD372" s="38"/>
      <c r="AE372" s="38"/>
    </row>
    <row r="373" spans="1:31" ht="22.5" x14ac:dyDescent="0.15">
      <c r="A373" s="39" t="s">
        <v>829</v>
      </c>
      <c r="B373" s="39" t="s">
        <v>830</v>
      </c>
      <c r="C373" s="38" t="s">
        <v>34</v>
      </c>
      <c r="D373" s="38" t="s">
        <v>82</v>
      </c>
      <c r="E373" s="35">
        <v>44435.733823402777</v>
      </c>
      <c r="F373" s="38" t="s">
        <v>96</v>
      </c>
      <c r="G373" s="38" t="s">
        <v>264</v>
      </c>
      <c r="H373" s="38" t="s">
        <v>265</v>
      </c>
      <c r="I373" s="38" t="s">
        <v>264</v>
      </c>
      <c r="J373" s="38" t="s">
        <v>266</v>
      </c>
      <c r="K373" s="38" t="s">
        <v>710</v>
      </c>
      <c r="L373" s="38" t="s">
        <v>40</v>
      </c>
      <c r="M373" s="39" t="s">
        <v>128</v>
      </c>
      <c r="R373" s="37">
        <v>17.8</v>
      </c>
      <c r="S373" s="37">
        <v>5.93</v>
      </c>
      <c r="T373" s="38" t="s">
        <v>1074</v>
      </c>
      <c r="U373" s="38" t="s">
        <v>99</v>
      </c>
      <c r="V373" s="35">
        <v>41275</v>
      </c>
      <c r="W373" s="35">
        <v>44926</v>
      </c>
      <c r="X373" s="38" t="s">
        <v>44</v>
      </c>
      <c r="Y373" s="38" t="s">
        <v>1090</v>
      </c>
      <c r="Z373" s="38" t="s">
        <v>1090</v>
      </c>
      <c r="AA373" s="38" t="s">
        <v>1091</v>
      </c>
      <c r="AB373" s="38" t="s">
        <v>45</v>
      </c>
      <c r="AD373" s="38"/>
      <c r="AE373" s="38"/>
    </row>
    <row r="374" spans="1:31" ht="22.5" x14ac:dyDescent="0.15">
      <c r="A374" s="39" t="s">
        <v>831</v>
      </c>
      <c r="B374" s="39" t="s">
        <v>832</v>
      </c>
      <c r="C374" s="38" t="s">
        <v>34</v>
      </c>
      <c r="D374" s="38" t="s">
        <v>82</v>
      </c>
      <c r="E374" s="35">
        <v>44435.733823402777</v>
      </c>
      <c r="F374" s="38" t="s">
        <v>96</v>
      </c>
      <c r="G374" s="38" t="s">
        <v>264</v>
      </c>
      <c r="H374" s="38" t="s">
        <v>265</v>
      </c>
      <c r="I374" s="38" t="s">
        <v>264</v>
      </c>
      <c r="J374" s="38" t="s">
        <v>266</v>
      </c>
      <c r="K374" s="38" t="s">
        <v>710</v>
      </c>
      <c r="L374" s="38" t="s">
        <v>40</v>
      </c>
      <c r="M374" s="39" t="s">
        <v>128</v>
      </c>
      <c r="R374" s="37">
        <v>17.899999999999999</v>
      </c>
      <c r="S374" s="37">
        <v>5.97</v>
      </c>
      <c r="T374" s="38" t="s">
        <v>1074</v>
      </c>
      <c r="U374" s="38" t="s">
        <v>99</v>
      </c>
      <c r="V374" s="35">
        <v>41275</v>
      </c>
      <c r="W374" s="35">
        <v>44926</v>
      </c>
      <c r="X374" s="38" t="s">
        <v>44</v>
      </c>
      <c r="Y374" s="38" t="s">
        <v>1090</v>
      </c>
      <c r="Z374" s="38" t="s">
        <v>1090</v>
      </c>
      <c r="AA374" s="38" t="s">
        <v>1091</v>
      </c>
      <c r="AB374" s="38" t="s">
        <v>45</v>
      </c>
      <c r="AD374" s="38"/>
      <c r="AE374" s="38"/>
    </row>
    <row r="375" spans="1:31" ht="22.5" x14ac:dyDescent="0.15">
      <c r="A375" s="39" t="s">
        <v>833</v>
      </c>
      <c r="B375" s="39" t="s">
        <v>834</v>
      </c>
      <c r="C375" s="38" t="s">
        <v>34</v>
      </c>
      <c r="D375" s="38" t="s">
        <v>82</v>
      </c>
      <c r="E375" s="35">
        <v>44435.733823402777</v>
      </c>
      <c r="F375" s="38" t="s">
        <v>96</v>
      </c>
      <c r="G375" s="38" t="s">
        <v>264</v>
      </c>
      <c r="H375" s="38" t="s">
        <v>265</v>
      </c>
      <c r="I375" s="38" t="s">
        <v>264</v>
      </c>
      <c r="J375" s="38" t="s">
        <v>266</v>
      </c>
      <c r="K375" s="38" t="s">
        <v>710</v>
      </c>
      <c r="L375" s="38" t="s">
        <v>40</v>
      </c>
      <c r="M375" s="39" t="s">
        <v>128</v>
      </c>
      <c r="R375" s="37">
        <v>17.600000000000001</v>
      </c>
      <c r="S375" s="37">
        <v>5.87</v>
      </c>
      <c r="T375" s="38" t="s">
        <v>1074</v>
      </c>
      <c r="U375" s="38" t="s">
        <v>99</v>
      </c>
      <c r="V375" s="35">
        <v>41275</v>
      </c>
      <c r="W375" s="35">
        <v>44926</v>
      </c>
      <c r="X375" s="38" t="s">
        <v>44</v>
      </c>
      <c r="Y375" s="38" t="s">
        <v>1090</v>
      </c>
      <c r="Z375" s="38" t="s">
        <v>1090</v>
      </c>
      <c r="AA375" s="38" t="s">
        <v>1091</v>
      </c>
      <c r="AB375" s="38" t="s">
        <v>45</v>
      </c>
      <c r="AD375" s="38"/>
      <c r="AE375" s="38"/>
    </row>
    <row r="376" spans="1:31" ht="22.5" x14ac:dyDescent="0.15">
      <c r="A376" s="39" t="s">
        <v>835</v>
      </c>
      <c r="B376" s="39" t="s">
        <v>836</v>
      </c>
      <c r="C376" s="38" t="s">
        <v>34</v>
      </c>
      <c r="D376" s="38" t="s">
        <v>82</v>
      </c>
      <c r="E376" s="35">
        <v>44435.733823402777</v>
      </c>
      <c r="F376" s="38" t="s">
        <v>96</v>
      </c>
      <c r="G376" s="38" t="s">
        <v>264</v>
      </c>
      <c r="H376" s="38" t="s">
        <v>265</v>
      </c>
      <c r="I376" s="38" t="s">
        <v>264</v>
      </c>
      <c r="J376" s="38" t="s">
        <v>266</v>
      </c>
      <c r="K376" s="38" t="s">
        <v>710</v>
      </c>
      <c r="L376" s="38" t="s">
        <v>40</v>
      </c>
      <c r="M376" s="39" t="s">
        <v>128</v>
      </c>
      <c r="R376" s="37">
        <v>19</v>
      </c>
      <c r="S376" s="37">
        <v>6.33</v>
      </c>
      <c r="T376" s="38" t="s">
        <v>1074</v>
      </c>
      <c r="U376" s="38" t="s">
        <v>99</v>
      </c>
      <c r="V376" s="35">
        <v>41275</v>
      </c>
      <c r="W376" s="35">
        <v>44926</v>
      </c>
      <c r="X376" s="38" t="s">
        <v>44</v>
      </c>
      <c r="Y376" s="38" t="s">
        <v>1090</v>
      </c>
      <c r="Z376" s="38" t="s">
        <v>1090</v>
      </c>
      <c r="AA376" s="38" t="s">
        <v>1091</v>
      </c>
      <c r="AB376" s="38" t="s">
        <v>45</v>
      </c>
      <c r="AD376" s="38"/>
      <c r="AE376" s="38"/>
    </row>
    <row r="377" spans="1:31" ht="22.5" x14ac:dyDescent="0.15">
      <c r="A377" s="39" t="s">
        <v>837</v>
      </c>
      <c r="B377" s="39" t="s">
        <v>838</v>
      </c>
      <c r="C377" s="38" t="s">
        <v>34</v>
      </c>
      <c r="D377" s="38" t="s">
        <v>82</v>
      </c>
      <c r="E377" s="35">
        <v>44435.733823402777</v>
      </c>
      <c r="F377" s="38" t="s">
        <v>96</v>
      </c>
      <c r="G377" s="38" t="s">
        <v>264</v>
      </c>
      <c r="H377" s="38" t="s">
        <v>265</v>
      </c>
      <c r="I377" s="38" t="s">
        <v>264</v>
      </c>
      <c r="J377" s="38" t="s">
        <v>266</v>
      </c>
      <c r="K377" s="38" t="s">
        <v>710</v>
      </c>
      <c r="L377" s="38" t="s">
        <v>40</v>
      </c>
      <c r="M377" s="39" t="s">
        <v>128</v>
      </c>
      <c r="R377" s="37">
        <v>18.8</v>
      </c>
      <c r="S377" s="37">
        <v>6.27</v>
      </c>
      <c r="T377" s="38" t="s">
        <v>1074</v>
      </c>
      <c r="U377" s="38" t="s">
        <v>99</v>
      </c>
      <c r="V377" s="35">
        <v>41275</v>
      </c>
      <c r="W377" s="35">
        <v>44926</v>
      </c>
      <c r="X377" s="38" t="s">
        <v>44</v>
      </c>
      <c r="Y377" s="38" t="s">
        <v>1090</v>
      </c>
      <c r="Z377" s="38" t="s">
        <v>1090</v>
      </c>
      <c r="AA377" s="38" t="s">
        <v>1091</v>
      </c>
      <c r="AB377" s="38" t="s">
        <v>45</v>
      </c>
      <c r="AD377" s="38"/>
      <c r="AE377" s="38"/>
    </row>
    <row r="378" spans="1:31" ht="22.5" x14ac:dyDescent="0.15">
      <c r="A378" s="39" t="s">
        <v>839</v>
      </c>
      <c r="B378" s="39" t="s">
        <v>840</v>
      </c>
      <c r="C378" s="38" t="s">
        <v>34</v>
      </c>
      <c r="D378" s="38" t="s">
        <v>82</v>
      </c>
      <c r="E378" s="35">
        <v>44435.733823402777</v>
      </c>
      <c r="F378" s="38" t="s">
        <v>96</v>
      </c>
      <c r="G378" s="38" t="s">
        <v>264</v>
      </c>
      <c r="H378" s="38" t="s">
        <v>265</v>
      </c>
      <c r="I378" s="38" t="s">
        <v>264</v>
      </c>
      <c r="J378" s="38" t="s">
        <v>266</v>
      </c>
      <c r="K378" s="38" t="s">
        <v>710</v>
      </c>
      <c r="L378" s="38" t="s">
        <v>40</v>
      </c>
      <c r="M378" s="39" t="s">
        <v>128</v>
      </c>
      <c r="R378" s="37">
        <v>19.100000000000001</v>
      </c>
      <c r="S378" s="37">
        <v>6.37</v>
      </c>
      <c r="T378" s="38" t="s">
        <v>1074</v>
      </c>
      <c r="U378" s="38" t="s">
        <v>99</v>
      </c>
      <c r="V378" s="35">
        <v>41275</v>
      </c>
      <c r="W378" s="35">
        <v>44926</v>
      </c>
      <c r="X378" s="38" t="s">
        <v>44</v>
      </c>
      <c r="Y378" s="38" t="s">
        <v>1090</v>
      </c>
      <c r="Z378" s="38" t="s">
        <v>1090</v>
      </c>
      <c r="AA378" s="38" t="s">
        <v>1091</v>
      </c>
      <c r="AB378" s="38" t="s">
        <v>45</v>
      </c>
      <c r="AD378" s="38"/>
      <c r="AE378" s="38"/>
    </row>
    <row r="379" spans="1:31" x14ac:dyDescent="0.15">
      <c r="A379" s="39" t="s">
        <v>841</v>
      </c>
      <c r="B379" s="39" t="s">
        <v>842</v>
      </c>
      <c r="C379" s="38" t="s">
        <v>34</v>
      </c>
      <c r="D379" s="38" t="s">
        <v>35</v>
      </c>
      <c r="E379" s="35">
        <v>44159.686687395835</v>
      </c>
      <c r="F379" s="38" t="s">
        <v>83</v>
      </c>
      <c r="G379" s="38" t="s">
        <v>84</v>
      </c>
      <c r="H379" s="38" t="s">
        <v>843</v>
      </c>
      <c r="I379" s="38" t="s">
        <v>126</v>
      </c>
      <c r="J379" s="38" t="s">
        <v>1089</v>
      </c>
      <c r="K379" s="38" t="s">
        <v>40</v>
      </c>
      <c r="L379" s="38" t="s">
        <v>40</v>
      </c>
      <c r="M379" s="39" t="s">
        <v>41</v>
      </c>
      <c r="R379" s="37">
        <v>4</v>
      </c>
      <c r="S379" s="37">
        <v>1.3</v>
      </c>
      <c r="T379" s="38" t="s">
        <v>42</v>
      </c>
      <c r="U379" s="38" t="s">
        <v>43</v>
      </c>
      <c r="V379" s="35">
        <v>41275</v>
      </c>
      <c r="X379" s="38" t="s">
        <v>44</v>
      </c>
      <c r="Y379" s="38" t="s">
        <v>1090</v>
      </c>
      <c r="Z379" s="38" t="s">
        <v>1090</v>
      </c>
      <c r="AA379" s="38" t="s">
        <v>1091</v>
      </c>
      <c r="AB379" s="38" t="s">
        <v>45</v>
      </c>
      <c r="AD379" s="38"/>
      <c r="AE379" s="38"/>
    </row>
    <row r="380" spans="1:31" x14ac:dyDescent="0.15">
      <c r="A380" s="39" t="s">
        <v>844</v>
      </c>
      <c r="B380" s="39" t="s">
        <v>845</v>
      </c>
      <c r="C380" s="38" t="s">
        <v>34</v>
      </c>
      <c r="D380" s="38" t="s">
        <v>35</v>
      </c>
      <c r="E380" s="35">
        <v>44435.733823402777</v>
      </c>
      <c r="F380" s="38" t="s">
        <v>83</v>
      </c>
      <c r="G380" s="38" t="s">
        <v>84</v>
      </c>
      <c r="H380" s="38" t="s">
        <v>843</v>
      </c>
      <c r="I380" s="38" t="s">
        <v>126</v>
      </c>
      <c r="J380" s="38" t="s">
        <v>127</v>
      </c>
      <c r="K380" s="38" t="s">
        <v>40</v>
      </c>
      <c r="L380" s="38" t="s">
        <v>40</v>
      </c>
      <c r="M380" s="39" t="s">
        <v>41</v>
      </c>
      <c r="R380" s="37">
        <v>6</v>
      </c>
      <c r="S380" s="37">
        <v>2</v>
      </c>
      <c r="T380" s="38" t="s">
        <v>1074</v>
      </c>
      <c r="U380" s="38" t="s">
        <v>43</v>
      </c>
      <c r="V380" s="35">
        <v>41275</v>
      </c>
      <c r="W380" s="35">
        <v>44926</v>
      </c>
      <c r="X380" s="38" t="s">
        <v>44</v>
      </c>
      <c r="Y380" s="38" t="s">
        <v>1090</v>
      </c>
      <c r="Z380" s="38" t="s">
        <v>1090</v>
      </c>
      <c r="AA380" s="38" t="s">
        <v>1091</v>
      </c>
      <c r="AB380" s="38" t="s">
        <v>45</v>
      </c>
      <c r="AD380" s="38"/>
      <c r="AE380" s="38"/>
    </row>
    <row r="381" spans="1:31" x14ac:dyDescent="0.15">
      <c r="A381" s="39" t="s">
        <v>846</v>
      </c>
      <c r="B381" s="39" t="s">
        <v>847</v>
      </c>
      <c r="C381" s="38" t="s">
        <v>34</v>
      </c>
      <c r="D381" s="38" t="s">
        <v>35</v>
      </c>
      <c r="E381" s="35">
        <v>44159.686687395835</v>
      </c>
      <c r="F381" s="38" t="s">
        <v>83</v>
      </c>
      <c r="G381" s="38" t="s">
        <v>84</v>
      </c>
      <c r="H381" s="38" t="s">
        <v>843</v>
      </c>
      <c r="I381" s="38" t="s">
        <v>126</v>
      </c>
      <c r="J381" s="38" t="s">
        <v>848</v>
      </c>
      <c r="K381" s="38" t="s">
        <v>40</v>
      </c>
      <c r="L381" s="38" t="s">
        <v>40</v>
      </c>
      <c r="M381" s="39" t="s">
        <v>41</v>
      </c>
      <c r="R381" s="37">
        <v>8</v>
      </c>
      <c r="S381" s="37">
        <v>2.7</v>
      </c>
      <c r="T381" s="38" t="s">
        <v>42</v>
      </c>
      <c r="U381" s="38" t="s">
        <v>43</v>
      </c>
      <c r="V381" s="35">
        <v>41275</v>
      </c>
      <c r="X381" s="38" t="s">
        <v>44</v>
      </c>
      <c r="Y381" s="38" t="s">
        <v>1090</v>
      </c>
      <c r="Z381" s="38" t="s">
        <v>1090</v>
      </c>
      <c r="AA381" s="38" t="s">
        <v>1091</v>
      </c>
      <c r="AB381" s="38" t="s">
        <v>45</v>
      </c>
      <c r="AD381" s="38"/>
      <c r="AE381" s="38"/>
    </row>
    <row r="382" spans="1:31" x14ac:dyDescent="0.15">
      <c r="A382" s="39" t="s">
        <v>849</v>
      </c>
      <c r="B382" s="39" t="s">
        <v>850</v>
      </c>
      <c r="C382" s="38" t="s">
        <v>255</v>
      </c>
      <c r="D382" s="38" t="s">
        <v>256</v>
      </c>
      <c r="E382" s="35">
        <v>44435.733823402777</v>
      </c>
      <c r="F382" s="38" t="s">
        <v>83</v>
      </c>
      <c r="G382" s="38" t="s">
        <v>1089</v>
      </c>
      <c r="H382" s="38" t="s">
        <v>1089</v>
      </c>
      <c r="I382" s="38" t="s">
        <v>126</v>
      </c>
      <c r="J382" s="38" t="s">
        <v>1089</v>
      </c>
      <c r="K382" s="38" t="s">
        <v>40</v>
      </c>
      <c r="L382" s="38" t="s">
        <v>40</v>
      </c>
      <c r="M382" s="39" t="s">
        <v>41</v>
      </c>
      <c r="R382" s="37">
        <v>5</v>
      </c>
      <c r="S382" s="37">
        <v>1.7</v>
      </c>
      <c r="T382" s="38" t="s">
        <v>1074</v>
      </c>
      <c r="U382" s="38" t="s">
        <v>43</v>
      </c>
      <c r="V382" s="35">
        <v>41275</v>
      </c>
      <c r="W382" s="35">
        <v>44926</v>
      </c>
      <c r="X382" s="38" t="s">
        <v>44</v>
      </c>
      <c r="Y382" s="38" t="s">
        <v>1090</v>
      </c>
      <c r="Z382" s="38" t="s">
        <v>1090</v>
      </c>
      <c r="AA382" s="38" t="s">
        <v>1091</v>
      </c>
      <c r="AB382" s="38" t="s">
        <v>45</v>
      </c>
      <c r="AD382" s="38"/>
      <c r="AE382" s="38"/>
    </row>
    <row r="383" spans="1:31" x14ac:dyDescent="0.15">
      <c r="A383" s="39" t="s">
        <v>851</v>
      </c>
      <c r="B383" s="39" t="s">
        <v>852</v>
      </c>
      <c r="C383" s="38" t="s">
        <v>34</v>
      </c>
      <c r="D383" s="38" t="s">
        <v>35</v>
      </c>
      <c r="E383" s="35">
        <v>44159.686687395835</v>
      </c>
      <c r="F383" s="38" t="s">
        <v>83</v>
      </c>
      <c r="G383" s="38" t="s">
        <v>84</v>
      </c>
      <c r="H383" s="38" t="s">
        <v>853</v>
      </c>
      <c r="I383" s="38" t="s">
        <v>126</v>
      </c>
      <c r="J383" s="38" t="s">
        <v>848</v>
      </c>
      <c r="K383" s="38" t="s">
        <v>40</v>
      </c>
      <c r="L383" s="38" t="s">
        <v>40</v>
      </c>
      <c r="M383" s="39" t="s">
        <v>41</v>
      </c>
      <c r="R383" s="37">
        <v>5</v>
      </c>
      <c r="S383" s="37">
        <v>1.7</v>
      </c>
      <c r="T383" s="38" t="s">
        <v>42</v>
      </c>
      <c r="U383" s="38" t="s">
        <v>43</v>
      </c>
      <c r="V383" s="35">
        <v>41275</v>
      </c>
      <c r="X383" s="38" t="s">
        <v>44</v>
      </c>
      <c r="Y383" s="38" t="s">
        <v>1090</v>
      </c>
      <c r="Z383" s="38" t="s">
        <v>1090</v>
      </c>
      <c r="AA383" s="38" t="s">
        <v>1091</v>
      </c>
      <c r="AB383" s="38" t="s">
        <v>45</v>
      </c>
      <c r="AD383" s="38"/>
      <c r="AE383" s="38"/>
    </row>
    <row r="384" spans="1:31" x14ac:dyDescent="0.15">
      <c r="A384" s="39" t="s">
        <v>854</v>
      </c>
      <c r="B384" s="39" t="s">
        <v>372</v>
      </c>
      <c r="C384" s="38" t="s">
        <v>34</v>
      </c>
      <c r="D384" s="38" t="s">
        <v>35</v>
      </c>
      <c r="E384" s="35">
        <v>44159.686687395835</v>
      </c>
      <c r="F384" s="38" t="s">
        <v>83</v>
      </c>
      <c r="G384" s="38" t="s">
        <v>48</v>
      </c>
      <c r="H384" s="38" t="s">
        <v>1089</v>
      </c>
      <c r="I384" s="38" t="s">
        <v>375</v>
      </c>
      <c r="J384" s="38" t="s">
        <v>855</v>
      </c>
      <c r="K384" s="38" t="s">
        <v>40</v>
      </c>
      <c r="L384" s="38" t="s">
        <v>40</v>
      </c>
      <c r="M384" s="39" t="s">
        <v>41</v>
      </c>
      <c r="R384" s="37">
        <v>20</v>
      </c>
      <c r="S384" s="37">
        <v>6.7</v>
      </c>
      <c r="T384" s="38" t="s">
        <v>42</v>
      </c>
      <c r="U384" s="38" t="s">
        <v>43</v>
      </c>
      <c r="V384" s="35">
        <v>41275</v>
      </c>
      <c r="X384" s="38" t="s">
        <v>44</v>
      </c>
      <c r="Y384" s="38" t="s">
        <v>1090</v>
      </c>
      <c r="Z384" s="38" t="s">
        <v>1090</v>
      </c>
      <c r="AA384" s="38" t="s">
        <v>1091</v>
      </c>
      <c r="AB384" s="38" t="s">
        <v>45</v>
      </c>
      <c r="AD384" s="38"/>
      <c r="AE384" s="38"/>
    </row>
    <row r="385" spans="1:31" x14ac:dyDescent="0.15">
      <c r="A385" s="39" t="s">
        <v>856</v>
      </c>
      <c r="B385" s="39" t="s">
        <v>372</v>
      </c>
      <c r="C385" s="38" t="s">
        <v>255</v>
      </c>
      <c r="D385" s="38" t="s">
        <v>256</v>
      </c>
      <c r="E385" s="35">
        <v>44159.686687395835</v>
      </c>
      <c r="F385" s="38" t="s">
        <v>83</v>
      </c>
      <c r="G385" s="38" t="s">
        <v>48</v>
      </c>
      <c r="H385" s="38" t="s">
        <v>1089</v>
      </c>
      <c r="I385" s="38" t="s">
        <v>857</v>
      </c>
      <c r="J385" s="38" t="s">
        <v>855</v>
      </c>
      <c r="K385" s="38" t="s">
        <v>40</v>
      </c>
      <c r="L385" s="38" t="s">
        <v>40</v>
      </c>
      <c r="M385" s="39" t="s">
        <v>41</v>
      </c>
      <c r="R385" s="37">
        <v>20</v>
      </c>
      <c r="S385" s="37">
        <v>6.7</v>
      </c>
      <c r="T385" s="38" t="s">
        <v>42</v>
      </c>
      <c r="U385" s="38" t="s">
        <v>43</v>
      </c>
      <c r="V385" s="35">
        <v>41275</v>
      </c>
      <c r="X385" s="38" t="s">
        <v>44</v>
      </c>
      <c r="Y385" s="38" t="s">
        <v>1090</v>
      </c>
      <c r="Z385" s="38" t="s">
        <v>1090</v>
      </c>
      <c r="AA385" s="38" t="s">
        <v>1091</v>
      </c>
      <c r="AB385" s="38" t="s">
        <v>45</v>
      </c>
      <c r="AD385" s="38"/>
      <c r="AE385" s="38"/>
    </row>
    <row r="386" spans="1:31" x14ac:dyDescent="0.15">
      <c r="A386" s="39" t="s">
        <v>858</v>
      </c>
      <c r="B386" s="39" t="s">
        <v>859</v>
      </c>
      <c r="C386" s="38" t="s">
        <v>106</v>
      </c>
      <c r="D386" s="38" t="s">
        <v>152</v>
      </c>
      <c r="E386" s="35">
        <v>44159.686687395835</v>
      </c>
      <c r="F386" s="38" t="s">
        <v>83</v>
      </c>
      <c r="G386" s="38" t="s">
        <v>48</v>
      </c>
      <c r="H386" s="38" t="s">
        <v>860</v>
      </c>
      <c r="I386" s="38" t="s">
        <v>452</v>
      </c>
      <c r="J386" s="38" t="s">
        <v>453</v>
      </c>
      <c r="K386" s="38" t="s">
        <v>40</v>
      </c>
      <c r="L386" s="38" t="s">
        <v>40</v>
      </c>
      <c r="M386" s="39" t="s">
        <v>41</v>
      </c>
      <c r="R386" s="37">
        <v>3</v>
      </c>
      <c r="S386" s="37">
        <v>1</v>
      </c>
      <c r="T386" s="38" t="s">
        <v>42</v>
      </c>
      <c r="U386" s="38" t="s">
        <v>43</v>
      </c>
      <c r="V386" s="35">
        <v>42736</v>
      </c>
      <c r="X386" s="38" t="s">
        <v>44</v>
      </c>
      <c r="Y386" s="38" t="s">
        <v>1090</v>
      </c>
      <c r="Z386" s="38" t="s">
        <v>1090</v>
      </c>
      <c r="AA386" s="38" t="s">
        <v>1091</v>
      </c>
      <c r="AB386" s="38" t="s">
        <v>45</v>
      </c>
      <c r="AD386" s="38"/>
      <c r="AE386" s="38"/>
    </row>
    <row r="387" spans="1:31" x14ac:dyDescent="0.15">
      <c r="A387" s="39" t="s">
        <v>858</v>
      </c>
      <c r="B387" s="39" t="s">
        <v>859</v>
      </c>
      <c r="C387" s="38" t="s">
        <v>34</v>
      </c>
      <c r="D387" s="38" t="s">
        <v>35</v>
      </c>
      <c r="E387" s="35">
        <v>44159.686687395835</v>
      </c>
      <c r="F387" s="38" t="s">
        <v>83</v>
      </c>
      <c r="G387" s="38" t="s">
        <v>48</v>
      </c>
      <c r="H387" s="38" t="s">
        <v>860</v>
      </c>
      <c r="I387" s="38" t="s">
        <v>452</v>
      </c>
      <c r="J387" s="38" t="s">
        <v>453</v>
      </c>
      <c r="K387" s="38" t="s">
        <v>40</v>
      </c>
      <c r="L387" s="38" t="s">
        <v>40</v>
      </c>
      <c r="M387" s="39" t="s">
        <v>41</v>
      </c>
      <c r="R387" s="37">
        <v>6</v>
      </c>
      <c r="S387" s="37">
        <v>2</v>
      </c>
      <c r="T387" s="38" t="s">
        <v>42</v>
      </c>
      <c r="U387" s="38" t="s">
        <v>43</v>
      </c>
      <c r="V387" s="35">
        <v>41275</v>
      </c>
      <c r="W387" s="35">
        <v>42735</v>
      </c>
      <c r="X387" s="38" t="s">
        <v>44</v>
      </c>
      <c r="Y387" s="38" t="s">
        <v>1090</v>
      </c>
      <c r="Z387" s="38" t="s">
        <v>1090</v>
      </c>
      <c r="AA387" s="38" t="s">
        <v>1091</v>
      </c>
      <c r="AB387" s="38" t="s">
        <v>45</v>
      </c>
      <c r="AD387" s="38"/>
      <c r="AE387" s="38"/>
    </row>
    <row r="388" spans="1:31" x14ac:dyDescent="0.15">
      <c r="A388" s="39" t="s">
        <v>861</v>
      </c>
      <c r="B388" s="39" t="s">
        <v>862</v>
      </c>
      <c r="C388" s="38" t="s">
        <v>255</v>
      </c>
      <c r="D388" s="38" t="s">
        <v>256</v>
      </c>
      <c r="E388" s="35">
        <v>44159.686687395835</v>
      </c>
      <c r="F388" s="38" t="s">
        <v>261</v>
      </c>
      <c r="G388" s="38" t="s">
        <v>48</v>
      </c>
      <c r="H388" s="38" t="s">
        <v>235</v>
      </c>
      <c r="I388" s="38" t="s">
        <v>1089</v>
      </c>
      <c r="J388" s="38" t="s">
        <v>78</v>
      </c>
      <c r="K388" s="38" t="s">
        <v>40</v>
      </c>
      <c r="L388" s="38" t="s">
        <v>40</v>
      </c>
      <c r="M388" s="39" t="s">
        <v>41</v>
      </c>
      <c r="R388" s="37">
        <v>7</v>
      </c>
      <c r="S388" s="37">
        <v>2.2999999999999998</v>
      </c>
      <c r="T388" s="38" t="s">
        <v>42</v>
      </c>
      <c r="U388" s="38" t="s">
        <v>43</v>
      </c>
      <c r="V388" s="35">
        <v>41275</v>
      </c>
      <c r="X388" s="38" t="s">
        <v>44</v>
      </c>
      <c r="Y388" s="38" t="s">
        <v>1090</v>
      </c>
      <c r="Z388" s="38" t="s">
        <v>1090</v>
      </c>
      <c r="AA388" s="38" t="s">
        <v>1091</v>
      </c>
      <c r="AB388" s="38" t="s">
        <v>45</v>
      </c>
      <c r="AD388" s="38"/>
      <c r="AE388" s="38"/>
    </row>
    <row r="389" spans="1:31" ht="22.5" x14ac:dyDescent="0.15">
      <c r="A389" s="39" t="s">
        <v>863</v>
      </c>
      <c r="B389" s="39" t="s">
        <v>864</v>
      </c>
      <c r="C389" s="38" t="s">
        <v>34</v>
      </c>
      <c r="D389" s="38" t="s">
        <v>82</v>
      </c>
      <c r="E389" s="35">
        <v>44159.686687395835</v>
      </c>
      <c r="F389" s="38" t="s">
        <v>83</v>
      </c>
      <c r="G389" s="38" t="s">
        <v>865</v>
      </c>
      <c r="H389" s="38" t="s">
        <v>1089</v>
      </c>
      <c r="I389" s="38" t="s">
        <v>69</v>
      </c>
      <c r="J389" s="38" t="s">
        <v>70</v>
      </c>
      <c r="K389" s="38" t="s">
        <v>40</v>
      </c>
      <c r="L389" s="38" t="s">
        <v>40</v>
      </c>
      <c r="M389" s="39" t="s">
        <v>128</v>
      </c>
      <c r="R389" s="37">
        <v>13</v>
      </c>
      <c r="S389" s="37">
        <v>4.33</v>
      </c>
      <c r="T389" s="38" t="s">
        <v>42</v>
      </c>
      <c r="U389" s="38" t="s">
        <v>99</v>
      </c>
      <c r="V389" s="35">
        <v>41275</v>
      </c>
      <c r="X389" s="38" t="s">
        <v>44</v>
      </c>
      <c r="Y389" s="38" t="s">
        <v>1090</v>
      </c>
      <c r="Z389" s="38" t="s">
        <v>1090</v>
      </c>
      <c r="AA389" s="38" t="s">
        <v>1091</v>
      </c>
      <c r="AB389" s="38" t="s">
        <v>45</v>
      </c>
      <c r="AD389" s="38"/>
      <c r="AE389" s="38"/>
    </row>
    <row r="390" spans="1:31" x14ac:dyDescent="0.15">
      <c r="A390" s="39" t="s">
        <v>866</v>
      </c>
      <c r="B390" s="39" t="s">
        <v>867</v>
      </c>
      <c r="C390" s="38" t="s">
        <v>34</v>
      </c>
      <c r="D390" s="38" t="s">
        <v>82</v>
      </c>
      <c r="E390" s="35">
        <v>44159.686687395835</v>
      </c>
      <c r="F390" s="38" t="s">
        <v>36</v>
      </c>
      <c r="G390" s="38" t="s">
        <v>67</v>
      </c>
      <c r="H390" s="38" t="s">
        <v>68</v>
      </c>
      <c r="I390" s="38" t="s">
        <v>868</v>
      </c>
      <c r="J390" s="38" t="s">
        <v>869</v>
      </c>
      <c r="K390" s="38" t="s">
        <v>40</v>
      </c>
      <c r="L390" s="38" t="s">
        <v>40</v>
      </c>
      <c r="M390" s="39" t="s">
        <v>128</v>
      </c>
      <c r="R390" s="37">
        <v>12.7</v>
      </c>
      <c r="S390" s="37">
        <v>4.33</v>
      </c>
      <c r="T390" s="38" t="s">
        <v>42</v>
      </c>
      <c r="U390" s="38" t="s">
        <v>99</v>
      </c>
      <c r="V390" s="35">
        <v>41275</v>
      </c>
      <c r="X390" s="38" t="s">
        <v>44</v>
      </c>
      <c r="Y390" s="38" t="s">
        <v>1090</v>
      </c>
      <c r="Z390" s="38" t="s">
        <v>1090</v>
      </c>
      <c r="AA390" s="38" t="s">
        <v>1091</v>
      </c>
      <c r="AB390" s="38" t="s">
        <v>45</v>
      </c>
      <c r="AD390" s="38"/>
      <c r="AE390" s="38"/>
    </row>
    <row r="391" spans="1:31" x14ac:dyDescent="0.15">
      <c r="A391" s="39" t="s">
        <v>870</v>
      </c>
      <c r="B391" s="39" t="s">
        <v>871</v>
      </c>
      <c r="C391" s="38" t="s">
        <v>34</v>
      </c>
      <c r="D391" s="38" t="s">
        <v>82</v>
      </c>
      <c r="E391" s="35">
        <v>44159.686687395835</v>
      </c>
      <c r="F391" s="38" t="s">
        <v>36</v>
      </c>
      <c r="G391" s="38" t="s">
        <v>67</v>
      </c>
      <c r="H391" s="38" t="s">
        <v>68</v>
      </c>
      <c r="I391" s="38" t="s">
        <v>868</v>
      </c>
      <c r="J391" s="38" t="s">
        <v>872</v>
      </c>
      <c r="K391" s="38" t="s">
        <v>40</v>
      </c>
      <c r="L391" s="38" t="s">
        <v>40</v>
      </c>
      <c r="M391" s="39" t="s">
        <v>128</v>
      </c>
      <c r="R391" s="37">
        <v>8.3000000000000007</v>
      </c>
      <c r="S391" s="37">
        <v>2.77</v>
      </c>
      <c r="T391" s="38" t="s">
        <v>42</v>
      </c>
      <c r="U391" s="38" t="s">
        <v>99</v>
      </c>
      <c r="V391" s="35">
        <v>41275</v>
      </c>
      <c r="X391" s="38" t="s">
        <v>44</v>
      </c>
      <c r="Y391" s="38" t="s">
        <v>1090</v>
      </c>
      <c r="Z391" s="38" t="s">
        <v>1090</v>
      </c>
      <c r="AA391" s="38" t="s">
        <v>1091</v>
      </c>
      <c r="AB391" s="38" t="s">
        <v>45</v>
      </c>
      <c r="AD391" s="38"/>
      <c r="AE391" s="38"/>
    </row>
    <row r="392" spans="1:31" x14ac:dyDescent="0.15">
      <c r="A392" s="39" t="s">
        <v>873</v>
      </c>
      <c r="B392" s="39" t="s">
        <v>874</v>
      </c>
      <c r="C392" s="38" t="s">
        <v>34</v>
      </c>
      <c r="D392" s="38" t="s">
        <v>82</v>
      </c>
      <c r="E392" s="35">
        <v>44159.686687395835</v>
      </c>
      <c r="F392" s="38" t="s">
        <v>36</v>
      </c>
      <c r="G392" s="38" t="s">
        <v>67</v>
      </c>
      <c r="H392" s="38" t="s">
        <v>68</v>
      </c>
      <c r="I392" s="38" t="s">
        <v>868</v>
      </c>
      <c r="J392" s="38" t="s">
        <v>875</v>
      </c>
      <c r="K392" s="38" t="s">
        <v>40</v>
      </c>
      <c r="L392" s="38" t="s">
        <v>40</v>
      </c>
      <c r="M392" s="39" t="s">
        <v>128</v>
      </c>
      <c r="R392" s="37">
        <v>6.5</v>
      </c>
      <c r="S392" s="37">
        <v>2.23</v>
      </c>
      <c r="T392" s="38" t="s">
        <v>42</v>
      </c>
      <c r="U392" s="38" t="s">
        <v>99</v>
      </c>
      <c r="V392" s="35">
        <v>41275</v>
      </c>
      <c r="X392" s="38" t="s">
        <v>44</v>
      </c>
      <c r="Y392" s="38" t="s">
        <v>1090</v>
      </c>
      <c r="Z392" s="38" t="s">
        <v>1090</v>
      </c>
      <c r="AA392" s="38" t="s">
        <v>1091</v>
      </c>
      <c r="AB392" s="38" t="s">
        <v>45</v>
      </c>
      <c r="AD392" s="38"/>
      <c r="AE392" s="38"/>
    </row>
    <row r="393" spans="1:31" x14ac:dyDescent="0.15">
      <c r="A393" s="39" t="s">
        <v>876</v>
      </c>
      <c r="B393" s="39" t="s">
        <v>877</v>
      </c>
      <c r="C393" s="38" t="s">
        <v>34</v>
      </c>
      <c r="D393" s="38" t="s">
        <v>82</v>
      </c>
      <c r="E393" s="35">
        <v>44159.686687395835</v>
      </c>
      <c r="F393" s="38" t="s">
        <v>36</v>
      </c>
      <c r="G393" s="38" t="s">
        <v>67</v>
      </c>
      <c r="H393" s="38" t="s">
        <v>68</v>
      </c>
      <c r="I393" s="38" t="s">
        <v>868</v>
      </c>
      <c r="J393" s="38" t="s">
        <v>878</v>
      </c>
      <c r="K393" s="38" t="s">
        <v>40</v>
      </c>
      <c r="L393" s="38" t="s">
        <v>40</v>
      </c>
      <c r="M393" s="39" t="s">
        <v>128</v>
      </c>
      <c r="R393" s="37">
        <v>9.3000000000000007</v>
      </c>
      <c r="S393" s="37">
        <v>3.1</v>
      </c>
      <c r="T393" s="38" t="s">
        <v>42</v>
      </c>
      <c r="U393" s="38" t="s">
        <v>99</v>
      </c>
      <c r="V393" s="35">
        <v>41275</v>
      </c>
      <c r="X393" s="38" t="s">
        <v>44</v>
      </c>
      <c r="Y393" s="38" t="s">
        <v>1090</v>
      </c>
      <c r="Z393" s="38" t="s">
        <v>1090</v>
      </c>
      <c r="AA393" s="38" t="s">
        <v>1091</v>
      </c>
      <c r="AB393" s="38" t="s">
        <v>45</v>
      </c>
      <c r="AD393" s="38"/>
      <c r="AE393" s="38"/>
    </row>
    <row r="394" spans="1:31" x14ac:dyDescent="0.15">
      <c r="A394" s="39" t="s">
        <v>879</v>
      </c>
      <c r="B394" s="39" t="s">
        <v>880</v>
      </c>
      <c r="C394" s="38" t="s">
        <v>34</v>
      </c>
      <c r="D394" s="38" t="s">
        <v>82</v>
      </c>
      <c r="E394" s="35">
        <v>44159.686687395835</v>
      </c>
      <c r="F394" s="38" t="s">
        <v>36</v>
      </c>
      <c r="G394" s="38" t="s">
        <v>67</v>
      </c>
      <c r="H394" s="38" t="s">
        <v>68</v>
      </c>
      <c r="I394" s="38" t="s">
        <v>868</v>
      </c>
      <c r="J394" s="38" t="s">
        <v>881</v>
      </c>
      <c r="K394" s="38" t="s">
        <v>40</v>
      </c>
      <c r="L394" s="38" t="s">
        <v>40</v>
      </c>
      <c r="M394" s="39" t="s">
        <v>128</v>
      </c>
      <c r="R394" s="37">
        <v>6.8</v>
      </c>
      <c r="S394" s="37">
        <v>2.27</v>
      </c>
      <c r="T394" s="38" t="s">
        <v>42</v>
      </c>
      <c r="U394" s="38" t="s">
        <v>99</v>
      </c>
      <c r="V394" s="35">
        <v>41275</v>
      </c>
      <c r="X394" s="38" t="s">
        <v>44</v>
      </c>
      <c r="Y394" s="38" t="s">
        <v>1090</v>
      </c>
      <c r="Z394" s="38" t="s">
        <v>1090</v>
      </c>
      <c r="AA394" s="38" t="s">
        <v>1091</v>
      </c>
      <c r="AB394" s="38" t="s">
        <v>45</v>
      </c>
      <c r="AD394" s="38"/>
      <c r="AE394" s="38"/>
    </row>
    <row r="395" spans="1:31" x14ac:dyDescent="0.15">
      <c r="A395" s="39" t="s">
        <v>882</v>
      </c>
      <c r="B395" s="39" t="s">
        <v>883</v>
      </c>
      <c r="C395" s="38" t="s">
        <v>34</v>
      </c>
      <c r="D395" s="38" t="s">
        <v>82</v>
      </c>
      <c r="E395" s="35">
        <v>44159.686687395835</v>
      </c>
      <c r="F395" s="38" t="s">
        <v>83</v>
      </c>
      <c r="G395" s="38" t="s">
        <v>302</v>
      </c>
      <c r="H395" s="38" t="s">
        <v>1089</v>
      </c>
      <c r="I395" s="38" t="s">
        <v>537</v>
      </c>
      <c r="J395" s="38" t="s">
        <v>574</v>
      </c>
      <c r="K395" s="38" t="s">
        <v>40</v>
      </c>
      <c r="L395" s="38" t="s">
        <v>40</v>
      </c>
      <c r="M395" s="39" t="s">
        <v>128</v>
      </c>
      <c r="R395" s="37">
        <v>12</v>
      </c>
      <c r="S395" s="37">
        <v>4</v>
      </c>
      <c r="T395" s="38" t="s">
        <v>42</v>
      </c>
      <c r="U395" s="38" t="s">
        <v>99</v>
      </c>
      <c r="V395" s="35">
        <v>41275</v>
      </c>
      <c r="X395" s="38" t="s">
        <v>44</v>
      </c>
      <c r="Y395" s="38" t="s">
        <v>1090</v>
      </c>
      <c r="Z395" s="38" t="s">
        <v>1090</v>
      </c>
      <c r="AA395" s="38" t="s">
        <v>1091</v>
      </c>
      <c r="AB395" s="38" t="s">
        <v>45</v>
      </c>
      <c r="AD395" s="38"/>
      <c r="AE395" s="38"/>
    </row>
    <row r="396" spans="1:31" x14ac:dyDescent="0.15">
      <c r="A396" s="39" t="s">
        <v>884</v>
      </c>
      <c r="B396" s="39" t="s">
        <v>885</v>
      </c>
      <c r="C396" s="38" t="s">
        <v>34</v>
      </c>
      <c r="D396" s="38" t="s">
        <v>82</v>
      </c>
      <c r="E396" s="35">
        <v>44159.686687395835</v>
      </c>
      <c r="F396" s="38" t="s">
        <v>83</v>
      </c>
      <c r="G396" s="38" t="s">
        <v>302</v>
      </c>
      <c r="H396" s="38" t="s">
        <v>730</v>
      </c>
      <c r="I396" s="38" t="s">
        <v>537</v>
      </c>
      <c r="J396" s="38" t="s">
        <v>574</v>
      </c>
      <c r="K396" s="38" t="s">
        <v>40</v>
      </c>
      <c r="L396" s="38" t="s">
        <v>40</v>
      </c>
      <c r="M396" s="39" t="s">
        <v>128</v>
      </c>
      <c r="R396" s="37">
        <v>4.9000000000000004</v>
      </c>
      <c r="S396" s="37">
        <v>1.63</v>
      </c>
      <c r="T396" s="38" t="s">
        <v>42</v>
      </c>
      <c r="U396" s="38" t="s">
        <v>99</v>
      </c>
      <c r="V396" s="35">
        <v>41275</v>
      </c>
      <c r="X396" s="38" t="s">
        <v>44</v>
      </c>
      <c r="Y396" s="38" t="s">
        <v>1090</v>
      </c>
      <c r="Z396" s="38" t="s">
        <v>1090</v>
      </c>
      <c r="AA396" s="38" t="s">
        <v>1091</v>
      </c>
      <c r="AB396" s="38" t="s">
        <v>45</v>
      </c>
      <c r="AD396" s="38"/>
      <c r="AE396" s="38"/>
    </row>
    <row r="397" spans="1:31" x14ac:dyDescent="0.15">
      <c r="A397" s="39" t="s">
        <v>886</v>
      </c>
      <c r="B397" s="39" t="s">
        <v>887</v>
      </c>
      <c r="C397" s="38" t="s">
        <v>34</v>
      </c>
      <c r="D397" s="38" t="s">
        <v>82</v>
      </c>
      <c r="E397" s="35">
        <v>44435.733823402777</v>
      </c>
      <c r="F397" s="38" t="s">
        <v>96</v>
      </c>
      <c r="G397" s="38" t="s">
        <v>302</v>
      </c>
      <c r="H397" s="38" t="s">
        <v>1089</v>
      </c>
      <c r="I397" s="38" t="s">
        <v>537</v>
      </c>
      <c r="J397" s="38" t="s">
        <v>574</v>
      </c>
      <c r="K397" s="38" t="s">
        <v>40</v>
      </c>
      <c r="L397" s="38" t="s">
        <v>40</v>
      </c>
      <c r="M397" s="39" t="s">
        <v>128</v>
      </c>
      <c r="R397" s="37">
        <v>16</v>
      </c>
      <c r="S397" s="37">
        <v>5.33</v>
      </c>
      <c r="T397" s="38" t="s">
        <v>1074</v>
      </c>
      <c r="U397" s="38" t="s">
        <v>99</v>
      </c>
      <c r="V397" s="35">
        <v>41275</v>
      </c>
      <c r="W397" s="35">
        <v>44926</v>
      </c>
      <c r="X397" s="38" t="s">
        <v>44</v>
      </c>
      <c r="Y397" s="38" t="s">
        <v>1090</v>
      </c>
      <c r="Z397" s="38" t="s">
        <v>1090</v>
      </c>
      <c r="AA397" s="38" t="s">
        <v>1091</v>
      </c>
      <c r="AB397" s="38" t="s">
        <v>45</v>
      </c>
      <c r="AD397" s="38"/>
      <c r="AE397" s="38"/>
    </row>
    <row r="398" spans="1:31" ht="33.75" x14ac:dyDescent="0.15">
      <c r="A398" s="39" t="s">
        <v>888</v>
      </c>
      <c r="B398" s="39" t="s">
        <v>1105</v>
      </c>
      <c r="C398" s="38" t="s">
        <v>34</v>
      </c>
      <c r="D398" s="38" t="s">
        <v>35</v>
      </c>
      <c r="E398" s="35">
        <v>44159.686687395835</v>
      </c>
      <c r="F398" s="38" t="s">
        <v>83</v>
      </c>
      <c r="G398" s="38" t="s">
        <v>63</v>
      </c>
      <c r="H398" s="38" t="s">
        <v>889</v>
      </c>
      <c r="I398" s="38" t="s">
        <v>77</v>
      </c>
      <c r="J398" s="38" t="s">
        <v>890</v>
      </c>
      <c r="K398" s="38" t="s">
        <v>40</v>
      </c>
      <c r="L398" s="38" t="s">
        <v>40</v>
      </c>
      <c r="M398" s="39" t="s">
        <v>41</v>
      </c>
      <c r="R398" s="37">
        <v>15</v>
      </c>
      <c r="S398" s="37">
        <v>5</v>
      </c>
      <c r="T398" s="38" t="s">
        <v>42</v>
      </c>
      <c r="U398" s="38" t="s">
        <v>43</v>
      </c>
      <c r="V398" s="35">
        <v>41275</v>
      </c>
      <c r="X398" s="38" t="s">
        <v>44</v>
      </c>
      <c r="Y398" s="38" t="s">
        <v>1090</v>
      </c>
      <c r="Z398" s="38" t="s">
        <v>1090</v>
      </c>
      <c r="AA398" s="38" t="s">
        <v>1091</v>
      </c>
      <c r="AB398" s="38" t="s">
        <v>45</v>
      </c>
      <c r="AD398" s="38"/>
      <c r="AE398" s="38"/>
    </row>
    <row r="399" spans="1:31" ht="22.5" x14ac:dyDescent="0.15">
      <c r="A399" s="39" t="s">
        <v>891</v>
      </c>
      <c r="B399" s="39" t="s">
        <v>892</v>
      </c>
      <c r="C399" s="38" t="s">
        <v>34</v>
      </c>
      <c r="D399" s="38" t="s">
        <v>35</v>
      </c>
      <c r="E399" s="35">
        <v>44159.686687395835</v>
      </c>
      <c r="F399" s="38" t="s">
        <v>83</v>
      </c>
      <c r="G399" s="38" t="s">
        <v>63</v>
      </c>
      <c r="H399" s="38" t="s">
        <v>889</v>
      </c>
      <c r="I399" s="38" t="s">
        <v>77</v>
      </c>
      <c r="J399" s="38" t="s">
        <v>890</v>
      </c>
      <c r="K399" s="38" t="s">
        <v>40</v>
      </c>
      <c r="L399" s="38" t="s">
        <v>40</v>
      </c>
      <c r="M399" s="39" t="s">
        <v>41</v>
      </c>
      <c r="R399" s="37">
        <v>15</v>
      </c>
      <c r="S399" s="37">
        <v>5</v>
      </c>
      <c r="T399" s="38" t="s">
        <v>42</v>
      </c>
      <c r="U399" s="38" t="s">
        <v>43</v>
      </c>
      <c r="V399" s="35">
        <v>41275</v>
      </c>
      <c r="X399" s="38" t="s">
        <v>44</v>
      </c>
      <c r="Y399" s="38" t="s">
        <v>1090</v>
      </c>
      <c r="Z399" s="38" t="s">
        <v>1090</v>
      </c>
      <c r="AA399" s="38" t="s">
        <v>1091</v>
      </c>
      <c r="AB399" s="38" t="s">
        <v>45</v>
      </c>
      <c r="AD399" s="38"/>
      <c r="AE399" s="38"/>
    </row>
    <row r="400" spans="1:31" ht="22.5" x14ac:dyDescent="0.15">
      <c r="A400" s="39" t="s">
        <v>893</v>
      </c>
      <c r="B400" s="39" t="s">
        <v>894</v>
      </c>
      <c r="C400" s="38" t="s">
        <v>34</v>
      </c>
      <c r="D400" s="38" t="s">
        <v>35</v>
      </c>
      <c r="E400" s="35">
        <v>44159.686687395835</v>
      </c>
      <c r="F400" s="38" t="s">
        <v>83</v>
      </c>
      <c r="G400" s="38" t="s">
        <v>63</v>
      </c>
      <c r="H400" s="38" t="s">
        <v>889</v>
      </c>
      <c r="I400" s="38" t="s">
        <v>77</v>
      </c>
      <c r="J400" s="38" t="s">
        <v>890</v>
      </c>
      <c r="K400" s="38" t="s">
        <v>40</v>
      </c>
      <c r="L400" s="38" t="s">
        <v>40</v>
      </c>
      <c r="M400" s="39" t="s">
        <v>41</v>
      </c>
      <c r="R400" s="37">
        <v>15</v>
      </c>
      <c r="S400" s="37">
        <v>5</v>
      </c>
      <c r="T400" s="38" t="s">
        <v>42</v>
      </c>
      <c r="U400" s="38" t="s">
        <v>43</v>
      </c>
      <c r="V400" s="35">
        <v>41275</v>
      </c>
      <c r="X400" s="38" t="s">
        <v>44</v>
      </c>
      <c r="Y400" s="38" t="s">
        <v>1090</v>
      </c>
      <c r="Z400" s="38" t="s">
        <v>1090</v>
      </c>
      <c r="AA400" s="38" t="s">
        <v>1091</v>
      </c>
      <c r="AB400" s="38" t="s">
        <v>45</v>
      </c>
      <c r="AD400" s="38"/>
      <c r="AE400" s="38"/>
    </row>
    <row r="401" spans="1:31" ht="22.5" x14ac:dyDescent="0.15">
      <c r="A401" s="39" t="s">
        <v>895</v>
      </c>
      <c r="B401" s="39" t="s">
        <v>896</v>
      </c>
      <c r="C401" s="38" t="s">
        <v>34</v>
      </c>
      <c r="D401" s="38" t="s">
        <v>35</v>
      </c>
      <c r="E401" s="35">
        <v>44159.686687395835</v>
      </c>
      <c r="F401" s="38" t="s">
        <v>83</v>
      </c>
      <c r="G401" s="38" t="s">
        <v>63</v>
      </c>
      <c r="H401" s="38" t="s">
        <v>889</v>
      </c>
      <c r="I401" s="38" t="s">
        <v>77</v>
      </c>
      <c r="J401" s="38" t="s">
        <v>890</v>
      </c>
      <c r="K401" s="38" t="s">
        <v>40</v>
      </c>
      <c r="L401" s="38" t="s">
        <v>40</v>
      </c>
      <c r="M401" s="39" t="s">
        <v>41</v>
      </c>
      <c r="R401" s="37">
        <v>15</v>
      </c>
      <c r="S401" s="37">
        <v>5</v>
      </c>
      <c r="T401" s="38" t="s">
        <v>42</v>
      </c>
      <c r="U401" s="38" t="s">
        <v>43</v>
      </c>
      <c r="V401" s="35">
        <v>41275</v>
      </c>
      <c r="X401" s="38" t="s">
        <v>44</v>
      </c>
      <c r="Y401" s="38" t="s">
        <v>1090</v>
      </c>
      <c r="Z401" s="38" t="s">
        <v>1090</v>
      </c>
      <c r="AA401" s="38" t="s">
        <v>1091</v>
      </c>
      <c r="AB401" s="38" t="s">
        <v>45</v>
      </c>
      <c r="AD401" s="38"/>
      <c r="AE401" s="38"/>
    </row>
    <row r="402" spans="1:31" ht="22.5" x14ac:dyDescent="0.15">
      <c r="A402" s="39" t="s">
        <v>897</v>
      </c>
      <c r="B402" s="39" t="s">
        <v>898</v>
      </c>
      <c r="C402" s="38" t="s">
        <v>106</v>
      </c>
      <c r="D402" s="38" t="s">
        <v>152</v>
      </c>
      <c r="E402" s="35">
        <v>44159.686687395835</v>
      </c>
      <c r="F402" s="38" t="s">
        <v>83</v>
      </c>
      <c r="G402" s="38" t="s">
        <v>153</v>
      </c>
      <c r="H402" s="38" t="s">
        <v>899</v>
      </c>
      <c r="I402" s="38" t="s">
        <v>1089</v>
      </c>
      <c r="J402" s="38" t="s">
        <v>1089</v>
      </c>
      <c r="K402" s="38" t="s">
        <v>40</v>
      </c>
      <c r="L402" s="38" t="s">
        <v>40</v>
      </c>
      <c r="M402" s="39" t="s">
        <v>41</v>
      </c>
      <c r="R402" s="37">
        <v>3</v>
      </c>
      <c r="T402" s="38" t="s">
        <v>42</v>
      </c>
      <c r="U402" s="38" t="s">
        <v>43</v>
      </c>
      <c r="V402" s="35">
        <v>42736</v>
      </c>
      <c r="X402" s="38" t="s">
        <v>44</v>
      </c>
      <c r="Y402" s="38" t="s">
        <v>1090</v>
      </c>
      <c r="Z402" s="38" t="s">
        <v>1090</v>
      </c>
      <c r="AA402" s="38" t="s">
        <v>1091</v>
      </c>
      <c r="AB402" s="38" t="s">
        <v>45</v>
      </c>
      <c r="AD402" s="38"/>
      <c r="AE402" s="38"/>
    </row>
    <row r="403" spans="1:31" ht="22.5" x14ac:dyDescent="0.15">
      <c r="A403" s="39" t="s">
        <v>897</v>
      </c>
      <c r="B403" s="39" t="s">
        <v>898</v>
      </c>
      <c r="C403" s="38" t="s">
        <v>34</v>
      </c>
      <c r="D403" s="38" t="s">
        <v>35</v>
      </c>
      <c r="E403" s="35">
        <v>44159.686687395835</v>
      </c>
      <c r="F403" s="38" t="s">
        <v>83</v>
      </c>
      <c r="G403" s="38" t="s">
        <v>153</v>
      </c>
      <c r="H403" s="38" t="s">
        <v>899</v>
      </c>
      <c r="I403" s="38" t="s">
        <v>1089</v>
      </c>
      <c r="J403" s="38" t="s">
        <v>1089</v>
      </c>
      <c r="K403" s="38" t="s">
        <v>40</v>
      </c>
      <c r="L403" s="38" t="s">
        <v>40</v>
      </c>
      <c r="M403" s="39" t="s">
        <v>41</v>
      </c>
      <c r="R403" s="37">
        <v>10</v>
      </c>
      <c r="T403" s="38" t="s">
        <v>42</v>
      </c>
      <c r="U403" s="38" t="s">
        <v>43</v>
      </c>
      <c r="V403" s="35">
        <v>41275</v>
      </c>
      <c r="W403" s="35">
        <v>42735</v>
      </c>
      <c r="X403" s="38" t="s">
        <v>44</v>
      </c>
      <c r="Y403" s="38" t="s">
        <v>1090</v>
      </c>
      <c r="Z403" s="38" t="s">
        <v>1090</v>
      </c>
      <c r="AA403" s="38" t="s">
        <v>1091</v>
      </c>
      <c r="AB403" s="38" t="s">
        <v>45</v>
      </c>
      <c r="AD403" s="38"/>
      <c r="AE403" s="38"/>
    </row>
    <row r="404" spans="1:31" ht="22.5" x14ac:dyDescent="0.15">
      <c r="A404" s="39" t="s">
        <v>900</v>
      </c>
      <c r="B404" s="39" t="s">
        <v>901</v>
      </c>
      <c r="C404" s="38" t="s">
        <v>34</v>
      </c>
      <c r="D404" s="38" t="s">
        <v>35</v>
      </c>
      <c r="E404" s="35">
        <v>44159.686687395835</v>
      </c>
      <c r="F404" s="38" t="s">
        <v>83</v>
      </c>
      <c r="G404" s="38" t="s">
        <v>63</v>
      </c>
      <c r="H404" s="38" t="s">
        <v>889</v>
      </c>
      <c r="I404" s="38" t="s">
        <v>77</v>
      </c>
      <c r="J404" s="38" t="s">
        <v>890</v>
      </c>
      <c r="K404" s="38" t="s">
        <v>40</v>
      </c>
      <c r="L404" s="38" t="s">
        <v>40</v>
      </c>
      <c r="M404" s="39" t="s">
        <v>41</v>
      </c>
      <c r="R404" s="37">
        <v>12</v>
      </c>
      <c r="S404" s="37">
        <v>4</v>
      </c>
      <c r="T404" s="38" t="s">
        <v>42</v>
      </c>
      <c r="U404" s="38" t="s">
        <v>43</v>
      </c>
      <c r="V404" s="35">
        <v>41275</v>
      </c>
      <c r="X404" s="38" t="s">
        <v>44</v>
      </c>
      <c r="Y404" s="38" t="s">
        <v>1090</v>
      </c>
      <c r="Z404" s="38" t="s">
        <v>1090</v>
      </c>
      <c r="AA404" s="38" t="s">
        <v>1091</v>
      </c>
      <c r="AB404" s="38" t="s">
        <v>45</v>
      </c>
      <c r="AD404" s="38"/>
      <c r="AE404" s="38"/>
    </row>
    <row r="405" spans="1:31" ht="22.5" x14ac:dyDescent="0.15">
      <c r="A405" s="39" t="s">
        <v>902</v>
      </c>
      <c r="B405" s="39" t="s">
        <v>903</v>
      </c>
      <c r="C405" s="38" t="s">
        <v>34</v>
      </c>
      <c r="D405" s="38" t="s">
        <v>35</v>
      </c>
      <c r="E405" s="35">
        <v>44159.686687395835</v>
      </c>
      <c r="F405" s="38" t="s">
        <v>83</v>
      </c>
      <c r="G405" s="38" t="s">
        <v>63</v>
      </c>
      <c r="H405" s="38" t="s">
        <v>889</v>
      </c>
      <c r="I405" s="38" t="s">
        <v>77</v>
      </c>
      <c r="J405" s="38" t="s">
        <v>890</v>
      </c>
      <c r="K405" s="38" t="s">
        <v>40</v>
      </c>
      <c r="L405" s="38" t="s">
        <v>40</v>
      </c>
      <c r="M405" s="39" t="s">
        <v>41</v>
      </c>
      <c r="R405" s="37">
        <v>11</v>
      </c>
      <c r="S405" s="37">
        <v>3.7</v>
      </c>
      <c r="T405" s="38" t="s">
        <v>42</v>
      </c>
      <c r="U405" s="38" t="s">
        <v>43</v>
      </c>
      <c r="V405" s="35">
        <v>41275</v>
      </c>
      <c r="X405" s="38" t="s">
        <v>44</v>
      </c>
      <c r="Y405" s="38" t="s">
        <v>1090</v>
      </c>
      <c r="Z405" s="38" t="s">
        <v>1090</v>
      </c>
      <c r="AA405" s="38" t="s">
        <v>1091</v>
      </c>
      <c r="AB405" s="38" t="s">
        <v>45</v>
      </c>
      <c r="AD405" s="38"/>
      <c r="AE405" s="38"/>
    </row>
    <row r="406" spans="1:31" ht="22.5" x14ac:dyDescent="0.15">
      <c r="A406" s="39" t="s">
        <v>904</v>
      </c>
      <c r="B406" s="39" t="s">
        <v>905</v>
      </c>
      <c r="C406" s="38" t="s">
        <v>34</v>
      </c>
      <c r="D406" s="38" t="s">
        <v>35</v>
      </c>
      <c r="E406" s="35">
        <v>44159.686687395835</v>
      </c>
      <c r="F406" s="38" t="s">
        <v>83</v>
      </c>
      <c r="G406" s="38" t="s">
        <v>63</v>
      </c>
      <c r="H406" s="38" t="s">
        <v>889</v>
      </c>
      <c r="I406" s="38" t="s">
        <v>77</v>
      </c>
      <c r="J406" s="38" t="s">
        <v>890</v>
      </c>
      <c r="K406" s="38" t="s">
        <v>40</v>
      </c>
      <c r="L406" s="38" t="s">
        <v>40</v>
      </c>
      <c r="M406" s="39" t="s">
        <v>41</v>
      </c>
      <c r="R406" s="37">
        <v>15</v>
      </c>
      <c r="S406" s="37">
        <v>5</v>
      </c>
      <c r="T406" s="38" t="s">
        <v>42</v>
      </c>
      <c r="U406" s="38" t="s">
        <v>43</v>
      </c>
      <c r="V406" s="35">
        <v>41275</v>
      </c>
      <c r="X406" s="38" t="s">
        <v>44</v>
      </c>
      <c r="Y406" s="38" t="s">
        <v>1090</v>
      </c>
      <c r="Z406" s="38" t="s">
        <v>1090</v>
      </c>
      <c r="AA406" s="38" t="s">
        <v>1091</v>
      </c>
      <c r="AB406" s="38" t="s">
        <v>45</v>
      </c>
      <c r="AD406" s="38"/>
      <c r="AE406" s="38"/>
    </row>
    <row r="407" spans="1:31" x14ac:dyDescent="0.15">
      <c r="A407" s="39" t="s">
        <v>906</v>
      </c>
      <c r="B407" s="39" t="s">
        <v>907</v>
      </c>
      <c r="C407" s="38" t="s">
        <v>255</v>
      </c>
      <c r="D407" s="38" t="s">
        <v>256</v>
      </c>
      <c r="E407" s="35">
        <v>44159.686687395835</v>
      </c>
      <c r="F407" s="38" t="s">
        <v>261</v>
      </c>
      <c r="G407" s="38" t="s">
        <v>153</v>
      </c>
      <c r="H407" s="38" t="s">
        <v>899</v>
      </c>
      <c r="I407" s="38" t="s">
        <v>403</v>
      </c>
      <c r="J407" s="38" t="s">
        <v>428</v>
      </c>
      <c r="K407" s="38" t="s">
        <v>40</v>
      </c>
      <c r="L407" s="38" t="s">
        <v>40</v>
      </c>
      <c r="M407" s="39" t="s">
        <v>41</v>
      </c>
      <c r="R407" s="37">
        <v>11</v>
      </c>
      <c r="S407" s="37">
        <v>3.7</v>
      </c>
      <c r="T407" s="38" t="s">
        <v>42</v>
      </c>
      <c r="U407" s="38" t="s">
        <v>43</v>
      </c>
      <c r="V407" s="35">
        <v>41275</v>
      </c>
      <c r="W407" s="35">
        <v>42735</v>
      </c>
      <c r="X407" s="38" t="s">
        <v>44</v>
      </c>
      <c r="Y407" s="38" t="s">
        <v>1090</v>
      </c>
      <c r="Z407" s="38" t="s">
        <v>1090</v>
      </c>
      <c r="AA407" s="38" t="s">
        <v>1091</v>
      </c>
      <c r="AB407" s="38" t="s">
        <v>45</v>
      </c>
      <c r="AD407" s="38"/>
      <c r="AE407" s="38"/>
    </row>
    <row r="408" spans="1:31" x14ac:dyDescent="0.15">
      <c r="A408" s="39" t="s">
        <v>906</v>
      </c>
      <c r="B408" s="39" t="s">
        <v>907</v>
      </c>
      <c r="C408" s="38" t="s">
        <v>106</v>
      </c>
      <c r="D408" s="38" t="s">
        <v>152</v>
      </c>
      <c r="E408" s="35">
        <v>44364.524290648151</v>
      </c>
      <c r="F408" s="38" t="s">
        <v>40</v>
      </c>
      <c r="G408" s="38" t="s">
        <v>153</v>
      </c>
      <c r="H408" s="38" t="s">
        <v>899</v>
      </c>
      <c r="I408" s="38" t="s">
        <v>403</v>
      </c>
      <c r="J408" s="38" t="s">
        <v>428</v>
      </c>
      <c r="K408" s="38" t="s">
        <v>40</v>
      </c>
      <c r="L408" s="38" t="s">
        <v>40</v>
      </c>
      <c r="M408" s="39" t="s">
        <v>41</v>
      </c>
      <c r="R408" s="37">
        <v>3</v>
      </c>
      <c r="T408" s="38" t="s">
        <v>1075</v>
      </c>
      <c r="U408" s="38" t="s">
        <v>43</v>
      </c>
      <c r="V408" s="35">
        <v>42736</v>
      </c>
      <c r="X408" s="38" t="s">
        <v>44</v>
      </c>
      <c r="Y408" s="38" t="s">
        <v>1090</v>
      </c>
      <c r="Z408" s="38" t="s">
        <v>1090</v>
      </c>
      <c r="AA408" s="38" t="s">
        <v>1091</v>
      </c>
      <c r="AB408" s="38" t="s">
        <v>45</v>
      </c>
      <c r="AD408" s="38"/>
      <c r="AE408" s="38"/>
    </row>
    <row r="409" spans="1:31" x14ac:dyDescent="0.15">
      <c r="A409" s="39" t="s">
        <v>908</v>
      </c>
      <c r="B409" s="39" t="s">
        <v>909</v>
      </c>
      <c r="C409" s="38" t="s">
        <v>95</v>
      </c>
      <c r="D409" s="38" t="s">
        <v>82</v>
      </c>
      <c r="E409" s="35">
        <v>44159.686687395835</v>
      </c>
      <c r="F409" s="38" t="s">
        <v>96</v>
      </c>
      <c r="G409" s="38" t="s">
        <v>357</v>
      </c>
      <c r="H409" s="38" t="s">
        <v>910</v>
      </c>
      <c r="I409" s="38" t="s">
        <v>126</v>
      </c>
      <c r="J409" s="38" t="s">
        <v>127</v>
      </c>
      <c r="K409" s="38" t="s">
        <v>40</v>
      </c>
      <c r="L409" s="38" t="s">
        <v>40</v>
      </c>
      <c r="M409" s="39" t="s">
        <v>41</v>
      </c>
      <c r="R409" s="37">
        <v>9</v>
      </c>
      <c r="S409" s="37">
        <v>3</v>
      </c>
      <c r="T409" s="38" t="s">
        <v>42</v>
      </c>
      <c r="U409" s="38" t="s">
        <v>99</v>
      </c>
      <c r="V409" s="35">
        <v>41275</v>
      </c>
      <c r="X409" s="38" t="s">
        <v>44</v>
      </c>
      <c r="Y409" s="38" t="s">
        <v>1090</v>
      </c>
      <c r="Z409" s="38" t="s">
        <v>1090</v>
      </c>
      <c r="AA409" s="38" t="s">
        <v>1091</v>
      </c>
      <c r="AB409" s="38" t="s">
        <v>45</v>
      </c>
      <c r="AD409" s="38"/>
      <c r="AE409" s="38"/>
    </row>
    <row r="410" spans="1:31" ht="22.5" x14ac:dyDescent="0.15">
      <c r="A410" s="39" t="s">
        <v>911</v>
      </c>
      <c r="B410" s="39" t="s">
        <v>912</v>
      </c>
      <c r="C410" s="38" t="s">
        <v>686</v>
      </c>
      <c r="D410" s="38" t="s">
        <v>687</v>
      </c>
      <c r="E410" s="35">
        <v>44159.686687395835</v>
      </c>
      <c r="F410" s="38" t="s">
        <v>96</v>
      </c>
      <c r="G410" s="38"/>
      <c r="H410" s="38"/>
      <c r="I410" s="38"/>
      <c r="J410" s="38"/>
      <c r="K410" s="38" t="s">
        <v>40</v>
      </c>
      <c r="L410" s="38" t="s">
        <v>40</v>
      </c>
      <c r="M410" s="39" t="s">
        <v>41</v>
      </c>
      <c r="Q410" s="37">
        <v>1</v>
      </c>
      <c r="R410" s="37">
        <v>1</v>
      </c>
      <c r="T410" s="38" t="s">
        <v>42</v>
      </c>
      <c r="U410" s="38" t="s">
        <v>43</v>
      </c>
      <c r="V410" s="35">
        <v>42736</v>
      </c>
      <c r="X410" s="38" t="s">
        <v>44</v>
      </c>
      <c r="Y410" s="38" t="s">
        <v>1090</v>
      </c>
      <c r="Z410" s="38" t="s">
        <v>1090</v>
      </c>
      <c r="AA410" s="38" t="s">
        <v>1091</v>
      </c>
      <c r="AB410" s="38" t="s">
        <v>45</v>
      </c>
      <c r="AD410" s="38"/>
      <c r="AE410" s="38"/>
    </row>
    <row r="411" spans="1:31" x14ac:dyDescent="0.15">
      <c r="A411" s="39" t="s">
        <v>913</v>
      </c>
      <c r="B411" s="39" t="s">
        <v>914</v>
      </c>
      <c r="C411" s="38" t="s">
        <v>81</v>
      </c>
      <c r="D411" s="38" t="s">
        <v>82</v>
      </c>
      <c r="E411" s="35">
        <v>44159.686687395835</v>
      </c>
      <c r="F411" s="38" t="s">
        <v>96</v>
      </c>
      <c r="G411" s="38" t="s">
        <v>84</v>
      </c>
      <c r="H411" s="38" t="s">
        <v>126</v>
      </c>
      <c r="I411" s="38" t="s">
        <v>126</v>
      </c>
      <c r="J411" s="38" t="s">
        <v>915</v>
      </c>
      <c r="K411" s="38" t="s">
        <v>40</v>
      </c>
      <c r="L411" s="38" t="s">
        <v>40</v>
      </c>
      <c r="M411" s="39" t="s">
        <v>41</v>
      </c>
      <c r="R411" s="37">
        <v>5</v>
      </c>
      <c r="S411" s="37">
        <v>1.67</v>
      </c>
      <c r="T411" s="38" t="s">
        <v>42</v>
      </c>
      <c r="U411" s="38" t="s">
        <v>43</v>
      </c>
      <c r="V411" s="35">
        <v>42248</v>
      </c>
      <c r="X411" s="38" t="s">
        <v>44</v>
      </c>
      <c r="Y411" s="38" t="s">
        <v>1090</v>
      </c>
      <c r="Z411" s="38" t="s">
        <v>1090</v>
      </c>
      <c r="AA411" s="38" t="s">
        <v>1091</v>
      </c>
      <c r="AB411" s="38" t="s">
        <v>45</v>
      </c>
      <c r="AD411" s="38"/>
      <c r="AE411" s="38"/>
    </row>
    <row r="412" spans="1:31" x14ac:dyDescent="0.15">
      <c r="A412" s="39" t="s">
        <v>916</v>
      </c>
      <c r="B412" s="39" t="s">
        <v>917</v>
      </c>
      <c r="C412" s="38" t="s">
        <v>95</v>
      </c>
      <c r="D412" s="38" t="s">
        <v>82</v>
      </c>
      <c r="E412" s="35">
        <v>44435.733823402777</v>
      </c>
      <c r="F412" s="38" t="s">
        <v>96</v>
      </c>
      <c r="G412" s="38" t="s">
        <v>84</v>
      </c>
      <c r="H412" s="38" t="s">
        <v>126</v>
      </c>
      <c r="I412" s="38" t="s">
        <v>126</v>
      </c>
      <c r="J412" s="38" t="s">
        <v>127</v>
      </c>
      <c r="K412" s="38" t="s">
        <v>40</v>
      </c>
      <c r="L412" s="38" t="s">
        <v>40</v>
      </c>
      <c r="M412" s="39" t="s">
        <v>41</v>
      </c>
      <c r="R412" s="37">
        <v>4</v>
      </c>
      <c r="S412" s="37">
        <v>1.33</v>
      </c>
      <c r="T412" s="38" t="s">
        <v>1074</v>
      </c>
      <c r="U412" s="38" t="s">
        <v>99</v>
      </c>
      <c r="V412" s="35">
        <v>41275</v>
      </c>
      <c r="W412" s="35">
        <v>44926</v>
      </c>
      <c r="X412" s="38" t="s">
        <v>44</v>
      </c>
      <c r="Y412" s="38" t="s">
        <v>1090</v>
      </c>
      <c r="Z412" s="38" t="s">
        <v>1090</v>
      </c>
      <c r="AA412" s="38" t="s">
        <v>1091</v>
      </c>
      <c r="AB412" s="38" t="s">
        <v>45</v>
      </c>
      <c r="AD412" s="38"/>
      <c r="AE412" s="38"/>
    </row>
    <row r="413" spans="1:31" ht="22.5" x14ac:dyDescent="0.15">
      <c r="A413" s="39" t="s">
        <v>918</v>
      </c>
      <c r="B413" s="39" t="s">
        <v>919</v>
      </c>
      <c r="C413" s="38" t="s">
        <v>95</v>
      </c>
      <c r="D413" s="38" t="s">
        <v>920</v>
      </c>
      <c r="E413" s="35">
        <v>44159.686687395835</v>
      </c>
      <c r="F413" s="38" t="s">
        <v>96</v>
      </c>
      <c r="G413" s="38" t="s">
        <v>1089</v>
      </c>
      <c r="H413" s="38" t="s">
        <v>1089</v>
      </c>
      <c r="I413" s="38" t="s">
        <v>1089</v>
      </c>
      <c r="J413" s="38" t="s">
        <v>1089</v>
      </c>
      <c r="K413" s="38" t="s">
        <v>40</v>
      </c>
      <c r="L413" s="38" t="s">
        <v>40</v>
      </c>
      <c r="M413" s="39" t="s">
        <v>41</v>
      </c>
      <c r="Q413" s="37">
        <v>3</v>
      </c>
      <c r="R413" s="37">
        <v>3</v>
      </c>
      <c r="T413" s="38" t="s">
        <v>42</v>
      </c>
      <c r="U413" s="38" t="s">
        <v>43</v>
      </c>
      <c r="V413" s="35">
        <v>42736</v>
      </c>
      <c r="X413" s="38" t="s">
        <v>44</v>
      </c>
      <c r="Y413" s="38" t="s">
        <v>1090</v>
      </c>
      <c r="Z413" s="38" t="s">
        <v>1090</v>
      </c>
      <c r="AA413" s="38" t="s">
        <v>1091</v>
      </c>
      <c r="AB413" s="38" t="s">
        <v>45</v>
      </c>
      <c r="AD413" s="38"/>
      <c r="AE413" s="38"/>
    </row>
    <row r="414" spans="1:31" x14ac:dyDescent="0.15">
      <c r="A414" s="39" t="s">
        <v>921</v>
      </c>
      <c r="B414" s="39" t="s">
        <v>922</v>
      </c>
      <c r="C414" s="38" t="s">
        <v>255</v>
      </c>
      <c r="D414" s="38" t="s">
        <v>256</v>
      </c>
      <c r="E414" s="35">
        <v>44159.686687395835</v>
      </c>
      <c r="F414" s="38" t="s">
        <v>83</v>
      </c>
      <c r="G414" s="38" t="s">
        <v>153</v>
      </c>
      <c r="H414" s="38" t="s">
        <v>899</v>
      </c>
      <c r="I414" s="38" t="s">
        <v>1089</v>
      </c>
      <c r="J414" s="38" t="s">
        <v>1089</v>
      </c>
      <c r="K414" s="38" t="s">
        <v>40</v>
      </c>
      <c r="L414" s="38" t="s">
        <v>40</v>
      </c>
      <c r="M414" s="39" t="s">
        <v>41</v>
      </c>
      <c r="R414" s="37">
        <v>5</v>
      </c>
      <c r="T414" s="38" t="s">
        <v>42</v>
      </c>
      <c r="U414" s="38" t="s">
        <v>43</v>
      </c>
      <c r="V414" s="35">
        <v>41275</v>
      </c>
      <c r="W414" s="35">
        <v>42735</v>
      </c>
      <c r="X414" s="38" t="s">
        <v>44</v>
      </c>
      <c r="Y414" s="38" t="s">
        <v>1090</v>
      </c>
      <c r="Z414" s="38" t="s">
        <v>1090</v>
      </c>
      <c r="AA414" s="38" t="s">
        <v>1091</v>
      </c>
      <c r="AB414" s="38" t="s">
        <v>45</v>
      </c>
      <c r="AD414" s="38"/>
      <c r="AE414" s="38"/>
    </row>
    <row r="415" spans="1:31" x14ac:dyDescent="0.15">
      <c r="A415" s="39" t="s">
        <v>921</v>
      </c>
      <c r="B415" s="39" t="s">
        <v>922</v>
      </c>
      <c r="C415" s="38" t="s">
        <v>106</v>
      </c>
      <c r="D415" s="38" t="s">
        <v>152</v>
      </c>
      <c r="E415" s="35">
        <v>44159.686687395835</v>
      </c>
      <c r="F415" s="38" t="s">
        <v>83</v>
      </c>
      <c r="G415" s="38" t="s">
        <v>153</v>
      </c>
      <c r="H415" s="38" t="s">
        <v>899</v>
      </c>
      <c r="I415" s="38" t="s">
        <v>1089</v>
      </c>
      <c r="J415" s="38" t="s">
        <v>1089</v>
      </c>
      <c r="K415" s="38" t="s">
        <v>40</v>
      </c>
      <c r="L415" s="38" t="s">
        <v>40</v>
      </c>
      <c r="M415" s="39" t="s">
        <v>41</v>
      </c>
      <c r="R415" s="37">
        <v>3</v>
      </c>
      <c r="T415" s="38" t="s">
        <v>42</v>
      </c>
      <c r="U415" s="38" t="s">
        <v>43</v>
      </c>
      <c r="V415" s="35">
        <v>42736</v>
      </c>
      <c r="X415" s="38" t="s">
        <v>44</v>
      </c>
      <c r="Y415" s="38" t="s">
        <v>1090</v>
      </c>
      <c r="Z415" s="38" t="s">
        <v>1090</v>
      </c>
      <c r="AA415" s="38" t="s">
        <v>1091</v>
      </c>
      <c r="AB415" s="38" t="s">
        <v>45</v>
      </c>
      <c r="AD415" s="38"/>
      <c r="AE415" s="38"/>
    </row>
    <row r="416" spans="1:31" x14ac:dyDescent="0.15">
      <c r="A416" s="39" t="s">
        <v>923</v>
      </c>
      <c r="B416" s="39" t="s">
        <v>924</v>
      </c>
      <c r="C416" s="38" t="s">
        <v>34</v>
      </c>
      <c r="D416" s="38" t="s">
        <v>82</v>
      </c>
      <c r="E416" s="35">
        <v>44159.686687395835</v>
      </c>
      <c r="F416" s="38" t="s">
        <v>96</v>
      </c>
      <c r="G416" s="38" t="s">
        <v>264</v>
      </c>
      <c r="H416" s="38" t="s">
        <v>265</v>
      </c>
      <c r="I416" s="38" t="s">
        <v>264</v>
      </c>
      <c r="J416" s="38" t="s">
        <v>266</v>
      </c>
      <c r="K416" s="38" t="s">
        <v>40</v>
      </c>
      <c r="L416" s="38" t="s">
        <v>40</v>
      </c>
      <c r="M416" s="39" t="s">
        <v>128</v>
      </c>
      <c r="Q416" s="37">
        <v>20</v>
      </c>
      <c r="R416" s="37">
        <v>3</v>
      </c>
      <c r="T416" s="38" t="s">
        <v>42</v>
      </c>
      <c r="U416" s="38" t="s">
        <v>99</v>
      </c>
      <c r="V416" s="35">
        <v>41275</v>
      </c>
      <c r="X416" s="38" t="s">
        <v>44</v>
      </c>
      <c r="Y416" s="38" t="s">
        <v>1090</v>
      </c>
      <c r="Z416" s="38" t="s">
        <v>1090</v>
      </c>
      <c r="AA416" s="38" t="s">
        <v>1091</v>
      </c>
      <c r="AB416" s="38" t="s">
        <v>45</v>
      </c>
      <c r="AD416" s="38"/>
      <c r="AE416" s="38"/>
    </row>
    <row r="417" spans="1:31" ht="22.5" x14ac:dyDescent="0.15">
      <c r="A417" s="39" t="s">
        <v>925</v>
      </c>
      <c r="B417" s="39" t="s">
        <v>926</v>
      </c>
      <c r="C417" s="38" t="s">
        <v>255</v>
      </c>
      <c r="D417" s="38" t="s">
        <v>256</v>
      </c>
      <c r="E417" s="35">
        <v>44159.686687395835</v>
      </c>
      <c r="F417" s="38" t="s">
        <v>96</v>
      </c>
      <c r="G417" s="38" t="s">
        <v>248</v>
      </c>
      <c r="H417" s="38" t="s">
        <v>927</v>
      </c>
      <c r="I417" s="38" t="s">
        <v>928</v>
      </c>
      <c r="J417" s="38" t="s">
        <v>404</v>
      </c>
      <c r="K417" s="38" t="s">
        <v>40</v>
      </c>
      <c r="L417" s="38" t="s">
        <v>40</v>
      </c>
      <c r="M417" s="39" t="s">
        <v>41</v>
      </c>
      <c r="R417" s="37">
        <v>15</v>
      </c>
      <c r="S417" s="37">
        <v>5</v>
      </c>
      <c r="T417" s="38" t="s">
        <v>42</v>
      </c>
      <c r="U417" s="38" t="s">
        <v>99</v>
      </c>
      <c r="V417" s="35">
        <v>41275</v>
      </c>
      <c r="X417" s="38" t="s">
        <v>44</v>
      </c>
      <c r="Y417" s="38" t="s">
        <v>1090</v>
      </c>
      <c r="Z417" s="38" t="s">
        <v>1090</v>
      </c>
      <c r="AA417" s="38" t="s">
        <v>1091</v>
      </c>
      <c r="AB417" s="38" t="s">
        <v>45</v>
      </c>
      <c r="AD417" s="38"/>
      <c r="AE417" s="38"/>
    </row>
    <row r="418" spans="1:31" ht="45" x14ac:dyDescent="0.15">
      <c r="A418" s="39" t="s">
        <v>929</v>
      </c>
      <c r="B418" s="39" t="s">
        <v>930</v>
      </c>
      <c r="C418" s="38" t="s">
        <v>34</v>
      </c>
      <c r="D418" s="38" t="s">
        <v>82</v>
      </c>
      <c r="E418" s="35">
        <v>44435.733823402777</v>
      </c>
      <c r="F418" s="38" t="s">
        <v>96</v>
      </c>
      <c r="G418" s="38" t="s">
        <v>264</v>
      </c>
      <c r="H418" s="38" t="s">
        <v>265</v>
      </c>
      <c r="I418" s="38" t="s">
        <v>264</v>
      </c>
      <c r="J418" s="38" t="s">
        <v>266</v>
      </c>
      <c r="K418" s="38" t="s">
        <v>710</v>
      </c>
      <c r="L418" s="38" t="s">
        <v>40</v>
      </c>
      <c r="M418" s="39" t="s">
        <v>128</v>
      </c>
      <c r="Q418" s="37">
        <v>20</v>
      </c>
      <c r="R418" s="37">
        <v>18.2</v>
      </c>
      <c r="S418" s="37">
        <v>6.07</v>
      </c>
      <c r="T418" s="38" t="s">
        <v>1074</v>
      </c>
      <c r="U418" s="38" t="s">
        <v>99</v>
      </c>
      <c r="V418" s="35">
        <v>41275</v>
      </c>
      <c r="W418" s="35">
        <v>44926</v>
      </c>
      <c r="X418" s="38" t="s">
        <v>44</v>
      </c>
      <c r="Y418" s="38" t="s">
        <v>1090</v>
      </c>
      <c r="Z418" s="38" t="s">
        <v>1090</v>
      </c>
      <c r="AA418" s="38" t="s">
        <v>1091</v>
      </c>
      <c r="AB418" s="38" t="s">
        <v>45</v>
      </c>
      <c r="AD418" s="38"/>
      <c r="AE418" s="38"/>
    </row>
    <row r="419" spans="1:31" ht="45" x14ac:dyDescent="0.15">
      <c r="A419" s="39" t="s">
        <v>931</v>
      </c>
      <c r="B419" s="39" t="s">
        <v>932</v>
      </c>
      <c r="C419" s="38" t="s">
        <v>34</v>
      </c>
      <c r="D419" s="38" t="s">
        <v>82</v>
      </c>
      <c r="E419" s="35">
        <v>44435.733823402777</v>
      </c>
      <c r="F419" s="38" t="s">
        <v>96</v>
      </c>
      <c r="G419" s="38" t="s">
        <v>264</v>
      </c>
      <c r="H419" s="38" t="s">
        <v>265</v>
      </c>
      <c r="I419" s="38" t="s">
        <v>264</v>
      </c>
      <c r="J419" s="38" t="s">
        <v>266</v>
      </c>
      <c r="K419" s="38" t="s">
        <v>710</v>
      </c>
      <c r="L419" s="38" t="s">
        <v>40</v>
      </c>
      <c r="M419" s="39" t="s">
        <v>128</v>
      </c>
      <c r="Q419" s="37">
        <v>20</v>
      </c>
      <c r="R419" s="37">
        <v>19.3</v>
      </c>
      <c r="S419" s="37">
        <v>6.43</v>
      </c>
      <c r="T419" s="38" t="s">
        <v>1074</v>
      </c>
      <c r="U419" s="38" t="s">
        <v>99</v>
      </c>
      <c r="V419" s="35">
        <v>41275</v>
      </c>
      <c r="W419" s="35">
        <v>44926</v>
      </c>
      <c r="X419" s="38" t="s">
        <v>44</v>
      </c>
      <c r="Y419" s="38" t="s">
        <v>1090</v>
      </c>
      <c r="Z419" s="38" t="s">
        <v>1090</v>
      </c>
      <c r="AA419" s="38" t="s">
        <v>1091</v>
      </c>
      <c r="AB419" s="38" t="s">
        <v>45</v>
      </c>
      <c r="AD419" s="38"/>
      <c r="AE419" s="38"/>
    </row>
    <row r="420" spans="1:31" ht="45" x14ac:dyDescent="0.15">
      <c r="A420" s="39" t="s">
        <v>933</v>
      </c>
      <c r="B420" s="39" t="s">
        <v>934</v>
      </c>
      <c r="C420" s="38" t="s">
        <v>34</v>
      </c>
      <c r="D420" s="38" t="s">
        <v>82</v>
      </c>
      <c r="E420" s="35">
        <v>44435.733823402777</v>
      </c>
      <c r="F420" s="38" t="s">
        <v>96</v>
      </c>
      <c r="G420" s="38" t="s">
        <v>264</v>
      </c>
      <c r="H420" s="38" t="s">
        <v>265</v>
      </c>
      <c r="I420" s="38" t="s">
        <v>264</v>
      </c>
      <c r="J420" s="38" t="s">
        <v>266</v>
      </c>
      <c r="K420" s="38" t="s">
        <v>710</v>
      </c>
      <c r="L420" s="38" t="s">
        <v>40</v>
      </c>
      <c r="M420" s="39" t="s">
        <v>128</v>
      </c>
      <c r="Q420" s="37">
        <v>20</v>
      </c>
      <c r="R420" s="37">
        <v>18</v>
      </c>
      <c r="S420" s="37">
        <v>6</v>
      </c>
      <c r="T420" s="38" t="s">
        <v>1074</v>
      </c>
      <c r="U420" s="38" t="s">
        <v>99</v>
      </c>
      <c r="V420" s="35">
        <v>41275</v>
      </c>
      <c r="W420" s="35">
        <v>44926</v>
      </c>
      <c r="X420" s="38" t="s">
        <v>44</v>
      </c>
      <c r="Y420" s="38" t="s">
        <v>1090</v>
      </c>
      <c r="Z420" s="38" t="s">
        <v>1090</v>
      </c>
      <c r="AA420" s="38" t="s">
        <v>1091</v>
      </c>
      <c r="AB420" s="38" t="s">
        <v>45</v>
      </c>
      <c r="AD420" s="38"/>
      <c r="AE420" s="38"/>
    </row>
    <row r="421" spans="1:31" ht="56.25" x14ac:dyDescent="0.15">
      <c r="A421" s="39" t="s">
        <v>935</v>
      </c>
      <c r="B421" s="39" t="s">
        <v>936</v>
      </c>
      <c r="C421" s="38" t="s">
        <v>34</v>
      </c>
      <c r="D421" s="38" t="s">
        <v>82</v>
      </c>
      <c r="E421" s="35">
        <v>44435.733823402777</v>
      </c>
      <c r="F421" s="38" t="s">
        <v>96</v>
      </c>
      <c r="G421" s="38" t="s">
        <v>264</v>
      </c>
      <c r="H421" s="38" t="s">
        <v>265</v>
      </c>
      <c r="I421" s="38" t="s">
        <v>264</v>
      </c>
      <c r="J421" s="38" t="s">
        <v>266</v>
      </c>
      <c r="K421" s="38" t="s">
        <v>710</v>
      </c>
      <c r="L421" s="38" t="s">
        <v>40</v>
      </c>
      <c r="M421" s="39" t="s">
        <v>128</v>
      </c>
      <c r="Q421" s="37">
        <v>20</v>
      </c>
      <c r="R421" s="37">
        <v>14.8</v>
      </c>
      <c r="S421" s="37">
        <v>4.93</v>
      </c>
      <c r="T421" s="38" t="s">
        <v>1074</v>
      </c>
      <c r="U421" s="38" t="s">
        <v>99</v>
      </c>
      <c r="V421" s="35">
        <v>41275</v>
      </c>
      <c r="W421" s="35">
        <v>44926</v>
      </c>
      <c r="X421" s="38" t="s">
        <v>44</v>
      </c>
      <c r="Y421" s="38" t="s">
        <v>1090</v>
      </c>
      <c r="Z421" s="38" t="s">
        <v>1090</v>
      </c>
      <c r="AA421" s="38" t="s">
        <v>1091</v>
      </c>
      <c r="AB421" s="38" t="s">
        <v>45</v>
      </c>
      <c r="AD421" s="38"/>
      <c r="AE421" s="38"/>
    </row>
    <row r="422" spans="1:31" ht="56.25" x14ac:dyDescent="0.15">
      <c r="A422" s="39" t="s">
        <v>937</v>
      </c>
      <c r="B422" s="39" t="s">
        <v>938</v>
      </c>
      <c r="C422" s="38" t="s">
        <v>34</v>
      </c>
      <c r="D422" s="38" t="s">
        <v>82</v>
      </c>
      <c r="E422" s="35">
        <v>44435.733823402777</v>
      </c>
      <c r="F422" s="38" t="s">
        <v>96</v>
      </c>
      <c r="G422" s="38" t="s">
        <v>264</v>
      </c>
      <c r="H422" s="38" t="s">
        <v>265</v>
      </c>
      <c r="I422" s="38" t="s">
        <v>264</v>
      </c>
      <c r="J422" s="38" t="s">
        <v>266</v>
      </c>
      <c r="K422" s="38" t="s">
        <v>710</v>
      </c>
      <c r="L422" s="38" t="s">
        <v>40</v>
      </c>
      <c r="M422" s="39" t="s">
        <v>128</v>
      </c>
      <c r="Q422" s="37">
        <v>20</v>
      </c>
      <c r="R422" s="37">
        <v>18</v>
      </c>
      <c r="S422" s="37">
        <v>6</v>
      </c>
      <c r="T422" s="38" t="s">
        <v>1074</v>
      </c>
      <c r="U422" s="38" t="s">
        <v>99</v>
      </c>
      <c r="V422" s="35">
        <v>41275</v>
      </c>
      <c r="W422" s="35">
        <v>44926</v>
      </c>
      <c r="X422" s="38" t="s">
        <v>44</v>
      </c>
      <c r="Y422" s="38" t="s">
        <v>1090</v>
      </c>
      <c r="Z422" s="38" t="s">
        <v>1090</v>
      </c>
      <c r="AA422" s="38" t="s">
        <v>1091</v>
      </c>
      <c r="AB422" s="38" t="s">
        <v>45</v>
      </c>
      <c r="AD422" s="38"/>
      <c r="AE422" s="38"/>
    </row>
    <row r="423" spans="1:31" ht="45" x14ac:dyDescent="0.15">
      <c r="A423" s="39" t="s">
        <v>939</v>
      </c>
      <c r="B423" s="39" t="s">
        <v>940</v>
      </c>
      <c r="C423" s="38" t="s">
        <v>34</v>
      </c>
      <c r="D423" s="38" t="s">
        <v>82</v>
      </c>
      <c r="E423" s="35">
        <v>44435.733823402777</v>
      </c>
      <c r="F423" s="38" t="s">
        <v>96</v>
      </c>
      <c r="G423" s="38" t="s">
        <v>264</v>
      </c>
      <c r="H423" s="38" t="s">
        <v>265</v>
      </c>
      <c r="I423" s="38" t="s">
        <v>264</v>
      </c>
      <c r="J423" s="38" t="s">
        <v>266</v>
      </c>
      <c r="K423" s="38" t="s">
        <v>710</v>
      </c>
      <c r="L423" s="38" t="s">
        <v>40</v>
      </c>
      <c r="M423" s="39" t="s">
        <v>128</v>
      </c>
      <c r="Q423" s="37">
        <v>20</v>
      </c>
      <c r="R423" s="37">
        <v>18.8</v>
      </c>
      <c r="S423" s="37">
        <v>6.27</v>
      </c>
      <c r="T423" s="38" t="s">
        <v>1074</v>
      </c>
      <c r="U423" s="38" t="s">
        <v>99</v>
      </c>
      <c r="V423" s="35">
        <v>41275</v>
      </c>
      <c r="W423" s="35">
        <v>44926</v>
      </c>
      <c r="X423" s="38" t="s">
        <v>44</v>
      </c>
      <c r="Y423" s="38" t="s">
        <v>1090</v>
      </c>
      <c r="Z423" s="38" t="s">
        <v>1090</v>
      </c>
      <c r="AA423" s="38" t="s">
        <v>1091</v>
      </c>
      <c r="AB423" s="38" t="s">
        <v>45</v>
      </c>
      <c r="AD423" s="38"/>
      <c r="AE423" s="38"/>
    </row>
    <row r="424" spans="1:31" ht="45" x14ac:dyDescent="0.15">
      <c r="A424" s="39" t="s">
        <v>941</v>
      </c>
      <c r="B424" s="39" t="s">
        <v>942</v>
      </c>
      <c r="C424" s="38" t="s">
        <v>34</v>
      </c>
      <c r="D424" s="38" t="s">
        <v>82</v>
      </c>
      <c r="E424" s="35">
        <v>44435.733823402777</v>
      </c>
      <c r="F424" s="38" t="s">
        <v>96</v>
      </c>
      <c r="G424" s="38" t="s">
        <v>264</v>
      </c>
      <c r="H424" s="38" t="s">
        <v>265</v>
      </c>
      <c r="I424" s="38" t="s">
        <v>264</v>
      </c>
      <c r="J424" s="38" t="s">
        <v>266</v>
      </c>
      <c r="K424" s="38" t="s">
        <v>710</v>
      </c>
      <c r="L424" s="38" t="s">
        <v>40</v>
      </c>
      <c r="M424" s="39" t="s">
        <v>128</v>
      </c>
      <c r="Q424" s="37">
        <v>20</v>
      </c>
      <c r="R424" s="37">
        <v>18</v>
      </c>
      <c r="S424" s="37">
        <v>6</v>
      </c>
      <c r="T424" s="38" t="s">
        <v>1074</v>
      </c>
      <c r="U424" s="38" t="s">
        <v>99</v>
      </c>
      <c r="V424" s="35">
        <v>41275</v>
      </c>
      <c r="W424" s="35">
        <v>44926</v>
      </c>
      <c r="X424" s="38" t="s">
        <v>44</v>
      </c>
      <c r="Y424" s="38" t="s">
        <v>1090</v>
      </c>
      <c r="Z424" s="38" t="s">
        <v>1090</v>
      </c>
      <c r="AA424" s="38" t="s">
        <v>1091</v>
      </c>
      <c r="AB424" s="38" t="s">
        <v>45</v>
      </c>
      <c r="AD424" s="38"/>
      <c r="AE424" s="38"/>
    </row>
    <row r="425" spans="1:31" ht="56.25" x14ac:dyDescent="0.15">
      <c r="A425" s="39" t="s">
        <v>943</v>
      </c>
      <c r="B425" s="39" t="s">
        <v>944</v>
      </c>
      <c r="C425" s="38" t="s">
        <v>34</v>
      </c>
      <c r="D425" s="38" t="s">
        <v>82</v>
      </c>
      <c r="E425" s="35">
        <v>44435.733823402777</v>
      </c>
      <c r="F425" s="38" t="s">
        <v>96</v>
      </c>
      <c r="G425" s="38" t="s">
        <v>264</v>
      </c>
      <c r="H425" s="38" t="s">
        <v>265</v>
      </c>
      <c r="I425" s="38" t="s">
        <v>264</v>
      </c>
      <c r="J425" s="38" t="s">
        <v>266</v>
      </c>
      <c r="K425" s="38" t="s">
        <v>710</v>
      </c>
      <c r="L425" s="38" t="s">
        <v>40</v>
      </c>
      <c r="M425" s="39" t="s">
        <v>128</v>
      </c>
      <c r="Q425" s="37">
        <v>20</v>
      </c>
      <c r="R425" s="37">
        <v>19.8</v>
      </c>
      <c r="S425" s="37">
        <v>6.6</v>
      </c>
      <c r="T425" s="38" t="s">
        <v>1074</v>
      </c>
      <c r="U425" s="38" t="s">
        <v>99</v>
      </c>
      <c r="V425" s="35">
        <v>41275</v>
      </c>
      <c r="W425" s="35">
        <v>44926</v>
      </c>
      <c r="X425" s="38" t="s">
        <v>44</v>
      </c>
      <c r="Y425" s="38" t="s">
        <v>1090</v>
      </c>
      <c r="Z425" s="38" t="s">
        <v>1090</v>
      </c>
      <c r="AA425" s="38" t="s">
        <v>1091</v>
      </c>
      <c r="AB425" s="38" t="s">
        <v>45</v>
      </c>
      <c r="AD425" s="38"/>
      <c r="AE425" s="38"/>
    </row>
    <row r="426" spans="1:31" ht="56.25" x14ac:dyDescent="0.15">
      <c r="A426" s="39" t="s">
        <v>945</v>
      </c>
      <c r="B426" s="39" t="s">
        <v>946</v>
      </c>
      <c r="C426" s="38" t="s">
        <v>34</v>
      </c>
      <c r="D426" s="38" t="s">
        <v>82</v>
      </c>
      <c r="E426" s="35">
        <v>44435.733823402777</v>
      </c>
      <c r="F426" s="38" t="s">
        <v>96</v>
      </c>
      <c r="G426" s="38" t="s">
        <v>264</v>
      </c>
      <c r="H426" s="38" t="s">
        <v>265</v>
      </c>
      <c r="I426" s="38" t="s">
        <v>264</v>
      </c>
      <c r="J426" s="38" t="s">
        <v>266</v>
      </c>
      <c r="K426" s="38" t="s">
        <v>710</v>
      </c>
      <c r="L426" s="38" t="s">
        <v>40</v>
      </c>
      <c r="M426" s="39" t="s">
        <v>128</v>
      </c>
      <c r="Q426" s="37">
        <v>20</v>
      </c>
      <c r="R426" s="37">
        <v>17.600000000000001</v>
      </c>
      <c r="S426" s="37">
        <v>5.87</v>
      </c>
      <c r="T426" s="38" t="s">
        <v>1074</v>
      </c>
      <c r="U426" s="38" t="s">
        <v>99</v>
      </c>
      <c r="V426" s="35">
        <v>41275</v>
      </c>
      <c r="W426" s="35">
        <v>44926</v>
      </c>
      <c r="X426" s="38" t="s">
        <v>44</v>
      </c>
      <c r="Y426" s="38" t="s">
        <v>1090</v>
      </c>
      <c r="Z426" s="38" t="s">
        <v>1090</v>
      </c>
      <c r="AA426" s="38" t="s">
        <v>1091</v>
      </c>
      <c r="AB426" s="38" t="s">
        <v>45</v>
      </c>
      <c r="AD426" s="38"/>
      <c r="AE426" s="38"/>
    </row>
    <row r="427" spans="1:31" ht="45" x14ac:dyDescent="0.15">
      <c r="A427" s="39" t="s">
        <v>947</v>
      </c>
      <c r="B427" s="39" t="s">
        <v>948</v>
      </c>
      <c r="C427" s="38" t="s">
        <v>34</v>
      </c>
      <c r="D427" s="38" t="s">
        <v>82</v>
      </c>
      <c r="E427" s="35">
        <v>44435.733823402777</v>
      </c>
      <c r="F427" s="38" t="s">
        <v>96</v>
      </c>
      <c r="G427" s="38" t="s">
        <v>264</v>
      </c>
      <c r="H427" s="38" t="s">
        <v>265</v>
      </c>
      <c r="I427" s="38" t="s">
        <v>264</v>
      </c>
      <c r="J427" s="38" t="s">
        <v>266</v>
      </c>
      <c r="K427" s="38" t="s">
        <v>710</v>
      </c>
      <c r="L427" s="38" t="s">
        <v>40</v>
      </c>
      <c r="M427" s="39" t="s">
        <v>128</v>
      </c>
      <c r="Q427" s="37">
        <v>20</v>
      </c>
      <c r="R427" s="37">
        <v>16.600000000000001</v>
      </c>
      <c r="S427" s="37">
        <v>5.53</v>
      </c>
      <c r="T427" s="38" t="s">
        <v>1074</v>
      </c>
      <c r="U427" s="38" t="s">
        <v>99</v>
      </c>
      <c r="V427" s="35">
        <v>41275</v>
      </c>
      <c r="W427" s="35">
        <v>44926</v>
      </c>
      <c r="X427" s="38" t="s">
        <v>44</v>
      </c>
      <c r="Y427" s="38" t="s">
        <v>1090</v>
      </c>
      <c r="Z427" s="38" t="s">
        <v>1090</v>
      </c>
      <c r="AA427" s="38" t="s">
        <v>1091</v>
      </c>
      <c r="AB427" s="38" t="s">
        <v>45</v>
      </c>
      <c r="AD427" s="38"/>
      <c r="AE427" s="38"/>
    </row>
    <row r="428" spans="1:31" ht="45" x14ac:dyDescent="0.15">
      <c r="A428" s="39" t="s">
        <v>949</v>
      </c>
      <c r="B428" s="39" t="s">
        <v>950</v>
      </c>
      <c r="C428" s="38" t="s">
        <v>34</v>
      </c>
      <c r="D428" s="38" t="s">
        <v>82</v>
      </c>
      <c r="E428" s="35">
        <v>44435.733823402777</v>
      </c>
      <c r="F428" s="38" t="s">
        <v>96</v>
      </c>
      <c r="G428" s="38" t="s">
        <v>264</v>
      </c>
      <c r="H428" s="38" t="s">
        <v>265</v>
      </c>
      <c r="I428" s="38" t="s">
        <v>264</v>
      </c>
      <c r="J428" s="38" t="s">
        <v>266</v>
      </c>
      <c r="K428" s="38" t="s">
        <v>710</v>
      </c>
      <c r="L428" s="38" t="s">
        <v>40</v>
      </c>
      <c r="M428" s="39" t="s">
        <v>128</v>
      </c>
      <c r="Q428" s="37">
        <v>20</v>
      </c>
      <c r="R428" s="37">
        <v>18.7</v>
      </c>
      <c r="S428" s="37">
        <v>6.23</v>
      </c>
      <c r="T428" s="38" t="s">
        <v>1074</v>
      </c>
      <c r="U428" s="38" t="s">
        <v>99</v>
      </c>
      <c r="V428" s="35">
        <v>41275</v>
      </c>
      <c r="W428" s="35">
        <v>44926</v>
      </c>
      <c r="X428" s="38" t="s">
        <v>44</v>
      </c>
      <c r="Y428" s="38" t="s">
        <v>1090</v>
      </c>
      <c r="Z428" s="38" t="s">
        <v>1090</v>
      </c>
      <c r="AA428" s="38" t="s">
        <v>1091</v>
      </c>
      <c r="AB428" s="38" t="s">
        <v>45</v>
      </c>
      <c r="AD428" s="38"/>
      <c r="AE428" s="38"/>
    </row>
    <row r="429" spans="1:31" ht="45" x14ac:dyDescent="0.15">
      <c r="A429" s="39" t="s">
        <v>951</v>
      </c>
      <c r="B429" s="39" t="s">
        <v>952</v>
      </c>
      <c r="C429" s="38" t="s">
        <v>34</v>
      </c>
      <c r="D429" s="38" t="s">
        <v>82</v>
      </c>
      <c r="E429" s="35">
        <v>44435.733823402777</v>
      </c>
      <c r="F429" s="38" t="s">
        <v>96</v>
      </c>
      <c r="G429" s="38" t="s">
        <v>264</v>
      </c>
      <c r="H429" s="38" t="s">
        <v>265</v>
      </c>
      <c r="I429" s="38" t="s">
        <v>264</v>
      </c>
      <c r="J429" s="38" t="s">
        <v>266</v>
      </c>
      <c r="K429" s="38" t="s">
        <v>710</v>
      </c>
      <c r="L429" s="38" t="s">
        <v>40</v>
      </c>
      <c r="M429" s="39" t="s">
        <v>128</v>
      </c>
      <c r="Q429" s="37">
        <v>20</v>
      </c>
      <c r="R429" s="37">
        <v>18.899999999999999</v>
      </c>
      <c r="S429" s="37">
        <v>6.3</v>
      </c>
      <c r="T429" s="38" t="s">
        <v>1074</v>
      </c>
      <c r="U429" s="38" t="s">
        <v>99</v>
      </c>
      <c r="V429" s="35">
        <v>41275</v>
      </c>
      <c r="W429" s="35">
        <v>44926</v>
      </c>
      <c r="X429" s="38" t="s">
        <v>44</v>
      </c>
      <c r="Y429" s="38" t="s">
        <v>1090</v>
      </c>
      <c r="Z429" s="38" t="s">
        <v>1090</v>
      </c>
      <c r="AA429" s="38" t="s">
        <v>1091</v>
      </c>
      <c r="AB429" s="38" t="s">
        <v>45</v>
      </c>
      <c r="AD429" s="38"/>
      <c r="AE429" s="38"/>
    </row>
    <row r="430" spans="1:31" ht="56.25" x14ac:dyDescent="0.15">
      <c r="A430" s="39" t="s">
        <v>953</v>
      </c>
      <c r="B430" s="39" t="s">
        <v>954</v>
      </c>
      <c r="C430" s="38" t="s">
        <v>34</v>
      </c>
      <c r="D430" s="38" t="s">
        <v>82</v>
      </c>
      <c r="E430" s="35">
        <v>44435.733823402777</v>
      </c>
      <c r="F430" s="38" t="s">
        <v>96</v>
      </c>
      <c r="G430" s="38" t="s">
        <v>264</v>
      </c>
      <c r="H430" s="38" t="s">
        <v>265</v>
      </c>
      <c r="I430" s="38" t="s">
        <v>264</v>
      </c>
      <c r="J430" s="38" t="s">
        <v>266</v>
      </c>
      <c r="K430" s="38" t="s">
        <v>710</v>
      </c>
      <c r="L430" s="38" t="s">
        <v>40</v>
      </c>
      <c r="M430" s="39" t="s">
        <v>128</v>
      </c>
      <c r="Q430" s="37">
        <v>20</v>
      </c>
      <c r="R430" s="37">
        <v>19.8</v>
      </c>
      <c r="S430" s="37">
        <v>6.6</v>
      </c>
      <c r="T430" s="38" t="s">
        <v>1074</v>
      </c>
      <c r="U430" s="38" t="s">
        <v>99</v>
      </c>
      <c r="V430" s="35">
        <v>41275</v>
      </c>
      <c r="W430" s="35">
        <v>44926</v>
      </c>
      <c r="X430" s="38" t="s">
        <v>44</v>
      </c>
      <c r="Y430" s="38" t="s">
        <v>1090</v>
      </c>
      <c r="Z430" s="38" t="s">
        <v>1090</v>
      </c>
      <c r="AA430" s="38" t="s">
        <v>1091</v>
      </c>
      <c r="AB430" s="38" t="s">
        <v>45</v>
      </c>
      <c r="AD430" s="38"/>
      <c r="AE430" s="38"/>
    </row>
    <row r="431" spans="1:31" ht="56.25" x14ac:dyDescent="0.15">
      <c r="A431" s="39" t="s">
        <v>955</v>
      </c>
      <c r="B431" s="39" t="s">
        <v>956</v>
      </c>
      <c r="C431" s="38" t="s">
        <v>34</v>
      </c>
      <c r="D431" s="38" t="s">
        <v>82</v>
      </c>
      <c r="E431" s="35">
        <v>44435.733823402777</v>
      </c>
      <c r="F431" s="38" t="s">
        <v>96</v>
      </c>
      <c r="G431" s="38" t="s">
        <v>264</v>
      </c>
      <c r="H431" s="38" t="s">
        <v>265</v>
      </c>
      <c r="I431" s="38" t="s">
        <v>264</v>
      </c>
      <c r="J431" s="38" t="s">
        <v>266</v>
      </c>
      <c r="K431" s="38" t="s">
        <v>710</v>
      </c>
      <c r="L431" s="38" t="s">
        <v>40</v>
      </c>
      <c r="M431" s="39" t="s">
        <v>128</v>
      </c>
      <c r="Q431" s="37">
        <v>20</v>
      </c>
      <c r="R431" s="37">
        <v>16.3</v>
      </c>
      <c r="S431" s="37">
        <v>5.43</v>
      </c>
      <c r="T431" s="38" t="s">
        <v>1074</v>
      </c>
      <c r="U431" s="38" t="s">
        <v>99</v>
      </c>
      <c r="V431" s="35">
        <v>41275</v>
      </c>
      <c r="W431" s="35">
        <v>44926</v>
      </c>
      <c r="X431" s="38" t="s">
        <v>44</v>
      </c>
      <c r="Y431" s="38" t="s">
        <v>1090</v>
      </c>
      <c r="Z431" s="38" t="s">
        <v>1090</v>
      </c>
      <c r="AA431" s="38" t="s">
        <v>1091</v>
      </c>
      <c r="AB431" s="38" t="s">
        <v>45</v>
      </c>
      <c r="AD431" s="38"/>
      <c r="AE431" s="38"/>
    </row>
    <row r="432" spans="1:31" ht="56.25" x14ac:dyDescent="0.15">
      <c r="A432" s="39" t="s">
        <v>957</v>
      </c>
      <c r="B432" s="39" t="s">
        <v>958</v>
      </c>
      <c r="C432" s="38" t="s">
        <v>34</v>
      </c>
      <c r="D432" s="38" t="s">
        <v>82</v>
      </c>
      <c r="E432" s="35">
        <v>44435.733823402777</v>
      </c>
      <c r="F432" s="38" t="s">
        <v>96</v>
      </c>
      <c r="G432" s="38" t="s">
        <v>264</v>
      </c>
      <c r="H432" s="38" t="s">
        <v>265</v>
      </c>
      <c r="I432" s="38" t="s">
        <v>264</v>
      </c>
      <c r="J432" s="38" t="s">
        <v>266</v>
      </c>
      <c r="K432" s="38" t="s">
        <v>710</v>
      </c>
      <c r="L432" s="38" t="s">
        <v>40</v>
      </c>
      <c r="M432" s="39" t="s">
        <v>128</v>
      </c>
      <c r="Q432" s="37">
        <v>20</v>
      </c>
      <c r="R432" s="37">
        <v>19.7</v>
      </c>
      <c r="S432" s="37">
        <v>6.57</v>
      </c>
      <c r="T432" s="38" t="s">
        <v>1074</v>
      </c>
      <c r="U432" s="38" t="s">
        <v>99</v>
      </c>
      <c r="V432" s="35">
        <v>41275</v>
      </c>
      <c r="W432" s="35">
        <v>44926</v>
      </c>
      <c r="X432" s="38" t="s">
        <v>44</v>
      </c>
      <c r="Y432" s="38" t="s">
        <v>1090</v>
      </c>
      <c r="Z432" s="38" t="s">
        <v>1090</v>
      </c>
      <c r="AA432" s="38" t="s">
        <v>1091</v>
      </c>
      <c r="AB432" s="38" t="s">
        <v>45</v>
      </c>
      <c r="AD432" s="38"/>
      <c r="AE432" s="38"/>
    </row>
    <row r="433" spans="1:31" ht="45" x14ac:dyDescent="0.15">
      <c r="A433" s="39" t="s">
        <v>959</v>
      </c>
      <c r="B433" s="39" t="s">
        <v>960</v>
      </c>
      <c r="C433" s="38" t="s">
        <v>34</v>
      </c>
      <c r="D433" s="38" t="s">
        <v>82</v>
      </c>
      <c r="E433" s="35">
        <v>44435.733823402777</v>
      </c>
      <c r="F433" s="38" t="s">
        <v>96</v>
      </c>
      <c r="G433" s="38" t="s">
        <v>264</v>
      </c>
      <c r="H433" s="38" t="s">
        <v>265</v>
      </c>
      <c r="I433" s="38" t="s">
        <v>264</v>
      </c>
      <c r="J433" s="38" t="s">
        <v>266</v>
      </c>
      <c r="K433" s="38" t="s">
        <v>710</v>
      </c>
      <c r="L433" s="38" t="s">
        <v>40</v>
      </c>
      <c r="M433" s="39" t="s">
        <v>128</v>
      </c>
      <c r="Q433" s="37">
        <v>20</v>
      </c>
      <c r="R433" s="37">
        <v>20</v>
      </c>
      <c r="S433" s="37">
        <v>6.7</v>
      </c>
      <c r="T433" s="38" t="s">
        <v>1074</v>
      </c>
      <c r="U433" s="38" t="s">
        <v>99</v>
      </c>
      <c r="V433" s="35">
        <v>41275</v>
      </c>
      <c r="W433" s="35">
        <v>44926</v>
      </c>
      <c r="X433" s="38" t="s">
        <v>44</v>
      </c>
      <c r="Y433" s="38" t="s">
        <v>1090</v>
      </c>
      <c r="Z433" s="38" t="s">
        <v>1090</v>
      </c>
      <c r="AA433" s="38" t="s">
        <v>1091</v>
      </c>
      <c r="AB433" s="38" t="s">
        <v>45</v>
      </c>
      <c r="AD433" s="38"/>
      <c r="AE433" s="38"/>
    </row>
    <row r="434" spans="1:31" ht="56.25" x14ac:dyDescent="0.15">
      <c r="A434" s="39" t="s">
        <v>961</v>
      </c>
      <c r="B434" s="39" t="s">
        <v>962</v>
      </c>
      <c r="C434" s="38" t="s">
        <v>34</v>
      </c>
      <c r="D434" s="38" t="s">
        <v>82</v>
      </c>
      <c r="E434" s="35">
        <v>44435.733823402777</v>
      </c>
      <c r="F434" s="38" t="s">
        <v>96</v>
      </c>
      <c r="G434" s="38" t="s">
        <v>264</v>
      </c>
      <c r="H434" s="38" t="s">
        <v>265</v>
      </c>
      <c r="I434" s="38" t="s">
        <v>264</v>
      </c>
      <c r="J434" s="38" t="s">
        <v>266</v>
      </c>
      <c r="K434" s="38" t="s">
        <v>710</v>
      </c>
      <c r="L434" s="38" t="s">
        <v>40</v>
      </c>
      <c r="M434" s="39" t="s">
        <v>128</v>
      </c>
      <c r="Q434" s="37">
        <v>20</v>
      </c>
      <c r="R434" s="37">
        <v>17.7</v>
      </c>
      <c r="S434" s="37">
        <v>5.9</v>
      </c>
      <c r="T434" s="38" t="s">
        <v>1074</v>
      </c>
      <c r="U434" s="38" t="s">
        <v>99</v>
      </c>
      <c r="V434" s="35">
        <v>41275</v>
      </c>
      <c r="W434" s="35">
        <v>44926</v>
      </c>
      <c r="X434" s="38" t="s">
        <v>44</v>
      </c>
      <c r="Y434" s="38" t="s">
        <v>1090</v>
      </c>
      <c r="Z434" s="38" t="s">
        <v>1090</v>
      </c>
      <c r="AA434" s="38" t="s">
        <v>1091</v>
      </c>
      <c r="AB434" s="38" t="s">
        <v>45</v>
      </c>
      <c r="AD434" s="38"/>
      <c r="AE434" s="38"/>
    </row>
    <row r="435" spans="1:31" ht="45" x14ac:dyDescent="0.15">
      <c r="A435" s="39" t="s">
        <v>963</v>
      </c>
      <c r="B435" s="39" t="s">
        <v>964</v>
      </c>
      <c r="C435" s="38" t="s">
        <v>34</v>
      </c>
      <c r="D435" s="38" t="s">
        <v>82</v>
      </c>
      <c r="E435" s="35">
        <v>44435.733823402777</v>
      </c>
      <c r="F435" s="38" t="s">
        <v>96</v>
      </c>
      <c r="G435" s="38" t="s">
        <v>264</v>
      </c>
      <c r="H435" s="38" t="s">
        <v>265</v>
      </c>
      <c r="I435" s="38" t="s">
        <v>264</v>
      </c>
      <c r="J435" s="38" t="s">
        <v>266</v>
      </c>
      <c r="K435" s="38" t="s">
        <v>710</v>
      </c>
      <c r="L435" s="38" t="s">
        <v>40</v>
      </c>
      <c r="M435" s="39" t="s">
        <v>128</v>
      </c>
      <c r="Q435" s="37">
        <v>20</v>
      </c>
      <c r="R435" s="37">
        <v>14.5</v>
      </c>
      <c r="S435" s="37">
        <v>4.83</v>
      </c>
      <c r="T435" s="38" t="s">
        <v>1074</v>
      </c>
      <c r="U435" s="38" t="s">
        <v>99</v>
      </c>
      <c r="V435" s="35">
        <v>41275</v>
      </c>
      <c r="W435" s="35">
        <v>44926</v>
      </c>
      <c r="X435" s="38" t="s">
        <v>44</v>
      </c>
      <c r="Y435" s="38" t="s">
        <v>1090</v>
      </c>
      <c r="Z435" s="38" t="s">
        <v>1090</v>
      </c>
      <c r="AA435" s="38" t="s">
        <v>1091</v>
      </c>
      <c r="AB435" s="38" t="s">
        <v>45</v>
      </c>
      <c r="AD435" s="38"/>
      <c r="AE435" s="38"/>
    </row>
    <row r="436" spans="1:31" ht="45" x14ac:dyDescent="0.15">
      <c r="A436" s="39" t="s">
        <v>965</v>
      </c>
      <c r="B436" s="39" t="s">
        <v>966</v>
      </c>
      <c r="C436" s="38" t="s">
        <v>34</v>
      </c>
      <c r="D436" s="38" t="s">
        <v>82</v>
      </c>
      <c r="E436" s="35">
        <v>44435.733823402777</v>
      </c>
      <c r="F436" s="38" t="s">
        <v>96</v>
      </c>
      <c r="G436" s="38" t="s">
        <v>264</v>
      </c>
      <c r="H436" s="38" t="s">
        <v>265</v>
      </c>
      <c r="I436" s="38" t="s">
        <v>264</v>
      </c>
      <c r="J436" s="38" t="s">
        <v>266</v>
      </c>
      <c r="K436" s="38" t="s">
        <v>710</v>
      </c>
      <c r="L436" s="38" t="s">
        <v>40</v>
      </c>
      <c r="M436" s="39" t="s">
        <v>128</v>
      </c>
      <c r="Q436" s="37">
        <v>20</v>
      </c>
      <c r="R436" s="37">
        <v>18.2</v>
      </c>
      <c r="S436" s="37">
        <v>6.07</v>
      </c>
      <c r="T436" s="38" t="s">
        <v>1074</v>
      </c>
      <c r="U436" s="38" t="s">
        <v>99</v>
      </c>
      <c r="V436" s="35">
        <v>41275</v>
      </c>
      <c r="W436" s="35">
        <v>44926</v>
      </c>
      <c r="X436" s="38" t="s">
        <v>44</v>
      </c>
      <c r="Y436" s="38" t="s">
        <v>1090</v>
      </c>
      <c r="Z436" s="38" t="s">
        <v>1090</v>
      </c>
      <c r="AA436" s="38" t="s">
        <v>1091</v>
      </c>
      <c r="AB436" s="38" t="s">
        <v>45</v>
      </c>
      <c r="AD436" s="38"/>
      <c r="AE436" s="38"/>
    </row>
    <row r="437" spans="1:31" ht="45" x14ac:dyDescent="0.15">
      <c r="A437" s="39" t="s">
        <v>967</v>
      </c>
      <c r="B437" s="39" t="s">
        <v>968</v>
      </c>
      <c r="C437" s="38" t="s">
        <v>34</v>
      </c>
      <c r="D437" s="38" t="s">
        <v>82</v>
      </c>
      <c r="E437" s="35">
        <v>44435.733823402777</v>
      </c>
      <c r="F437" s="38" t="s">
        <v>96</v>
      </c>
      <c r="G437" s="38" t="s">
        <v>264</v>
      </c>
      <c r="H437" s="38" t="s">
        <v>265</v>
      </c>
      <c r="I437" s="38" t="s">
        <v>264</v>
      </c>
      <c r="J437" s="38" t="s">
        <v>266</v>
      </c>
      <c r="K437" s="38" t="s">
        <v>710</v>
      </c>
      <c r="L437" s="38" t="s">
        <v>40</v>
      </c>
      <c r="M437" s="39" t="s">
        <v>128</v>
      </c>
      <c r="Q437" s="37">
        <v>20</v>
      </c>
      <c r="R437" s="37">
        <v>16.8</v>
      </c>
      <c r="S437" s="37">
        <v>5.6</v>
      </c>
      <c r="T437" s="38" t="s">
        <v>1074</v>
      </c>
      <c r="U437" s="38" t="s">
        <v>99</v>
      </c>
      <c r="V437" s="35">
        <v>41275</v>
      </c>
      <c r="W437" s="35">
        <v>44926</v>
      </c>
      <c r="X437" s="38" t="s">
        <v>44</v>
      </c>
      <c r="Y437" s="38" t="s">
        <v>1090</v>
      </c>
      <c r="Z437" s="38" t="s">
        <v>1090</v>
      </c>
      <c r="AA437" s="38" t="s">
        <v>1091</v>
      </c>
      <c r="AB437" s="38" t="s">
        <v>45</v>
      </c>
      <c r="AD437" s="38"/>
      <c r="AE437" s="38"/>
    </row>
    <row r="438" spans="1:31" ht="56.25" x14ac:dyDescent="0.15">
      <c r="A438" s="39" t="s">
        <v>969</v>
      </c>
      <c r="B438" s="39" t="s">
        <v>970</v>
      </c>
      <c r="C438" s="38" t="s">
        <v>34</v>
      </c>
      <c r="D438" s="38" t="s">
        <v>82</v>
      </c>
      <c r="E438" s="35">
        <v>44435.733823402777</v>
      </c>
      <c r="F438" s="38" t="s">
        <v>96</v>
      </c>
      <c r="G438" s="38" t="s">
        <v>264</v>
      </c>
      <c r="H438" s="38" t="s">
        <v>265</v>
      </c>
      <c r="I438" s="38" t="s">
        <v>264</v>
      </c>
      <c r="J438" s="38" t="s">
        <v>266</v>
      </c>
      <c r="K438" s="38" t="s">
        <v>710</v>
      </c>
      <c r="L438" s="38" t="s">
        <v>40</v>
      </c>
      <c r="M438" s="39" t="s">
        <v>128</v>
      </c>
      <c r="Q438" s="37">
        <v>20</v>
      </c>
      <c r="R438" s="37">
        <v>17.2</v>
      </c>
      <c r="S438" s="37">
        <v>5.73</v>
      </c>
      <c r="T438" s="38" t="s">
        <v>1074</v>
      </c>
      <c r="U438" s="38" t="s">
        <v>99</v>
      </c>
      <c r="V438" s="35">
        <v>41275</v>
      </c>
      <c r="W438" s="35">
        <v>44926</v>
      </c>
      <c r="X438" s="38" t="s">
        <v>44</v>
      </c>
      <c r="Y438" s="38" t="s">
        <v>1090</v>
      </c>
      <c r="Z438" s="38" t="s">
        <v>1090</v>
      </c>
      <c r="AA438" s="38" t="s">
        <v>1091</v>
      </c>
      <c r="AB438" s="38" t="s">
        <v>45</v>
      </c>
      <c r="AD438" s="38"/>
      <c r="AE438" s="38"/>
    </row>
    <row r="439" spans="1:31" ht="45" x14ac:dyDescent="0.15">
      <c r="A439" s="39" t="s">
        <v>971</v>
      </c>
      <c r="B439" s="39" t="s">
        <v>972</v>
      </c>
      <c r="C439" s="38" t="s">
        <v>34</v>
      </c>
      <c r="D439" s="38" t="s">
        <v>82</v>
      </c>
      <c r="E439" s="35">
        <v>44435.733823402777</v>
      </c>
      <c r="F439" s="38" t="s">
        <v>96</v>
      </c>
      <c r="G439" s="38" t="s">
        <v>264</v>
      </c>
      <c r="H439" s="38" t="s">
        <v>265</v>
      </c>
      <c r="I439" s="38" t="s">
        <v>264</v>
      </c>
      <c r="J439" s="38" t="s">
        <v>266</v>
      </c>
      <c r="K439" s="38" t="s">
        <v>710</v>
      </c>
      <c r="L439" s="38" t="s">
        <v>40</v>
      </c>
      <c r="M439" s="39" t="s">
        <v>128</v>
      </c>
      <c r="Q439" s="37">
        <v>20</v>
      </c>
      <c r="R439" s="37">
        <v>17.899999999999999</v>
      </c>
      <c r="S439" s="37">
        <v>5.97</v>
      </c>
      <c r="T439" s="38" t="s">
        <v>1074</v>
      </c>
      <c r="U439" s="38" t="s">
        <v>99</v>
      </c>
      <c r="V439" s="35">
        <v>41275</v>
      </c>
      <c r="W439" s="35">
        <v>44926</v>
      </c>
      <c r="X439" s="38" t="s">
        <v>44</v>
      </c>
      <c r="Y439" s="38" t="s">
        <v>1090</v>
      </c>
      <c r="Z439" s="38" t="s">
        <v>1090</v>
      </c>
      <c r="AA439" s="38" t="s">
        <v>1091</v>
      </c>
      <c r="AB439" s="38" t="s">
        <v>45</v>
      </c>
      <c r="AD439" s="38"/>
      <c r="AE439" s="38"/>
    </row>
    <row r="440" spans="1:31" ht="56.25" x14ac:dyDescent="0.15">
      <c r="A440" s="39" t="s">
        <v>973</v>
      </c>
      <c r="B440" s="39" t="s">
        <v>974</v>
      </c>
      <c r="C440" s="38" t="s">
        <v>34</v>
      </c>
      <c r="D440" s="38" t="s">
        <v>82</v>
      </c>
      <c r="E440" s="35">
        <v>44435.733823402777</v>
      </c>
      <c r="F440" s="38" t="s">
        <v>96</v>
      </c>
      <c r="G440" s="38" t="s">
        <v>264</v>
      </c>
      <c r="H440" s="38" t="s">
        <v>265</v>
      </c>
      <c r="I440" s="38" t="s">
        <v>264</v>
      </c>
      <c r="J440" s="38" t="s">
        <v>266</v>
      </c>
      <c r="K440" s="38" t="s">
        <v>710</v>
      </c>
      <c r="L440" s="38" t="s">
        <v>40</v>
      </c>
      <c r="M440" s="39" t="s">
        <v>128</v>
      </c>
      <c r="Q440" s="37">
        <v>20</v>
      </c>
      <c r="R440" s="37">
        <v>17.100000000000001</v>
      </c>
      <c r="S440" s="37">
        <v>5.7</v>
      </c>
      <c r="T440" s="38" t="s">
        <v>1074</v>
      </c>
      <c r="U440" s="38" t="s">
        <v>99</v>
      </c>
      <c r="V440" s="35">
        <v>41275</v>
      </c>
      <c r="W440" s="35">
        <v>44926</v>
      </c>
      <c r="X440" s="38" t="s">
        <v>44</v>
      </c>
      <c r="Y440" s="38" t="s">
        <v>1090</v>
      </c>
      <c r="Z440" s="38" t="s">
        <v>1090</v>
      </c>
      <c r="AA440" s="38" t="s">
        <v>1091</v>
      </c>
      <c r="AB440" s="38" t="s">
        <v>45</v>
      </c>
      <c r="AD440" s="38"/>
      <c r="AE440" s="38"/>
    </row>
    <row r="441" spans="1:31" ht="56.25" x14ac:dyDescent="0.15">
      <c r="A441" s="39" t="s">
        <v>975</v>
      </c>
      <c r="B441" s="39" t="s">
        <v>976</v>
      </c>
      <c r="C441" s="38" t="s">
        <v>34</v>
      </c>
      <c r="D441" s="38" t="s">
        <v>82</v>
      </c>
      <c r="E441" s="35">
        <v>44435.733823402777</v>
      </c>
      <c r="F441" s="38" t="s">
        <v>96</v>
      </c>
      <c r="G441" s="38" t="s">
        <v>264</v>
      </c>
      <c r="H441" s="38" t="s">
        <v>265</v>
      </c>
      <c r="I441" s="38" t="s">
        <v>264</v>
      </c>
      <c r="J441" s="38" t="s">
        <v>266</v>
      </c>
      <c r="K441" s="38" t="s">
        <v>710</v>
      </c>
      <c r="L441" s="38" t="s">
        <v>40</v>
      </c>
      <c r="M441" s="39" t="s">
        <v>128</v>
      </c>
      <c r="Q441" s="37">
        <v>20</v>
      </c>
      <c r="R441" s="37">
        <v>15.8</v>
      </c>
      <c r="S441" s="37">
        <v>5.27</v>
      </c>
      <c r="T441" s="38" t="s">
        <v>1074</v>
      </c>
      <c r="U441" s="38" t="s">
        <v>99</v>
      </c>
      <c r="V441" s="35">
        <v>41275</v>
      </c>
      <c r="W441" s="35">
        <v>44926</v>
      </c>
      <c r="X441" s="38" t="s">
        <v>44</v>
      </c>
      <c r="Y441" s="38" t="s">
        <v>1090</v>
      </c>
      <c r="Z441" s="38" t="s">
        <v>1090</v>
      </c>
      <c r="AA441" s="38" t="s">
        <v>1091</v>
      </c>
      <c r="AB441" s="38" t="s">
        <v>45</v>
      </c>
      <c r="AD441" s="38"/>
      <c r="AE441" s="38"/>
    </row>
    <row r="442" spans="1:31" ht="56.25" x14ac:dyDescent="0.15">
      <c r="A442" s="39" t="s">
        <v>977</v>
      </c>
      <c r="B442" s="39" t="s">
        <v>978</v>
      </c>
      <c r="C442" s="38" t="s">
        <v>34</v>
      </c>
      <c r="D442" s="38" t="s">
        <v>82</v>
      </c>
      <c r="E442" s="35">
        <v>44435.733823402777</v>
      </c>
      <c r="F442" s="38" t="s">
        <v>96</v>
      </c>
      <c r="G442" s="38" t="s">
        <v>264</v>
      </c>
      <c r="H442" s="38" t="s">
        <v>265</v>
      </c>
      <c r="I442" s="38" t="s">
        <v>264</v>
      </c>
      <c r="J442" s="38" t="s">
        <v>266</v>
      </c>
      <c r="K442" s="38" t="s">
        <v>710</v>
      </c>
      <c r="L442" s="38" t="s">
        <v>40</v>
      </c>
      <c r="M442" s="39" t="s">
        <v>128</v>
      </c>
      <c r="Q442" s="37">
        <v>20</v>
      </c>
      <c r="R442" s="37">
        <v>17.5</v>
      </c>
      <c r="S442" s="37">
        <v>5.83</v>
      </c>
      <c r="T442" s="38" t="s">
        <v>1074</v>
      </c>
      <c r="U442" s="38" t="s">
        <v>99</v>
      </c>
      <c r="V442" s="35">
        <v>41275</v>
      </c>
      <c r="W442" s="35">
        <v>44926</v>
      </c>
      <c r="X442" s="38" t="s">
        <v>44</v>
      </c>
      <c r="Y442" s="38" t="s">
        <v>1090</v>
      </c>
      <c r="Z442" s="38" t="s">
        <v>1090</v>
      </c>
      <c r="AA442" s="38" t="s">
        <v>1091</v>
      </c>
      <c r="AB442" s="38" t="s">
        <v>45</v>
      </c>
      <c r="AD442" s="38"/>
      <c r="AE442" s="38"/>
    </row>
    <row r="443" spans="1:31" ht="45" x14ac:dyDescent="0.15">
      <c r="A443" s="39" t="s">
        <v>979</v>
      </c>
      <c r="B443" s="39" t="s">
        <v>980</v>
      </c>
      <c r="C443" s="38" t="s">
        <v>34</v>
      </c>
      <c r="D443" s="38" t="s">
        <v>82</v>
      </c>
      <c r="E443" s="35">
        <v>44435.733823402777</v>
      </c>
      <c r="F443" s="38" t="s">
        <v>96</v>
      </c>
      <c r="G443" s="38" t="s">
        <v>264</v>
      </c>
      <c r="H443" s="38" t="s">
        <v>265</v>
      </c>
      <c r="I443" s="38" t="s">
        <v>264</v>
      </c>
      <c r="J443" s="38" t="s">
        <v>266</v>
      </c>
      <c r="K443" s="38" t="s">
        <v>710</v>
      </c>
      <c r="L443" s="38" t="s">
        <v>40</v>
      </c>
      <c r="M443" s="39" t="s">
        <v>128</v>
      </c>
      <c r="Q443" s="37">
        <v>20</v>
      </c>
      <c r="R443" s="37">
        <v>18</v>
      </c>
      <c r="S443" s="37">
        <v>6</v>
      </c>
      <c r="T443" s="38" t="s">
        <v>1074</v>
      </c>
      <c r="U443" s="38" t="s">
        <v>99</v>
      </c>
      <c r="V443" s="35">
        <v>41275</v>
      </c>
      <c r="W443" s="35">
        <v>44926</v>
      </c>
      <c r="X443" s="38" t="s">
        <v>44</v>
      </c>
      <c r="Y443" s="38" t="s">
        <v>1090</v>
      </c>
      <c r="Z443" s="38" t="s">
        <v>1090</v>
      </c>
      <c r="AA443" s="38" t="s">
        <v>1091</v>
      </c>
      <c r="AB443" s="38" t="s">
        <v>45</v>
      </c>
      <c r="AD443" s="38"/>
      <c r="AE443" s="38"/>
    </row>
    <row r="444" spans="1:31" ht="45" x14ac:dyDescent="0.15">
      <c r="A444" s="39" t="s">
        <v>981</v>
      </c>
      <c r="B444" s="39" t="s">
        <v>982</v>
      </c>
      <c r="C444" s="38" t="s">
        <v>34</v>
      </c>
      <c r="D444" s="38" t="s">
        <v>82</v>
      </c>
      <c r="E444" s="35">
        <v>44435.733823402777</v>
      </c>
      <c r="F444" s="38" t="s">
        <v>96</v>
      </c>
      <c r="G444" s="38" t="s">
        <v>264</v>
      </c>
      <c r="H444" s="38" t="s">
        <v>265</v>
      </c>
      <c r="I444" s="38" t="s">
        <v>264</v>
      </c>
      <c r="J444" s="38" t="s">
        <v>266</v>
      </c>
      <c r="K444" s="38" t="s">
        <v>710</v>
      </c>
      <c r="L444" s="38" t="s">
        <v>40</v>
      </c>
      <c r="M444" s="39" t="s">
        <v>128</v>
      </c>
      <c r="Q444" s="37">
        <v>20</v>
      </c>
      <c r="R444" s="37">
        <v>18.5</v>
      </c>
      <c r="S444" s="37">
        <v>6.17</v>
      </c>
      <c r="T444" s="38" t="s">
        <v>1074</v>
      </c>
      <c r="U444" s="38" t="s">
        <v>99</v>
      </c>
      <c r="V444" s="35">
        <v>41275</v>
      </c>
      <c r="W444" s="35">
        <v>44926</v>
      </c>
      <c r="X444" s="38" t="s">
        <v>44</v>
      </c>
      <c r="Y444" s="38" t="s">
        <v>1090</v>
      </c>
      <c r="Z444" s="38" t="s">
        <v>1090</v>
      </c>
      <c r="AA444" s="38" t="s">
        <v>1091</v>
      </c>
      <c r="AB444" s="38" t="s">
        <v>45</v>
      </c>
      <c r="AD444" s="38"/>
      <c r="AE444" s="38"/>
    </row>
    <row r="445" spans="1:31" ht="45" x14ac:dyDescent="0.15">
      <c r="A445" s="39" t="s">
        <v>983</v>
      </c>
      <c r="B445" s="39" t="s">
        <v>984</v>
      </c>
      <c r="C445" s="38" t="s">
        <v>34</v>
      </c>
      <c r="D445" s="38" t="s">
        <v>82</v>
      </c>
      <c r="E445" s="35">
        <v>44435.733823402777</v>
      </c>
      <c r="F445" s="38" t="s">
        <v>96</v>
      </c>
      <c r="G445" s="38" t="s">
        <v>264</v>
      </c>
      <c r="H445" s="38" t="s">
        <v>265</v>
      </c>
      <c r="I445" s="38" t="s">
        <v>264</v>
      </c>
      <c r="J445" s="38" t="s">
        <v>266</v>
      </c>
      <c r="K445" s="38" t="s">
        <v>710</v>
      </c>
      <c r="L445" s="38" t="s">
        <v>40</v>
      </c>
      <c r="M445" s="39" t="s">
        <v>128</v>
      </c>
      <c r="Q445" s="37">
        <v>20</v>
      </c>
      <c r="R445" s="37">
        <v>14.1</v>
      </c>
      <c r="S445" s="37">
        <v>4.7</v>
      </c>
      <c r="T445" s="38" t="s">
        <v>1074</v>
      </c>
      <c r="U445" s="38" t="s">
        <v>99</v>
      </c>
      <c r="V445" s="35">
        <v>41275</v>
      </c>
      <c r="W445" s="35">
        <v>44926</v>
      </c>
      <c r="X445" s="38" t="s">
        <v>44</v>
      </c>
      <c r="Y445" s="38" t="s">
        <v>1090</v>
      </c>
      <c r="Z445" s="38" t="s">
        <v>1090</v>
      </c>
      <c r="AA445" s="38" t="s">
        <v>1091</v>
      </c>
      <c r="AB445" s="38" t="s">
        <v>45</v>
      </c>
      <c r="AD445" s="38"/>
      <c r="AE445" s="38"/>
    </row>
    <row r="446" spans="1:31" ht="56.25" x14ac:dyDescent="0.15">
      <c r="A446" s="39" t="s">
        <v>985</v>
      </c>
      <c r="B446" s="39" t="s">
        <v>986</v>
      </c>
      <c r="C446" s="38" t="s">
        <v>34</v>
      </c>
      <c r="D446" s="38" t="s">
        <v>82</v>
      </c>
      <c r="E446" s="35">
        <v>44435.733823402777</v>
      </c>
      <c r="F446" s="38" t="s">
        <v>96</v>
      </c>
      <c r="G446" s="38" t="s">
        <v>264</v>
      </c>
      <c r="H446" s="38" t="s">
        <v>265</v>
      </c>
      <c r="I446" s="38" t="s">
        <v>264</v>
      </c>
      <c r="J446" s="38" t="s">
        <v>266</v>
      </c>
      <c r="K446" s="38" t="s">
        <v>710</v>
      </c>
      <c r="L446" s="38" t="s">
        <v>40</v>
      </c>
      <c r="M446" s="39" t="s">
        <v>128</v>
      </c>
      <c r="Q446" s="37">
        <v>20</v>
      </c>
      <c r="R446" s="37">
        <v>16.100000000000001</v>
      </c>
      <c r="S446" s="37">
        <v>5.37</v>
      </c>
      <c r="T446" s="38" t="s">
        <v>1074</v>
      </c>
      <c r="U446" s="38" t="s">
        <v>99</v>
      </c>
      <c r="V446" s="35">
        <v>41275</v>
      </c>
      <c r="W446" s="35">
        <v>44926</v>
      </c>
      <c r="X446" s="38" t="s">
        <v>44</v>
      </c>
      <c r="Y446" s="38" t="s">
        <v>1090</v>
      </c>
      <c r="Z446" s="38" t="s">
        <v>1090</v>
      </c>
      <c r="AA446" s="38" t="s">
        <v>1091</v>
      </c>
      <c r="AB446" s="38" t="s">
        <v>45</v>
      </c>
      <c r="AD446" s="38"/>
      <c r="AE446" s="38"/>
    </row>
    <row r="447" spans="1:31" ht="56.25" x14ac:dyDescent="0.15">
      <c r="A447" s="39" t="s">
        <v>987</v>
      </c>
      <c r="B447" s="39" t="s">
        <v>988</v>
      </c>
      <c r="C447" s="38" t="s">
        <v>34</v>
      </c>
      <c r="D447" s="38" t="s">
        <v>82</v>
      </c>
      <c r="E447" s="35">
        <v>44435.733823402777</v>
      </c>
      <c r="F447" s="38" t="s">
        <v>96</v>
      </c>
      <c r="G447" s="38" t="s">
        <v>264</v>
      </c>
      <c r="H447" s="38" t="s">
        <v>265</v>
      </c>
      <c r="I447" s="38" t="s">
        <v>264</v>
      </c>
      <c r="J447" s="38" t="s">
        <v>266</v>
      </c>
      <c r="K447" s="38" t="s">
        <v>710</v>
      </c>
      <c r="L447" s="38" t="s">
        <v>40</v>
      </c>
      <c r="M447" s="39" t="s">
        <v>128</v>
      </c>
      <c r="Q447" s="37">
        <v>20</v>
      </c>
      <c r="R447" s="37">
        <v>16.899999999999999</v>
      </c>
      <c r="S447" s="37">
        <v>5.63</v>
      </c>
      <c r="T447" s="38" t="s">
        <v>1074</v>
      </c>
      <c r="U447" s="38" t="s">
        <v>99</v>
      </c>
      <c r="V447" s="35">
        <v>41275</v>
      </c>
      <c r="W447" s="35">
        <v>44926</v>
      </c>
      <c r="X447" s="38" t="s">
        <v>44</v>
      </c>
      <c r="Y447" s="38" t="s">
        <v>1090</v>
      </c>
      <c r="Z447" s="38" t="s">
        <v>1090</v>
      </c>
      <c r="AA447" s="38" t="s">
        <v>1091</v>
      </c>
      <c r="AB447" s="38" t="s">
        <v>45</v>
      </c>
      <c r="AD447" s="38"/>
      <c r="AE447" s="38"/>
    </row>
    <row r="448" spans="1:31" ht="45" x14ac:dyDescent="0.15">
      <c r="A448" s="39" t="s">
        <v>989</v>
      </c>
      <c r="B448" s="39" t="s">
        <v>990</v>
      </c>
      <c r="C448" s="38" t="s">
        <v>34</v>
      </c>
      <c r="D448" s="38" t="s">
        <v>82</v>
      </c>
      <c r="E448" s="35">
        <v>44435.733823402777</v>
      </c>
      <c r="F448" s="38" t="s">
        <v>96</v>
      </c>
      <c r="G448" s="38" t="s">
        <v>264</v>
      </c>
      <c r="H448" s="38" t="s">
        <v>265</v>
      </c>
      <c r="I448" s="38" t="s">
        <v>264</v>
      </c>
      <c r="J448" s="38" t="s">
        <v>266</v>
      </c>
      <c r="K448" s="38" t="s">
        <v>710</v>
      </c>
      <c r="L448" s="38" t="s">
        <v>40</v>
      </c>
      <c r="M448" s="39" t="s">
        <v>128</v>
      </c>
      <c r="Q448" s="37">
        <v>20</v>
      </c>
      <c r="R448" s="37">
        <v>17.3</v>
      </c>
      <c r="S448" s="37">
        <v>5.77</v>
      </c>
      <c r="T448" s="38" t="s">
        <v>1074</v>
      </c>
      <c r="U448" s="38" t="s">
        <v>99</v>
      </c>
      <c r="V448" s="35">
        <v>41275</v>
      </c>
      <c r="W448" s="35">
        <v>44926</v>
      </c>
      <c r="X448" s="38" t="s">
        <v>44</v>
      </c>
      <c r="Y448" s="38" t="s">
        <v>1090</v>
      </c>
      <c r="Z448" s="38" t="s">
        <v>1090</v>
      </c>
      <c r="AA448" s="38" t="s">
        <v>1091</v>
      </c>
      <c r="AB448" s="38" t="s">
        <v>45</v>
      </c>
      <c r="AD448" s="38"/>
      <c r="AE448" s="38"/>
    </row>
    <row r="449" spans="1:31" ht="45" x14ac:dyDescent="0.15">
      <c r="A449" s="39" t="s">
        <v>991</v>
      </c>
      <c r="B449" s="39" t="s">
        <v>992</v>
      </c>
      <c r="C449" s="38" t="s">
        <v>34</v>
      </c>
      <c r="D449" s="38" t="s">
        <v>82</v>
      </c>
      <c r="E449" s="35">
        <v>44435.733823402777</v>
      </c>
      <c r="F449" s="38" t="s">
        <v>96</v>
      </c>
      <c r="G449" s="38" t="s">
        <v>264</v>
      </c>
      <c r="H449" s="38" t="s">
        <v>265</v>
      </c>
      <c r="I449" s="38" t="s">
        <v>264</v>
      </c>
      <c r="J449" s="38" t="s">
        <v>266</v>
      </c>
      <c r="K449" s="38" t="s">
        <v>710</v>
      </c>
      <c r="L449" s="38" t="s">
        <v>40</v>
      </c>
      <c r="M449" s="39" t="s">
        <v>128</v>
      </c>
      <c r="Q449" s="37">
        <v>20</v>
      </c>
      <c r="R449" s="37">
        <v>18.5</v>
      </c>
      <c r="S449" s="37">
        <v>6.17</v>
      </c>
      <c r="T449" s="38" t="s">
        <v>1074</v>
      </c>
      <c r="U449" s="38" t="s">
        <v>99</v>
      </c>
      <c r="V449" s="35">
        <v>41275</v>
      </c>
      <c r="W449" s="35">
        <v>44926</v>
      </c>
      <c r="X449" s="38" t="s">
        <v>44</v>
      </c>
      <c r="Y449" s="38" t="s">
        <v>1090</v>
      </c>
      <c r="Z449" s="38" t="s">
        <v>1090</v>
      </c>
      <c r="AA449" s="38" t="s">
        <v>1091</v>
      </c>
      <c r="AB449" s="38" t="s">
        <v>45</v>
      </c>
      <c r="AD449" s="38"/>
      <c r="AE449" s="38"/>
    </row>
    <row r="450" spans="1:31" ht="45" x14ac:dyDescent="0.15">
      <c r="A450" s="39" t="s">
        <v>993</v>
      </c>
      <c r="B450" s="39" t="s">
        <v>994</v>
      </c>
      <c r="C450" s="38" t="s">
        <v>34</v>
      </c>
      <c r="D450" s="38" t="s">
        <v>82</v>
      </c>
      <c r="E450" s="35">
        <v>44435.733823402777</v>
      </c>
      <c r="F450" s="38" t="s">
        <v>96</v>
      </c>
      <c r="G450" s="38" t="s">
        <v>264</v>
      </c>
      <c r="H450" s="38" t="s">
        <v>265</v>
      </c>
      <c r="I450" s="38" t="s">
        <v>264</v>
      </c>
      <c r="J450" s="38" t="s">
        <v>266</v>
      </c>
      <c r="K450" s="38" t="s">
        <v>710</v>
      </c>
      <c r="L450" s="38" t="s">
        <v>40</v>
      </c>
      <c r="M450" s="39" t="s">
        <v>128</v>
      </c>
      <c r="Q450" s="37">
        <v>20</v>
      </c>
      <c r="R450" s="37">
        <v>19.399999999999999</v>
      </c>
      <c r="S450" s="37">
        <v>6.47</v>
      </c>
      <c r="T450" s="38" t="s">
        <v>1074</v>
      </c>
      <c r="U450" s="38" t="s">
        <v>99</v>
      </c>
      <c r="V450" s="35">
        <v>41275</v>
      </c>
      <c r="W450" s="35">
        <v>44926</v>
      </c>
      <c r="X450" s="38" t="s">
        <v>44</v>
      </c>
      <c r="Y450" s="38" t="s">
        <v>1090</v>
      </c>
      <c r="Z450" s="38" t="s">
        <v>1090</v>
      </c>
      <c r="AA450" s="38" t="s">
        <v>1091</v>
      </c>
      <c r="AB450" s="38" t="s">
        <v>45</v>
      </c>
      <c r="AD450" s="38"/>
      <c r="AE450" s="38"/>
    </row>
    <row r="451" spans="1:31" ht="56.25" x14ac:dyDescent="0.15">
      <c r="A451" s="39" t="s">
        <v>995</v>
      </c>
      <c r="B451" s="39" t="s">
        <v>996</v>
      </c>
      <c r="C451" s="38" t="s">
        <v>34</v>
      </c>
      <c r="D451" s="38" t="s">
        <v>82</v>
      </c>
      <c r="E451" s="35">
        <v>44435.733823402777</v>
      </c>
      <c r="F451" s="38" t="s">
        <v>96</v>
      </c>
      <c r="G451" s="38" t="s">
        <v>264</v>
      </c>
      <c r="H451" s="38" t="s">
        <v>265</v>
      </c>
      <c r="I451" s="38" t="s">
        <v>264</v>
      </c>
      <c r="J451" s="38" t="s">
        <v>266</v>
      </c>
      <c r="K451" s="38" t="s">
        <v>710</v>
      </c>
      <c r="L451" s="38" t="s">
        <v>40</v>
      </c>
      <c r="M451" s="39" t="s">
        <v>128</v>
      </c>
      <c r="Q451" s="37">
        <v>20</v>
      </c>
      <c r="R451" s="37">
        <v>18.100000000000001</v>
      </c>
      <c r="S451" s="37">
        <v>6.03</v>
      </c>
      <c r="T451" s="38" t="s">
        <v>1074</v>
      </c>
      <c r="U451" s="38" t="s">
        <v>99</v>
      </c>
      <c r="V451" s="35">
        <v>41275</v>
      </c>
      <c r="W451" s="35">
        <v>44926</v>
      </c>
      <c r="X451" s="38" t="s">
        <v>44</v>
      </c>
      <c r="Y451" s="38" t="s">
        <v>1090</v>
      </c>
      <c r="Z451" s="38" t="s">
        <v>1090</v>
      </c>
      <c r="AA451" s="38" t="s">
        <v>1091</v>
      </c>
      <c r="AB451" s="38" t="s">
        <v>45</v>
      </c>
      <c r="AD451" s="38"/>
      <c r="AE451" s="38"/>
    </row>
    <row r="452" spans="1:31" ht="45" x14ac:dyDescent="0.15">
      <c r="A452" s="39" t="s">
        <v>997</v>
      </c>
      <c r="B452" s="39" t="s">
        <v>998</v>
      </c>
      <c r="C452" s="38" t="s">
        <v>34</v>
      </c>
      <c r="D452" s="38" t="s">
        <v>82</v>
      </c>
      <c r="E452" s="35">
        <v>44435.733823402777</v>
      </c>
      <c r="F452" s="38" t="s">
        <v>96</v>
      </c>
      <c r="G452" s="38" t="s">
        <v>264</v>
      </c>
      <c r="H452" s="38" t="s">
        <v>265</v>
      </c>
      <c r="I452" s="38" t="s">
        <v>264</v>
      </c>
      <c r="J452" s="38" t="s">
        <v>266</v>
      </c>
      <c r="K452" s="38" t="s">
        <v>710</v>
      </c>
      <c r="L452" s="38" t="s">
        <v>40</v>
      </c>
      <c r="M452" s="39" t="s">
        <v>128</v>
      </c>
      <c r="Q452" s="37">
        <v>20</v>
      </c>
      <c r="R452" s="37">
        <v>17.3</v>
      </c>
      <c r="S452" s="37">
        <v>5.77</v>
      </c>
      <c r="T452" s="38" t="s">
        <v>1074</v>
      </c>
      <c r="U452" s="38" t="s">
        <v>99</v>
      </c>
      <c r="V452" s="35">
        <v>41275</v>
      </c>
      <c r="W452" s="35">
        <v>44926</v>
      </c>
      <c r="X452" s="38" t="s">
        <v>44</v>
      </c>
      <c r="Y452" s="38" t="s">
        <v>1090</v>
      </c>
      <c r="Z452" s="38" t="s">
        <v>1090</v>
      </c>
      <c r="AA452" s="38" t="s">
        <v>1091</v>
      </c>
      <c r="AB452" s="38" t="s">
        <v>45</v>
      </c>
      <c r="AD452" s="38"/>
      <c r="AE452" s="38"/>
    </row>
    <row r="453" spans="1:31" ht="45" x14ac:dyDescent="0.15">
      <c r="A453" s="39" t="s">
        <v>999</v>
      </c>
      <c r="B453" s="39" t="s">
        <v>1000</v>
      </c>
      <c r="C453" s="38" t="s">
        <v>34</v>
      </c>
      <c r="D453" s="38" t="s">
        <v>82</v>
      </c>
      <c r="E453" s="35">
        <v>44435.733823402777</v>
      </c>
      <c r="F453" s="38" t="s">
        <v>96</v>
      </c>
      <c r="G453" s="38" t="s">
        <v>264</v>
      </c>
      <c r="H453" s="38" t="s">
        <v>265</v>
      </c>
      <c r="I453" s="38" t="s">
        <v>264</v>
      </c>
      <c r="J453" s="38" t="s">
        <v>266</v>
      </c>
      <c r="K453" s="38" t="s">
        <v>710</v>
      </c>
      <c r="L453" s="38" t="s">
        <v>40</v>
      </c>
      <c r="M453" s="39" t="s">
        <v>128</v>
      </c>
      <c r="Q453" s="37">
        <v>20</v>
      </c>
      <c r="R453" s="37">
        <v>15</v>
      </c>
      <c r="S453" s="37">
        <v>5</v>
      </c>
      <c r="T453" s="38" t="s">
        <v>1074</v>
      </c>
      <c r="U453" s="38" t="s">
        <v>99</v>
      </c>
      <c r="V453" s="35">
        <v>41275</v>
      </c>
      <c r="W453" s="35">
        <v>44926</v>
      </c>
      <c r="X453" s="38" t="s">
        <v>44</v>
      </c>
      <c r="Y453" s="38" t="s">
        <v>1090</v>
      </c>
      <c r="Z453" s="38" t="s">
        <v>1090</v>
      </c>
      <c r="AA453" s="38" t="s">
        <v>1091</v>
      </c>
      <c r="AB453" s="38" t="s">
        <v>45</v>
      </c>
      <c r="AD453" s="38"/>
      <c r="AE453" s="38"/>
    </row>
    <row r="454" spans="1:31" ht="45" x14ac:dyDescent="0.15">
      <c r="A454" s="39" t="s">
        <v>1001</v>
      </c>
      <c r="B454" s="39" t="s">
        <v>1002</v>
      </c>
      <c r="C454" s="38" t="s">
        <v>34</v>
      </c>
      <c r="D454" s="38" t="s">
        <v>82</v>
      </c>
      <c r="E454" s="35">
        <v>44435.733823402777</v>
      </c>
      <c r="F454" s="38" t="s">
        <v>96</v>
      </c>
      <c r="G454" s="38" t="s">
        <v>264</v>
      </c>
      <c r="H454" s="38" t="s">
        <v>265</v>
      </c>
      <c r="I454" s="38" t="s">
        <v>264</v>
      </c>
      <c r="J454" s="38" t="s">
        <v>266</v>
      </c>
      <c r="K454" s="38" t="s">
        <v>710</v>
      </c>
      <c r="L454" s="38" t="s">
        <v>40</v>
      </c>
      <c r="M454" s="39" t="s">
        <v>128</v>
      </c>
      <c r="Q454" s="37">
        <v>20</v>
      </c>
      <c r="R454" s="37">
        <v>16.600000000000001</v>
      </c>
      <c r="S454" s="37">
        <v>5.53</v>
      </c>
      <c r="T454" s="38" t="s">
        <v>1074</v>
      </c>
      <c r="U454" s="38" t="s">
        <v>99</v>
      </c>
      <c r="V454" s="35">
        <v>41275</v>
      </c>
      <c r="W454" s="35">
        <v>44926</v>
      </c>
      <c r="X454" s="38" t="s">
        <v>44</v>
      </c>
      <c r="Y454" s="38" t="s">
        <v>1090</v>
      </c>
      <c r="Z454" s="38" t="s">
        <v>1090</v>
      </c>
      <c r="AA454" s="38" t="s">
        <v>1091</v>
      </c>
      <c r="AB454" s="38" t="s">
        <v>45</v>
      </c>
      <c r="AD454" s="38"/>
      <c r="AE454" s="38"/>
    </row>
    <row r="455" spans="1:31" ht="45" x14ac:dyDescent="0.15">
      <c r="A455" s="39" t="s">
        <v>1003</v>
      </c>
      <c r="B455" s="39" t="s">
        <v>1004</v>
      </c>
      <c r="C455" s="38" t="s">
        <v>34</v>
      </c>
      <c r="D455" s="38" t="s">
        <v>82</v>
      </c>
      <c r="E455" s="35">
        <v>44435.733823402777</v>
      </c>
      <c r="F455" s="38" t="s">
        <v>96</v>
      </c>
      <c r="G455" s="38" t="s">
        <v>264</v>
      </c>
      <c r="H455" s="38" t="s">
        <v>265</v>
      </c>
      <c r="I455" s="38" t="s">
        <v>264</v>
      </c>
      <c r="J455" s="38" t="s">
        <v>266</v>
      </c>
      <c r="K455" s="38" t="s">
        <v>710</v>
      </c>
      <c r="L455" s="38" t="s">
        <v>40</v>
      </c>
      <c r="M455" s="39" t="s">
        <v>128</v>
      </c>
      <c r="Q455" s="37">
        <v>20</v>
      </c>
      <c r="R455" s="37">
        <v>16.8</v>
      </c>
      <c r="S455" s="37">
        <v>5.6</v>
      </c>
      <c r="T455" s="38" t="s">
        <v>1074</v>
      </c>
      <c r="U455" s="38" t="s">
        <v>99</v>
      </c>
      <c r="V455" s="35">
        <v>41275</v>
      </c>
      <c r="W455" s="35">
        <v>44926</v>
      </c>
      <c r="X455" s="38" t="s">
        <v>44</v>
      </c>
      <c r="Y455" s="38" t="s">
        <v>1090</v>
      </c>
      <c r="Z455" s="38" t="s">
        <v>1090</v>
      </c>
      <c r="AA455" s="38" t="s">
        <v>1091</v>
      </c>
      <c r="AB455" s="38" t="s">
        <v>45</v>
      </c>
      <c r="AD455" s="38"/>
      <c r="AE455" s="38"/>
    </row>
    <row r="456" spans="1:31" ht="45" x14ac:dyDescent="0.15">
      <c r="A456" s="39" t="s">
        <v>1005</v>
      </c>
      <c r="B456" s="39" t="s">
        <v>1006</v>
      </c>
      <c r="C456" s="38" t="s">
        <v>34</v>
      </c>
      <c r="D456" s="38" t="s">
        <v>82</v>
      </c>
      <c r="E456" s="35">
        <v>44435.733823402777</v>
      </c>
      <c r="F456" s="38" t="s">
        <v>96</v>
      </c>
      <c r="G456" s="38" t="s">
        <v>264</v>
      </c>
      <c r="H456" s="38" t="s">
        <v>265</v>
      </c>
      <c r="I456" s="38" t="s">
        <v>264</v>
      </c>
      <c r="J456" s="38" t="s">
        <v>266</v>
      </c>
      <c r="K456" s="38" t="s">
        <v>710</v>
      </c>
      <c r="L456" s="38" t="s">
        <v>40</v>
      </c>
      <c r="M456" s="39" t="s">
        <v>128</v>
      </c>
      <c r="Q456" s="37">
        <v>20</v>
      </c>
      <c r="R456" s="37">
        <v>18.2</v>
      </c>
      <c r="S456" s="37">
        <v>6.07</v>
      </c>
      <c r="T456" s="38" t="s">
        <v>1074</v>
      </c>
      <c r="U456" s="38" t="s">
        <v>99</v>
      </c>
      <c r="V456" s="35">
        <v>41275</v>
      </c>
      <c r="W456" s="35">
        <v>44926</v>
      </c>
      <c r="X456" s="38" t="s">
        <v>44</v>
      </c>
      <c r="Y456" s="38" t="s">
        <v>1090</v>
      </c>
      <c r="Z456" s="38" t="s">
        <v>1090</v>
      </c>
      <c r="AA456" s="38" t="s">
        <v>1091</v>
      </c>
      <c r="AB456" s="38" t="s">
        <v>45</v>
      </c>
      <c r="AD456" s="38"/>
      <c r="AE456" s="38"/>
    </row>
    <row r="457" spans="1:31" ht="45" x14ac:dyDescent="0.15">
      <c r="A457" s="39" t="s">
        <v>1007</v>
      </c>
      <c r="B457" s="39" t="s">
        <v>1008</v>
      </c>
      <c r="C457" s="38" t="s">
        <v>34</v>
      </c>
      <c r="D457" s="38" t="s">
        <v>82</v>
      </c>
      <c r="E457" s="35">
        <v>44435.733823402777</v>
      </c>
      <c r="F457" s="38" t="s">
        <v>96</v>
      </c>
      <c r="G457" s="38" t="s">
        <v>264</v>
      </c>
      <c r="H457" s="38" t="s">
        <v>265</v>
      </c>
      <c r="I457" s="38" t="s">
        <v>264</v>
      </c>
      <c r="J457" s="38" t="s">
        <v>266</v>
      </c>
      <c r="K457" s="38" t="s">
        <v>710</v>
      </c>
      <c r="L457" s="38" t="s">
        <v>40</v>
      </c>
      <c r="M457" s="39" t="s">
        <v>128</v>
      </c>
      <c r="Q457" s="37">
        <v>20</v>
      </c>
      <c r="R457" s="37">
        <v>17.5</v>
      </c>
      <c r="S457" s="37">
        <v>5.83</v>
      </c>
      <c r="T457" s="38" t="s">
        <v>1074</v>
      </c>
      <c r="U457" s="38" t="s">
        <v>99</v>
      </c>
      <c r="V457" s="35">
        <v>41275</v>
      </c>
      <c r="W457" s="35">
        <v>44926</v>
      </c>
      <c r="X457" s="38" t="s">
        <v>44</v>
      </c>
      <c r="Y457" s="38" t="s">
        <v>1090</v>
      </c>
      <c r="Z457" s="38" t="s">
        <v>1090</v>
      </c>
      <c r="AA457" s="38" t="s">
        <v>1091</v>
      </c>
      <c r="AB457" s="38" t="s">
        <v>45</v>
      </c>
      <c r="AD457" s="38"/>
      <c r="AE457" s="38"/>
    </row>
    <row r="458" spans="1:31" ht="56.25" x14ac:dyDescent="0.15">
      <c r="A458" s="39" t="s">
        <v>1009</v>
      </c>
      <c r="B458" s="39" t="s">
        <v>1010</v>
      </c>
      <c r="C458" s="38" t="s">
        <v>34</v>
      </c>
      <c r="D458" s="38" t="s">
        <v>82</v>
      </c>
      <c r="E458" s="35">
        <v>44435.733823402777</v>
      </c>
      <c r="F458" s="38" t="s">
        <v>96</v>
      </c>
      <c r="G458" s="38" t="s">
        <v>264</v>
      </c>
      <c r="H458" s="38" t="s">
        <v>265</v>
      </c>
      <c r="I458" s="38" t="s">
        <v>264</v>
      </c>
      <c r="J458" s="38" t="s">
        <v>266</v>
      </c>
      <c r="K458" s="38" t="s">
        <v>710</v>
      </c>
      <c r="L458" s="38" t="s">
        <v>40</v>
      </c>
      <c r="M458" s="39" t="s">
        <v>128</v>
      </c>
      <c r="Q458" s="37">
        <v>20</v>
      </c>
      <c r="R458" s="37">
        <v>19.2</v>
      </c>
      <c r="S458" s="37">
        <v>6.4</v>
      </c>
      <c r="T458" s="38" t="s">
        <v>1074</v>
      </c>
      <c r="U458" s="38" t="s">
        <v>99</v>
      </c>
      <c r="V458" s="35">
        <v>41275</v>
      </c>
      <c r="W458" s="35">
        <v>44926</v>
      </c>
      <c r="X458" s="38" t="s">
        <v>44</v>
      </c>
      <c r="Y458" s="38" t="s">
        <v>1090</v>
      </c>
      <c r="Z458" s="38" t="s">
        <v>1090</v>
      </c>
      <c r="AA458" s="38" t="s">
        <v>1091</v>
      </c>
      <c r="AB458" s="38" t="s">
        <v>45</v>
      </c>
      <c r="AD458" s="38"/>
      <c r="AE458" s="38"/>
    </row>
    <row r="459" spans="1:31" ht="56.25" x14ac:dyDescent="0.15">
      <c r="A459" s="39" t="s">
        <v>1011</v>
      </c>
      <c r="B459" s="39" t="s">
        <v>1012</v>
      </c>
      <c r="C459" s="38" t="s">
        <v>34</v>
      </c>
      <c r="D459" s="38" t="s">
        <v>82</v>
      </c>
      <c r="E459" s="35">
        <v>44435.733823402777</v>
      </c>
      <c r="F459" s="38" t="s">
        <v>96</v>
      </c>
      <c r="G459" s="38" t="s">
        <v>264</v>
      </c>
      <c r="H459" s="38" t="s">
        <v>265</v>
      </c>
      <c r="I459" s="38" t="s">
        <v>264</v>
      </c>
      <c r="J459" s="38" t="s">
        <v>266</v>
      </c>
      <c r="K459" s="38" t="s">
        <v>710</v>
      </c>
      <c r="L459" s="38" t="s">
        <v>40</v>
      </c>
      <c r="M459" s="39" t="s">
        <v>128</v>
      </c>
      <c r="Q459" s="37">
        <v>20</v>
      </c>
      <c r="R459" s="37">
        <v>19.100000000000001</v>
      </c>
      <c r="S459" s="37">
        <v>6.37</v>
      </c>
      <c r="T459" s="38" t="s">
        <v>1074</v>
      </c>
      <c r="U459" s="38" t="s">
        <v>99</v>
      </c>
      <c r="V459" s="35">
        <v>41275</v>
      </c>
      <c r="W459" s="35">
        <v>44926</v>
      </c>
      <c r="X459" s="38" t="s">
        <v>44</v>
      </c>
      <c r="Y459" s="38" t="s">
        <v>1090</v>
      </c>
      <c r="Z459" s="38" t="s">
        <v>1090</v>
      </c>
      <c r="AA459" s="38" t="s">
        <v>1091</v>
      </c>
      <c r="AB459" s="38" t="s">
        <v>45</v>
      </c>
      <c r="AD459" s="38"/>
      <c r="AE459" s="38"/>
    </row>
    <row r="460" spans="1:31" ht="56.25" x14ac:dyDescent="0.15">
      <c r="A460" s="39" t="s">
        <v>1013</v>
      </c>
      <c r="B460" s="39" t="s">
        <v>1014</v>
      </c>
      <c r="C460" s="38" t="s">
        <v>34</v>
      </c>
      <c r="D460" s="38" t="s">
        <v>82</v>
      </c>
      <c r="E460" s="35">
        <v>44435.733823402777</v>
      </c>
      <c r="F460" s="38" t="s">
        <v>96</v>
      </c>
      <c r="G460" s="38" t="s">
        <v>264</v>
      </c>
      <c r="H460" s="38" t="s">
        <v>265</v>
      </c>
      <c r="I460" s="38" t="s">
        <v>264</v>
      </c>
      <c r="J460" s="38" t="s">
        <v>266</v>
      </c>
      <c r="K460" s="38" t="s">
        <v>710</v>
      </c>
      <c r="L460" s="38" t="s">
        <v>40</v>
      </c>
      <c r="M460" s="39" t="s">
        <v>128</v>
      </c>
      <c r="Q460" s="37">
        <v>20</v>
      </c>
      <c r="R460" s="37">
        <v>17.100000000000001</v>
      </c>
      <c r="S460" s="37">
        <v>5.7</v>
      </c>
      <c r="T460" s="38" t="s">
        <v>1074</v>
      </c>
      <c r="U460" s="38" t="s">
        <v>99</v>
      </c>
      <c r="V460" s="35">
        <v>41275</v>
      </c>
      <c r="W460" s="35">
        <v>44926</v>
      </c>
      <c r="X460" s="38" t="s">
        <v>44</v>
      </c>
      <c r="Y460" s="38" t="s">
        <v>1090</v>
      </c>
      <c r="Z460" s="38" t="s">
        <v>1090</v>
      </c>
      <c r="AA460" s="38" t="s">
        <v>1091</v>
      </c>
      <c r="AB460" s="38" t="s">
        <v>45</v>
      </c>
      <c r="AD460" s="38"/>
      <c r="AE460" s="38"/>
    </row>
    <row r="461" spans="1:31" ht="45" x14ac:dyDescent="0.15">
      <c r="A461" s="39" t="s">
        <v>1015</v>
      </c>
      <c r="B461" s="39" t="s">
        <v>1016</v>
      </c>
      <c r="C461" s="38" t="s">
        <v>34</v>
      </c>
      <c r="D461" s="38" t="s">
        <v>82</v>
      </c>
      <c r="E461" s="35">
        <v>44435.733823402777</v>
      </c>
      <c r="F461" s="38" t="s">
        <v>96</v>
      </c>
      <c r="G461" s="38" t="s">
        <v>264</v>
      </c>
      <c r="H461" s="38" t="s">
        <v>265</v>
      </c>
      <c r="I461" s="38" t="s">
        <v>264</v>
      </c>
      <c r="J461" s="38" t="s">
        <v>266</v>
      </c>
      <c r="K461" s="38" t="s">
        <v>710</v>
      </c>
      <c r="L461" s="38" t="s">
        <v>40</v>
      </c>
      <c r="M461" s="39" t="s">
        <v>128</v>
      </c>
      <c r="Q461" s="37">
        <v>20</v>
      </c>
      <c r="R461" s="37">
        <v>17.8</v>
      </c>
      <c r="S461" s="37">
        <v>5.93</v>
      </c>
      <c r="T461" s="38" t="s">
        <v>1074</v>
      </c>
      <c r="U461" s="38" t="s">
        <v>99</v>
      </c>
      <c r="V461" s="35">
        <v>41275</v>
      </c>
      <c r="W461" s="35">
        <v>44926</v>
      </c>
      <c r="X461" s="38" t="s">
        <v>44</v>
      </c>
      <c r="Y461" s="38" t="s">
        <v>1090</v>
      </c>
      <c r="Z461" s="38" t="s">
        <v>1090</v>
      </c>
      <c r="AA461" s="38" t="s">
        <v>1091</v>
      </c>
      <c r="AB461" s="38" t="s">
        <v>45</v>
      </c>
      <c r="AD461" s="38"/>
      <c r="AE461" s="38"/>
    </row>
    <row r="462" spans="1:31" ht="45" x14ac:dyDescent="0.15">
      <c r="A462" s="39" t="s">
        <v>1017</v>
      </c>
      <c r="B462" s="39" t="s">
        <v>1018</v>
      </c>
      <c r="C462" s="38" t="s">
        <v>34</v>
      </c>
      <c r="D462" s="38" t="s">
        <v>82</v>
      </c>
      <c r="E462" s="35">
        <v>44435.733823402777</v>
      </c>
      <c r="F462" s="38" t="s">
        <v>96</v>
      </c>
      <c r="G462" s="38" t="s">
        <v>264</v>
      </c>
      <c r="H462" s="38" t="s">
        <v>265</v>
      </c>
      <c r="I462" s="38" t="s">
        <v>264</v>
      </c>
      <c r="J462" s="38" t="s">
        <v>266</v>
      </c>
      <c r="K462" s="38" t="s">
        <v>710</v>
      </c>
      <c r="L462" s="38" t="s">
        <v>40</v>
      </c>
      <c r="M462" s="39" t="s">
        <v>128</v>
      </c>
      <c r="Q462" s="37">
        <v>20</v>
      </c>
      <c r="R462" s="37">
        <v>18.5</v>
      </c>
      <c r="S462" s="37">
        <v>6.17</v>
      </c>
      <c r="T462" s="38" t="s">
        <v>1074</v>
      </c>
      <c r="U462" s="38" t="s">
        <v>99</v>
      </c>
      <c r="V462" s="35">
        <v>41275</v>
      </c>
      <c r="W462" s="35">
        <v>44926</v>
      </c>
      <c r="X462" s="38" t="s">
        <v>44</v>
      </c>
      <c r="Y462" s="38" t="s">
        <v>1090</v>
      </c>
      <c r="Z462" s="38" t="s">
        <v>1090</v>
      </c>
      <c r="AA462" s="38" t="s">
        <v>1091</v>
      </c>
      <c r="AB462" s="38" t="s">
        <v>45</v>
      </c>
      <c r="AD462" s="38"/>
      <c r="AE462" s="38"/>
    </row>
    <row r="463" spans="1:31" ht="33.75" x14ac:dyDescent="0.15">
      <c r="A463" s="39" t="s">
        <v>1019</v>
      </c>
      <c r="B463" s="39" t="s">
        <v>1020</v>
      </c>
      <c r="C463" s="38" t="s">
        <v>34</v>
      </c>
      <c r="D463" s="38" t="s">
        <v>82</v>
      </c>
      <c r="E463" s="35">
        <v>44435.733823402777</v>
      </c>
      <c r="F463" s="38" t="s">
        <v>96</v>
      </c>
      <c r="G463" s="38" t="s">
        <v>264</v>
      </c>
      <c r="H463" s="38" t="s">
        <v>265</v>
      </c>
      <c r="I463" s="38" t="s">
        <v>264</v>
      </c>
      <c r="J463" s="38" t="s">
        <v>266</v>
      </c>
      <c r="K463" s="38" t="s">
        <v>710</v>
      </c>
      <c r="L463" s="38" t="s">
        <v>40</v>
      </c>
      <c r="M463" s="39" t="s">
        <v>128</v>
      </c>
      <c r="Q463" s="37">
        <v>20</v>
      </c>
      <c r="R463" s="37">
        <v>20</v>
      </c>
      <c r="S463" s="37">
        <v>6.67</v>
      </c>
      <c r="T463" s="38" t="s">
        <v>1074</v>
      </c>
      <c r="U463" s="38" t="s">
        <v>99</v>
      </c>
      <c r="V463" s="35">
        <v>41275</v>
      </c>
      <c r="W463" s="35">
        <v>44926</v>
      </c>
      <c r="X463" s="38" t="s">
        <v>44</v>
      </c>
      <c r="Y463" s="38" t="s">
        <v>1090</v>
      </c>
      <c r="Z463" s="38" t="s">
        <v>1090</v>
      </c>
      <c r="AA463" s="38" t="s">
        <v>1091</v>
      </c>
      <c r="AB463" s="38" t="s">
        <v>45</v>
      </c>
      <c r="AD463" s="38"/>
      <c r="AE463" s="38"/>
    </row>
    <row r="464" spans="1:31" ht="22.5" x14ac:dyDescent="0.15">
      <c r="A464" s="39" t="s">
        <v>1021</v>
      </c>
      <c r="B464" s="39" t="s">
        <v>1022</v>
      </c>
      <c r="C464" s="38" t="s">
        <v>34</v>
      </c>
      <c r="D464" s="38" t="s">
        <v>82</v>
      </c>
      <c r="E464" s="35">
        <v>44435.733823402777</v>
      </c>
      <c r="F464" s="38" t="s">
        <v>96</v>
      </c>
      <c r="G464" s="38" t="s">
        <v>264</v>
      </c>
      <c r="H464" s="38" t="s">
        <v>265</v>
      </c>
      <c r="I464" s="38" t="s">
        <v>264</v>
      </c>
      <c r="J464" s="38" t="s">
        <v>266</v>
      </c>
      <c r="K464" s="38" t="s">
        <v>710</v>
      </c>
      <c r="L464" s="38" t="s">
        <v>40</v>
      </c>
      <c r="M464" s="39" t="s">
        <v>128</v>
      </c>
      <c r="Q464" s="37">
        <v>20</v>
      </c>
      <c r="R464" s="37">
        <v>18</v>
      </c>
      <c r="S464" s="37">
        <v>6</v>
      </c>
      <c r="T464" s="38" t="s">
        <v>1074</v>
      </c>
      <c r="U464" s="38" t="s">
        <v>99</v>
      </c>
      <c r="V464" s="35">
        <v>41275</v>
      </c>
      <c r="W464" s="35">
        <v>44926</v>
      </c>
      <c r="X464" s="38" t="s">
        <v>44</v>
      </c>
      <c r="Y464" s="38" t="s">
        <v>1090</v>
      </c>
      <c r="Z464" s="38" t="s">
        <v>1090</v>
      </c>
      <c r="AA464" s="38" t="s">
        <v>1091</v>
      </c>
      <c r="AB464" s="38" t="s">
        <v>45</v>
      </c>
      <c r="AD464" s="38"/>
      <c r="AE464" s="38"/>
    </row>
    <row r="465" spans="1:31" ht="22.5" x14ac:dyDescent="0.15">
      <c r="A465" s="39" t="s">
        <v>1023</v>
      </c>
      <c r="B465" s="39" t="s">
        <v>1024</v>
      </c>
      <c r="C465" s="38" t="s">
        <v>34</v>
      </c>
      <c r="D465" s="38" t="s">
        <v>82</v>
      </c>
      <c r="E465" s="35">
        <v>44435.733823402777</v>
      </c>
      <c r="F465" s="38" t="s">
        <v>96</v>
      </c>
      <c r="G465" s="38" t="s">
        <v>264</v>
      </c>
      <c r="H465" s="38" t="s">
        <v>265</v>
      </c>
      <c r="I465" s="38" t="s">
        <v>264</v>
      </c>
      <c r="J465" s="38" t="s">
        <v>266</v>
      </c>
      <c r="K465" s="38" t="s">
        <v>710</v>
      </c>
      <c r="L465" s="38" t="s">
        <v>40</v>
      </c>
      <c r="M465" s="39" t="s">
        <v>128</v>
      </c>
      <c r="Q465" s="37">
        <v>20</v>
      </c>
      <c r="R465" s="37">
        <v>14</v>
      </c>
      <c r="S465" s="37">
        <v>4.67</v>
      </c>
      <c r="T465" s="38" t="s">
        <v>1074</v>
      </c>
      <c r="U465" s="38" t="s">
        <v>99</v>
      </c>
      <c r="V465" s="35">
        <v>41275</v>
      </c>
      <c r="W465" s="35">
        <v>44926</v>
      </c>
      <c r="X465" s="38" t="s">
        <v>44</v>
      </c>
      <c r="Y465" s="38" t="s">
        <v>1090</v>
      </c>
      <c r="Z465" s="38" t="s">
        <v>1090</v>
      </c>
      <c r="AA465" s="38" t="s">
        <v>1091</v>
      </c>
      <c r="AB465" s="38" t="s">
        <v>45</v>
      </c>
      <c r="AD465" s="38"/>
      <c r="AE465" s="38"/>
    </row>
    <row r="466" spans="1:31" x14ac:dyDescent="0.15">
      <c r="A466" s="39" t="s">
        <v>1025</v>
      </c>
      <c r="B466" s="39" t="s">
        <v>1026</v>
      </c>
      <c r="C466" s="38" t="s">
        <v>255</v>
      </c>
      <c r="D466" s="38" t="s">
        <v>256</v>
      </c>
      <c r="E466" s="35">
        <v>44159.686687395835</v>
      </c>
      <c r="F466" s="38" t="s">
        <v>96</v>
      </c>
      <c r="G466" s="38" t="s">
        <v>153</v>
      </c>
      <c r="H466" s="38" t="s">
        <v>899</v>
      </c>
      <c r="I466" s="38" t="s">
        <v>264</v>
      </c>
      <c r="J466" s="38" t="s">
        <v>1027</v>
      </c>
      <c r="K466" s="38" t="s">
        <v>710</v>
      </c>
      <c r="L466" s="38" t="s">
        <v>40</v>
      </c>
      <c r="M466" s="39" t="s">
        <v>41</v>
      </c>
      <c r="R466" s="37">
        <v>2</v>
      </c>
      <c r="S466" s="37">
        <v>0.7</v>
      </c>
      <c r="T466" s="38" t="s">
        <v>42</v>
      </c>
      <c r="U466" s="38" t="s">
        <v>99</v>
      </c>
      <c r="V466" s="35">
        <v>41275</v>
      </c>
      <c r="X466" s="38" t="s">
        <v>44</v>
      </c>
      <c r="Y466" s="38" t="s">
        <v>1090</v>
      </c>
      <c r="Z466" s="38" t="s">
        <v>1090</v>
      </c>
      <c r="AA466" s="38" t="s">
        <v>1091</v>
      </c>
      <c r="AB466" s="38" t="s">
        <v>45</v>
      </c>
      <c r="AD466" s="38"/>
      <c r="AE466" s="38"/>
    </row>
    <row r="467" spans="1:31" x14ac:dyDescent="0.15">
      <c r="A467" s="39" t="s">
        <v>1028</v>
      </c>
      <c r="B467" s="39" t="s">
        <v>1029</v>
      </c>
      <c r="C467" s="38" t="s">
        <v>34</v>
      </c>
      <c r="D467" s="38" t="s">
        <v>601</v>
      </c>
      <c r="E467" s="35">
        <v>44159.686687395835</v>
      </c>
      <c r="F467" s="38" t="s">
        <v>83</v>
      </c>
      <c r="G467" s="38" t="s">
        <v>248</v>
      </c>
      <c r="H467" s="38" t="s">
        <v>927</v>
      </c>
      <c r="I467" s="38" t="s">
        <v>375</v>
      </c>
      <c r="J467" s="38" t="s">
        <v>1089</v>
      </c>
      <c r="K467" s="38" t="s">
        <v>40</v>
      </c>
      <c r="L467" s="38" t="s">
        <v>40</v>
      </c>
      <c r="M467" s="39" t="s">
        <v>41</v>
      </c>
      <c r="R467" s="37">
        <v>15</v>
      </c>
      <c r="S467" s="37">
        <v>5</v>
      </c>
      <c r="T467" s="38" t="s">
        <v>42</v>
      </c>
      <c r="U467" s="38" t="s">
        <v>43</v>
      </c>
      <c r="V467" s="35">
        <v>41275</v>
      </c>
      <c r="X467" s="38" t="s">
        <v>44</v>
      </c>
      <c r="Y467" s="38" t="s">
        <v>1090</v>
      </c>
      <c r="Z467" s="38" t="s">
        <v>1090</v>
      </c>
      <c r="AA467" s="38" t="s">
        <v>1091</v>
      </c>
      <c r="AB467" s="38" t="s">
        <v>45</v>
      </c>
      <c r="AD467" s="38"/>
      <c r="AE467" s="38"/>
    </row>
    <row r="468" spans="1:31" x14ac:dyDescent="0.15">
      <c r="A468" s="39" t="s">
        <v>1030</v>
      </c>
      <c r="B468" s="39" t="s">
        <v>1031</v>
      </c>
      <c r="C468" s="38" t="s">
        <v>34</v>
      </c>
      <c r="D468" s="38" t="s">
        <v>35</v>
      </c>
      <c r="E468" s="35">
        <v>44159.686687395835</v>
      </c>
      <c r="F468" s="38" t="s">
        <v>83</v>
      </c>
      <c r="G468" s="38" t="s">
        <v>795</v>
      </c>
      <c r="H468" s="38" t="s">
        <v>796</v>
      </c>
      <c r="I468" s="38" t="s">
        <v>375</v>
      </c>
      <c r="J468" s="38" t="s">
        <v>1089</v>
      </c>
      <c r="K468" s="38" t="s">
        <v>40</v>
      </c>
      <c r="L468" s="38" t="s">
        <v>40</v>
      </c>
      <c r="M468" s="39" t="s">
        <v>41</v>
      </c>
      <c r="R468" s="37">
        <v>5</v>
      </c>
      <c r="S468" s="37">
        <v>1.7</v>
      </c>
      <c r="T468" s="38" t="s">
        <v>42</v>
      </c>
      <c r="U468" s="38" t="s">
        <v>43</v>
      </c>
      <c r="V468" s="35">
        <v>41275</v>
      </c>
      <c r="X468" s="38" t="s">
        <v>44</v>
      </c>
      <c r="Y468" s="38" t="s">
        <v>1090</v>
      </c>
      <c r="Z468" s="38" t="s">
        <v>1090</v>
      </c>
      <c r="AA468" s="38" t="s">
        <v>1091</v>
      </c>
      <c r="AB468" s="38" t="s">
        <v>45</v>
      </c>
      <c r="AD468" s="38"/>
      <c r="AE468" s="38"/>
    </row>
    <row r="469" spans="1:31" x14ac:dyDescent="0.15">
      <c r="A469" s="39" t="s">
        <v>1032</v>
      </c>
      <c r="B469" s="39" t="s">
        <v>1033</v>
      </c>
      <c r="C469" s="38" t="s">
        <v>34</v>
      </c>
      <c r="D469" s="38" t="s">
        <v>35</v>
      </c>
      <c r="E469" s="35">
        <v>44159.686687395835</v>
      </c>
      <c r="F469" s="38" t="s">
        <v>96</v>
      </c>
      <c r="G469" s="38" t="s">
        <v>248</v>
      </c>
      <c r="H469" s="38" t="s">
        <v>927</v>
      </c>
      <c r="I469" s="38" t="s">
        <v>375</v>
      </c>
      <c r="J469" s="38" t="s">
        <v>1089</v>
      </c>
      <c r="K469" s="38" t="s">
        <v>40</v>
      </c>
      <c r="L469" s="38" t="s">
        <v>40</v>
      </c>
      <c r="M469" s="39" t="s">
        <v>41</v>
      </c>
      <c r="R469" s="37">
        <v>10</v>
      </c>
      <c r="S469" s="37">
        <v>3.3</v>
      </c>
      <c r="T469" s="38" t="s">
        <v>42</v>
      </c>
      <c r="U469" s="38" t="s">
        <v>43</v>
      </c>
      <c r="V469" s="35">
        <v>41275</v>
      </c>
      <c r="X469" s="38" t="s">
        <v>44</v>
      </c>
      <c r="Y469" s="38" t="s">
        <v>1090</v>
      </c>
      <c r="Z469" s="38" t="s">
        <v>1090</v>
      </c>
      <c r="AA469" s="38" t="s">
        <v>1091</v>
      </c>
      <c r="AB469" s="38" t="s">
        <v>45</v>
      </c>
      <c r="AD469" s="38"/>
      <c r="AE469" s="38"/>
    </row>
    <row r="470" spans="1:31" x14ac:dyDescent="0.15">
      <c r="A470" s="39" t="s">
        <v>1034</v>
      </c>
      <c r="B470" s="39" t="s">
        <v>1035</v>
      </c>
      <c r="C470" s="38" t="s">
        <v>34</v>
      </c>
      <c r="D470" s="38" t="s">
        <v>601</v>
      </c>
      <c r="E470" s="35">
        <v>44159.686687395835</v>
      </c>
      <c r="F470" s="38" t="s">
        <v>83</v>
      </c>
      <c r="G470" s="38" t="s">
        <v>248</v>
      </c>
      <c r="H470" s="38" t="s">
        <v>927</v>
      </c>
      <c r="I470" s="38" t="s">
        <v>375</v>
      </c>
      <c r="J470" s="38" t="s">
        <v>1089</v>
      </c>
      <c r="K470" s="38" t="s">
        <v>40</v>
      </c>
      <c r="L470" s="38" t="s">
        <v>40</v>
      </c>
      <c r="M470" s="39" t="s">
        <v>41</v>
      </c>
      <c r="R470" s="37">
        <v>20</v>
      </c>
      <c r="S470" s="37">
        <v>6.67</v>
      </c>
      <c r="T470" s="38" t="s">
        <v>42</v>
      </c>
      <c r="U470" s="38" t="s">
        <v>43</v>
      </c>
      <c r="V470" s="35">
        <v>41275</v>
      </c>
      <c r="X470" s="38" t="s">
        <v>44</v>
      </c>
      <c r="Y470" s="38" t="s">
        <v>1090</v>
      </c>
      <c r="Z470" s="38" t="s">
        <v>1090</v>
      </c>
      <c r="AA470" s="38" t="s">
        <v>1091</v>
      </c>
      <c r="AB470" s="38" t="s">
        <v>45</v>
      </c>
      <c r="AD470" s="38"/>
      <c r="AE470" s="38"/>
    </row>
    <row r="471" spans="1:31" x14ac:dyDescent="0.15">
      <c r="A471" s="39" t="s">
        <v>1036</v>
      </c>
      <c r="B471" s="39" t="s">
        <v>1037</v>
      </c>
      <c r="C471" s="38" t="s">
        <v>34</v>
      </c>
      <c r="D471" s="38" t="s">
        <v>601</v>
      </c>
      <c r="E471" s="35">
        <v>44159.686687395835</v>
      </c>
      <c r="F471" s="38" t="s">
        <v>96</v>
      </c>
      <c r="G471" s="38" t="s">
        <v>248</v>
      </c>
      <c r="H471" s="38" t="s">
        <v>927</v>
      </c>
      <c r="I471" s="38" t="s">
        <v>375</v>
      </c>
      <c r="J471" s="38" t="s">
        <v>1089</v>
      </c>
      <c r="K471" s="38" t="s">
        <v>40</v>
      </c>
      <c r="L471" s="38" t="s">
        <v>40</v>
      </c>
      <c r="M471" s="39" t="s">
        <v>41</v>
      </c>
      <c r="R471" s="37">
        <v>20</v>
      </c>
      <c r="S471" s="37">
        <v>6.67</v>
      </c>
      <c r="T471" s="38" t="s">
        <v>42</v>
      </c>
      <c r="U471" s="38" t="s">
        <v>43</v>
      </c>
      <c r="V471" s="35">
        <v>41275</v>
      </c>
      <c r="X471" s="38" t="s">
        <v>44</v>
      </c>
      <c r="Y471" s="38" t="s">
        <v>1090</v>
      </c>
      <c r="Z471" s="38" t="s">
        <v>1090</v>
      </c>
      <c r="AA471" s="38" t="s">
        <v>1091</v>
      </c>
      <c r="AB471" s="38" t="s">
        <v>45</v>
      </c>
      <c r="AD471" s="38"/>
      <c r="AE471" s="38"/>
    </row>
    <row r="472" spans="1:31" x14ac:dyDescent="0.15">
      <c r="A472" s="39" t="s">
        <v>1038</v>
      </c>
      <c r="B472" s="39" t="s">
        <v>1039</v>
      </c>
      <c r="C472" s="38" t="s">
        <v>90</v>
      </c>
      <c r="D472" s="38" t="s">
        <v>1040</v>
      </c>
      <c r="E472" s="35">
        <v>44159.686687395835</v>
      </c>
      <c r="F472" s="38" t="s">
        <v>96</v>
      </c>
      <c r="G472" s="38" t="s">
        <v>248</v>
      </c>
      <c r="H472" s="38" t="s">
        <v>927</v>
      </c>
      <c r="I472" s="38" t="s">
        <v>375</v>
      </c>
      <c r="J472" s="38" t="s">
        <v>1041</v>
      </c>
      <c r="K472" s="38" t="s">
        <v>40</v>
      </c>
      <c r="L472" s="38" t="s">
        <v>40</v>
      </c>
      <c r="M472" s="39" t="s">
        <v>41</v>
      </c>
      <c r="R472" s="37">
        <v>15</v>
      </c>
      <c r="S472" s="37">
        <v>5</v>
      </c>
      <c r="T472" s="38" t="s">
        <v>42</v>
      </c>
      <c r="U472" s="38" t="s">
        <v>43</v>
      </c>
      <c r="V472" s="35">
        <v>43831</v>
      </c>
      <c r="X472" s="38" t="s">
        <v>44</v>
      </c>
      <c r="Y472" s="38" t="s">
        <v>1090</v>
      </c>
      <c r="Z472" s="38" t="s">
        <v>1090</v>
      </c>
      <c r="AA472" s="38" t="s">
        <v>1091</v>
      </c>
      <c r="AB472" s="38" t="s">
        <v>45</v>
      </c>
      <c r="AD472" s="38"/>
      <c r="AE472" s="38"/>
    </row>
    <row r="473" spans="1:31" ht="22.5" x14ac:dyDescent="0.15">
      <c r="A473" s="39" t="s">
        <v>1042</v>
      </c>
      <c r="B473" s="39" t="s">
        <v>1043</v>
      </c>
      <c r="C473" s="38" t="s">
        <v>34</v>
      </c>
      <c r="D473" s="38" t="s">
        <v>35</v>
      </c>
      <c r="E473" s="35">
        <v>44159.686687395835</v>
      </c>
      <c r="F473" s="38" t="s">
        <v>83</v>
      </c>
      <c r="G473" s="38" t="s">
        <v>248</v>
      </c>
      <c r="H473" s="38" t="s">
        <v>1044</v>
      </c>
      <c r="I473" s="38" t="s">
        <v>382</v>
      </c>
      <c r="J473" s="38" t="s">
        <v>1045</v>
      </c>
      <c r="K473" s="38" t="s">
        <v>40</v>
      </c>
      <c r="L473" s="38" t="s">
        <v>40</v>
      </c>
      <c r="M473" s="39" t="s">
        <v>41</v>
      </c>
      <c r="R473" s="37">
        <v>13</v>
      </c>
      <c r="S473" s="37">
        <v>4.3</v>
      </c>
      <c r="T473" s="38" t="s">
        <v>42</v>
      </c>
      <c r="U473" s="38" t="s">
        <v>43</v>
      </c>
      <c r="V473" s="35">
        <v>41275</v>
      </c>
      <c r="X473" s="38" t="s">
        <v>44</v>
      </c>
      <c r="Y473" s="38" t="s">
        <v>1090</v>
      </c>
      <c r="Z473" s="38" t="s">
        <v>1090</v>
      </c>
      <c r="AA473" s="38" t="s">
        <v>1091</v>
      </c>
      <c r="AB473" s="38" t="s">
        <v>45</v>
      </c>
      <c r="AD473" s="38"/>
      <c r="AE473" s="38"/>
    </row>
    <row r="474" spans="1:31" ht="22.5" x14ac:dyDescent="0.15">
      <c r="A474" s="39" t="s">
        <v>1046</v>
      </c>
      <c r="B474" s="39" t="s">
        <v>1047</v>
      </c>
      <c r="C474" s="38" t="s">
        <v>34</v>
      </c>
      <c r="D474" s="38" t="s">
        <v>35</v>
      </c>
      <c r="E474" s="35">
        <v>44159.686687395835</v>
      </c>
      <c r="F474" s="38" t="s">
        <v>83</v>
      </c>
      <c r="G474" s="38" t="s">
        <v>248</v>
      </c>
      <c r="H474" s="38" t="s">
        <v>1044</v>
      </c>
      <c r="I474" s="38" t="s">
        <v>382</v>
      </c>
      <c r="J474" s="38" t="s">
        <v>1045</v>
      </c>
      <c r="K474" s="38" t="s">
        <v>40</v>
      </c>
      <c r="L474" s="38" t="s">
        <v>40</v>
      </c>
      <c r="M474" s="39" t="s">
        <v>41</v>
      </c>
      <c r="R474" s="37">
        <v>11</v>
      </c>
      <c r="S474" s="37">
        <v>3.7</v>
      </c>
      <c r="T474" s="38" t="s">
        <v>42</v>
      </c>
      <c r="U474" s="38" t="s">
        <v>43</v>
      </c>
      <c r="V474" s="35">
        <v>41275</v>
      </c>
      <c r="X474" s="38" t="s">
        <v>44</v>
      </c>
      <c r="Y474" s="38" t="s">
        <v>1090</v>
      </c>
      <c r="Z474" s="38" t="s">
        <v>1090</v>
      </c>
      <c r="AA474" s="38" t="s">
        <v>1091</v>
      </c>
      <c r="AB474" s="38" t="s">
        <v>45</v>
      </c>
      <c r="AD474" s="38"/>
      <c r="AE474" s="38"/>
    </row>
    <row r="475" spans="1:31" ht="22.5" x14ac:dyDescent="0.15">
      <c r="A475" s="39" t="s">
        <v>1048</v>
      </c>
      <c r="B475" s="39" t="s">
        <v>1049</v>
      </c>
      <c r="C475" s="38" t="s">
        <v>90</v>
      </c>
      <c r="D475" s="38" t="s">
        <v>256</v>
      </c>
      <c r="E475" s="35">
        <v>44159.686687395835</v>
      </c>
      <c r="F475" s="38" t="s">
        <v>40</v>
      </c>
      <c r="G475" s="38" t="s">
        <v>248</v>
      </c>
      <c r="H475" s="38" t="s">
        <v>1044</v>
      </c>
      <c r="I475" s="38" t="s">
        <v>382</v>
      </c>
      <c r="J475" s="38"/>
      <c r="K475" s="38" t="s">
        <v>40</v>
      </c>
      <c r="L475" s="38" t="s">
        <v>40</v>
      </c>
      <c r="M475" s="39" t="s">
        <v>41</v>
      </c>
      <c r="R475" s="37">
        <v>20</v>
      </c>
      <c r="S475" s="37">
        <v>6.67</v>
      </c>
      <c r="T475" s="38" t="s">
        <v>42</v>
      </c>
      <c r="U475" s="38" t="s">
        <v>99</v>
      </c>
      <c r="V475" s="35">
        <v>43831</v>
      </c>
      <c r="X475" s="38" t="s">
        <v>44</v>
      </c>
      <c r="Y475" s="38" t="s">
        <v>1090</v>
      </c>
      <c r="Z475" s="38" t="s">
        <v>1090</v>
      </c>
      <c r="AA475" s="38" t="s">
        <v>1091</v>
      </c>
      <c r="AB475" s="38" t="s">
        <v>45</v>
      </c>
      <c r="AD475" s="38"/>
      <c r="AE475" s="38"/>
    </row>
    <row r="476" spans="1:31" x14ac:dyDescent="0.15">
      <c r="A476" s="39" t="s">
        <v>1050</v>
      </c>
      <c r="B476" s="39" t="s">
        <v>1051</v>
      </c>
      <c r="C476" s="38" t="s">
        <v>34</v>
      </c>
      <c r="D476" s="38" t="s">
        <v>601</v>
      </c>
      <c r="E476" s="35">
        <v>44159.686687395835</v>
      </c>
      <c r="F476" s="38" t="s">
        <v>96</v>
      </c>
      <c r="G476" s="38" t="s">
        <v>248</v>
      </c>
      <c r="H476" s="38" t="s">
        <v>927</v>
      </c>
      <c r="I476" s="38" t="s">
        <v>375</v>
      </c>
      <c r="J476" s="38" t="s">
        <v>1089</v>
      </c>
      <c r="K476" s="38" t="s">
        <v>40</v>
      </c>
      <c r="L476" s="38" t="s">
        <v>40</v>
      </c>
      <c r="M476" s="39" t="s">
        <v>41</v>
      </c>
      <c r="R476" s="37">
        <v>13</v>
      </c>
      <c r="S476" s="37">
        <v>4.33</v>
      </c>
      <c r="T476" s="38" t="s">
        <v>42</v>
      </c>
      <c r="U476" s="38" t="s">
        <v>43</v>
      </c>
      <c r="V476" s="35">
        <v>41275</v>
      </c>
      <c r="X476" s="38" t="s">
        <v>44</v>
      </c>
      <c r="Y476" s="38" t="s">
        <v>1090</v>
      </c>
      <c r="Z476" s="38" t="s">
        <v>1090</v>
      </c>
      <c r="AA476" s="38" t="s">
        <v>1091</v>
      </c>
      <c r="AB476" s="38" t="s">
        <v>45</v>
      </c>
      <c r="AD476" s="38"/>
      <c r="AE476" s="38"/>
    </row>
    <row r="477" spans="1:31" x14ac:dyDescent="0.15">
      <c r="A477" s="39" t="s">
        <v>1052</v>
      </c>
      <c r="B477" s="39" t="s">
        <v>1053</v>
      </c>
      <c r="C477" s="38" t="s">
        <v>34</v>
      </c>
      <c r="D477" s="38" t="s">
        <v>601</v>
      </c>
      <c r="E477" s="35">
        <v>44159.686687395835</v>
      </c>
      <c r="F477" s="38" t="s">
        <v>96</v>
      </c>
      <c r="G477" s="38" t="s">
        <v>248</v>
      </c>
      <c r="H477" s="38" t="s">
        <v>927</v>
      </c>
      <c r="I477" s="38" t="s">
        <v>375</v>
      </c>
      <c r="J477" s="38" t="s">
        <v>1089</v>
      </c>
      <c r="K477" s="38" t="s">
        <v>40</v>
      </c>
      <c r="L477" s="38" t="s">
        <v>40</v>
      </c>
      <c r="M477" s="39" t="s">
        <v>41</v>
      </c>
      <c r="R477" s="37">
        <v>11</v>
      </c>
      <c r="S477" s="37">
        <v>3.67</v>
      </c>
      <c r="T477" s="38" t="s">
        <v>42</v>
      </c>
      <c r="U477" s="38" t="s">
        <v>43</v>
      </c>
      <c r="V477" s="35">
        <v>41275</v>
      </c>
      <c r="X477" s="38" t="s">
        <v>44</v>
      </c>
      <c r="Y477" s="38" t="s">
        <v>1090</v>
      </c>
      <c r="Z477" s="38" t="s">
        <v>1090</v>
      </c>
      <c r="AA477" s="38" t="s">
        <v>1091</v>
      </c>
      <c r="AB477" s="38" t="s">
        <v>45</v>
      </c>
      <c r="AD477" s="38"/>
      <c r="AE477" s="38"/>
    </row>
    <row r="478" spans="1:31" x14ac:dyDescent="0.15">
      <c r="A478" s="39" t="s">
        <v>1054</v>
      </c>
      <c r="B478" s="39" t="s">
        <v>1055</v>
      </c>
      <c r="C478" s="38" t="s">
        <v>34</v>
      </c>
      <c r="D478" s="38" t="s">
        <v>35</v>
      </c>
      <c r="E478" s="35">
        <v>44159.686687395835</v>
      </c>
      <c r="F478" s="38" t="s">
        <v>96</v>
      </c>
      <c r="G478" s="38" t="s">
        <v>248</v>
      </c>
      <c r="H478" s="38" t="s">
        <v>927</v>
      </c>
      <c r="I478" s="38" t="s">
        <v>375</v>
      </c>
      <c r="J478" s="38" t="s">
        <v>1089</v>
      </c>
      <c r="K478" s="38" t="s">
        <v>40</v>
      </c>
      <c r="L478" s="38" t="s">
        <v>40</v>
      </c>
      <c r="M478" s="39" t="s">
        <v>41</v>
      </c>
      <c r="R478" s="37">
        <v>15</v>
      </c>
      <c r="S478" s="37">
        <v>5</v>
      </c>
      <c r="T478" s="38" t="s">
        <v>42</v>
      </c>
      <c r="U478" s="38" t="s">
        <v>43</v>
      </c>
      <c r="V478" s="35">
        <v>41275</v>
      </c>
      <c r="X478" s="38" t="s">
        <v>44</v>
      </c>
      <c r="Y478" s="38" t="s">
        <v>1090</v>
      </c>
      <c r="Z478" s="38" t="s">
        <v>1090</v>
      </c>
      <c r="AA478" s="38" t="s">
        <v>1091</v>
      </c>
      <c r="AB478" s="38" t="s">
        <v>45</v>
      </c>
      <c r="AD478" s="38"/>
      <c r="AE478" s="38"/>
    </row>
    <row r="479" spans="1:31" ht="22.5" x14ac:dyDescent="0.15">
      <c r="A479" s="39" t="s">
        <v>1056</v>
      </c>
      <c r="B479" s="39" t="s">
        <v>1057</v>
      </c>
      <c r="C479" s="38" t="s">
        <v>34</v>
      </c>
      <c r="D479" s="38" t="s">
        <v>35</v>
      </c>
      <c r="E479" s="35">
        <v>44159.686687395835</v>
      </c>
      <c r="F479" s="38" t="s">
        <v>83</v>
      </c>
      <c r="G479" s="38" t="s">
        <v>248</v>
      </c>
      <c r="H479" s="38" t="s">
        <v>927</v>
      </c>
      <c r="I479" s="38" t="s">
        <v>375</v>
      </c>
      <c r="J479" s="38" t="s">
        <v>78</v>
      </c>
      <c r="K479" s="38" t="s">
        <v>40</v>
      </c>
      <c r="L479" s="38" t="s">
        <v>40</v>
      </c>
      <c r="M479" s="39" t="s">
        <v>41</v>
      </c>
      <c r="R479" s="37">
        <v>7</v>
      </c>
      <c r="S479" s="37">
        <v>2.2999999999999998</v>
      </c>
      <c r="T479" s="38" t="s">
        <v>42</v>
      </c>
      <c r="U479" s="38" t="s">
        <v>43</v>
      </c>
      <c r="V479" s="35">
        <v>41275</v>
      </c>
      <c r="X479" s="38" t="s">
        <v>44</v>
      </c>
      <c r="Y479" s="38" t="s">
        <v>1090</v>
      </c>
      <c r="Z479" s="38" t="s">
        <v>1090</v>
      </c>
      <c r="AA479" s="38" t="s">
        <v>1091</v>
      </c>
      <c r="AB479" s="38" t="s">
        <v>45</v>
      </c>
      <c r="AD479" s="38"/>
      <c r="AE479" s="38"/>
    </row>
    <row r="480" spans="1:31" ht="22.5" x14ac:dyDescent="0.15">
      <c r="A480" s="39" t="s">
        <v>1058</v>
      </c>
      <c r="B480" s="39" t="s">
        <v>1059</v>
      </c>
      <c r="C480" s="38" t="s">
        <v>34</v>
      </c>
      <c r="D480" s="38" t="s">
        <v>35</v>
      </c>
      <c r="E480" s="35">
        <v>44159.686687395835</v>
      </c>
      <c r="F480" s="38" t="s">
        <v>83</v>
      </c>
      <c r="G480" s="38" t="s">
        <v>248</v>
      </c>
      <c r="H480" s="38" t="s">
        <v>927</v>
      </c>
      <c r="I480" s="38" t="s">
        <v>375</v>
      </c>
      <c r="J480" s="38" t="s">
        <v>78</v>
      </c>
      <c r="K480" s="38" t="s">
        <v>40</v>
      </c>
      <c r="L480" s="38" t="s">
        <v>40</v>
      </c>
      <c r="M480" s="39" t="s">
        <v>41</v>
      </c>
      <c r="R480" s="37">
        <v>7</v>
      </c>
      <c r="S480" s="37">
        <v>2.2999999999999998</v>
      </c>
      <c r="T480" s="38" t="s">
        <v>42</v>
      </c>
      <c r="U480" s="38" t="s">
        <v>43</v>
      </c>
      <c r="V480" s="35">
        <v>41275</v>
      </c>
      <c r="X480" s="38" t="s">
        <v>44</v>
      </c>
      <c r="Y480" s="38" t="s">
        <v>1090</v>
      </c>
      <c r="Z480" s="38" t="s">
        <v>1090</v>
      </c>
      <c r="AA480" s="38" t="s">
        <v>1091</v>
      </c>
      <c r="AB480" s="38" t="s">
        <v>45</v>
      </c>
      <c r="AD480" s="38"/>
      <c r="AE480" s="38"/>
    </row>
    <row r="481" spans="1:31" ht="22.5" x14ac:dyDescent="0.15">
      <c r="A481" s="39" t="s">
        <v>1060</v>
      </c>
      <c r="B481" s="39" t="s">
        <v>1061</v>
      </c>
      <c r="C481" s="38" t="s">
        <v>34</v>
      </c>
      <c r="D481" s="38" t="s">
        <v>35</v>
      </c>
      <c r="E481" s="35">
        <v>44159.686687395835</v>
      </c>
      <c r="F481" s="38" t="s">
        <v>83</v>
      </c>
      <c r="G481" s="38" t="s">
        <v>248</v>
      </c>
      <c r="H481" s="38" t="s">
        <v>1044</v>
      </c>
      <c r="I481" s="38" t="s">
        <v>382</v>
      </c>
      <c r="J481" s="38" t="s">
        <v>456</v>
      </c>
      <c r="K481" s="38" t="s">
        <v>40</v>
      </c>
      <c r="L481" s="38" t="s">
        <v>40</v>
      </c>
      <c r="M481" s="39" t="s">
        <v>41</v>
      </c>
      <c r="R481" s="37">
        <v>15</v>
      </c>
      <c r="S481" s="37">
        <v>5</v>
      </c>
      <c r="T481" s="38" t="s">
        <v>42</v>
      </c>
      <c r="U481" s="38" t="s">
        <v>43</v>
      </c>
      <c r="V481" s="35">
        <v>41275</v>
      </c>
      <c r="X481" s="38" t="s">
        <v>44</v>
      </c>
      <c r="Y481" s="38" t="s">
        <v>1090</v>
      </c>
      <c r="Z481" s="38" t="s">
        <v>1090</v>
      </c>
      <c r="AA481" s="38" t="s">
        <v>1091</v>
      </c>
      <c r="AB481" s="38" t="s">
        <v>45</v>
      </c>
      <c r="AD481" s="38"/>
      <c r="AE481" s="38"/>
    </row>
    <row r="482" spans="1:31" x14ac:dyDescent="0.15">
      <c r="A482" s="39" t="s">
        <v>1062</v>
      </c>
      <c r="B482" s="39" t="s">
        <v>1063</v>
      </c>
      <c r="C482" s="38" t="s">
        <v>34</v>
      </c>
      <c r="D482" s="38" t="s">
        <v>35</v>
      </c>
      <c r="E482" s="35">
        <v>44159.686687395835</v>
      </c>
      <c r="F482" s="38" t="s">
        <v>40</v>
      </c>
      <c r="G482" s="38" t="s">
        <v>248</v>
      </c>
      <c r="H482" s="38" t="s">
        <v>1044</v>
      </c>
      <c r="I482" s="38" t="s">
        <v>250</v>
      </c>
      <c r="J482" s="38" t="s">
        <v>1064</v>
      </c>
      <c r="K482" s="38" t="s">
        <v>40</v>
      </c>
      <c r="L482" s="38" t="s">
        <v>40</v>
      </c>
      <c r="M482" s="39" t="s">
        <v>41</v>
      </c>
      <c r="R482" s="37">
        <v>10</v>
      </c>
      <c r="S482" s="37">
        <v>3.3</v>
      </c>
      <c r="T482" s="38" t="s">
        <v>42</v>
      </c>
      <c r="U482" s="38" t="s">
        <v>43</v>
      </c>
      <c r="V482" s="35">
        <v>41275</v>
      </c>
      <c r="X482" s="38" t="s">
        <v>44</v>
      </c>
      <c r="Y482" s="38" t="s">
        <v>1090</v>
      </c>
      <c r="Z482" s="38" t="s">
        <v>1090</v>
      </c>
      <c r="AA482" s="38" t="s">
        <v>1091</v>
      </c>
      <c r="AB482" s="38" t="s">
        <v>45</v>
      </c>
      <c r="AD482" s="38"/>
      <c r="AE482" s="38"/>
    </row>
    <row r="483" spans="1:31" ht="22.5" x14ac:dyDescent="0.15">
      <c r="A483" s="39" t="s">
        <v>1065</v>
      </c>
      <c r="B483" s="39" t="s">
        <v>1066</v>
      </c>
      <c r="C483" s="38" t="s">
        <v>90</v>
      </c>
      <c r="D483" s="38" t="s">
        <v>256</v>
      </c>
      <c r="E483" s="35">
        <v>44159.686687395835</v>
      </c>
      <c r="F483" s="38" t="s">
        <v>40</v>
      </c>
      <c r="G483" s="38" t="s">
        <v>248</v>
      </c>
      <c r="H483" s="38" t="s">
        <v>1044</v>
      </c>
      <c r="I483" s="38" t="s">
        <v>250</v>
      </c>
      <c r="J483" s="38" t="s">
        <v>1067</v>
      </c>
      <c r="K483" s="38" t="s">
        <v>40</v>
      </c>
      <c r="L483" s="38" t="s">
        <v>40</v>
      </c>
      <c r="M483" s="39" t="s">
        <v>41</v>
      </c>
      <c r="R483" s="37">
        <v>20</v>
      </c>
      <c r="S483" s="37">
        <v>6.67</v>
      </c>
      <c r="T483" s="38" t="s">
        <v>42</v>
      </c>
      <c r="U483" s="38" t="s">
        <v>99</v>
      </c>
      <c r="V483" s="35">
        <v>43831</v>
      </c>
      <c r="X483" s="38" t="s">
        <v>44</v>
      </c>
      <c r="Y483" s="38" t="s">
        <v>1090</v>
      </c>
      <c r="Z483" s="38" t="s">
        <v>1090</v>
      </c>
      <c r="AA483" s="38" t="s">
        <v>1091</v>
      </c>
      <c r="AB483" s="38" t="s">
        <v>45</v>
      </c>
      <c r="AD483" s="38"/>
      <c r="AE483" s="38"/>
    </row>
    <row r="484" spans="1:31" ht="22.5" x14ac:dyDescent="0.15">
      <c r="A484" s="39" t="s">
        <v>1068</v>
      </c>
      <c r="B484" s="39" t="s">
        <v>1043</v>
      </c>
      <c r="C484" s="38" t="s">
        <v>34</v>
      </c>
      <c r="D484" s="38" t="s">
        <v>35</v>
      </c>
      <c r="E484" s="35">
        <v>44159.686687395835</v>
      </c>
      <c r="F484" s="38" t="s">
        <v>96</v>
      </c>
      <c r="G484" s="38" t="s">
        <v>248</v>
      </c>
      <c r="H484" s="38" t="s">
        <v>1044</v>
      </c>
      <c r="I484" s="38" t="s">
        <v>382</v>
      </c>
      <c r="J484" s="38" t="s">
        <v>1045</v>
      </c>
      <c r="K484" s="38" t="s">
        <v>40</v>
      </c>
      <c r="L484" s="38" t="s">
        <v>40</v>
      </c>
      <c r="M484" s="39" t="s">
        <v>41</v>
      </c>
      <c r="R484" s="37">
        <v>13</v>
      </c>
      <c r="S484" s="37">
        <v>4.3</v>
      </c>
      <c r="T484" s="38" t="s">
        <v>42</v>
      </c>
      <c r="U484" s="38" t="s">
        <v>43</v>
      </c>
      <c r="V484" s="35">
        <v>41275</v>
      </c>
      <c r="X484" s="38" t="s">
        <v>44</v>
      </c>
      <c r="Y484" s="38" t="s">
        <v>1090</v>
      </c>
      <c r="Z484" s="38" t="s">
        <v>1090</v>
      </c>
      <c r="AA484" s="38" t="s">
        <v>1091</v>
      </c>
      <c r="AB484" s="38" t="s">
        <v>45</v>
      </c>
      <c r="AD484" s="38"/>
      <c r="AE484" s="38"/>
    </row>
    <row r="485" spans="1:31" ht="22.5" x14ac:dyDescent="0.15">
      <c r="A485" s="39" t="s">
        <v>1069</v>
      </c>
      <c r="B485" s="39" t="s">
        <v>1070</v>
      </c>
      <c r="C485" s="38" t="s">
        <v>34</v>
      </c>
      <c r="D485" s="38" t="s">
        <v>35</v>
      </c>
      <c r="E485" s="35">
        <v>44159.686687395835</v>
      </c>
      <c r="F485" s="38" t="s">
        <v>96</v>
      </c>
      <c r="G485" s="38" t="s">
        <v>248</v>
      </c>
      <c r="H485" s="38" t="s">
        <v>1044</v>
      </c>
      <c r="I485" s="38" t="s">
        <v>382</v>
      </c>
      <c r="J485" s="38" t="s">
        <v>1045</v>
      </c>
      <c r="K485" s="38" t="s">
        <v>40</v>
      </c>
      <c r="L485" s="38" t="s">
        <v>40</v>
      </c>
      <c r="M485" s="39" t="s">
        <v>41</v>
      </c>
      <c r="R485" s="37">
        <v>11</v>
      </c>
      <c r="S485" s="37">
        <v>3.7</v>
      </c>
      <c r="T485" s="38" t="s">
        <v>42</v>
      </c>
      <c r="U485" s="38" t="s">
        <v>43</v>
      </c>
      <c r="V485" s="35">
        <v>41275</v>
      </c>
      <c r="X485" s="38" t="s">
        <v>44</v>
      </c>
      <c r="Y485" s="38" t="s">
        <v>1090</v>
      </c>
      <c r="Z485" s="38" t="s">
        <v>1090</v>
      </c>
      <c r="AA485" s="38" t="s">
        <v>1091</v>
      </c>
      <c r="AB485" s="38" t="s">
        <v>45</v>
      </c>
      <c r="AD485" s="38"/>
      <c r="AE485" s="38"/>
    </row>
    <row r="486" spans="1:31" x14ac:dyDescent="0.15">
      <c r="A486" s="39" t="s">
        <v>1071</v>
      </c>
      <c r="B486" s="39" t="s">
        <v>1072</v>
      </c>
      <c r="C486" s="38" t="s">
        <v>34</v>
      </c>
      <c r="D486" s="38" t="s">
        <v>35</v>
      </c>
      <c r="E486" s="35">
        <v>44159.686687395835</v>
      </c>
      <c r="F486" s="38" t="s">
        <v>96</v>
      </c>
      <c r="G486" s="38" t="s">
        <v>248</v>
      </c>
      <c r="H486" s="38" t="s">
        <v>1044</v>
      </c>
      <c r="I486" s="38" t="s">
        <v>250</v>
      </c>
      <c r="J486" s="38" t="s">
        <v>1073</v>
      </c>
      <c r="K486" s="38" t="s">
        <v>40</v>
      </c>
      <c r="L486" s="38" t="s">
        <v>40</v>
      </c>
      <c r="M486" s="39" t="s">
        <v>41</v>
      </c>
      <c r="R486" s="37">
        <v>10</v>
      </c>
      <c r="S486" s="37">
        <v>3.3</v>
      </c>
      <c r="T486" s="38" t="s">
        <v>42</v>
      </c>
      <c r="U486" s="38" t="s">
        <v>43</v>
      </c>
      <c r="V486" s="35">
        <v>41275</v>
      </c>
      <c r="X486" s="38" t="s">
        <v>44</v>
      </c>
      <c r="Y486" s="38" t="s">
        <v>1090</v>
      </c>
      <c r="Z486" s="38" t="s">
        <v>1090</v>
      </c>
      <c r="AA486" s="38" t="s">
        <v>1091</v>
      </c>
      <c r="AB486" s="38" t="s">
        <v>45</v>
      </c>
      <c r="AD486" s="38"/>
      <c r="AE486" s="38"/>
    </row>
  </sheetData>
  <conditionalFormatting sqref="A1:AD1048576">
    <cfRule type="expression" dxfId="184" priority="2">
      <formula>AND($W1&lt;TODAY(),$W1&lt;&gt;"ExpiryDate",NOT(ISBLANK($W1)))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A9B519C-B82D-4F33-8D89-DE6EA49F2570}">
            <xm:f>ISERROR(MATCH(1,($A1=EUL_basis_Mapped!$AS:$AS)*($K1=EUL_basis_Mapped!$BC:$BC)*($L1=EUL_basis_Mapped!$BD:$BD)*($C1=EUL_basis_Mapped!$AU:$AU)*($X1=EUL_basis_Mapped!$BP:$BP),0))</xm:f>
            <x14:dxf>
              <fill>
                <patternFill>
                  <bgColor rgb="FFFF0000"/>
                </patternFill>
              </fill>
            </x14:dxf>
          </x14:cfRule>
          <xm:sqref>A1:A1048576 C1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3F8D-C611-4DB9-8E40-8963B3B3690D}">
  <sheetPr>
    <tabColor theme="7" tint="-0.249977111117893"/>
  </sheetPr>
  <dimension ref="A1:N15"/>
  <sheetViews>
    <sheetView workbookViewId="0">
      <pane xSplit="2" ySplit="1" topLeftCell="D2" activePane="bottomRight" state="frozen"/>
      <selection activeCell="B46" sqref="B46"/>
      <selection pane="topRight" activeCell="B46" sqref="B46"/>
      <selection pane="bottomLeft" activeCell="B46" sqref="B46"/>
      <selection pane="bottomRight" sqref="A1:XFD1048576"/>
    </sheetView>
  </sheetViews>
  <sheetFormatPr defaultRowHeight="10.5" x14ac:dyDescent="0.15"/>
  <cols>
    <col min="1" max="1" width="14" style="2" bestFit="1" customWidth="1"/>
    <col min="2" max="2" width="36" style="1" bestFit="1" customWidth="1"/>
    <col min="3" max="3" width="36" style="2" bestFit="1" customWidth="1"/>
    <col min="4" max="4" width="7.5" style="2" bestFit="1" customWidth="1"/>
    <col min="5" max="5" width="11.625" style="3" bestFit="1" customWidth="1"/>
    <col min="6" max="6" width="10.25" style="3" bestFit="1" customWidth="1"/>
    <col min="7" max="8" width="11.125" style="2" bestFit="1" customWidth="1"/>
    <col min="9" max="9" width="12" style="2" bestFit="1" customWidth="1"/>
    <col min="10" max="10" width="17.625" style="1" bestFit="1" customWidth="1"/>
    <col min="11" max="11" width="9.375" style="3" bestFit="1" customWidth="1"/>
    <col min="12" max="12" width="9.125" style="3" bestFit="1" customWidth="1"/>
    <col min="13" max="13" width="28.125" style="1" bestFit="1" customWidth="1"/>
    <col min="14" max="14" width="11.125" style="2" bestFit="1" customWidth="1"/>
    <col min="15" max="16384" width="9" style="2"/>
  </cols>
  <sheetData>
    <row r="1" spans="1:14" x14ac:dyDescent="0.15">
      <c r="A1" s="2" t="s">
        <v>1081</v>
      </c>
      <c r="B1" s="1" t="s">
        <v>1113</v>
      </c>
      <c r="C1" s="2" t="s">
        <v>30</v>
      </c>
      <c r="D1" s="2" t="s">
        <v>1109</v>
      </c>
      <c r="E1" s="3" t="s">
        <v>1110</v>
      </c>
      <c r="F1" s="3" t="s">
        <v>1111</v>
      </c>
      <c r="G1" s="2" t="s">
        <v>25</v>
      </c>
      <c r="H1" s="2" t="s">
        <v>26</v>
      </c>
      <c r="I1" s="2" t="s">
        <v>27</v>
      </c>
      <c r="J1" s="1" t="s">
        <v>28</v>
      </c>
      <c r="K1" s="3" t="s">
        <v>5</v>
      </c>
      <c r="L1" s="3" t="s">
        <v>29</v>
      </c>
      <c r="M1" s="1" t="s">
        <v>20</v>
      </c>
      <c r="N1" s="2" t="s">
        <v>31</v>
      </c>
    </row>
    <row r="2" spans="1:14" x14ac:dyDescent="0.15">
      <c r="A2" s="42" t="s">
        <v>1082</v>
      </c>
      <c r="B2" s="43" t="s">
        <v>1114</v>
      </c>
      <c r="C2" s="42" t="s">
        <v>1089</v>
      </c>
      <c r="D2" s="2">
        <v>11</v>
      </c>
      <c r="F2" s="3">
        <v>43466</v>
      </c>
      <c r="G2" s="42" t="s">
        <v>1090</v>
      </c>
      <c r="H2" s="42" t="s">
        <v>1090</v>
      </c>
      <c r="I2" s="42" t="s">
        <v>1091</v>
      </c>
      <c r="J2" s="43" t="s">
        <v>45</v>
      </c>
      <c r="K2" s="3">
        <v>44159.689922511578</v>
      </c>
      <c r="M2" s="43" t="s">
        <v>42</v>
      </c>
      <c r="N2" s="42"/>
    </row>
    <row r="3" spans="1:14" x14ac:dyDescent="0.15">
      <c r="A3" s="42" t="s">
        <v>1083</v>
      </c>
      <c r="B3" s="43" t="s">
        <v>1137</v>
      </c>
      <c r="C3" s="42" t="s">
        <v>1089</v>
      </c>
      <c r="D3" s="2">
        <v>9</v>
      </c>
      <c r="F3" s="3">
        <v>43466</v>
      </c>
      <c r="G3" s="42" t="s">
        <v>1090</v>
      </c>
      <c r="H3" s="42" t="s">
        <v>1090</v>
      </c>
      <c r="I3" s="42" t="s">
        <v>1091</v>
      </c>
      <c r="J3" s="43" t="s">
        <v>45</v>
      </c>
      <c r="K3" s="3">
        <v>44159.689922511578</v>
      </c>
      <c r="M3" s="43" t="s">
        <v>42</v>
      </c>
      <c r="N3" s="42"/>
    </row>
    <row r="4" spans="1:14" x14ac:dyDescent="0.15">
      <c r="A4" s="42" t="s">
        <v>1084</v>
      </c>
      <c r="B4" s="43" t="s">
        <v>1119</v>
      </c>
      <c r="C4" s="42" t="s">
        <v>1089</v>
      </c>
      <c r="D4" s="2">
        <v>14</v>
      </c>
      <c r="F4" s="3">
        <v>43466</v>
      </c>
      <c r="G4" s="42" t="s">
        <v>1090</v>
      </c>
      <c r="H4" s="42" t="s">
        <v>1090</v>
      </c>
      <c r="I4" s="42" t="s">
        <v>1091</v>
      </c>
      <c r="J4" s="43" t="s">
        <v>45</v>
      </c>
      <c r="K4" s="3">
        <v>44159.689922511578</v>
      </c>
      <c r="M4" s="43" t="s">
        <v>42</v>
      </c>
      <c r="N4" s="42"/>
    </row>
    <row r="5" spans="1:14" x14ac:dyDescent="0.15">
      <c r="A5" s="42" t="s">
        <v>1085</v>
      </c>
      <c r="B5" s="43" t="s">
        <v>1129</v>
      </c>
      <c r="C5" s="42" t="s">
        <v>1089</v>
      </c>
      <c r="D5" s="2">
        <v>16</v>
      </c>
      <c r="F5" s="3">
        <v>43466</v>
      </c>
      <c r="G5" s="42" t="s">
        <v>1090</v>
      </c>
      <c r="H5" s="42" t="s">
        <v>1090</v>
      </c>
      <c r="I5" s="42" t="s">
        <v>1091</v>
      </c>
      <c r="J5" s="43" t="s">
        <v>45</v>
      </c>
      <c r="K5" s="3">
        <v>44159.689922511578</v>
      </c>
      <c r="M5" s="43" t="s">
        <v>42</v>
      </c>
      <c r="N5" s="42"/>
    </row>
    <row r="6" spans="1:14" x14ac:dyDescent="0.15">
      <c r="A6" s="42" t="s">
        <v>1086</v>
      </c>
      <c r="B6" s="43" t="s">
        <v>1125</v>
      </c>
      <c r="C6" s="42" t="s">
        <v>1089</v>
      </c>
      <c r="D6" s="2">
        <v>15</v>
      </c>
      <c r="F6" s="3">
        <v>43466</v>
      </c>
      <c r="G6" s="42" t="s">
        <v>1090</v>
      </c>
      <c r="H6" s="42" t="s">
        <v>1090</v>
      </c>
      <c r="I6" s="42" t="s">
        <v>1091</v>
      </c>
      <c r="J6" s="43" t="s">
        <v>45</v>
      </c>
      <c r="K6" s="3">
        <v>44159.689922511578</v>
      </c>
      <c r="M6" s="43" t="s">
        <v>42</v>
      </c>
      <c r="N6" s="42"/>
    </row>
    <row r="7" spans="1:14" x14ac:dyDescent="0.15">
      <c r="A7" s="42" t="s">
        <v>0</v>
      </c>
      <c r="B7" s="43" t="s">
        <v>1115</v>
      </c>
      <c r="C7" s="42" t="s">
        <v>1089</v>
      </c>
      <c r="D7" s="2">
        <v>12</v>
      </c>
      <c r="F7" s="3">
        <v>43466</v>
      </c>
      <c r="G7" s="42" t="s">
        <v>1090</v>
      </c>
      <c r="H7" s="42" t="s">
        <v>1090</v>
      </c>
      <c r="I7" s="42" t="s">
        <v>1091</v>
      </c>
      <c r="J7" s="43" t="s">
        <v>45</v>
      </c>
      <c r="K7" s="3">
        <v>44159.689922511578</v>
      </c>
      <c r="M7" s="43" t="s">
        <v>42</v>
      </c>
      <c r="N7" s="42"/>
    </row>
    <row r="8" spans="1:14" x14ac:dyDescent="0.15">
      <c r="A8" s="42" t="s">
        <v>1130</v>
      </c>
      <c r="B8" s="43" t="s">
        <v>1131</v>
      </c>
      <c r="C8" s="42" t="s">
        <v>1132</v>
      </c>
      <c r="D8" s="2">
        <v>1</v>
      </c>
      <c r="E8" s="3">
        <v>43465</v>
      </c>
      <c r="F8" s="3">
        <v>41275</v>
      </c>
      <c r="G8" s="42" t="s">
        <v>1090</v>
      </c>
      <c r="H8" s="42" t="s">
        <v>1090</v>
      </c>
      <c r="I8" s="42" t="s">
        <v>1091</v>
      </c>
      <c r="J8" s="43" t="s">
        <v>45</v>
      </c>
      <c r="K8" s="3">
        <v>44159.689922511578</v>
      </c>
      <c r="M8" s="43" t="s">
        <v>42</v>
      </c>
      <c r="N8" s="42"/>
    </row>
    <row r="9" spans="1:14" x14ac:dyDescent="0.15">
      <c r="A9" s="42" t="s">
        <v>1087</v>
      </c>
      <c r="B9" s="43" t="s">
        <v>1138</v>
      </c>
      <c r="C9" s="42" t="s">
        <v>1089</v>
      </c>
      <c r="D9" s="2">
        <v>3</v>
      </c>
      <c r="F9" s="3">
        <v>41275</v>
      </c>
      <c r="G9" s="42" t="s">
        <v>1090</v>
      </c>
      <c r="H9" s="42" t="s">
        <v>1090</v>
      </c>
      <c r="I9" s="42" t="s">
        <v>1091</v>
      </c>
      <c r="J9" s="43" t="s">
        <v>45</v>
      </c>
      <c r="K9" s="3">
        <v>44159.689922511578</v>
      </c>
      <c r="M9" s="43" t="s">
        <v>42</v>
      </c>
      <c r="N9" s="42"/>
    </row>
    <row r="10" spans="1:14" ht="21" x14ac:dyDescent="0.15">
      <c r="A10" s="42" t="s">
        <v>1088</v>
      </c>
      <c r="B10" s="43" t="s">
        <v>1136</v>
      </c>
      <c r="C10" s="42" t="s">
        <v>1089</v>
      </c>
      <c r="D10" s="2">
        <v>10</v>
      </c>
      <c r="F10" s="3">
        <v>43466</v>
      </c>
      <c r="G10" s="42" t="s">
        <v>1090</v>
      </c>
      <c r="H10" s="42" t="s">
        <v>1090</v>
      </c>
      <c r="I10" s="42" t="s">
        <v>1091</v>
      </c>
      <c r="J10" s="43" t="s">
        <v>45</v>
      </c>
      <c r="K10" s="3">
        <v>44159.689922511578</v>
      </c>
      <c r="M10" s="43" t="s">
        <v>42</v>
      </c>
      <c r="N10" s="42"/>
    </row>
    <row r="11" spans="1:14" x14ac:dyDescent="0.15">
      <c r="A11" s="42" t="s">
        <v>1133</v>
      </c>
      <c r="B11" s="43" t="s">
        <v>1134</v>
      </c>
      <c r="C11" s="42" t="s">
        <v>1135</v>
      </c>
      <c r="D11" s="2">
        <v>4</v>
      </c>
      <c r="E11" s="3">
        <v>43465</v>
      </c>
      <c r="F11" s="3">
        <v>41275</v>
      </c>
      <c r="G11" s="42" t="s">
        <v>1090</v>
      </c>
      <c r="H11" s="42" t="s">
        <v>1090</v>
      </c>
      <c r="I11" s="42" t="s">
        <v>1091</v>
      </c>
      <c r="J11" s="43" t="s">
        <v>45</v>
      </c>
      <c r="K11" s="3">
        <v>44159.689922511578</v>
      </c>
      <c r="M11" s="43" t="s">
        <v>42</v>
      </c>
      <c r="N11" s="42"/>
    </row>
    <row r="12" spans="1:14" x14ac:dyDescent="0.15">
      <c r="A12" s="42" t="s">
        <v>1120</v>
      </c>
      <c r="B12" s="43" t="s">
        <v>1121</v>
      </c>
      <c r="C12" s="42" t="s">
        <v>1122</v>
      </c>
      <c r="D12" s="2">
        <v>7</v>
      </c>
      <c r="E12" s="3">
        <v>43465</v>
      </c>
      <c r="F12" s="3">
        <v>41275</v>
      </c>
      <c r="G12" s="42" t="s">
        <v>1090</v>
      </c>
      <c r="H12" s="42" t="s">
        <v>1090</v>
      </c>
      <c r="I12" s="42" t="s">
        <v>1091</v>
      </c>
      <c r="J12" s="43" t="s">
        <v>45</v>
      </c>
      <c r="K12" s="3">
        <v>44159.689922511578</v>
      </c>
      <c r="M12" s="43" t="s">
        <v>42</v>
      </c>
      <c r="N12" s="42"/>
    </row>
    <row r="13" spans="1:14" x14ac:dyDescent="0.15">
      <c r="A13" s="42" t="s">
        <v>1123</v>
      </c>
      <c r="B13" s="43" t="s">
        <v>1124</v>
      </c>
      <c r="C13" s="42" t="s">
        <v>1122</v>
      </c>
      <c r="D13" s="2">
        <v>6</v>
      </c>
      <c r="E13" s="3">
        <v>43465</v>
      </c>
      <c r="F13" s="3">
        <v>41275</v>
      </c>
      <c r="G13" s="42" t="s">
        <v>1090</v>
      </c>
      <c r="H13" s="42" t="s">
        <v>1090</v>
      </c>
      <c r="I13" s="42" t="s">
        <v>1091</v>
      </c>
      <c r="J13" s="43" t="s">
        <v>45</v>
      </c>
      <c r="K13" s="3">
        <v>44159.689922511578</v>
      </c>
      <c r="M13" s="43" t="s">
        <v>42</v>
      </c>
      <c r="N13" s="42"/>
    </row>
    <row r="14" spans="1:14" x14ac:dyDescent="0.15">
      <c r="A14" s="42" t="s">
        <v>1126</v>
      </c>
      <c r="B14" s="43" t="s">
        <v>1127</v>
      </c>
      <c r="C14" s="42" t="s">
        <v>1128</v>
      </c>
      <c r="D14" s="2">
        <v>2</v>
      </c>
      <c r="E14" s="3">
        <v>43465</v>
      </c>
      <c r="F14" s="3">
        <v>41275</v>
      </c>
      <c r="G14" s="42" t="s">
        <v>1090</v>
      </c>
      <c r="H14" s="42" t="s">
        <v>1090</v>
      </c>
      <c r="I14" s="42" t="s">
        <v>1091</v>
      </c>
      <c r="J14" s="43" t="s">
        <v>45</v>
      </c>
      <c r="K14" s="3">
        <v>44159.689922511578</v>
      </c>
      <c r="M14" s="43" t="s">
        <v>42</v>
      </c>
      <c r="N14" s="42"/>
    </row>
    <row r="15" spans="1:14" x14ac:dyDescent="0.15">
      <c r="A15" s="42" t="s">
        <v>1116</v>
      </c>
      <c r="B15" s="43" t="s">
        <v>1117</v>
      </c>
      <c r="C15" s="42" t="s">
        <v>1118</v>
      </c>
      <c r="D15" s="2">
        <v>8</v>
      </c>
      <c r="E15" s="3">
        <v>43465</v>
      </c>
      <c r="F15" s="3">
        <v>41275</v>
      </c>
      <c r="G15" s="42" t="s">
        <v>1090</v>
      </c>
      <c r="H15" s="42" t="s">
        <v>1090</v>
      </c>
      <c r="I15" s="42" t="s">
        <v>1091</v>
      </c>
      <c r="J15" s="43" t="s">
        <v>45</v>
      </c>
      <c r="K15" s="3">
        <v>44159.689922511578</v>
      </c>
      <c r="M15" s="43" t="s">
        <v>42</v>
      </c>
      <c r="N15" s="42"/>
    </row>
  </sheetData>
  <conditionalFormatting sqref="A2:N15">
    <cfRule type="expression" dxfId="149" priority="1">
      <formula>AND($E2&lt;&gt;0,$E2&lt;DATE(2021,1,1))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C75C-CC20-48F5-8E8B-F205A1AC247F}">
  <sheetPr>
    <tabColor theme="7" tint="-0.249977111117893"/>
  </sheetPr>
  <dimension ref="A1:Q26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O1" activeCellId="2" sqref="I1:J1048576 M1:M1048576 O1:O1048576"/>
    </sheetView>
  </sheetViews>
  <sheetFormatPr defaultRowHeight="11.25" x14ac:dyDescent="0.15"/>
  <cols>
    <col min="1" max="1" width="9.5" bestFit="1" customWidth="1"/>
    <col min="2" max="2" width="17.875" bestFit="1" customWidth="1"/>
    <col min="3" max="3" width="20.5" bestFit="1" customWidth="1"/>
    <col min="4" max="4" width="7.75" bestFit="1" customWidth="1"/>
    <col min="5" max="5" width="8.25" bestFit="1" customWidth="1"/>
    <col min="6" max="6" width="12.875" bestFit="1" customWidth="1"/>
    <col min="7" max="7" width="15.5" bestFit="1" customWidth="1"/>
    <col min="8" max="8" width="11.625" bestFit="1" customWidth="1"/>
    <col min="9" max="9" width="11" style="75" bestFit="1" customWidth="1"/>
    <col min="10" max="10" width="12.125" style="75" bestFit="1" customWidth="1"/>
    <col min="11" max="11" width="11.5" bestFit="1" customWidth="1"/>
    <col min="12" max="12" width="12.375" bestFit="1" customWidth="1"/>
    <col min="13" max="13" width="15.375" style="75" bestFit="1" customWidth="1"/>
    <col min="14" max="14" width="18.875" bestFit="1" customWidth="1"/>
    <col min="15" max="15" width="9.5" style="75" bestFit="1" customWidth="1"/>
    <col min="16" max="16" width="20.5" bestFit="1" customWidth="1"/>
    <col min="17" max="17" width="11.625" bestFit="1" customWidth="1"/>
  </cols>
  <sheetData>
    <row r="1" spans="1:17" x14ac:dyDescent="0.15">
      <c r="A1" t="s">
        <v>12</v>
      </c>
      <c r="B1" t="s">
        <v>1934</v>
      </c>
      <c r="C1" t="s">
        <v>30</v>
      </c>
      <c r="D1" t="s">
        <v>1109</v>
      </c>
      <c r="E1" t="s">
        <v>21</v>
      </c>
      <c r="F1" t="s">
        <v>1935</v>
      </c>
      <c r="G1" t="s">
        <v>1936</v>
      </c>
      <c r="H1" t="s">
        <v>26</v>
      </c>
      <c r="I1" s="75" t="s">
        <v>22</v>
      </c>
      <c r="J1" s="75" t="s">
        <v>23</v>
      </c>
      <c r="K1" t="s">
        <v>25</v>
      </c>
      <c r="L1" t="s">
        <v>27</v>
      </c>
      <c r="M1" s="75" t="s">
        <v>5</v>
      </c>
      <c r="N1" t="s">
        <v>28</v>
      </c>
      <c r="O1" s="75" t="s">
        <v>29</v>
      </c>
      <c r="P1" t="s">
        <v>20</v>
      </c>
      <c r="Q1" t="s">
        <v>31</v>
      </c>
    </row>
    <row r="2" spans="1:17" x14ac:dyDescent="0.15">
      <c r="A2" s="68" t="s">
        <v>1975</v>
      </c>
      <c r="B2" s="68" t="s">
        <v>1976</v>
      </c>
      <c r="C2" s="68" t="s">
        <v>1977</v>
      </c>
      <c r="D2">
        <v>24</v>
      </c>
      <c r="E2" s="68" t="s">
        <v>43</v>
      </c>
      <c r="F2" s="68" t="s">
        <v>1978</v>
      </c>
      <c r="G2" s="68" t="s">
        <v>1975</v>
      </c>
      <c r="H2" s="68" t="s">
        <v>1090</v>
      </c>
      <c r="I2" s="75">
        <v>41275</v>
      </c>
      <c r="K2" s="68" t="s">
        <v>1090</v>
      </c>
      <c r="L2" s="68" t="s">
        <v>1091</v>
      </c>
      <c r="M2" s="75">
        <v>44159.686581793983</v>
      </c>
      <c r="N2" s="68" t="s">
        <v>45</v>
      </c>
      <c r="P2" s="68" t="s">
        <v>42</v>
      </c>
      <c r="Q2" s="68"/>
    </row>
    <row r="3" spans="1:17" x14ac:dyDescent="0.15">
      <c r="A3" s="68" t="s">
        <v>1994</v>
      </c>
      <c r="B3" s="68" t="s">
        <v>1995</v>
      </c>
      <c r="C3" s="68" t="s">
        <v>1977</v>
      </c>
      <c r="D3">
        <v>25</v>
      </c>
      <c r="E3" s="68" t="s">
        <v>43</v>
      </c>
      <c r="F3" s="68" t="s">
        <v>1978</v>
      </c>
      <c r="G3" s="68" t="s">
        <v>1994</v>
      </c>
      <c r="H3" s="68" t="s">
        <v>1090</v>
      </c>
      <c r="I3" s="75">
        <v>41275</v>
      </c>
      <c r="K3" s="68" t="s">
        <v>1090</v>
      </c>
      <c r="L3" s="68" t="s">
        <v>1091</v>
      </c>
      <c r="M3" s="75">
        <v>44159.686581793983</v>
      </c>
      <c r="N3" s="68" t="s">
        <v>45</v>
      </c>
      <c r="P3" s="68" t="s">
        <v>42</v>
      </c>
      <c r="Q3" s="68"/>
    </row>
    <row r="4" spans="1:17" hidden="1" x14ac:dyDescent="0.15">
      <c r="A4" s="68" t="s">
        <v>40</v>
      </c>
      <c r="B4" s="68" t="s">
        <v>2010</v>
      </c>
      <c r="C4" s="68" t="s">
        <v>2011</v>
      </c>
      <c r="D4">
        <v>18</v>
      </c>
      <c r="E4" s="68" t="s">
        <v>43</v>
      </c>
      <c r="F4" s="68" t="s">
        <v>40</v>
      </c>
      <c r="G4" s="68" t="s">
        <v>1941</v>
      </c>
      <c r="H4" s="68" t="s">
        <v>1091</v>
      </c>
      <c r="I4" s="69">
        <v>41275</v>
      </c>
      <c r="J4" s="69"/>
      <c r="K4" s="68" t="s">
        <v>1090</v>
      </c>
      <c r="L4" s="68" t="s">
        <v>1091</v>
      </c>
      <c r="M4" s="70">
        <v>44159.692205405096</v>
      </c>
      <c r="N4" s="68" t="s">
        <v>45</v>
      </c>
      <c r="O4" s="70"/>
      <c r="P4" s="68" t="s">
        <v>42</v>
      </c>
      <c r="Q4" s="68"/>
    </row>
    <row r="5" spans="1:17" hidden="1" x14ac:dyDescent="0.15">
      <c r="A5" s="68" t="s">
        <v>1969</v>
      </c>
      <c r="B5" s="68" t="s">
        <v>1970</v>
      </c>
      <c r="C5" s="68" t="s">
        <v>1971</v>
      </c>
      <c r="D5">
        <v>19</v>
      </c>
      <c r="E5" s="68" t="s">
        <v>43</v>
      </c>
      <c r="F5" s="68" t="s">
        <v>40</v>
      </c>
      <c r="G5" s="68" t="s">
        <v>1941</v>
      </c>
      <c r="H5" s="68" t="s">
        <v>1091</v>
      </c>
      <c r="I5" s="69">
        <v>41275</v>
      </c>
      <c r="J5" s="69"/>
      <c r="K5" s="68" t="s">
        <v>1090</v>
      </c>
      <c r="L5" s="68" t="s">
        <v>1091</v>
      </c>
      <c r="M5" s="70">
        <v>44159.692205405096</v>
      </c>
      <c r="N5" s="68" t="s">
        <v>45</v>
      </c>
      <c r="O5" s="70"/>
      <c r="P5" s="68" t="s">
        <v>42</v>
      </c>
      <c r="Q5" s="68"/>
    </row>
    <row r="6" spans="1:17" x14ac:dyDescent="0.15">
      <c r="A6" s="68" t="s">
        <v>1945</v>
      </c>
      <c r="B6" s="68" t="s">
        <v>1946</v>
      </c>
      <c r="C6" s="68" t="s">
        <v>1947</v>
      </c>
      <c r="D6">
        <v>1</v>
      </c>
      <c r="E6" s="68" t="s">
        <v>43</v>
      </c>
      <c r="F6" s="68" t="s">
        <v>1945</v>
      </c>
      <c r="G6" s="68" t="s">
        <v>1090</v>
      </c>
      <c r="H6" s="68" t="s">
        <v>1090</v>
      </c>
      <c r="I6" s="75">
        <v>41275</v>
      </c>
      <c r="K6" s="68" t="s">
        <v>1090</v>
      </c>
      <c r="L6" s="68" t="s">
        <v>1091</v>
      </c>
      <c r="M6" s="75">
        <v>44159.686581793983</v>
      </c>
      <c r="N6" s="68" t="s">
        <v>45</v>
      </c>
      <c r="P6" s="68" t="s">
        <v>42</v>
      </c>
      <c r="Q6" s="68"/>
    </row>
    <row r="7" spans="1:17" x14ac:dyDescent="0.15">
      <c r="A7" s="68" t="s">
        <v>1966</v>
      </c>
      <c r="B7" s="68" t="s">
        <v>1967</v>
      </c>
      <c r="C7" s="68" t="s">
        <v>1947</v>
      </c>
      <c r="D7">
        <v>2</v>
      </c>
      <c r="E7" s="68" t="s">
        <v>43</v>
      </c>
      <c r="F7" s="68" t="s">
        <v>1966</v>
      </c>
      <c r="G7" s="68" t="s">
        <v>1968</v>
      </c>
      <c r="H7" s="68" t="s">
        <v>1090</v>
      </c>
      <c r="I7" s="75">
        <v>41275</v>
      </c>
      <c r="K7" s="68" t="s">
        <v>1090</v>
      </c>
      <c r="L7" s="68" t="s">
        <v>1091</v>
      </c>
      <c r="M7" s="75">
        <v>44159.686581793983</v>
      </c>
      <c r="N7" s="68" t="s">
        <v>45</v>
      </c>
      <c r="P7" s="68" t="s">
        <v>42</v>
      </c>
      <c r="Q7" s="68"/>
    </row>
    <row r="8" spans="1:17" x14ac:dyDescent="0.15">
      <c r="A8" s="68" t="s">
        <v>1978</v>
      </c>
      <c r="B8" s="68" t="s">
        <v>1996</v>
      </c>
      <c r="C8" s="68" t="s">
        <v>1947</v>
      </c>
      <c r="D8">
        <v>3</v>
      </c>
      <c r="E8" s="68" t="s">
        <v>43</v>
      </c>
      <c r="F8" s="68" t="s">
        <v>1978</v>
      </c>
      <c r="G8" s="68" t="s">
        <v>1997</v>
      </c>
      <c r="H8" s="68" t="s">
        <v>1090</v>
      </c>
      <c r="I8" s="75">
        <v>41275</v>
      </c>
      <c r="K8" s="68" t="s">
        <v>1090</v>
      </c>
      <c r="L8" s="68" t="s">
        <v>1091</v>
      </c>
      <c r="M8" s="75">
        <v>44159.686581793983</v>
      </c>
      <c r="N8" s="68" t="s">
        <v>45</v>
      </c>
      <c r="P8" s="68" t="s">
        <v>42</v>
      </c>
      <c r="Q8" s="68"/>
    </row>
    <row r="9" spans="1:17" x14ac:dyDescent="0.15">
      <c r="A9" s="68" t="s">
        <v>1991</v>
      </c>
      <c r="B9" s="68" t="s">
        <v>1992</v>
      </c>
      <c r="C9" s="68" t="s">
        <v>1947</v>
      </c>
      <c r="D9">
        <v>4</v>
      </c>
      <c r="E9" s="68" t="s">
        <v>43</v>
      </c>
      <c r="F9" s="68" t="s">
        <v>1991</v>
      </c>
      <c r="G9" s="68" t="s">
        <v>1993</v>
      </c>
      <c r="H9" s="68" t="s">
        <v>1090</v>
      </c>
      <c r="I9" s="75">
        <v>41275</v>
      </c>
      <c r="K9" s="68" t="s">
        <v>1090</v>
      </c>
      <c r="L9" s="68" t="s">
        <v>1091</v>
      </c>
      <c r="M9" s="75">
        <v>44159.686581793983</v>
      </c>
      <c r="N9" s="68" t="s">
        <v>45</v>
      </c>
      <c r="P9" s="68" t="s">
        <v>42</v>
      </c>
      <c r="Q9" s="68"/>
    </row>
    <row r="10" spans="1:17" x14ac:dyDescent="0.15">
      <c r="A10" s="68" t="s">
        <v>1982</v>
      </c>
      <c r="B10" s="68" t="s">
        <v>1983</v>
      </c>
      <c r="C10" s="68" t="s">
        <v>1947</v>
      </c>
      <c r="D10">
        <v>5</v>
      </c>
      <c r="E10" s="68" t="s">
        <v>43</v>
      </c>
      <c r="F10" s="68" t="s">
        <v>1982</v>
      </c>
      <c r="G10" s="68" t="s">
        <v>1984</v>
      </c>
      <c r="H10" s="68" t="s">
        <v>1090</v>
      </c>
      <c r="I10" s="75">
        <v>41275</v>
      </c>
      <c r="K10" s="68" t="s">
        <v>1090</v>
      </c>
      <c r="L10" s="68" t="s">
        <v>1091</v>
      </c>
      <c r="M10" s="75">
        <v>44159.686581793983</v>
      </c>
      <c r="N10" s="68" t="s">
        <v>45</v>
      </c>
      <c r="P10" s="68" t="s">
        <v>42</v>
      </c>
      <c r="Q10" s="68"/>
    </row>
    <row r="11" spans="1:17" x14ac:dyDescent="0.15">
      <c r="A11" s="68" t="s">
        <v>1972</v>
      </c>
      <c r="B11" s="68" t="s">
        <v>1973</v>
      </c>
      <c r="C11" s="68" t="s">
        <v>1947</v>
      </c>
      <c r="D11">
        <v>6</v>
      </c>
      <c r="E11" s="68" t="s">
        <v>43</v>
      </c>
      <c r="F11" s="68" t="s">
        <v>1972</v>
      </c>
      <c r="G11" s="68" t="s">
        <v>1974</v>
      </c>
      <c r="H11" s="68" t="s">
        <v>1090</v>
      </c>
      <c r="I11" s="75">
        <v>41275</v>
      </c>
      <c r="K11" s="68" t="s">
        <v>1090</v>
      </c>
      <c r="L11" s="68" t="s">
        <v>1091</v>
      </c>
      <c r="M11" s="75">
        <v>44159.686581793983</v>
      </c>
      <c r="N11" s="68" t="s">
        <v>45</v>
      </c>
      <c r="P11" s="68" t="s">
        <v>42</v>
      </c>
      <c r="Q11" s="68"/>
    </row>
    <row r="12" spans="1:17" x14ac:dyDescent="0.15">
      <c r="A12" s="68" t="s">
        <v>1951</v>
      </c>
      <c r="B12" s="68" t="s">
        <v>1952</v>
      </c>
      <c r="C12" s="68" t="s">
        <v>1947</v>
      </c>
      <c r="D12">
        <v>7</v>
      </c>
      <c r="E12" s="68" t="s">
        <v>43</v>
      </c>
      <c r="F12" s="68" t="s">
        <v>1951</v>
      </c>
      <c r="G12" s="68" t="s">
        <v>1953</v>
      </c>
      <c r="H12" s="68" t="s">
        <v>1090</v>
      </c>
      <c r="I12" s="75">
        <v>41275</v>
      </c>
      <c r="K12" s="68" t="s">
        <v>1090</v>
      </c>
      <c r="L12" s="68" t="s">
        <v>1091</v>
      </c>
      <c r="M12" s="75">
        <v>44159.686581793983</v>
      </c>
      <c r="N12" s="68" t="s">
        <v>45</v>
      </c>
      <c r="P12" s="68" t="s">
        <v>42</v>
      </c>
      <c r="Q12" s="68"/>
    </row>
    <row r="13" spans="1:17" x14ac:dyDescent="0.15">
      <c r="A13" s="68" t="s">
        <v>2001</v>
      </c>
      <c r="B13" s="68" t="s">
        <v>2002</v>
      </c>
      <c r="C13" s="68" t="s">
        <v>1947</v>
      </c>
      <c r="D13">
        <v>8</v>
      </c>
      <c r="E13" s="68" t="s">
        <v>43</v>
      </c>
      <c r="F13" s="68" t="s">
        <v>2001</v>
      </c>
      <c r="G13" s="68" t="s">
        <v>2003</v>
      </c>
      <c r="H13" s="68" t="s">
        <v>1090</v>
      </c>
      <c r="I13" s="75">
        <v>41275</v>
      </c>
      <c r="K13" s="68" t="s">
        <v>1090</v>
      </c>
      <c r="L13" s="68" t="s">
        <v>1091</v>
      </c>
      <c r="M13" s="75">
        <v>44159.686581793983</v>
      </c>
      <c r="N13" s="68" t="s">
        <v>45</v>
      </c>
      <c r="P13" s="68" t="s">
        <v>42</v>
      </c>
      <c r="Q13" s="68"/>
    </row>
    <row r="14" spans="1:17" x14ac:dyDescent="0.15">
      <c r="A14" s="68" t="s">
        <v>1979</v>
      </c>
      <c r="B14" s="68" t="s">
        <v>1980</v>
      </c>
      <c r="C14" s="68" t="s">
        <v>1947</v>
      </c>
      <c r="D14">
        <v>9</v>
      </c>
      <c r="E14" s="68" t="s">
        <v>43</v>
      </c>
      <c r="F14" s="68" t="s">
        <v>1979</v>
      </c>
      <c r="G14" s="68" t="s">
        <v>1981</v>
      </c>
      <c r="H14" s="68" t="s">
        <v>1090</v>
      </c>
      <c r="I14" s="75">
        <v>41275</v>
      </c>
      <c r="K14" s="68" t="s">
        <v>1090</v>
      </c>
      <c r="L14" s="68" t="s">
        <v>1091</v>
      </c>
      <c r="M14" s="75">
        <v>44159.686581793983</v>
      </c>
      <c r="N14" s="68" t="s">
        <v>45</v>
      </c>
      <c r="P14" s="68" t="s">
        <v>42</v>
      </c>
      <c r="Q14" s="68"/>
    </row>
    <row r="15" spans="1:17" x14ac:dyDescent="0.15">
      <c r="A15" s="68" t="s">
        <v>1963</v>
      </c>
      <c r="B15" s="68" t="s">
        <v>1964</v>
      </c>
      <c r="C15" s="68" t="s">
        <v>1947</v>
      </c>
      <c r="D15">
        <v>10</v>
      </c>
      <c r="E15" s="68" t="s">
        <v>43</v>
      </c>
      <c r="F15" s="68" t="s">
        <v>1963</v>
      </c>
      <c r="G15" s="68" t="s">
        <v>1965</v>
      </c>
      <c r="H15" s="68" t="s">
        <v>1090</v>
      </c>
      <c r="I15" s="75">
        <v>41275</v>
      </c>
      <c r="K15" s="68" t="s">
        <v>1090</v>
      </c>
      <c r="L15" s="68" t="s">
        <v>1091</v>
      </c>
      <c r="M15" s="75">
        <v>44159.686581793983</v>
      </c>
      <c r="N15" s="68" t="s">
        <v>45</v>
      </c>
      <c r="P15" s="68" t="s">
        <v>42</v>
      </c>
      <c r="Q15" s="68"/>
    </row>
    <row r="16" spans="1:17" x14ac:dyDescent="0.15">
      <c r="A16" s="68" t="s">
        <v>1957</v>
      </c>
      <c r="B16" s="68" t="s">
        <v>1958</v>
      </c>
      <c r="C16" s="68" t="s">
        <v>1947</v>
      </c>
      <c r="D16">
        <v>11</v>
      </c>
      <c r="E16" s="68" t="s">
        <v>43</v>
      </c>
      <c r="F16" s="68" t="s">
        <v>1957</v>
      </c>
      <c r="G16" s="68" t="s">
        <v>1959</v>
      </c>
      <c r="H16" s="68" t="s">
        <v>1090</v>
      </c>
      <c r="I16" s="75">
        <v>41275</v>
      </c>
      <c r="K16" s="68" t="s">
        <v>1090</v>
      </c>
      <c r="L16" s="68" t="s">
        <v>1091</v>
      </c>
      <c r="M16" s="75">
        <v>44159.686581793983</v>
      </c>
      <c r="N16" s="68" t="s">
        <v>45</v>
      </c>
      <c r="P16" s="68" t="s">
        <v>42</v>
      </c>
      <c r="Q16" s="68"/>
    </row>
    <row r="17" spans="1:17" x14ac:dyDescent="0.15">
      <c r="A17" s="68" t="s">
        <v>2007</v>
      </c>
      <c r="B17" s="68" t="s">
        <v>2008</v>
      </c>
      <c r="C17" s="68" t="s">
        <v>1947</v>
      </c>
      <c r="D17">
        <v>12</v>
      </c>
      <c r="E17" s="68" t="s">
        <v>43</v>
      </c>
      <c r="F17" s="68" t="s">
        <v>2007</v>
      </c>
      <c r="G17" s="68" t="s">
        <v>2009</v>
      </c>
      <c r="H17" s="68" t="s">
        <v>1090</v>
      </c>
      <c r="I17" s="75">
        <v>41275</v>
      </c>
      <c r="K17" s="68" t="s">
        <v>1090</v>
      </c>
      <c r="L17" s="68" t="s">
        <v>1091</v>
      </c>
      <c r="M17" s="75">
        <v>44159.686581793983</v>
      </c>
      <c r="N17" s="68" t="s">
        <v>45</v>
      </c>
      <c r="P17" s="68" t="s">
        <v>42</v>
      </c>
      <c r="Q17" s="68"/>
    </row>
    <row r="18" spans="1:17" x14ac:dyDescent="0.15">
      <c r="A18" s="68" t="s">
        <v>2004</v>
      </c>
      <c r="B18" s="68" t="s">
        <v>2005</v>
      </c>
      <c r="C18" s="68" t="s">
        <v>1947</v>
      </c>
      <c r="D18">
        <v>13</v>
      </c>
      <c r="E18" s="68" t="s">
        <v>43</v>
      </c>
      <c r="F18" s="68" t="s">
        <v>2004</v>
      </c>
      <c r="G18" s="68" t="s">
        <v>2006</v>
      </c>
      <c r="H18" s="68" t="s">
        <v>1090</v>
      </c>
      <c r="I18" s="75">
        <v>41275</v>
      </c>
      <c r="K18" s="68" t="s">
        <v>1090</v>
      </c>
      <c r="L18" s="68" t="s">
        <v>1091</v>
      </c>
      <c r="M18" s="75">
        <v>44159.686581793983</v>
      </c>
      <c r="N18" s="68" t="s">
        <v>45</v>
      </c>
      <c r="P18" s="68" t="s">
        <v>42</v>
      </c>
      <c r="Q18" s="68"/>
    </row>
    <row r="19" spans="1:17" x14ac:dyDescent="0.15">
      <c r="A19" s="68" t="s">
        <v>1985</v>
      </c>
      <c r="B19" s="68" t="s">
        <v>1986</v>
      </c>
      <c r="C19" s="68" t="s">
        <v>1947</v>
      </c>
      <c r="D19">
        <v>14</v>
      </c>
      <c r="E19" s="68" t="s">
        <v>43</v>
      </c>
      <c r="F19" s="68" t="s">
        <v>1985</v>
      </c>
      <c r="G19" s="68" t="s">
        <v>1987</v>
      </c>
      <c r="H19" s="68" t="s">
        <v>1090</v>
      </c>
      <c r="I19" s="75">
        <v>41275</v>
      </c>
      <c r="K19" s="68" t="s">
        <v>1090</v>
      </c>
      <c r="L19" s="68" t="s">
        <v>1091</v>
      </c>
      <c r="M19" s="75">
        <v>44159.686581793983</v>
      </c>
      <c r="N19" s="68" t="s">
        <v>45</v>
      </c>
      <c r="P19" s="68" t="s">
        <v>42</v>
      </c>
      <c r="Q19" s="68"/>
    </row>
    <row r="20" spans="1:17" x14ac:dyDescent="0.15">
      <c r="A20" s="68" t="s">
        <v>1960</v>
      </c>
      <c r="B20" s="68" t="s">
        <v>1961</v>
      </c>
      <c r="C20" s="68" t="s">
        <v>1947</v>
      </c>
      <c r="D20">
        <v>15</v>
      </c>
      <c r="E20" s="68" t="s">
        <v>43</v>
      </c>
      <c r="F20" s="68" t="s">
        <v>1960</v>
      </c>
      <c r="G20" s="68" t="s">
        <v>1962</v>
      </c>
      <c r="H20" s="68" t="s">
        <v>1090</v>
      </c>
      <c r="I20" s="75">
        <v>41275</v>
      </c>
      <c r="K20" s="68" t="s">
        <v>1090</v>
      </c>
      <c r="L20" s="68" t="s">
        <v>1091</v>
      </c>
      <c r="M20" s="75">
        <v>44159.686581793983</v>
      </c>
      <c r="N20" s="68" t="s">
        <v>45</v>
      </c>
      <c r="P20" s="68" t="s">
        <v>42</v>
      </c>
      <c r="Q20" s="68"/>
    </row>
    <row r="21" spans="1:17" x14ac:dyDescent="0.15">
      <c r="A21" s="68" t="s">
        <v>1988</v>
      </c>
      <c r="B21" s="68" t="s">
        <v>1989</v>
      </c>
      <c r="C21" s="68" t="s">
        <v>1947</v>
      </c>
      <c r="D21">
        <v>16</v>
      </c>
      <c r="E21" s="68" t="s">
        <v>43</v>
      </c>
      <c r="F21" s="68" t="s">
        <v>1988</v>
      </c>
      <c r="G21" s="68" t="s">
        <v>1990</v>
      </c>
      <c r="H21" s="68" t="s">
        <v>1090</v>
      </c>
      <c r="I21" s="75">
        <v>41275</v>
      </c>
      <c r="K21" s="68" t="s">
        <v>1090</v>
      </c>
      <c r="L21" s="68" t="s">
        <v>1091</v>
      </c>
      <c r="M21" s="75">
        <v>44159.686581793983</v>
      </c>
      <c r="N21" s="68" t="s">
        <v>45</v>
      </c>
      <c r="P21" s="68" t="s">
        <v>42</v>
      </c>
      <c r="Q21" s="68"/>
    </row>
    <row r="22" spans="1:17" x14ac:dyDescent="0.15">
      <c r="A22" s="68" t="s">
        <v>1948</v>
      </c>
      <c r="B22" s="68" t="s">
        <v>1949</v>
      </c>
      <c r="C22" s="68" t="s">
        <v>1950</v>
      </c>
      <c r="D22">
        <v>17</v>
      </c>
      <c r="E22" s="68" t="s">
        <v>43</v>
      </c>
      <c r="F22" s="68" t="s">
        <v>40</v>
      </c>
      <c r="G22" s="68" t="s">
        <v>1941</v>
      </c>
      <c r="H22" s="68" t="s">
        <v>1090</v>
      </c>
      <c r="I22" s="75">
        <v>41275</v>
      </c>
      <c r="K22" s="68" t="s">
        <v>1090</v>
      </c>
      <c r="L22" s="68" t="s">
        <v>1091</v>
      </c>
      <c r="M22" s="75">
        <v>44159.686581793983</v>
      </c>
      <c r="N22" s="68" t="s">
        <v>45</v>
      </c>
      <c r="P22" s="68" t="s">
        <v>42</v>
      </c>
      <c r="Q22" s="68"/>
    </row>
    <row r="23" spans="1:17" hidden="1" x14ac:dyDescent="0.15">
      <c r="A23" s="68" t="s">
        <v>1937</v>
      </c>
      <c r="B23" s="68" t="s">
        <v>1938</v>
      </c>
      <c r="C23" s="68" t="s">
        <v>1939</v>
      </c>
      <c r="D23">
        <v>20</v>
      </c>
      <c r="E23" s="68" t="s">
        <v>1940</v>
      </c>
      <c r="F23" s="68" t="s">
        <v>44</v>
      </c>
      <c r="G23" s="68" t="s">
        <v>1941</v>
      </c>
      <c r="H23" s="68" t="s">
        <v>1091</v>
      </c>
      <c r="I23" s="69">
        <v>41275</v>
      </c>
      <c r="J23" s="69"/>
      <c r="K23" s="68" t="s">
        <v>1091</v>
      </c>
      <c r="L23" s="68" t="s">
        <v>1091</v>
      </c>
      <c r="M23" s="70">
        <v>44159.686581793983</v>
      </c>
      <c r="N23" s="68" t="s">
        <v>45</v>
      </c>
      <c r="O23" s="70"/>
      <c r="P23" s="68" t="s">
        <v>42</v>
      </c>
      <c r="Q23" s="68"/>
    </row>
    <row r="24" spans="1:17" hidden="1" x14ac:dyDescent="0.15">
      <c r="A24" s="68" t="s">
        <v>1998</v>
      </c>
      <c r="B24" s="68" t="s">
        <v>1999</v>
      </c>
      <c r="C24" s="68" t="s">
        <v>2000</v>
      </c>
      <c r="D24">
        <v>21</v>
      </c>
      <c r="E24" s="68" t="s">
        <v>1940</v>
      </c>
      <c r="F24" s="68" t="s">
        <v>44</v>
      </c>
      <c r="G24" s="68" t="s">
        <v>1941</v>
      </c>
      <c r="H24" s="68" t="s">
        <v>1091</v>
      </c>
      <c r="I24" s="69">
        <v>41275</v>
      </c>
      <c r="J24" s="69"/>
      <c r="K24" s="68" t="s">
        <v>1091</v>
      </c>
      <c r="L24" s="68" t="s">
        <v>1091</v>
      </c>
      <c r="M24" s="70">
        <v>44159.686581793983</v>
      </c>
      <c r="N24" s="68" t="s">
        <v>45</v>
      </c>
      <c r="O24" s="70"/>
      <c r="P24" s="68" t="s">
        <v>42</v>
      </c>
      <c r="Q24" s="68"/>
    </row>
    <row r="25" spans="1:17" hidden="1" x14ac:dyDescent="0.15">
      <c r="A25" s="68" t="s">
        <v>1942</v>
      </c>
      <c r="B25" s="68" t="s">
        <v>1943</v>
      </c>
      <c r="C25" s="68" t="s">
        <v>1944</v>
      </c>
      <c r="D25">
        <v>23</v>
      </c>
      <c r="E25" s="68" t="s">
        <v>1940</v>
      </c>
      <c r="F25" s="68" t="s">
        <v>44</v>
      </c>
      <c r="G25" s="68" t="s">
        <v>1941</v>
      </c>
      <c r="H25" s="68" t="s">
        <v>1091</v>
      </c>
      <c r="I25" s="69">
        <v>41275</v>
      </c>
      <c r="J25" s="69"/>
      <c r="K25" s="68" t="s">
        <v>1091</v>
      </c>
      <c r="L25" s="68" t="s">
        <v>1091</v>
      </c>
      <c r="M25" s="70">
        <v>44159.686581793983</v>
      </c>
      <c r="N25" s="68" t="s">
        <v>45</v>
      </c>
      <c r="O25" s="70"/>
      <c r="P25" s="68" t="s">
        <v>42</v>
      </c>
      <c r="Q25" s="68"/>
    </row>
    <row r="26" spans="1:17" hidden="1" x14ac:dyDescent="0.15">
      <c r="A26" s="68" t="s">
        <v>1954</v>
      </c>
      <c r="B26" s="68" t="s">
        <v>1955</v>
      </c>
      <c r="C26" s="68" t="s">
        <v>1956</v>
      </c>
      <c r="D26">
        <v>22</v>
      </c>
      <c r="E26" s="68" t="s">
        <v>1940</v>
      </c>
      <c r="F26" s="68" t="s">
        <v>44</v>
      </c>
      <c r="G26" s="68" t="s">
        <v>1941</v>
      </c>
      <c r="H26" s="68" t="s">
        <v>1091</v>
      </c>
      <c r="I26" s="69">
        <v>41275</v>
      </c>
      <c r="J26" s="69"/>
      <c r="K26" s="68" t="s">
        <v>1091</v>
      </c>
      <c r="L26" s="68" t="s">
        <v>1091</v>
      </c>
      <c r="M26" s="70">
        <v>44159.686581793983</v>
      </c>
      <c r="N26" s="68" t="s">
        <v>45</v>
      </c>
      <c r="O26" s="70"/>
      <c r="P26" s="68" t="s">
        <v>42</v>
      </c>
      <c r="Q26" s="68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7 5 f 9 0 f 1 - d f 3 f - 4 6 3 e - 8 d e 5 - c 0 e b 3 6 8 c 4 1 b d "   x m l n s = " h t t p : / / s c h e m a s . m i c r o s o f t . c o m / D a t a M a s h u p " > A A A A A N E E A A B Q S w M E F A A C A A g A p 6 K i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p 6 K i V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K e i o l Z G L A a 1 1 A E A A J E L A A A T A B w A R m 9 y b X V s Y X M v U 2 V j d G l v b j E u b S C i G A A o o B Q A A A A A A A A A A A A A A A A A A A A A A A A A A A D l l E 1 r w j A Y x + + C 3 6 F k F w d F G G M n 8 e C m b G P u z e p 2 E J E 0 f W w D t S l J 3 B D x u y + x L 6 Z 1 s x 4 8 O P T S k v z 9 P X 1 + T 4 g A I i m L L C d 5 X r X q t X p N B J i D Z / V G / a m L B R V W 2 w p B 1 m u W + j l s w Q m o l V f P J c 0 u l j h Z a S B P R O 0 3 J q T P w X n v X 9 9 8 I t s a P 1 D g m J O A E h y + 4 C / q Y 1 2 m L f k C J p d 2 g u z 2 e o O p J q l i m p w A V + M X P I c 2 0 r v I f q K R p 9 7 T E J q s x / p 9 k h K I K g u z 2 d Q h A c y x Q h S Q G S l N Z b A k X E b l T U + H 2 A 3 1 5 x T h G S z P Z b h N v E y 7 Q A 7 j U r k c s G + B F G y T a u r F R q m S v V p t o I 9 d 5 e 2 V e 8 C b H U E g 8 m j k r + 0 V + g A u l D p k J 3 t d M D f 1 + B j P 9 r b / W 1 / W a z T 6 7 V v M Q T 8 D F p 0 4 H i 5 j O P l R 0 3 k c w h w i W T H s P L d / 3 E b r + c D L J T K k k f 1 9 6 F v X O 1 h T 9 0 j A H Z b g M 7 4 8 e d 0 S S F B h W k f 2 S z Y a z i U b 4 A x k x K r 8 7 h B L f p 2 F e 3 a K j Z 4 r L B v J A 0 T v c E 3 X Q 1 X g n r N F f B 6 a 8 3 b 3 G c 5 D V X J L t L L X f 3 E f H 0 1 r 4 Q r + w + o h V 2 + R Z T q 9 D T 2 / z 8 j J K 8 V x H F J S I T U J 7 d e a N p x b L Y A z U B q q 0 l p g l a 3 + i 5 N 6 V K 2 F 0 / q n 1 0 P O a 5 H W + g F Q S w E C L Q A U A A I A C A C n o q J W b / x z K 6 Q A A A D 2 A A A A E g A A A A A A A A A A A A A A A A A A A A A A Q 2 9 u Z m l n L 1 B h Y 2 t h Z 2 U u e G 1 s U E s B A i 0 A F A A C A A g A p 6 K i V l N y O C y b A A A A 4 Q A A A B M A A A A A A A A A A A A A A A A A 8 A A A A F t D b 2 5 0 Z W 5 0 X 1 R 5 c G V z X S 5 4 b W x Q S w E C L Q A U A A I A C A C n o q J W R i w G t d Q B A A C R C w A A E w A A A A A A A A A A A A A A A A D Y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S p Q A A A A A A A D C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F V U x f Y m F z a X M 8 L 0 l 0 Z W 1 Q Y X R o P j w v S X R l b U x v Y 2 F 0 a W 9 u P j x T d G F i b G V F b n R y a W V z P j x F b n R y e S B U e X B l P S J G a W x s R X J y b 3 J D b 2 R l I i B W Y W x 1 Z T 0 i c 1 V u a 2 5 v d 2 4 i I C 8 + P E V u d H J 5 I F R 5 c G U 9 I k J 1 Z m Z l c k 5 l e H R S Z W Z y Z X N o I i B W Y W x 1 Z T 0 i b D E i I C 8 + P E V u d H J 5 I F R 5 c G U 9 I k Z p b G x F c n J v c k N v d W 5 0 I i B W Y W x 1 Z T 0 i b D A i I C 8 + P E V u d H J 5 I F R 5 c G U 9 I k Z p b G x F b m F i b G V k I i B W Y W x 1 Z T 0 i b D E i I C 8 + P E V u d H J 5 I F R 5 c G U 9 I k Z p b G x M Y X N 0 V X B k Y X R l Z C I g V m F s d W U 9 I m Q y M D I z L T A 1 L T A y V D E 4 O j E z O j E 2 L j U 1 N D g w O D N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j R 0 J n W U d C Z 1 l H Q m d R R U J B U U V C Q V l H Q 1 F r R 0 J n W U d C Z 2 N H Q m c 9 P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j U 5 O D U 3 O S 0 x N T E w L T Q y Y z k t Y m M y N i 0 z M D I 4 Y W U 1 O T h k M z Q i I C 8 + P E V u d H J 5 I F R 5 c G U 9 I k Z p b G x D b 2 x 1 b W 5 O Y W 1 l c y I g V m F s d W U 9 I n N b J n F 1 b 3 Q 7 R V V M X 0 l E J n F 1 b 3 Q 7 L C Z x d W 9 0 O 0 R l c 2 N y a X B 0 a W 9 u J n F 1 b 3 Q 7 L C Z x d W 9 0 O 1 Z l c n N p b 2 4 m c X V v d D s s J n F 1 b 3 Q 7 V m V y c 2 l v b l N v d X J j Z S Z x d W 9 0 O y w m c X V v d D t M Y X N 0 T W 9 k J n F 1 b 3 Q 7 L C Z x d W 9 0 O 1 N l Y 3 R v c i Z x d W 9 0 O y w m c X V v d D t V c 2 V D Y X R l Z 2 9 y e S Z x d W 9 0 O y w m c X V v d D t V c 2 V T d W J D Y X R l Z 2 9 y e S Z x d W 9 0 O y w m c X V v d D t U Z W N o R 3 J v d X A m c X V v d D s s J n F 1 b 3 Q 7 V G V j a F R 5 c G U m c X V v d D s s J n F 1 b 3 Q 7 Q m x k Z 1 R 5 c G U m c X V v d D s s J n F 1 b 3 Q 7 Q m x k Z 0 x v Y y Z x d W 9 0 O y w m c X V v d D t C Y X N p c 1 R 5 c G U m c X V v d D s s J n F 1 b 3 Q 7 Q m F z a X N W Y W x 1 Z S Z x d W 9 0 O y w m c X V v d D t C Y X N p c 0 R l Z 0 Z h Y 3 R v c i Z x d W 9 0 O y w m c X V v d D t k Z W Z F R k x I J n F 1 b 3 Q 7 L C Z x d W 9 0 O 0 V V T F 9 N Y X h f W X J z J n F 1 b 3 Q 7 L C Z x d W 9 0 O 0 V V T F 9 Z c n M m c X V v d D s s J n F 1 b 3 Q 7 U l V M X 1 l y c y Z x d W 9 0 O y w m c X V v d D t M Y X N 0 T W 9 k Q 2 9 t b W V u d C Z x d W 9 0 O y w m c X V v d D t T d G F 0 d X M m c X V v d D s s J n F 1 b 3 Q 7 U 3 R h c n R E Y X R l J n F 1 b 3 Q 7 L C Z x d W 9 0 O 0 V 4 c G l y e U R h d G U m c X V v d D s s J n F 1 b 3 Q 7 S E 9 V X 2 N h d C Z x d W 9 0 O y w m c X V v d D t G a W x p b m d T c G V j J n F 1 b 3 Q 7 L C Z x d W 9 0 O 0 N s Y W l t U 3 B l Y y Z x d W 9 0 O y w m c X V v d D t J c 1 B y b 3 B v c 2 V k J n F 1 b 3 Q 7 L C Z x d W 9 0 O 0 x h c 3 R N b 2 R C e S Z x d W 9 0 O y w m c X V v d D t D c m V h d G V k J n F 1 b 3 Q 7 L C Z x d W 9 0 O 0 N y Z W F 0 Z W R D b 2 1 t Z W 5 0 J n F 1 b 3 Q 7 L C Z x d W 9 0 O 0 N y Z W F 0 Z W R C e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V U x f Y m F z a X M i I C 8 + P E V u d H J 5 I F R 5 c G U 9 I k Z p b G x D b 3 V u d C I g V m F s d W U 9 I m w 0 O D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V T F 9 i Y X N p c y 9 B d X R v U m V t b 3 Z l Z E N v b H V t b n M x L n t F V U x f S U Q s M H 0 m c X V v d D s s J n F 1 b 3 Q 7 U 2 V j d G l v b j E v R V V M X 2 J h c 2 l z L 0 F 1 d G 9 S Z W 1 v d m V k Q 2 9 s d W 1 u c z E u e 0 R l c 2 N y a X B 0 a W 9 u L D F 9 J n F 1 b 3 Q 7 L C Z x d W 9 0 O 1 N l Y 3 R p b 2 4 x L 0 V V T F 9 i Y X N p c y 9 B d X R v U m V t b 3 Z l Z E N v b H V t b n M x L n t W Z X J z a W 9 u L D J 9 J n F 1 b 3 Q 7 L C Z x d W 9 0 O 1 N l Y 3 R p b 2 4 x L 0 V V T F 9 i Y X N p c y 9 B d X R v U m V t b 3 Z l Z E N v b H V t b n M x L n t W Z X J z a W 9 u U 2 9 1 c m N l L D N 9 J n F 1 b 3 Q 7 L C Z x d W 9 0 O 1 N l Y 3 R p b 2 4 x L 0 V V T F 9 i Y X N p c y 9 B d X R v U m V t b 3 Z l Z E N v b H V t b n M x L n t M Y X N 0 T W 9 k L D R 9 J n F 1 b 3 Q 7 L C Z x d W 9 0 O 1 N l Y 3 R p b 2 4 x L 0 V V T F 9 i Y X N p c y 9 B d X R v U m V t b 3 Z l Z E N v b H V t b n M x L n t T Z W N 0 b 3 I s N X 0 m c X V v d D s s J n F 1 b 3 Q 7 U 2 V j d G l v b j E v R V V M X 2 J h c 2 l z L 0 F 1 d G 9 S Z W 1 v d m V k Q 2 9 s d W 1 u c z E u e 1 V z Z U N h d G V n b 3 J 5 L D Z 9 J n F 1 b 3 Q 7 L C Z x d W 9 0 O 1 N l Y 3 R p b 2 4 x L 0 V V T F 9 i Y X N p c y 9 B d X R v U m V t b 3 Z l Z E N v b H V t b n M x L n t V c 2 V T d W J D Y X R l Z 2 9 y e S w 3 f S Z x d W 9 0 O y w m c X V v d D t T Z W N 0 a W 9 u M S 9 F V U x f Y m F z a X M v Q X V 0 b 1 J l b W 9 2 Z W R D b 2 x 1 b W 5 z M S 5 7 V G V j a E d y b 3 V w L D h 9 J n F 1 b 3 Q 7 L C Z x d W 9 0 O 1 N l Y 3 R p b 2 4 x L 0 V V T F 9 i Y X N p c y 9 B d X R v U m V t b 3 Z l Z E N v b H V t b n M x L n t U Z W N o V H l w Z S w 5 f S Z x d W 9 0 O y w m c X V v d D t T Z W N 0 a W 9 u M S 9 F V U x f Y m F z a X M v Q X V 0 b 1 J l b W 9 2 Z W R D b 2 x 1 b W 5 z M S 5 7 Q m x k Z 1 R 5 c G U s M T B 9 J n F 1 b 3 Q 7 L C Z x d W 9 0 O 1 N l Y 3 R p b 2 4 x L 0 V V T F 9 i Y X N p c y 9 B d X R v U m V t b 3 Z l Z E N v b H V t b n M x L n t C b G R n T G 9 j L D E x f S Z x d W 9 0 O y w m c X V v d D t T Z W N 0 a W 9 u M S 9 F V U x f Y m F z a X M v Q X V 0 b 1 J l b W 9 2 Z W R D b 2 x 1 b W 5 z M S 5 7 Q m F z a X N U e X B l L D E y f S Z x d W 9 0 O y w m c X V v d D t T Z W N 0 a W 9 u M S 9 F V U x f Y m F z a X M v Q X V 0 b 1 J l b W 9 2 Z W R D b 2 x 1 b W 5 z M S 5 7 Q m F z a X N W Y W x 1 Z S w x M 3 0 m c X V v d D s s J n F 1 b 3 Q 7 U 2 V j d G l v b j E v R V V M X 2 J h c 2 l z L 0 F 1 d G 9 S Z W 1 v d m V k Q 2 9 s d W 1 u c z E u e 0 J h c 2 l z R G V n R m F j d G 9 y L D E 0 f S Z x d W 9 0 O y w m c X V v d D t T Z W N 0 a W 9 u M S 9 F V U x f Y m F z a X M v Q X V 0 b 1 J l b W 9 2 Z W R D b 2 x 1 b W 5 z M S 5 7 Z G V m R U Z M S C w x N X 0 m c X V v d D s s J n F 1 b 3 Q 7 U 2 V j d G l v b j E v R V V M X 2 J h c 2 l z L 0 F 1 d G 9 S Z W 1 v d m V k Q 2 9 s d W 1 u c z E u e 0 V V T F 9 N Y X h f W X J z L D E 2 f S Z x d W 9 0 O y w m c X V v d D t T Z W N 0 a W 9 u M S 9 F V U x f Y m F z a X M v Q X V 0 b 1 J l b W 9 2 Z W R D b 2 x 1 b W 5 z M S 5 7 R V V M X 1 l y c y w x N 3 0 m c X V v d D s s J n F 1 b 3 Q 7 U 2 V j d G l v b j E v R V V M X 2 J h c 2 l z L 0 F 1 d G 9 S Z W 1 v d m V k Q 2 9 s d W 1 u c z E u e 1 J V T F 9 Z c n M s M T h 9 J n F 1 b 3 Q 7 L C Z x d W 9 0 O 1 N l Y 3 R p b 2 4 x L 0 V V T F 9 i Y X N p c y 9 B d X R v U m V t b 3 Z l Z E N v b H V t b n M x L n t M Y X N 0 T W 9 k Q 2 9 t b W V u d C w x O X 0 m c X V v d D s s J n F 1 b 3 Q 7 U 2 V j d G l v b j E v R V V M X 2 J h c 2 l z L 0 F 1 d G 9 S Z W 1 v d m V k Q 2 9 s d W 1 u c z E u e 1 N 0 Y X R 1 c y w y M H 0 m c X V v d D s s J n F 1 b 3 Q 7 U 2 V j d G l v b j E v R V V M X 2 J h c 2 l z L 0 F 1 d G 9 S Z W 1 v d m V k Q 2 9 s d W 1 u c z E u e 1 N 0 Y X J 0 R G F 0 Z S w y M X 0 m c X V v d D s s J n F 1 b 3 Q 7 U 2 V j d G l v b j E v R V V M X 2 J h c 2 l z L 0 F 1 d G 9 S Z W 1 v d m V k Q 2 9 s d W 1 u c z E u e 0 V 4 c G l y e U R h d G U s M j J 9 J n F 1 b 3 Q 7 L C Z x d W 9 0 O 1 N l Y 3 R p b 2 4 x L 0 V V T F 9 i Y X N p c y 9 B d X R v U m V t b 3 Z l Z E N v b H V t b n M x L n t I T 1 V f Y 2 F 0 L D I z f S Z x d W 9 0 O y w m c X V v d D t T Z W N 0 a W 9 u M S 9 F V U x f Y m F z a X M v Q X V 0 b 1 J l b W 9 2 Z W R D b 2 x 1 b W 5 z M S 5 7 R m l s a W 5 n U 3 B l Y y w y N H 0 m c X V v d D s s J n F 1 b 3 Q 7 U 2 V j d G l v b j E v R V V M X 2 J h c 2 l z L 0 F 1 d G 9 S Z W 1 v d m V k Q 2 9 s d W 1 u c z E u e 0 N s Y W l t U 3 B l Y y w y N X 0 m c X V v d D s s J n F 1 b 3 Q 7 U 2 V j d G l v b j E v R V V M X 2 J h c 2 l z L 0 F 1 d G 9 S Z W 1 v d m V k Q 2 9 s d W 1 u c z E u e 0 l z U H J v c G 9 z Z W Q s M j Z 9 J n F 1 b 3 Q 7 L C Z x d W 9 0 O 1 N l Y 3 R p b 2 4 x L 0 V V T F 9 i Y X N p c y 9 B d X R v U m V t b 3 Z l Z E N v b H V t b n M x L n t M Y X N 0 T W 9 k Q n k s M j d 9 J n F 1 b 3 Q 7 L C Z x d W 9 0 O 1 N l Y 3 R p b 2 4 x L 0 V V T F 9 i Y X N p c y 9 B d X R v U m V t b 3 Z l Z E N v b H V t b n M x L n t D c m V h d G V k L D I 4 f S Z x d W 9 0 O y w m c X V v d D t T Z W N 0 a W 9 u M S 9 F V U x f Y m F z a X M v Q X V 0 b 1 J l b W 9 2 Z W R D b 2 x 1 b W 5 z M S 5 7 Q 3 J l Y X R l Z E N v b W 1 l b n Q s M j l 9 J n F 1 b 3 Q 7 L C Z x d W 9 0 O 1 N l Y 3 R p b 2 4 x L 0 V V T F 9 i Y X N p c y 9 B d X R v U m V t b 3 Z l Z E N v b H V t b n M x L n t D c m V h d G V k Q n k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F V U x f Y m F z a X M v Q X V 0 b 1 J l b W 9 2 Z W R D b 2 x 1 b W 5 z M S 5 7 R V V M X 0 l E L D B 9 J n F 1 b 3 Q 7 L C Z x d W 9 0 O 1 N l Y 3 R p b 2 4 x L 0 V V T F 9 i Y X N p c y 9 B d X R v U m V t b 3 Z l Z E N v b H V t b n M x L n t E Z X N j c m l w d G l v b i w x f S Z x d W 9 0 O y w m c X V v d D t T Z W N 0 a W 9 u M S 9 F V U x f Y m F z a X M v Q X V 0 b 1 J l b W 9 2 Z W R D b 2 x 1 b W 5 z M S 5 7 V m V y c 2 l v b i w y f S Z x d W 9 0 O y w m c X V v d D t T Z W N 0 a W 9 u M S 9 F V U x f Y m F z a X M v Q X V 0 b 1 J l b W 9 2 Z W R D b 2 x 1 b W 5 z M S 5 7 V m V y c 2 l v b l N v d X J j Z S w z f S Z x d W 9 0 O y w m c X V v d D t T Z W N 0 a W 9 u M S 9 F V U x f Y m F z a X M v Q X V 0 b 1 J l b W 9 2 Z W R D b 2 x 1 b W 5 z M S 5 7 T G F z d E 1 v Z C w 0 f S Z x d W 9 0 O y w m c X V v d D t T Z W N 0 a W 9 u M S 9 F V U x f Y m F z a X M v Q X V 0 b 1 J l b W 9 2 Z W R D b 2 x 1 b W 5 z M S 5 7 U 2 V j d G 9 y L D V 9 J n F 1 b 3 Q 7 L C Z x d W 9 0 O 1 N l Y 3 R p b 2 4 x L 0 V V T F 9 i Y X N p c y 9 B d X R v U m V t b 3 Z l Z E N v b H V t b n M x L n t V c 2 V D Y X R l Z 2 9 y e S w 2 f S Z x d W 9 0 O y w m c X V v d D t T Z W N 0 a W 9 u M S 9 F V U x f Y m F z a X M v Q X V 0 b 1 J l b W 9 2 Z W R D b 2 x 1 b W 5 z M S 5 7 V X N l U 3 V i Q 2 F 0 Z W d v c n k s N 3 0 m c X V v d D s s J n F 1 b 3 Q 7 U 2 V j d G l v b j E v R V V M X 2 J h c 2 l z L 0 F 1 d G 9 S Z W 1 v d m V k Q 2 9 s d W 1 u c z E u e 1 R l Y 2 h H c m 9 1 c C w 4 f S Z x d W 9 0 O y w m c X V v d D t T Z W N 0 a W 9 u M S 9 F V U x f Y m F z a X M v Q X V 0 b 1 J l b W 9 2 Z W R D b 2 x 1 b W 5 z M S 5 7 V G V j a F R 5 c G U s O X 0 m c X V v d D s s J n F 1 b 3 Q 7 U 2 V j d G l v b j E v R V V M X 2 J h c 2 l z L 0 F 1 d G 9 S Z W 1 v d m V k Q 2 9 s d W 1 u c z E u e 0 J s Z G d U e X B l L D E w f S Z x d W 9 0 O y w m c X V v d D t T Z W N 0 a W 9 u M S 9 F V U x f Y m F z a X M v Q X V 0 b 1 J l b W 9 2 Z W R D b 2 x 1 b W 5 z M S 5 7 Q m x k Z 0 x v Y y w x M X 0 m c X V v d D s s J n F 1 b 3 Q 7 U 2 V j d G l v b j E v R V V M X 2 J h c 2 l z L 0 F 1 d G 9 S Z W 1 v d m V k Q 2 9 s d W 1 u c z E u e 0 J h c 2 l z V H l w Z S w x M n 0 m c X V v d D s s J n F 1 b 3 Q 7 U 2 V j d G l v b j E v R V V M X 2 J h c 2 l z L 0 F 1 d G 9 S Z W 1 v d m V k Q 2 9 s d W 1 u c z E u e 0 J h c 2 l z V m F s d W U s M T N 9 J n F 1 b 3 Q 7 L C Z x d W 9 0 O 1 N l Y 3 R p b 2 4 x L 0 V V T F 9 i Y X N p c y 9 B d X R v U m V t b 3 Z l Z E N v b H V t b n M x L n t C Y X N p c 0 R l Z 0 Z h Y 3 R v c i w x N H 0 m c X V v d D s s J n F 1 b 3 Q 7 U 2 V j d G l v b j E v R V V M X 2 J h c 2 l z L 0 F 1 d G 9 S Z W 1 v d m V k Q 2 9 s d W 1 u c z E u e 2 R l Z k V G T E g s M T V 9 J n F 1 b 3 Q 7 L C Z x d W 9 0 O 1 N l Y 3 R p b 2 4 x L 0 V V T F 9 i Y X N p c y 9 B d X R v U m V t b 3 Z l Z E N v b H V t b n M x L n t F V U x f T W F 4 X 1 l y c y w x N n 0 m c X V v d D s s J n F 1 b 3 Q 7 U 2 V j d G l v b j E v R V V M X 2 J h c 2 l z L 0 F 1 d G 9 S Z W 1 v d m V k Q 2 9 s d W 1 u c z E u e 0 V V T F 9 Z c n M s M T d 9 J n F 1 b 3 Q 7 L C Z x d W 9 0 O 1 N l Y 3 R p b 2 4 x L 0 V V T F 9 i Y X N p c y 9 B d X R v U m V t b 3 Z l Z E N v b H V t b n M x L n t S V U x f W X J z L D E 4 f S Z x d W 9 0 O y w m c X V v d D t T Z W N 0 a W 9 u M S 9 F V U x f Y m F z a X M v Q X V 0 b 1 J l b W 9 2 Z W R D b 2 x 1 b W 5 z M S 5 7 T G F z d E 1 v Z E N v b W 1 l b n Q s M T l 9 J n F 1 b 3 Q 7 L C Z x d W 9 0 O 1 N l Y 3 R p b 2 4 x L 0 V V T F 9 i Y X N p c y 9 B d X R v U m V t b 3 Z l Z E N v b H V t b n M x L n t T d G F 0 d X M s M j B 9 J n F 1 b 3 Q 7 L C Z x d W 9 0 O 1 N l Y 3 R p b 2 4 x L 0 V V T F 9 i Y X N p c y 9 B d X R v U m V t b 3 Z l Z E N v b H V t b n M x L n t T d G F y d E R h d G U s M j F 9 J n F 1 b 3 Q 7 L C Z x d W 9 0 O 1 N l Y 3 R p b 2 4 x L 0 V V T F 9 i Y X N p c y 9 B d X R v U m V t b 3 Z l Z E N v b H V t b n M x L n t F e H B p c n l E Y X R l L D I y f S Z x d W 9 0 O y w m c X V v d D t T Z W N 0 a W 9 u M S 9 F V U x f Y m F z a X M v Q X V 0 b 1 J l b W 9 2 Z W R D b 2 x 1 b W 5 z M S 5 7 S E 9 V X 2 N h d C w y M 3 0 m c X V v d D s s J n F 1 b 3 Q 7 U 2 V j d G l v b j E v R V V M X 2 J h c 2 l z L 0 F 1 d G 9 S Z W 1 v d m V k Q 2 9 s d W 1 u c z E u e 0 Z p b G l u Z 1 N w Z W M s M j R 9 J n F 1 b 3 Q 7 L C Z x d W 9 0 O 1 N l Y 3 R p b 2 4 x L 0 V V T F 9 i Y X N p c y 9 B d X R v U m V t b 3 Z l Z E N v b H V t b n M x L n t D b G F p b V N w Z W M s M j V 9 J n F 1 b 3 Q 7 L C Z x d W 9 0 O 1 N l Y 3 R p b 2 4 x L 0 V V T F 9 i Y X N p c y 9 B d X R v U m V t b 3 Z l Z E N v b H V t b n M x L n t J c 1 B y b 3 B v c 2 V k L D I 2 f S Z x d W 9 0 O y w m c X V v d D t T Z W N 0 a W 9 u M S 9 F V U x f Y m F z a X M v Q X V 0 b 1 J l b W 9 2 Z W R D b 2 x 1 b W 5 z M S 5 7 T G F z d E 1 v Z E J 5 L D I 3 f S Z x d W 9 0 O y w m c X V v d D t T Z W N 0 a W 9 u M S 9 F V U x f Y m F z a X M v Q X V 0 b 1 J l b W 9 2 Z W R D b 2 x 1 b W 5 z M S 5 7 Q 3 J l Y X R l Z C w y O H 0 m c X V v d D s s J n F 1 b 3 Q 7 U 2 V j d G l v b j E v R V V M X 2 J h c 2 l z L 0 F 1 d G 9 S Z W 1 v d m V k Q 2 9 s d W 1 u c z E u e 0 N y Z W F 0 Z W R D b 2 1 t Z W 5 0 L D I 5 f S Z x d W 9 0 O y w m c X V v d D t T Z W N 0 a W 9 u M S 9 F V U x f Y m F z a X M v Q X V 0 b 1 J l b W 9 2 Z W R D b 2 x 1 b W 5 z M S 5 7 Q 3 J l Y X R l Z E J 5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h c 0 F w c F R 5 c G U 8 L 0 l 0 Z W 1 Q Y X R o P j w v S X R l b U x v Y 2 F 0 a W 9 u P j x T d G F i b G V F b n R y a W V z P j x F b n R y e S B U e X B l P S J G a W x s R X J y b 3 J D b 2 R l I i B W Y W x 1 Z T 0 i c 1 V u a 2 5 v d 2 4 i I C 8 + P E V u d H J 5 I F R 5 c G U 9 I k J 1 Z m Z l c k 5 l e H R S Z W Z y Z X N o I i B W Y W x 1 Z T 0 i b D E i I C 8 + P E V u d H J 5 I F R 5 c G U 9 I k Z p b G x F c n J v c k N v d W 5 0 I i B W Y W x 1 Z T 0 i b D A i I C 8 + P E V u d H J 5 I F R 5 c G U 9 I k Z p b G x F b m F i b G V k I i B W Y W x 1 Z T 0 i b D E i I C 8 + P E V u d H J 5 I F R 5 c G U 9 I k Z p b G x M Y X N 0 V X B k Y X R l Z C I g V m F s d W U 9 I m Q y M D I z L T A 1 L T A y V D E 4 O j E z O j E 2 L j U y N j c z N j N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R E F r S k J n W U d C Z 2 N I Q m d Z P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b H V t b k 5 h b W V z I i B W Y W x 1 Z T 0 i c 1 s m c X V v d D t N Z W F z Q X B w V H l w Z S Z x d W 9 0 O y w m c X V v d D t N Z W F z Q X B w V H l w Z U R l c 2 M m c X V v d D s s J n F 1 b 3 Q 7 Q 3 J l Y X R l Z E N v b W 1 l b n Q m c X V v d D s s J n F 1 b 3 Q 7 S W 5 k Z X g m c X V v d D s s J n F 1 b 3 Q 7 Z X h w a X J 5 Z G F 0 Z S Z x d W 9 0 O y w m c X V v d D t z d G F y d G R h d G U m c X V v d D s s J n F 1 b 3 Q 7 R m l s a W 5 n U 3 B l Y y Z x d W 9 0 O y w m c X V v d D t D b G F p b V N w Z W M m c X V v d D s s J n F 1 b 3 Q 7 S X N Q c m 9 w b 3 N l Z C Z x d W 9 0 O y w m c X V v d D t M Y X N 0 T W 9 k Q n k m c X V v d D s s J n F 1 b 3 Q 7 T G F z d E 1 v Z C Z x d W 9 0 O y w m c X V v d D t D c m V h d G V k J n F 1 b 3 Q 7 L C Z x d W 9 0 O 0 x h c 3 R N b 2 R D b 2 1 t Z W 5 0 J n F 1 b 3 Q 7 L C Z x d W 9 0 O 0 N y Z W F 0 Z W R C e S Z x d W 9 0 O 1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l Y X N B c H B U e X B l I i A v P j x F b n R y e S B U e X B l P S J R d W V y e U l E I i B W Y W x 1 Z T 0 i c z Z h Z j E 5 N T E x L T A 5 M W Y t N G N l Z i 0 4 M 2 N k L T Y 1 Y z A w Y z I y M D U 4 O S I g L z 4 8 R W 5 0 c n k g V H l w Z T 0 i R m l s b E N v d W 5 0 I i B W Y W x 1 Z T 0 i b D E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F z Q X B w V H l w Z S 9 B d X R v U m V t b 3 Z l Z E N v b H V t b n M x L n t N Z W F z Q X B w V H l w Z S w w f S Z x d W 9 0 O y w m c X V v d D t T Z W N 0 a W 9 u M S 9 N Z W F z Q X B w V H l w Z S 9 B d X R v U m V t b 3 Z l Z E N v b H V t b n M x L n t N Z W F z Q X B w V H l w Z U R l c 2 M s M X 0 m c X V v d D s s J n F 1 b 3 Q 7 U 2 V j d G l v b j E v T W V h c 0 F w c F R 5 c G U v Q X V 0 b 1 J l b W 9 2 Z W R D b 2 x 1 b W 5 z M S 5 7 Q 3 J l Y X R l Z E N v b W 1 l b n Q s M n 0 m c X V v d D s s J n F 1 b 3 Q 7 U 2 V j d G l v b j E v T W V h c 0 F w c F R 5 c G U v Q X V 0 b 1 J l b W 9 2 Z W R D b 2 x 1 b W 5 z M S 5 7 S W 5 k Z X g s M 3 0 m c X V v d D s s J n F 1 b 3 Q 7 U 2 V j d G l v b j E v T W V h c 0 F w c F R 5 c G U v Q X V 0 b 1 J l b W 9 2 Z W R D b 2 x 1 b W 5 z M S 5 7 Z X h w a X J 5 Z G F 0 Z S w 0 f S Z x d W 9 0 O y w m c X V v d D t T Z W N 0 a W 9 u M S 9 N Z W F z Q X B w V H l w Z S 9 B d X R v U m V t b 3 Z l Z E N v b H V t b n M x L n t z d G F y d G R h d G U s N X 0 m c X V v d D s s J n F 1 b 3 Q 7 U 2 V j d G l v b j E v T W V h c 0 F w c F R 5 c G U v Q X V 0 b 1 J l b W 9 2 Z W R D b 2 x 1 b W 5 z M S 5 7 R m l s a W 5 n U 3 B l Y y w 2 f S Z x d W 9 0 O y w m c X V v d D t T Z W N 0 a W 9 u M S 9 N Z W F z Q X B w V H l w Z S 9 B d X R v U m V t b 3 Z l Z E N v b H V t b n M x L n t D b G F p b V N w Z W M s N 3 0 m c X V v d D s s J n F 1 b 3 Q 7 U 2 V j d G l v b j E v T W V h c 0 F w c F R 5 c G U v Q X V 0 b 1 J l b W 9 2 Z W R D b 2 x 1 b W 5 z M S 5 7 S X N Q c m 9 w b 3 N l Z C w 4 f S Z x d W 9 0 O y w m c X V v d D t T Z W N 0 a W 9 u M S 9 N Z W F z Q X B w V H l w Z S 9 B d X R v U m V t b 3 Z l Z E N v b H V t b n M x L n t M Y X N 0 T W 9 k Q n k s O X 0 m c X V v d D s s J n F 1 b 3 Q 7 U 2 V j d G l v b j E v T W V h c 0 F w c F R 5 c G U v Q X V 0 b 1 J l b W 9 2 Z W R D b 2 x 1 b W 5 z M S 5 7 T G F z d E 1 v Z C w x M H 0 m c X V v d D s s J n F 1 b 3 Q 7 U 2 V j d G l v b j E v T W V h c 0 F w c F R 5 c G U v Q X V 0 b 1 J l b W 9 2 Z W R D b 2 x 1 b W 5 z M S 5 7 Q 3 J l Y X R l Z C w x M X 0 m c X V v d D s s J n F 1 b 3 Q 7 U 2 V j d G l v b j E v T W V h c 0 F w c F R 5 c G U v Q X V 0 b 1 J l b W 9 2 Z W R D b 2 x 1 b W 5 z M S 5 7 T G F z d E 1 v Z E N v b W 1 l b n Q s M T J 9 J n F 1 b 3 Q 7 L C Z x d W 9 0 O 1 N l Y 3 R p b 2 4 x L 0 1 l Y X N B c H B U e X B l L 0 F 1 d G 9 S Z W 1 v d m V k Q 2 9 s d W 1 u c z E u e 0 N y Z W F 0 Z W R C e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1 l Y X N B c H B U e X B l L 0 F 1 d G 9 S Z W 1 v d m V k Q 2 9 s d W 1 u c z E u e 0 1 l Y X N B c H B U e X B l L D B 9 J n F 1 b 3 Q 7 L C Z x d W 9 0 O 1 N l Y 3 R p b 2 4 x L 0 1 l Y X N B c H B U e X B l L 0 F 1 d G 9 S Z W 1 v d m V k Q 2 9 s d W 1 u c z E u e 0 1 l Y X N B c H B U e X B l R G V z Y y w x f S Z x d W 9 0 O y w m c X V v d D t T Z W N 0 a W 9 u M S 9 N Z W F z Q X B w V H l w Z S 9 B d X R v U m V t b 3 Z l Z E N v b H V t b n M x L n t D c m V h d G V k Q 2 9 t b W V u d C w y f S Z x d W 9 0 O y w m c X V v d D t T Z W N 0 a W 9 u M S 9 N Z W F z Q X B w V H l w Z S 9 B d X R v U m V t b 3 Z l Z E N v b H V t b n M x L n t J b m R l e C w z f S Z x d W 9 0 O y w m c X V v d D t T Z W N 0 a W 9 u M S 9 N Z W F z Q X B w V H l w Z S 9 B d X R v U m V t b 3 Z l Z E N v b H V t b n M x L n t l e H B p c n l k Y X R l L D R 9 J n F 1 b 3 Q 7 L C Z x d W 9 0 O 1 N l Y 3 R p b 2 4 x L 0 1 l Y X N B c H B U e X B l L 0 F 1 d G 9 S Z W 1 v d m V k Q 2 9 s d W 1 u c z E u e 3 N 0 Y X J 0 Z G F 0 Z S w 1 f S Z x d W 9 0 O y w m c X V v d D t T Z W N 0 a W 9 u M S 9 N Z W F z Q X B w V H l w Z S 9 B d X R v U m V t b 3 Z l Z E N v b H V t b n M x L n t G a W x p b m d T c G V j L D Z 9 J n F 1 b 3 Q 7 L C Z x d W 9 0 O 1 N l Y 3 R p b 2 4 x L 0 1 l Y X N B c H B U e X B l L 0 F 1 d G 9 S Z W 1 v d m V k Q 2 9 s d W 1 u c z E u e 0 N s Y W l t U 3 B l Y y w 3 f S Z x d W 9 0 O y w m c X V v d D t T Z W N 0 a W 9 u M S 9 N Z W F z Q X B w V H l w Z S 9 B d X R v U m V t b 3 Z l Z E N v b H V t b n M x L n t J c 1 B y b 3 B v c 2 V k L D h 9 J n F 1 b 3 Q 7 L C Z x d W 9 0 O 1 N l Y 3 R p b 2 4 x L 0 1 l Y X N B c H B U e X B l L 0 F 1 d G 9 S Z W 1 v d m V k Q 2 9 s d W 1 u c z E u e 0 x h c 3 R N b 2 R C e S w 5 f S Z x d W 9 0 O y w m c X V v d D t T Z W N 0 a W 9 u M S 9 N Z W F z Q X B w V H l w Z S 9 B d X R v U m V t b 3 Z l Z E N v b H V t b n M x L n t M Y X N 0 T W 9 k L D E w f S Z x d W 9 0 O y w m c X V v d D t T Z W N 0 a W 9 u M S 9 N Z W F z Q X B w V H l w Z S 9 B d X R v U m V t b 3 Z l Z E N v b H V t b n M x L n t D c m V h d G V k L D E x f S Z x d W 9 0 O y w m c X V v d D t T Z W N 0 a W 9 u M S 9 N Z W F z Q X B w V H l w Z S 9 B d X R v U m V t b 3 Z l Z E N v b H V t b n M x L n t M Y X N 0 T W 9 k Q 2 9 t b W V u d C w x M n 0 m c X V v d D s s J n F 1 b 3 Q 7 U 2 V j d G l v b j E v T W V h c 0 F w c F R 5 c G U v Q X V 0 b 1 J l b W 9 2 Z W R D b 2 x 1 b W 5 z M S 5 7 Q 3 J l Y X R l Z E J 5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N l Q 2 F 0 Z W d v c n k 8 L 0 l 0 Z W 1 Q Y X R o P j w v S X R l b U x v Y 2 F 0 a W 9 u P j x T d G F i b G V F b n R y a W V z P j x F b n R y e S B U e X B l P S J G a W x s R X J y b 3 J D b 2 R l I i B W Y W x 1 Z T 0 i c 1 V u a 2 5 v d 2 4 i I C 8 + P E V u d H J 5 I F R 5 c G U 9 I k J 1 Z m Z l c k 5 l e H R S Z W Z y Z X N o I i B W Y W x 1 Z T 0 i b D E i I C 8 + P E V u d H J 5 I F R 5 c G U 9 I k Z p b G x F c n J v c k N v d W 5 0 I i B W Y W x 1 Z T 0 i b D A i I C 8 + P E V u d H J 5 I F R 5 c G U 9 I k Z p b G x F b m F i b G V k I i B W Y W x 1 Z T 0 i b D E i I C 8 + P E V u d H J 5 I F R 5 c G U 9 I k Z p b G x M Y X N 0 V X B k Y X R l Z C I g V m F s d W U 9 I m Q y M D I z L T A 1 L T A y V D E 4 O j E z O j E 5 L j Y y M z A 2 O T J a I i A v P j x F b n R y e S B U e X B l P S J G a W x s Z W R D b 2 1 w b G V 0 Z V J l c 3 V s d F R v V 2 9 y a 3 N o Z W V 0 I i B W Y W x 1 Z T 0 i b D E i I C 8 + P E V u d H J 5 I F R 5 c G U 9 I k Z p b G x D b 2 x 1 b W 5 U e X B l c y I g V m F s d W U 9 I n N B Z 1 l H Q m d Z T U J n d 0 1 E Q X d K Q 1 F Z R 0 J 3 W U h C Z 1 k 9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s d W 1 u T m F t Z X M i I F Z h b H V l P S J z W y Z x d W 9 0 O 0 l u Z G V 4 J n F 1 b 3 Q 7 L C Z x d W 9 0 O 1 V z Z U N h d G V n b 3 J 5 R G V z Y y Z x d W 9 0 O y w m c X V v d D t V c 2 V D Y X R l Z 2 9 y e S Z x d W 9 0 O y w m c X V v d D t T d G F 0 Z S Z x d W 9 0 O y w m c X V v d D t D b 2 1 t Z W 5 0 J n F 1 b 3 Q 7 L C Z x d W 9 0 O 0 5 1 b U 1 l Y X M m c X V v d D s s J n F 1 b 3 Q 7 S X N Q c m 9 w b 3 N l Z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M Y X N 0 T W 9 k J n F 1 b 3 Q 7 L C Z x d W 9 0 O 0 x h c 3 R N b 2 R C e S Z x d W 9 0 O y w m c X V v d D t D c m V h d G V k J n F 1 b 3 Q 7 L C Z x d W 9 0 O 0 x h c 3 R N b 2 R D b 2 1 t Z W 5 0 J n F 1 b 3 Q 7 L C Z x d W 9 0 O 0 N y Z W F 0 Z W R C e S Z x d W 9 0 O 1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V z Z U N h d G V n b 3 J 5 I i A v P j x F b n R y e S B U e X B l P S J R d W V y e U l E I i B W Y W x 1 Z T 0 i c z F l N m N l O D U 5 L W U 4 O T U t N G F l O S 1 h M D Q w L T g x Z T U 3 Z D E y Y j B h Z C I g L z 4 8 R W 5 0 c n k g V H l w Z T 0 i R m l s b E N v d W 5 0 I i B W Y W x 1 Z T 0 i b D E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2 V T d W J D Y X R l Z 2 9 y e T w v S X R l b V B h d G g + P C 9 J d G V t T G 9 j Y X R p b 2 4 + P F N 0 Y W J s Z U V u d H J p Z X M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V u Y W J s Z W Q i I F Z h b H V l P S J s M S I g L z 4 8 R W 5 0 c n k g V H l w Z T 0 i R m l s b E x h c 3 R V c G R h d G V k I i B W Y W x 1 Z T 0 i Z D I w M j M t M D U t M D J U M T g 6 M T M 6 M T k u N j M x M D c 4 M l o i I C 8 + P E V u d H J 5 I F R 5 c G U 9 I k Z p b G x l Z E N v b X B s Z X R l U m V z d W x 0 V G 9 X b 3 J r c 2 h l Z X Q i I F Z h b H V l P S J s M S I g L z 4 8 R W 5 0 c n k g V H l w Z T 0 i R m l s b E N v b H V t b l R 5 c G V z I i B W Y W x 1 Z T 0 i c 0 F n W U d C Z 1 l H R E F Z T U R B d 0 1 D U W t H Q m d j R 0 J 3 W U d C Z z 0 9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s d W 1 u T m F t Z X M i I F Z h b H V l P S J z W y Z x d W 9 0 O 0 l u Z G V 4 J n F 1 b 3 Q 7 L C Z x d W 9 0 O 1 V z Z U N h d G V n b 3 J 5 J n F 1 b 3 Q 7 L C Z x d W 9 0 O 1 V z Z V N 1 Y k N h d G V n b 3 J 5 R G V z Y y Z x d W 9 0 O y w m c X V v d D t V c 2 V T d W J D Y X R l Z 2 9 y e S Z x d W 9 0 O y w m c X V v d D t T d G F 0 Z S Z x d W 9 0 O y w m c X V v d D t j b 2 1 t Z W 5 0 J n F 1 b 3 Q 7 L C Z x d W 9 0 O 0 5 1 b U 1 l Y X M m c X V v d D s s J n F 1 b 3 Q 7 S X N Q c m 9 w b 3 N l Z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M Y X N 0 T W 9 k J n F 1 b 3 Q 7 L C Z x d W 9 0 O 0 x h c 3 R N b 2 R C e S Z x d W 9 0 O y w m c X V v d D t D c m V h d G V k J n F 1 b 3 Q 7 L C Z x d W 9 0 O 0 x h c 3 R N b 2 R D b 2 1 t Z W 5 0 J n F 1 b 3 Q 7 L C Z x d W 9 0 O 0 N y Z W F 0 Z W R C e S Z x d W 9 0 O y w m c X V v d D t D c m V h d G V k Q 2 9 t b W V u d C Z x d W 9 0 O 1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V z Z V N 1 Y k N h d G V n b 3 J 5 I i A v P j x F b n R y e S B U e X B l P S J R d W V y e U l E I i B W Y W x 1 Z T 0 i c z g 4 O G U 2 Y 2 E y L T g 0 Y j Y t N G Q 3 M y 0 5 M T V k L T Y y Y 2 Z m M G Z i Z j B l N y I g L z 4 8 R W 5 0 c n k g V H l w Z T 0 i R m l s b E N v d W 5 0 I i B W Y W x 1 Z T 0 i b D g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2 V T d W J D Y X R l Z 2 9 y e S 9 B d X R v U m V t b 3 Z l Z E N v b H V t b n M x L n t J b m R l e C w w f S Z x d W 9 0 O y w m c X V v d D t T Z W N 0 a W 9 u M S 9 V c 2 V T d W J D Y X R l Z 2 9 y e S 9 B d X R v U m V t b 3 Z l Z E N v b H V t b n M x L n t V c 2 V D Y X R l Z 2 9 y e S w x f S Z x d W 9 0 O y w m c X V v d D t T Z W N 0 a W 9 u M S 9 V c 2 V T d W J D Y X R l Z 2 9 y e S 9 B d X R v U m V t b 3 Z l Z E N v b H V t b n M x L n t V c 2 V T d W J D Y X R l Z 2 9 y e U R l c 2 M s M n 0 m c X V v d D s s J n F 1 b 3 Q 7 U 2 V j d G l v b j E v V X N l U 3 V i Q 2 F 0 Z W d v c n k v Q X V 0 b 1 J l b W 9 2 Z W R D b 2 x 1 b W 5 z M S 5 7 V X N l U 3 V i Q 2 F 0 Z W d v c n k s M 3 0 m c X V v d D s s J n F 1 b 3 Q 7 U 2 V j d G l v b j E v V X N l U 3 V i Q 2 F 0 Z W d v c n k v Q X V 0 b 1 J l b W 9 2 Z W R D b 2 x 1 b W 5 z M S 5 7 U 3 R h d G U s N H 0 m c X V v d D s s J n F 1 b 3 Q 7 U 2 V j d G l v b j E v V X N l U 3 V i Q 2 F 0 Z W d v c n k v Q X V 0 b 1 J l b W 9 2 Z W R D b 2 x 1 b W 5 z M S 5 7 Y 2 9 t b W V u d C w 1 f S Z x d W 9 0 O y w m c X V v d D t T Z W N 0 a W 9 u M S 9 V c 2 V T d W J D Y X R l Z 2 9 y e S 9 B d X R v U m V t b 3 Z l Z E N v b H V t b n M x L n t O d W 1 N Z W F z L D Z 9 J n F 1 b 3 Q 7 L C Z x d W 9 0 O 1 N l Y 3 R p b 2 4 x L 1 V z Z V N 1 Y k N h d G V n b 3 J 5 L 0 F 1 d G 9 S Z W 1 v d m V k Q 2 9 s d W 1 u c z E u e 0 l z U H J v c G 9 z Z W Q s N 3 0 m c X V v d D s s J n F 1 b 3 Q 7 U 2 V j d G l v b j E v V X N l U 3 V i Q 2 F 0 Z W d v c n k v Q X V 0 b 1 J l b W 9 2 Z W R D b 2 x 1 b W 5 z M S 5 7 T n V t S W 1 w L D h 9 J n F 1 b 3 Q 7 L C Z x d W 9 0 O 1 N l Y 3 R p b 2 4 x L 1 V z Z V N 1 Y k N h d G V n b 3 J 5 L 0 F 1 d G 9 S Z W 1 v d m V k Q 2 9 s d W 1 u c z E u e 0 5 1 b U N v c 3 Q s O X 0 m c X V v d D s s J n F 1 b 3 Q 7 U 2 V j d G l v b j E v V X N l U 3 V i Q 2 F 0 Z W d v c n k v Q X V 0 b 1 J l b W 9 2 Z W R D b 2 x 1 b W 5 z M S 5 7 T n V t R E V F U k 1 l Y X M s M T B 9 J n F 1 b 3 Q 7 L C Z x d W 9 0 O 1 N l Y 3 R p b 2 4 x L 1 V z Z V N 1 Y k N h d G V n b 3 J 5 L 0 F 1 d G 9 S Z W 1 v d m V k Q 2 9 s d W 1 u c z E u e 0 5 1 b U R F R V J D b 3 N 0 L D E x f S Z x d W 9 0 O y w m c X V v d D t T Z W N 0 a W 9 u M S 9 V c 2 V T d W J D Y X R l Z 2 9 y e S 9 B d X R v U m V t b 3 Z l Z E N v b H V t b n M x L n t T d G F y d E R h d G U s M T J 9 J n F 1 b 3 Q 7 L C Z x d W 9 0 O 1 N l Y 3 R p b 2 4 x L 1 V z Z V N 1 Y k N h d G V n b 3 J 5 L 0 F 1 d G 9 S Z W 1 v d m V k Q 2 9 s d W 1 u c z E u e 0 V 4 c G l y e U R h d G U s M T N 9 J n F 1 b 3 Q 7 L C Z x d W 9 0 O 1 N l Y 3 R p b 2 4 x L 1 V z Z V N 1 Y k N h d G V n b 3 J 5 L 0 F 1 d G 9 S Z W 1 v d m V k Q 2 9 s d W 1 u c z E u e 0 Z p b G l u Z 1 N w Z W M s M T R 9 J n F 1 b 3 Q 7 L C Z x d W 9 0 O 1 N l Y 3 R p b 2 4 x L 1 V z Z V N 1 Y k N h d G V n b 3 J 5 L 0 F 1 d G 9 S Z W 1 v d m V k Q 2 9 s d W 1 u c z E u e 0 N s Y W l t U 3 B l Y y w x N X 0 m c X V v d D s s J n F 1 b 3 Q 7 U 2 V j d G l v b j E v V X N l U 3 V i Q 2 F 0 Z W d v c n k v Q X V 0 b 1 J l b W 9 2 Z W R D b 2 x 1 b W 5 z M S 5 7 T G F z d E 1 v Z C w x N n 0 m c X V v d D s s J n F 1 b 3 Q 7 U 2 V j d G l v b j E v V X N l U 3 V i Q 2 F 0 Z W d v c n k v Q X V 0 b 1 J l b W 9 2 Z W R D b 2 x 1 b W 5 z M S 5 7 T G F z d E 1 v Z E J 5 L D E 3 f S Z x d W 9 0 O y w m c X V v d D t T Z W N 0 a W 9 u M S 9 V c 2 V T d W J D Y X R l Z 2 9 y e S 9 B d X R v U m V t b 3 Z l Z E N v b H V t b n M x L n t D c m V h d G V k L D E 4 f S Z x d W 9 0 O y w m c X V v d D t T Z W N 0 a W 9 u M S 9 V c 2 V T d W J D Y X R l Z 2 9 y e S 9 B d X R v U m V t b 3 Z l Z E N v b H V t b n M x L n t M Y X N 0 T W 9 k Q 2 9 t b W V u d C w x O X 0 m c X V v d D s s J n F 1 b 3 Q 7 U 2 V j d G l v b j E v V X N l U 3 V i Q 2 F 0 Z W d v c n k v Q X V 0 b 1 J l b W 9 2 Z W R D b 2 x 1 b W 5 z M S 5 7 Q 3 J l Y X R l Z E J 5 L D I w f S Z x d W 9 0 O y w m c X V v d D t T Z W N 0 a W 9 u M S 9 V c 2 V T d W J D Y X R l Z 2 9 y e S 9 B d X R v U m V t b 3 Z l Z E N v b H V t b n M x L n t D c m V h d G V k Q 2 9 t b W V u d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V z Z V N 1 Y k N h d G V n b 3 J 5 L 0 F 1 d G 9 S Z W 1 v d m V k Q 2 9 s d W 1 u c z E u e 0 l u Z G V 4 L D B 9 J n F 1 b 3 Q 7 L C Z x d W 9 0 O 1 N l Y 3 R p b 2 4 x L 1 V z Z V N 1 Y k N h d G V n b 3 J 5 L 0 F 1 d G 9 S Z W 1 v d m V k Q 2 9 s d W 1 u c z E u e 1 V z Z U N h d G V n b 3 J 5 L D F 9 J n F 1 b 3 Q 7 L C Z x d W 9 0 O 1 N l Y 3 R p b 2 4 x L 1 V z Z V N 1 Y k N h d G V n b 3 J 5 L 0 F 1 d G 9 S Z W 1 v d m V k Q 2 9 s d W 1 u c z E u e 1 V z Z V N 1 Y k N h d G V n b 3 J 5 R G V z Y y w y f S Z x d W 9 0 O y w m c X V v d D t T Z W N 0 a W 9 u M S 9 V c 2 V T d W J D Y X R l Z 2 9 y e S 9 B d X R v U m V t b 3 Z l Z E N v b H V t b n M x L n t V c 2 V T d W J D Y X R l Z 2 9 y e S w z f S Z x d W 9 0 O y w m c X V v d D t T Z W N 0 a W 9 u M S 9 V c 2 V T d W J D Y X R l Z 2 9 y e S 9 B d X R v U m V t b 3 Z l Z E N v b H V t b n M x L n t T d G F 0 Z S w 0 f S Z x d W 9 0 O y w m c X V v d D t T Z W N 0 a W 9 u M S 9 V c 2 V T d W J D Y X R l Z 2 9 y e S 9 B d X R v U m V t b 3 Z l Z E N v b H V t b n M x L n t j b 2 1 t Z W 5 0 L D V 9 J n F 1 b 3 Q 7 L C Z x d W 9 0 O 1 N l Y 3 R p b 2 4 x L 1 V z Z V N 1 Y k N h d G V n b 3 J 5 L 0 F 1 d G 9 S Z W 1 v d m V k Q 2 9 s d W 1 u c z E u e 0 5 1 b U 1 l Y X M s N n 0 m c X V v d D s s J n F 1 b 3 Q 7 U 2 V j d G l v b j E v V X N l U 3 V i Q 2 F 0 Z W d v c n k v Q X V 0 b 1 J l b W 9 2 Z W R D b 2 x 1 b W 5 z M S 5 7 S X N Q c m 9 w b 3 N l Z C w 3 f S Z x d W 9 0 O y w m c X V v d D t T Z W N 0 a W 9 u M S 9 V c 2 V T d W J D Y X R l Z 2 9 y e S 9 B d X R v U m V t b 3 Z l Z E N v b H V t b n M x L n t O d W 1 J b X A s O H 0 m c X V v d D s s J n F 1 b 3 Q 7 U 2 V j d G l v b j E v V X N l U 3 V i Q 2 F 0 Z W d v c n k v Q X V 0 b 1 J l b W 9 2 Z W R D b 2 x 1 b W 5 z M S 5 7 T n V t Q 2 9 z d C w 5 f S Z x d W 9 0 O y w m c X V v d D t T Z W N 0 a W 9 u M S 9 V c 2 V T d W J D Y X R l Z 2 9 y e S 9 B d X R v U m V t b 3 Z l Z E N v b H V t b n M x L n t O d W 1 E R U V S T W V h c y w x M H 0 m c X V v d D s s J n F 1 b 3 Q 7 U 2 V j d G l v b j E v V X N l U 3 V i Q 2 F 0 Z W d v c n k v Q X V 0 b 1 J l b W 9 2 Z W R D b 2 x 1 b W 5 z M S 5 7 T n V t R E V F U k N v c 3 Q s M T F 9 J n F 1 b 3 Q 7 L C Z x d W 9 0 O 1 N l Y 3 R p b 2 4 x L 1 V z Z V N 1 Y k N h d G V n b 3 J 5 L 0 F 1 d G 9 S Z W 1 v d m V k Q 2 9 s d W 1 u c z E u e 1 N 0 Y X J 0 R G F 0 Z S w x M n 0 m c X V v d D s s J n F 1 b 3 Q 7 U 2 V j d G l v b j E v V X N l U 3 V i Q 2 F 0 Z W d v c n k v Q X V 0 b 1 J l b W 9 2 Z W R D b 2 x 1 b W 5 z M S 5 7 R X h w a X J 5 R G F 0 Z S w x M 3 0 m c X V v d D s s J n F 1 b 3 Q 7 U 2 V j d G l v b j E v V X N l U 3 V i Q 2 F 0 Z W d v c n k v Q X V 0 b 1 J l b W 9 2 Z W R D b 2 x 1 b W 5 z M S 5 7 R m l s a W 5 n U 3 B l Y y w x N H 0 m c X V v d D s s J n F 1 b 3 Q 7 U 2 V j d G l v b j E v V X N l U 3 V i Q 2 F 0 Z W d v c n k v Q X V 0 b 1 J l b W 9 2 Z W R D b 2 x 1 b W 5 z M S 5 7 Q 2 x h a W 1 T c G V j L D E 1 f S Z x d W 9 0 O y w m c X V v d D t T Z W N 0 a W 9 u M S 9 V c 2 V T d W J D Y X R l Z 2 9 y e S 9 B d X R v U m V t b 3 Z l Z E N v b H V t b n M x L n t M Y X N 0 T W 9 k L D E 2 f S Z x d W 9 0 O y w m c X V v d D t T Z W N 0 a W 9 u M S 9 V c 2 V T d W J D Y X R l Z 2 9 y e S 9 B d X R v U m V t b 3 Z l Z E N v b H V t b n M x L n t M Y X N 0 T W 9 k Q n k s M T d 9 J n F 1 b 3 Q 7 L C Z x d W 9 0 O 1 N l Y 3 R p b 2 4 x L 1 V z Z V N 1 Y k N h d G V n b 3 J 5 L 0 F 1 d G 9 S Z W 1 v d m V k Q 2 9 s d W 1 u c z E u e 0 N y Z W F 0 Z W Q s M T h 9 J n F 1 b 3 Q 7 L C Z x d W 9 0 O 1 N l Y 3 R p b 2 4 x L 1 V z Z V N 1 Y k N h d G V n b 3 J 5 L 0 F 1 d G 9 S Z W 1 v d m V k Q 2 9 s d W 1 u c z E u e 0 x h c 3 R N b 2 R D b 2 1 t Z W 5 0 L D E 5 f S Z x d W 9 0 O y w m c X V v d D t T Z W N 0 a W 9 u M S 9 V c 2 V T d W J D Y X R l Z 2 9 y e S 9 B d X R v U m V t b 3 Z l Z E N v b H V t b n M x L n t D c m V h d G V k Q n k s M j B 9 J n F 1 b 3 Q 7 L C Z x d W 9 0 O 1 N l Y 3 R p b 2 4 x L 1 V z Z V N 1 Y k N h d G V n b 3 J 5 L 0 F 1 d G 9 S Z W 1 v d m V k Q 2 9 s d W 1 u c z E u e 0 N y Z W F 0 Z W R D b 2 1 t Z W 5 0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j a E d y b 3 V w P C 9 J d G V t U G F 0 a D 4 8 L 0 l 0 Z W 1 M b 2 N h d G l v b j 4 8 U 3 R h Y m x l R W 5 0 c m l l c z 4 8 R W 5 0 c n k g V H l w Z T 0 i R m l s b E N v b H V t b l R 5 c G V z I i B W Y W x 1 Z T 0 i c 0 J n W U d C Z 3 d N R E F Z T U R B d 0 1 D U W t H Q m d j R 0 J 3 W U d C Z z 0 9 I i A v P j x F b n R y e S B U e X B l P S J C d W Z m Z X J O Z X h 0 U m V m c m V z a C I g V m F s d W U 9 I m w x I i A v P j x F b n R y e S B U e X B l P S J G a W x s T G F z d F V w Z G F 0 Z W Q i I F Z h b H V l P S J k M j A y M y 0 w N S 0 w M l Q x O D o x M z o x O S 4 1 N z c x O T I z W i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R X J y b 3 J D b 2 R l I i B W Y W x 1 Z T 0 i c 1 V u a 2 5 v d 2 4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l Y 2 h H c m 9 1 c C I g L z 4 8 R W 5 0 c n k g V H l w Z T 0 i U X V l c n l J R C I g V m F s d W U 9 I n N h Z j A 4 N j c w N y 0 2 O T M 0 L T R l Y T Y t Y j M 4 O S 0 w O D k z M T g 2 N j g 5 N G E i I C 8 + P E V u d H J 5 I F R 5 c G U 9 I k Z p b G x D b 2 x 1 b W 5 O Y W 1 l c y I g V m F s d W U 9 I n N b J n F 1 b 3 Q 7 V G V j a E d y b 3 V w R G V z Y y Z x d W 9 0 O y w m c X V v d D t U Z W N o R 3 J v d X A m c X V v d D s s J n F 1 b 3 Q 7 Q 2 9 t b W V u d C Z x d W 9 0 O y w m c X V v d D t T d G F 0 Z S Z x d W 9 0 O y w m c X V v d D t J b m R l e C Z x d W 9 0 O y w m c X V v d D t O d W 1 N Z W F z J n F 1 b 3 Q 7 L C Z x d W 9 0 O 0 5 1 b V R l Y 2 h z J n F 1 b 3 Q 7 L C Z x d W 9 0 O 0 l z U H J v c G 9 z Z W Q m c X V v d D s s J n F 1 b 3 Q 7 T n V t S W 1 w J n F 1 b 3 Q 7 L C Z x d W 9 0 O 0 5 1 b U N v c 3 Q m c X V v d D s s J n F 1 b 3 Q 7 T n V t R E V F U k 1 l Y X M m c X V v d D s s J n F 1 b 3 Q 7 T n V t R E V F U k N v c 3 Q m c X V v d D s s J n F 1 b 3 Q 7 U 3 R h c n R E Y X R l J n F 1 b 3 Q 7 L C Z x d W 9 0 O 0 V 4 c G l y e U R h d G U m c X V v d D s s J n F 1 b 3 Q 7 R m l s a W 5 n U 3 B l Y y Z x d W 9 0 O y w m c X V v d D t D b G F p b V N w Z W M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s s J n F 1 b 3 Q 7 Q 3 J l Y X R l Z E N v b W 1 l b n Q m c X V v d D t d I i A v P j x F b n R y e S B U e X B l P S J G a W x s Q 2 9 1 b n Q i I F Z h b H V l P S J s N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Y 2 h H c m 9 1 c C 9 B d X R v U m V t b 3 Z l Z E N v b H V t b n M x L n t U Z W N o R 3 J v d X B E Z X N j L D B 9 J n F 1 b 3 Q 7 L C Z x d W 9 0 O 1 N l Y 3 R p b 2 4 x L 1 R l Y 2 h H c m 9 1 c C 9 B d X R v U m V t b 3 Z l Z E N v b H V t b n M x L n t U Z W N o R 3 J v d X A s M X 0 m c X V v d D s s J n F 1 b 3 Q 7 U 2 V j d G l v b j E v V G V j a E d y b 3 V w L 0 F 1 d G 9 S Z W 1 v d m V k Q 2 9 s d W 1 u c z E u e 0 N v b W 1 l b n Q s M n 0 m c X V v d D s s J n F 1 b 3 Q 7 U 2 V j d G l v b j E v V G V j a E d y b 3 V w L 0 F 1 d G 9 S Z W 1 v d m V k Q 2 9 s d W 1 u c z E u e 1 N 0 Y X R l L D N 9 J n F 1 b 3 Q 7 L C Z x d W 9 0 O 1 N l Y 3 R p b 2 4 x L 1 R l Y 2 h H c m 9 1 c C 9 B d X R v U m V t b 3 Z l Z E N v b H V t b n M x L n t J b m R l e C w 0 f S Z x d W 9 0 O y w m c X V v d D t T Z W N 0 a W 9 u M S 9 U Z W N o R 3 J v d X A v Q X V 0 b 1 J l b W 9 2 Z W R D b 2 x 1 b W 5 z M S 5 7 T n V t T W V h c y w 1 f S Z x d W 9 0 O y w m c X V v d D t T Z W N 0 a W 9 u M S 9 U Z W N o R 3 J v d X A v Q X V 0 b 1 J l b W 9 2 Z W R D b 2 x 1 b W 5 z M S 5 7 T n V t V G V j a H M s N n 0 m c X V v d D s s J n F 1 b 3 Q 7 U 2 V j d G l v b j E v V G V j a E d y b 3 V w L 0 F 1 d G 9 S Z W 1 v d m V k Q 2 9 s d W 1 u c z E u e 0 l z U H J v c G 9 z Z W Q s N 3 0 m c X V v d D s s J n F 1 b 3 Q 7 U 2 V j d G l v b j E v V G V j a E d y b 3 V w L 0 F 1 d G 9 S Z W 1 v d m V k Q 2 9 s d W 1 u c z E u e 0 5 1 b U l t c C w 4 f S Z x d W 9 0 O y w m c X V v d D t T Z W N 0 a W 9 u M S 9 U Z W N o R 3 J v d X A v Q X V 0 b 1 J l b W 9 2 Z W R D b 2 x 1 b W 5 z M S 5 7 T n V t Q 2 9 z d C w 5 f S Z x d W 9 0 O y w m c X V v d D t T Z W N 0 a W 9 u M S 9 U Z W N o R 3 J v d X A v Q X V 0 b 1 J l b W 9 2 Z W R D b 2 x 1 b W 5 z M S 5 7 T n V t R E V F U k 1 l Y X M s M T B 9 J n F 1 b 3 Q 7 L C Z x d W 9 0 O 1 N l Y 3 R p b 2 4 x L 1 R l Y 2 h H c m 9 1 c C 9 B d X R v U m V t b 3 Z l Z E N v b H V t b n M x L n t O d W 1 E R U V S Q 2 9 z d C w x M X 0 m c X V v d D s s J n F 1 b 3 Q 7 U 2 V j d G l v b j E v V G V j a E d y b 3 V w L 0 F 1 d G 9 S Z W 1 v d m V k Q 2 9 s d W 1 u c z E u e 1 N 0 Y X J 0 R G F 0 Z S w x M n 0 m c X V v d D s s J n F 1 b 3 Q 7 U 2 V j d G l v b j E v V G V j a E d y b 3 V w L 0 F 1 d G 9 S Z W 1 v d m V k Q 2 9 s d W 1 u c z E u e 0 V 4 c G l y e U R h d G U s M T N 9 J n F 1 b 3 Q 7 L C Z x d W 9 0 O 1 N l Y 3 R p b 2 4 x L 1 R l Y 2 h H c m 9 1 c C 9 B d X R v U m V t b 3 Z l Z E N v b H V t b n M x L n t G a W x p b m d T c G V j L D E 0 f S Z x d W 9 0 O y w m c X V v d D t T Z W N 0 a W 9 u M S 9 U Z W N o R 3 J v d X A v Q X V 0 b 1 J l b W 9 2 Z W R D b 2 x 1 b W 5 z M S 5 7 Q 2 x h a W 1 T c G V j L D E 1 f S Z x d W 9 0 O y w m c X V v d D t T Z W N 0 a W 9 u M S 9 U Z W N o R 3 J v d X A v Q X V 0 b 1 J l b W 9 2 Z W R D b 2 x 1 b W 5 z M S 5 7 T G F z d E 1 v Z C w x N n 0 m c X V v d D s s J n F 1 b 3 Q 7 U 2 V j d G l v b j E v V G V j a E d y b 3 V w L 0 F 1 d G 9 S Z W 1 v d m V k Q 2 9 s d W 1 u c z E u e 0 x h c 3 R N b 2 R C e S w x N 3 0 m c X V v d D s s J n F 1 b 3 Q 7 U 2 V j d G l v b j E v V G V j a E d y b 3 V w L 0 F 1 d G 9 S Z W 1 v d m V k Q 2 9 s d W 1 u c z E u e 0 N y Z W F 0 Z W Q s M T h 9 J n F 1 b 3 Q 7 L C Z x d W 9 0 O 1 N l Y 3 R p b 2 4 x L 1 R l Y 2 h H c m 9 1 c C 9 B d X R v U m V t b 3 Z l Z E N v b H V t b n M x L n t M Y X N 0 T W 9 k Q 2 9 t b W V u d C w x O X 0 m c X V v d D s s J n F 1 b 3 Q 7 U 2 V j d G l v b j E v V G V j a E d y b 3 V w L 0 F 1 d G 9 S Z W 1 v d m V k Q 2 9 s d W 1 u c z E u e 0 N y Z W F 0 Z W R C e S w y M H 0 m c X V v d D s s J n F 1 b 3 Q 7 U 2 V j d G l v b j E v V G V j a E d y b 3 V w L 0 F 1 d G 9 S Z W 1 v d m V k Q 2 9 s d W 1 u c z E u e 0 N y Z W F 0 Z W R D b 2 1 t Z W 5 0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V G V j a E d y b 3 V w L 0 F 1 d G 9 S Z W 1 v d m V k Q 2 9 s d W 1 u c z E u e 1 R l Y 2 h H c m 9 1 c E R l c 2 M s M H 0 m c X V v d D s s J n F 1 b 3 Q 7 U 2 V j d G l v b j E v V G V j a E d y b 3 V w L 0 F 1 d G 9 S Z W 1 v d m V k Q 2 9 s d W 1 u c z E u e 1 R l Y 2 h H c m 9 1 c C w x f S Z x d W 9 0 O y w m c X V v d D t T Z W N 0 a W 9 u M S 9 U Z W N o R 3 J v d X A v Q X V 0 b 1 J l b W 9 2 Z W R D b 2 x 1 b W 5 z M S 5 7 Q 2 9 t b W V u d C w y f S Z x d W 9 0 O y w m c X V v d D t T Z W N 0 a W 9 u M S 9 U Z W N o R 3 J v d X A v Q X V 0 b 1 J l b W 9 2 Z W R D b 2 x 1 b W 5 z M S 5 7 U 3 R h d G U s M 3 0 m c X V v d D s s J n F 1 b 3 Q 7 U 2 V j d G l v b j E v V G V j a E d y b 3 V w L 0 F 1 d G 9 S Z W 1 v d m V k Q 2 9 s d W 1 u c z E u e 0 l u Z G V 4 L D R 9 J n F 1 b 3 Q 7 L C Z x d W 9 0 O 1 N l Y 3 R p b 2 4 x L 1 R l Y 2 h H c m 9 1 c C 9 B d X R v U m V t b 3 Z l Z E N v b H V t b n M x L n t O d W 1 N Z W F z L D V 9 J n F 1 b 3 Q 7 L C Z x d W 9 0 O 1 N l Y 3 R p b 2 4 x L 1 R l Y 2 h H c m 9 1 c C 9 B d X R v U m V t b 3 Z l Z E N v b H V t b n M x L n t O d W 1 U Z W N o c y w 2 f S Z x d W 9 0 O y w m c X V v d D t T Z W N 0 a W 9 u M S 9 U Z W N o R 3 J v d X A v Q X V 0 b 1 J l b W 9 2 Z W R D b 2 x 1 b W 5 z M S 5 7 S X N Q c m 9 w b 3 N l Z C w 3 f S Z x d W 9 0 O y w m c X V v d D t T Z W N 0 a W 9 u M S 9 U Z W N o R 3 J v d X A v Q X V 0 b 1 J l b W 9 2 Z W R D b 2 x 1 b W 5 z M S 5 7 T n V t S W 1 w L D h 9 J n F 1 b 3 Q 7 L C Z x d W 9 0 O 1 N l Y 3 R p b 2 4 x L 1 R l Y 2 h H c m 9 1 c C 9 B d X R v U m V t b 3 Z l Z E N v b H V t b n M x L n t O d W 1 D b 3 N 0 L D l 9 J n F 1 b 3 Q 7 L C Z x d W 9 0 O 1 N l Y 3 R p b 2 4 x L 1 R l Y 2 h H c m 9 1 c C 9 B d X R v U m V t b 3 Z l Z E N v b H V t b n M x L n t O d W 1 E R U V S T W V h c y w x M H 0 m c X V v d D s s J n F 1 b 3 Q 7 U 2 V j d G l v b j E v V G V j a E d y b 3 V w L 0 F 1 d G 9 S Z W 1 v d m V k Q 2 9 s d W 1 u c z E u e 0 5 1 b U R F R V J D b 3 N 0 L D E x f S Z x d W 9 0 O y w m c X V v d D t T Z W N 0 a W 9 u M S 9 U Z W N o R 3 J v d X A v Q X V 0 b 1 J l b W 9 2 Z W R D b 2 x 1 b W 5 z M S 5 7 U 3 R h c n R E Y X R l L D E y f S Z x d W 9 0 O y w m c X V v d D t T Z W N 0 a W 9 u M S 9 U Z W N o R 3 J v d X A v Q X V 0 b 1 J l b W 9 2 Z W R D b 2 x 1 b W 5 z M S 5 7 R X h w a X J 5 R G F 0 Z S w x M 3 0 m c X V v d D s s J n F 1 b 3 Q 7 U 2 V j d G l v b j E v V G V j a E d y b 3 V w L 0 F 1 d G 9 S Z W 1 v d m V k Q 2 9 s d W 1 u c z E u e 0 Z p b G l u Z 1 N w Z W M s M T R 9 J n F 1 b 3 Q 7 L C Z x d W 9 0 O 1 N l Y 3 R p b 2 4 x L 1 R l Y 2 h H c m 9 1 c C 9 B d X R v U m V t b 3 Z l Z E N v b H V t b n M x L n t D b G F p b V N w Z W M s M T V 9 J n F 1 b 3 Q 7 L C Z x d W 9 0 O 1 N l Y 3 R p b 2 4 x L 1 R l Y 2 h H c m 9 1 c C 9 B d X R v U m V t b 3 Z l Z E N v b H V t b n M x L n t M Y X N 0 T W 9 k L D E 2 f S Z x d W 9 0 O y w m c X V v d D t T Z W N 0 a W 9 u M S 9 U Z W N o R 3 J v d X A v Q X V 0 b 1 J l b W 9 2 Z W R D b 2 x 1 b W 5 z M S 5 7 T G F z d E 1 v Z E J 5 L D E 3 f S Z x d W 9 0 O y w m c X V v d D t T Z W N 0 a W 9 u M S 9 U Z W N o R 3 J v d X A v Q X V 0 b 1 J l b W 9 2 Z W R D b 2 x 1 b W 5 z M S 5 7 Q 3 J l Y X R l Z C w x O H 0 m c X V v d D s s J n F 1 b 3 Q 7 U 2 V j d G l v b j E v V G V j a E d y b 3 V w L 0 F 1 d G 9 S Z W 1 v d m V k Q 2 9 s d W 1 u c z E u e 0 x h c 3 R N b 2 R D b 2 1 t Z W 5 0 L D E 5 f S Z x d W 9 0 O y w m c X V v d D t T Z W N 0 a W 9 u M S 9 U Z W N o R 3 J v d X A v Q X V 0 b 1 J l b W 9 2 Z W R D b 2 x 1 b W 5 z M S 5 7 Q 3 J l Y X R l Z E J 5 L D I w f S Z x d W 9 0 O y w m c X V v d D t T Z W N 0 a W 9 u M S 9 U Z W N o R 3 J v d X A v Q X V 0 b 1 J l b W 9 2 Z W R D b 2 x 1 b W 5 z M S 5 7 Q 3 J l Y X R l Z E N v b W 1 l b n Q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W N o V H l w Z T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U t M D N U M D M 6 M j E 6 M T Q u O D c y M T M 0 M l o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2 x 1 b W 5 U e X B l c y I g V m F s d W U 9 I n N B Z 1 l H Q m d Z R 0 J n W U N B Z 1 l N R E F 3 T U N R a 0 d C Z 1 l I Q m d j R 0 J n W T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l Y 2 h U e X B l I i A v P j x F b n R y e S B U e X B l P S J R d W V y e U l E I i B W Y W x 1 Z T 0 i c z Q 2 N j Y 4 M j g y L T k y Y j k t N G Y 1 Y y 1 h N D Y 3 L T Z j O T U 4 Y 2 M 5 Z j g 4 N C I g L z 4 8 R W 5 0 c n k g V H l w Z T 0 i R m l s b E V y c m 9 y Q 2 9 k Z S I g V m F s d W U 9 I n N V b m t u b 3 d u I i A v P j x F b n R y e S B U e X B l P S J G a W x s Q 2 9 s d W 1 u T m F t Z X M i I F Z h b H V l P S J z W y Z x d W 9 0 O 0 l u Z G V 4 J n F 1 b 3 Q 7 L C Z x d W 9 0 O 1 R l Y 2 h H c m 9 1 c C Z x d W 9 0 O y w m c X V v d D t U Z W N o V H l w Z U R l c 2 M m c X V v d D s s J n F 1 b 3 Q 7 V G V j a F R 5 c G U m c X V v d D s s J n F 1 b 3 Q 7 T m 9 y b V V u a X Q m c X V v d D s s J n F 1 b 3 Q 7 Z G V m R V V M Q 2 9 k Z S Z x d W 9 0 O y w m c X V v d D t T d G F 0 Z S Z x d W 9 0 O y w m c X V v d D t D b 2 1 t Z W 5 0 J n F 1 b 3 Q 7 L C Z x d W 9 0 O 0 5 1 b V R l Y 2 h z J n F 1 b 3 Q 7 L C Z x d W 9 0 O 0 5 1 b U 1 l Y X M m c X V v d D s s J n F 1 b 3 Q 7 V G V j a F R 5 c G V J R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J c 1 B y b 3 B v c 2 V k J n F 1 b 3 Q 7 L C Z x d W 9 0 O 0 x h c 3 R N b 2 Q m c X V v d D s s J n F 1 b 3 Q 7 T G F z d E 1 v Z E J 5 J n F 1 b 3 Q 7 L C Z x d W 9 0 O 0 N y Z W F 0 Z W Q m c X V v d D s s J n F 1 b 3 Q 7 Q 3 J l Y X R l Z E N v b W 1 l b n Q m c X V v d D s s J n F 1 b 3 Q 7 Q 3 J l Y X R l Z E J 5 J n F 1 b 3 Q 7 L C Z x d W 9 0 O 0 x h c 3 R N b 2 R D b 2 1 t Z W 5 0 J n F 1 b 3 Q 7 X S I g L z 4 8 R W 5 0 c n k g V H l w Z T 0 i R m l s b E N v d W 5 0 I i B W Y W x 1 Z T 0 i b D I z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j a F R 5 c G U v Q X V 0 b 1 J l b W 9 2 Z W R D b 2 x 1 b W 5 z M S 5 7 S W 5 k Z X g s M H 0 m c X V v d D s s J n F 1 b 3 Q 7 U 2 V j d G l v b j E v V G V j a F R 5 c G U v Q X V 0 b 1 J l b W 9 2 Z W R D b 2 x 1 b W 5 z M S 5 7 V G V j a E d y b 3 V w L D F 9 J n F 1 b 3 Q 7 L C Z x d W 9 0 O 1 N l Y 3 R p b 2 4 x L 1 R l Y 2 h U e X B l L 0 F 1 d G 9 S Z W 1 v d m V k Q 2 9 s d W 1 u c z E u e 1 R l Y 2 h U e X B l R G V z Y y w y f S Z x d W 9 0 O y w m c X V v d D t T Z W N 0 a W 9 u M S 9 U Z W N o V H l w Z S 9 B d X R v U m V t b 3 Z l Z E N v b H V t b n M x L n t U Z W N o V H l w Z S w z f S Z x d W 9 0 O y w m c X V v d D t T Z W N 0 a W 9 u M S 9 U Z W N o V H l w Z S 9 B d X R v U m V t b 3 Z l Z E N v b H V t b n M x L n t O b 3 J t V W 5 p d C w 0 f S Z x d W 9 0 O y w m c X V v d D t T Z W N 0 a W 9 u M S 9 U Z W N o V H l w Z S 9 B d X R v U m V t b 3 Z l Z E N v b H V t b n M x L n t k Z W Z F V U x D b 2 R l L D V 9 J n F 1 b 3 Q 7 L C Z x d W 9 0 O 1 N l Y 3 R p b 2 4 x L 1 R l Y 2 h U e X B l L 0 F 1 d G 9 S Z W 1 v d m V k Q 2 9 s d W 1 u c z E u e 1 N 0 Y X R l L D Z 9 J n F 1 b 3 Q 7 L C Z x d W 9 0 O 1 N l Y 3 R p b 2 4 x L 1 R l Y 2 h U e X B l L 0 F 1 d G 9 S Z W 1 v d m V k Q 2 9 s d W 1 u c z E u e 0 N v b W 1 l b n Q s N 3 0 m c X V v d D s s J n F 1 b 3 Q 7 U 2 V j d G l v b j E v V G V j a F R 5 c G U v Q X V 0 b 1 J l b W 9 2 Z W R D b 2 x 1 b W 5 z M S 5 7 T n V t V G V j a H M s O H 0 m c X V v d D s s J n F 1 b 3 Q 7 U 2 V j d G l v b j E v V G V j a F R 5 c G U v Q X V 0 b 1 J l b W 9 2 Z W R D b 2 x 1 b W 5 z M S 5 7 T n V t T W V h c y w 5 f S Z x d W 9 0 O y w m c X V v d D t T Z W N 0 a W 9 u M S 9 U Z W N o V H l w Z S 9 B d X R v U m V t b 3 Z l Z E N v b H V t b n M x L n t U Z W N o V H l w Z U l E L D E w f S Z x d W 9 0 O y w m c X V v d D t T Z W N 0 a W 9 u M S 9 U Z W N o V H l w Z S 9 B d X R v U m V t b 3 Z l Z E N v b H V t b n M x L n t O d W 1 J b X A s M T F 9 J n F 1 b 3 Q 7 L C Z x d W 9 0 O 1 N l Y 3 R p b 2 4 x L 1 R l Y 2 h U e X B l L 0 F 1 d G 9 S Z W 1 v d m V k Q 2 9 s d W 1 u c z E u e 0 5 1 b U N v c 3 Q s M T J 9 J n F 1 b 3 Q 7 L C Z x d W 9 0 O 1 N l Y 3 R p b 2 4 x L 1 R l Y 2 h U e X B l L 0 F 1 d G 9 S Z W 1 v d m V k Q 2 9 s d W 1 u c z E u e 0 5 1 b U R F R V J N Z W F z L D E z f S Z x d W 9 0 O y w m c X V v d D t T Z W N 0 a W 9 u M S 9 U Z W N o V H l w Z S 9 B d X R v U m V t b 3 Z l Z E N v b H V t b n M x L n t O d W 1 E R U V S Q 2 9 z d C w x N H 0 m c X V v d D s s J n F 1 b 3 Q 7 U 2 V j d G l v b j E v V G V j a F R 5 c G U v Q X V 0 b 1 J l b W 9 2 Z W R D b 2 x 1 b W 5 z M S 5 7 U 3 R h c n R E Y X R l L D E 1 f S Z x d W 9 0 O y w m c X V v d D t T Z W N 0 a W 9 u M S 9 U Z W N o V H l w Z S 9 B d X R v U m V t b 3 Z l Z E N v b H V t b n M x L n t F e H B p c n l E Y X R l L D E 2 f S Z x d W 9 0 O y w m c X V v d D t T Z W N 0 a W 9 u M S 9 U Z W N o V H l w Z S 9 B d X R v U m V t b 3 Z l Z E N v b H V t b n M x L n t G a W x p b m d T c G V j L D E 3 f S Z x d W 9 0 O y w m c X V v d D t T Z W N 0 a W 9 u M S 9 U Z W N o V H l w Z S 9 B d X R v U m V t b 3 Z l Z E N v b H V t b n M x L n t D b G F p b V N w Z W M s M T h 9 J n F 1 b 3 Q 7 L C Z x d W 9 0 O 1 N l Y 3 R p b 2 4 x L 1 R l Y 2 h U e X B l L 0 F 1 d G 9 S Z W 1 v d m V k Q 2 9 s d W 1 u c z E u e 0 l z U H J v c G 9 z Z W Q s M T l 9 J n F 1 b 3 Q 7 L C Z x d W 9 0 O 1 N l Y 3 R p b 2 4 x L 1 R l Y 2 h U e X B l L 0 F 1 d G 9 S Z W 1 v d m V k Q 2 9 s d W 1 u c z E u e 0 x h c 3 R N b 2 Q s M j B 9 J n F 1 b 3 Q 7 L C Z x d W 9 0 O 1 N l Y 3 R p b 2 4 x L 1 R l Y 2 h U e X B l L 0 F 1 d G 9 S Z W 1 v d m V k Q 2 9 s d W 1 u c z E u e 0 x h c 3 R N b 2 R C e S w y M X 0 m c X V v d D s s J n F 1 b 3 Q 7 U 2 V j d G l v b j E v V G V j a F R 5 c G U v Q X V 0 b 1 J l b W 9 2 Z W R D b 2 x 1 b W 5 z M S 5 7 Q 3 J l Y X R l Z C w y M n 0 m c X V v d D s s J n F 1 b 3 Q 7 U 2 V j d G l v b j E v V G V j a F R 5 c G U v Q X V 0 b 1 J l b W 9 2 Z W R D b 2 x 1 b W 5 z M S 5 7 Q 3 J l Y X R l Z E N v b W 1 l b n Q s M j N 9 J n F 1 b 3 Q 7 L C Z x d W 9 0 O 1 N l Y 3 R p b 2 4 x L 1 R l Y 2 h U e X B l L 0 F 1 d G 9 S Z W 1 v d m V k Q 2 9 s d W 1 u c z E u e 0 N y Z W F 0 Z W R C e S w y N H 0 m c X V v d D s s J n F 1 b 3 Q 7 U 2 V j d G l v b j E v V G V j a F R 5 c G U v Q X V 0 b 1 J l b W 9 2 Z W R D b 2 x 1 b W 5 z M S 5 7 T G F z d E 1 v Z E N v b W 1 l b n Q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U Z W N o V H l w Z S 9 B d X R v U m V t b 3 Z l Z E N v b H V t b n M x L n t J b m R l e C w w f S Z x d W 9 0 O y w m c X V v d D t T Z W N 0 a W 9 u M S 9 U Z W N o V H l w Z S 9 B d X R v U m V t b 3 Z l Z E N v b H V t b n M x L n t U Z W N o R 3 J v d X A s M X 0 m c X V v d D s s J n F 1 b 3 Q 7 U 2 V j d G l v b j E v V G V j a F R 5 c G U v Q X V 0 b 1 J l b W 9 2 Z W R D b 2 x 1 b W 5 z M S 5 7 V G V j a F R 5 c G V E Z X N j L D J 9 J n F 1 b 3 Q 7 L C Z x d W 9 0 O 1 N l Y 3 R p b 2 4 x L 1 R l Y 2 h U e X B l L 0 F 1 d G 9 S Z W 1 v d m V k Q 2 9 s d W 1 u c z E u e 1 R l Y 2 h U e X B l L D N 9 J n F 1 b 3 Q 7 L C Z x d W 9 0 O 1 N l Y 3 R p b 2 4 x L 1 R l Y 2 h U e X B l L 0 F 1 d G 9 S Z W 1 v d m V k Q 2 9 s d W 1 u c z E u e 0 5 v c m 1 V b m l 0 L D R 9 J n F 1 b 3 Q 7 L C Z x d W 9 0 O 1 N l Y 3 R p b 2 4 x L 1 R l Y 2 h U e X B l L 0 F 1 d G 9 S Z W 1 v d m V k Q 2 9 s d W 1 u c z E u e 2 R l Z k V V T E N v Z G U s N X 0 m c X V v d D s s J n F 1 b 3 Q 7 U 2 V j d G l v b j E v V G V j a F R 5 c G U v Q X V 0 b 1 J l b W 9 2 Z W R D b 2 x 1 b W 5 z M S 5 7 U 3 R h d G U s N n 0 m c X V v d D s s J n F 1 b 3 Q 7 U 2 V j d G l v b j E v V G V j a F R 5 c G U v Q X V 0 b 1 J l b W 9 2 Z W R D b 2 x 1 b W 5 z M S 5 7 Q 2 9 t b W V u d C w 3 f S Z x d W 9 0 O y w m c X V v d D t T Z W N 0 a W 9 u M S 9 U Z W N o V H l w Z S 9 B d X R v U m V t b 3 Z l Z E N v b H V t b n M x L n t O d W 1 U Z W N o c y w 4 f S Z x d W 9 0 O y w m c X V v d D t T Z W N 0 a W 9 u M S 9 U Z W N o V H l w Z S 9 B d X R v U m V t b 3 Z l Z E N v b H V t b n M x L n t O d W 1 N Z W F z L D l 9 J n F 1 b 3 Q 7 L C Z x d W 9 0 O 1 N l Y 3 R p b 2 4 x L 1 R l Y 2 h U e X B l L 0 F 1 d G 9 S Z W 1 v d m V k Q 2 9 s d W 1 u c z E u e 1 R l Y 2 h U e X B l S U Q s M T B 9 J n F 1 b 3 Q 7 L C Z x d W 9 0 O 1 N l Y 3 R p b 2 4 x L 1 R l Y 2 h U e X B l L 0 F 1 d G 9 S Z W 1 v d m V k Q 2 9 s d W 1 u c z E u e 0 5 1 b U l t c C w x M X 0 m c X V v d D s s J n F 1 b 3 Q 7 U 2 V j d G l v b j E v V G V j a F R 5 c G U v Q X V 0 b 1 J l b W 9 2 Z W R D b 2 x 1 b W 5 z M S 5 7 T n V t Q 2 9 z d C w x M n 0 m c X V v d D s s J n F 1 b 3 Q 7 U 2 V j d G l v b j E v V G V j a F R 5 c G U v Q X V 0 b 1 J l b W 9 2 Z W R D b 2 x 1 b W 5 z M S 5 7 T n V t R E V F U k 1 l Y X M s M T N 9 J n F 1 b 3 Q 7 L C Z x d W 9 0 O 1 N l Y 3 R p b 2 4 x L 1 R l Y 2 h U e X B l L 0 F 1 d G 9 S Z W 1 v d m V k Q 2 9 s d W 1 u c z E u e 0 5 1 b U R F R V J D b 3 N 0 L D E 0 f S Z x d W 9 0 O y w m c X V v d D t T Z W N 0 a W 9 u M S 9 U Z W N o V H l w Z S 9 B d X R v U m V t b 3 Z l Z E N v b H V t b n M x L n t T d G F y d E R h d G U s M T V 9 J n F 1 b 3 Q 7 L C Z x d W 9 0 O 1 N l Y 3 R p b 2 4 x L 1 R l Y 2 h U e X B l L 0 F 1 d G 9 S Z W 1 v d m V k Q 2 9 s d W 1 u c z E u e 0 V 4 c G l y e U R h d G U s M T Z 9 J n F 1 b 3 Q 7 L C Z x d W 9 0 O 1 N l Y 3 R p b 2 4 x L 1 R l Y 2 h U e X B l L 0 F 1 d G 9 S Z W 1 v d m V k Q 2 9 s d W 1 u c z E u e 0 Z p b G l u Z 1 N w Z W M s M T d 9 J n F 1 b 3 Q 7 L C Z x d W 9 0 O 1 N l Y 3 R p b 2 4 x L 1 R l Y 2 h U e X B l L 0 F 1 d G 9 S Z W 1 v d m V k Q 2 9 s d W 1 u c z E u e 0 N s Y W l t U 3 B l Y y w x O H 0 m c X V v d D s s J n F 1 b 3 Q 7 U 2 V j d G l v b j E v V G V j a F R 5 c G U v Q X V 0 b 1 J l b W 9 2 Z W R D b 2 x 1 b W 5 z M S 5 7 S X N Q c m 9 w b 3 N l Z C w x O X 0 m c X V v d D s s J n F 1 b 3 Q 7 U 2 V j d G l v b j E v V G V j a F R 5 c G U v Q X V 0 b 1 J l b W 9 2 Z W R D b 2 x 1 b W 5 z M S 5 7 T G F z d E 1 v Z C w y M H 0 m c X V v d D s s J n F 1 b 3 Q 7 U 2 V j d G l v b j E v V G V j a F R 5 c G U v Q X V 0 b 1 J l b W 9 2 Z W R D b 2 x 1 b W 5 z M S 5 7 T G F z d E 1 v Z E J 5 L D I x f S Z x d W 9 0 O y w m c X V v d D t T Z W N 0 a W 9 u M S 9 U Z W N o V H l w Z S 9 B d X R v U m V t b 3 Z l Z E N v b H V t b n M x L n t D c m V h d G V k L D I y f S Z x d W 9 0 O y w m c X V v d D t T Z W N 0 a W 9 u M S 9 U Z W N o V H l w Z S 9 B d X R v U m V t b 3 Z l Z E N v b H V t b n M x L n t D c m V h d G V k Q 2 9 t b W V u d C w y M 3 0 m c X V v d D s s J n F 1 b 3 Q 7 U 2 V j d G l v b j E v V G V j a F R 5 c G U v Q X V 0 b 1 J l b W 9 2 Z W R D b 2 x 1 b W 5 z M S 5 7 Q 3 J l Y X R l Z E J 5 L D I 0 f S Z x d W 9 0 O y w m c X V v d D t T Z W N 0 a W 9 u M S 9 U Z W N o V H l w Z S 9 B d X R v U m V t b 3 Z l Z E N v b H V t b n M x L n t M Y X N 0 T W 9 k Q 2 9 t b W V u d C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V T F 9 i Y X N p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U x f Y m F z a X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j b 3 N 0 Z W Z m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F V U x f Y m F z a X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U x f Y m F z a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F z Q X B w V H l w Z S 9 p b X B s Z W 1 l b n R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h c 0 F w c F R 5 c G U v T W V h c 0 F w c F R 5 c G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Q 2 F 0 Z W d v c n k v d G V j a F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V c 2 V D Y X R l Z 2 9 y e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T d W J D Y X R l Z 2 9 y e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V N 1 Y k N h d G V n b 3 J 5 L 1 V z Z V N 1 Y k N h d G V n b 3 J 5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H c m 9 1 c C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3 R l Y 2 h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1 R l Y 2 h H c m 9 1 c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N o V H l w Z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R l Y 2 h U e X B l X 1 R h Y m x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s Z G d M b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b G R n T G 9 j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U t M D J U M T g 6 M T M 6 M T Y u N T A z N z k 3 N V o i I C 8 + P E V u d H J 5 I F R 5 c G U 9 I k Z p b G x D b 2 x 1 b W 5 U e X B l c y I g V m F s d W U 9 I n N C Z 1 l H R E F Z R 0 J n W U p D U V l H Q n d Z S E J n W T 0 i I C 8 + P E V u d H J 5 I F R 5 c G U 9 I k Z p b G x D b 2 x 1 b W 5 O Y W 1 l c y I g V m F s d W U 9 I n N b J n F 1 b 3 Q 7 Q m x k Z 0 x v Y y Z x d W 9 0 O y w m c X V v d D t C b G R n T G 9 j R G V z Y y Z x d W 9 0 O y w m c X V v d D t D c m V h d G V k Q 2 9 t b W V u d C Z x d W 9 0 O y w m c X V v d D t J b m R l e C Z x d W 9 0 O y w m c X V v d D t T d G F 0 d X M m c X V v d D s s J n F 1 b 3 Q 7 R X h B b n R l Q 2 9 k Z S Z x d W 9 0 O y w m c X V v d D t F M 0 N s a W 1 h d G V a b 2 5 l J n F 1 b 3 Q 7 L C Z x d W 9 0 O 0 N s Y W l t U 3 B l Y y Z x d W 9 0 O y w m c X V v d D t T d G F y d E R h d G U m c X V v d D s s J n F 1 b 3 Q 7 R X h w a X J 5 R G F 0 Z S Z x d W 9 0 O y w m c X V v d D t G a W x p b m d T c G V j J n F 1 b 3 Q 7 L C Z x d W 9 0 O 0 l z U H J v c G 9 z Z W Q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t d I i A v P j x F b n R y e S B U e X B l P S J R d W V y e U l E I i B W Y W x 1 Z T 0 i c z Z j M G M 0 N T J k L W F k N T Q t N D c y N S 1 h O G E y L T A z M D E 5 N T N m N G M 4 Z S I g L z 4 8 R W 5 0 c n k g V H l w Z T 0 i R m l s b E N v d W 5 0 I i B W Y W x 1 Z T 0 i b D I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R n T G 9 j L 0 F 1 d G 9 S Z W 1 v d m V k Q 2 9 s d W 1 u c z E u e 0 J s Z G d M b 2 M s M H 0 m c X V v d D s s J n F 1 b 3 Q 7 U 2 V j d G l v b j E v Q m x k Z 0 x v Y y 9 B d X R v U m V t b 3 Z l Z E N v b H V t b n M x L n t C b G R n T G 9 j R G V z Y y w x f S Z x d W 9 0 O y w m c X V v d D t T Z W N 0 a W 9 u M S 9 C b G R n T G 9 j L 0 F 1 d G 9 S Z W 1 v d m V k Q 2 9 s d W 1 u c z E u e 0 N y Z W F 0 Z W R D b 2 1 t Z W 5 0 L D J 9 J n F 1 b 3 Q 7 L C Z x d W 9 0 O 1 N l Y 3 R p b 2 4 x L 0 J s Z G d M b 2 M v Q X V 0 b 1 J l b W 9 2 Z W R D b 2 x 1 b W 5 z M S 5 7 S W 5 k Z X g s M 3 0 m c X V v d D s s J n F 1 b 3 Q 7 U 2 V j d G l v b j E v Q m x k Z 0 x v Y y 9 B d X R v U m V t b 3 Z l Z E N v b H V t b n M x L n t T d G F 0 d X M s N H 0 m c X V v d D s s J n F 1 b 3 Q 7 U 2 V j d G l v b j E v Q m x k Z 0 x v Y y 9 B d X R v U m V t b 3 Z l Z E N v b H V t b n M x L n t F e E F u d G V D b 2 R l L D V 9 J n F 1 b 3 Q 7 L C Z x d W 9 0 O 1 N l Y 3 R p b 2 4 x L 0 J s Z G d M b 2 M v Q X V 0 b 1 J l b W 9 2 Z W R D b 2 x 1 b W 5 z M S 5 7 R T N D b G l t Y X R l W m 9 u Z S w 2 f S Z x d W 9 0 O y w m c X V v d D t T Z W N 0 a W 9 u M S 9 C b G R n T G 9 j L 0 F 1 d G 9 S Z W 1 v d m V k Q 2 9 s d W 1 u c z E u e 0 N s Y W l t U 3 B l Y y w 3 f S Z x d W 9 0 O y w m c X V v d D t T Z W N 0 a W 9 u M S 9 C b G R n T G 9 j L 0 F 1 d G 9 S Z W 1 v d m V k Q 2 9 s d W 1 u c z E u e 1 N 0 Y X J 0 R G F 0 Z S w 4 f S Z x d W 9 0 O y w m c X V v d D t T Z W N 0 a W 9 u M S 9 C b G R n T G 9 j L 0 F 1 d G 9 S Z W 1 v d m V k Q 2 9 s d W 1 u c z E u e 0 V 4 c G l y e U R h d G U s O X 0 m c X V v d D s s J n F 1 b 3 Q 7 U 2 V j d G l v b j E v Q m x k Z 0 x v Y y 9 B d X R v U m V t b 3 Z l Z E N v b H V t b n M x L n t G a W x p b m d T c G V j L D E w f S Z x d W 9 0 O y w m c X V v d D t T Z W N 0 a W 9 u M S 9 C b G R n T G 9 j L 0 F 1 d G 9 S Z W 1 v d m V k Q 2 9 s d W 1 u c z E u e 0 l z U H J v c G 9 z Z W Q s M T F 9 J n F 1 b 3 Q 7 L C Z x d W 9 0 O 1 N l Y 3 R p b 2 4 x L 0 J s Z G d M b 2 M v Q X V 0 b 1 J l b W 9 2 Z W R D b 2 x 1 b W 5 z M S 5 7 T G F z d E 1 v Z C w x M n 0 m c X V v d D s s J n F 1 b 3 Q 7 U 2 V j d G l v b j E v Q m x k Z 0 x v Y y 9 B d X R v U m V t b 3 Z l Z E N v b H V t b n M x L n t M Y X N 0 T W 9 k Q n k s M T N 9 J n F 1 b 3 Q 7 L C Z x d W 9 0 O 1 N l Y 3 R p b 2 4 x L 0 J s Z G d M b 2 M v Q X V 0 b 1 J l b W 9 2 Z W R D b 2 x 1 b W 5 z M S 5 7 Q 3 J l Y X R l Z C w x N H 0 m c X V v d D s s J n F 1 b 3 Q 7 U 2 V j d G l v b j E v Q m x k Z 0 x v Y y 9 B d X R v U m V t b 3 Z l Z E N v b H V t b n M x L n t M Y X N 0 T W 9 k Q 2 9 t b W V u d C w x N X 0 m c X V v d D s s J n F 1 b 3 Q 7 U 2 V j d G l v b j E v Q m x k Z 0 x v Y y 9 B d X R v U m V t b 3 Z l Z E N v b H V t b n M x L n t D c m V h d G V k Q n k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C b G R n T G 9 j L 0 F 1 d G 9 S Z W 1 v d m V k Q 2 9 s d W 1 u c z E u e 0 J s Z G d M b 2 M s M H 0 m c X V v d D s s J n F 1 b 3 Q 7 U 2 V j d G l v b j E v Q m x k Z 0 x v Y y 9 B d X R v U m V t b 3 Z l Z E N v b H V t b n M x L n t C b G R n T G 9 j R G V z Y y w x f S Z x d W 9 0 O y w m c X V v d D t T Z W N 0 a W 9 u M S 9 C b G R n T G 9 j L 0 F 1 d G 9 S Z W 1 v d m V k Q 2 9 s d W 1 u c z E u e 0 N y Z W F 0 Z W R D b 2 1 t Z W 5 0 L D J 9 J n F 1 b 3 Q 7 L C Z x d W 9 0 O 1 N l Y 3 R p b 2 4 x L 0 J s Z G d M b 2 M v Q X V 0 b 1 J l b W 9 2 Z W R D b 2 x 1 b W 5 z M S 5 7 S W 5 k Z X g s M 3 0 m c X V v d D s s J n F 1 b 3 Q 7 U 2 V j d G l v b j E v Q m x k Z 0 x v Y y 9 B d X R v U m V t b 3 Z l Z E N v b H V t b n M x L n t T d G F 0 d X M s N H 0 m c X V v d D s s J n F 1 b 3 Q 7 U 2 V j d G l v b j E v Q m x k Z 0 x v Y y 9 B d X R v U m V t b 3 Z l Z E N v b H V t b n M x L n t F e E F u d G V D b 2 R l L D V 9 J n F 1 b 3 Q 7 L C Z x d W 9 0 O 1 N l Y 3 R p b 2 4 x L 0 J s Z G d M b 2 M v Q X V 0 b 1 J l b W 9 2 Z W R D b 2 x 1 b W 5 z M S 5 7 R T N D b G l t Y X R l W m 9 u Z S w 2 f S Z x d W 9 0 O y w m c X V v d D t T Z W N 0 a W 9 u M S 9 C b G R n T G 9 j L 0 F 1 d G 9 S Z W 1 v d m V k Q 2 9 s d W 1 u c z E u e 0 N s Y W l t U 3 B l Y y w 3 f S Z x d W 9 0 O y w m c X V v d D t T Z W N 0 a W 9 u M S 9 C b G R n T G 9 j L 0 F 1 d G 9 S Z W 1 v d m V k Q 2 9 s d W 1 u c z E u e 1 N 0 Y X J 0 R G F 0 Z S w 4 f S Z x d W 9 0 O y w m c X V v d D t T Z W N 0 a W 9 u M S 9 C b G R n T G 9 j L 0 F 1 d G 9 S Z W 1 v d m V k Q 2 9 s d W 1 u c z E u e 0 V 4 c G l y e U R h d G U s O X 0 m c X V v d D s s J n F 1 b 3 Q 7 U 2 V j d G l v b j E v Q m x k Z 0 x v Y y 9 B d X R v U m V t b 3 Z l Z E N v b H V t b n M x L n t G a W x p b m d T c G V j L D E w f S Z x d W 9 0 O y w m c X V v d D t T Z W N 0 a W 9 u M S 9 C b G R n T G 9 j L 0 F 1 d G 9 S Z W 1 v d m V k Q 2 9 s d W 1 u c z E u e 0 l z U H J v c G 9 z Z W Q s M T F 9 J n F 1 b 3 Q 7 L C Z x d W 9 0 O 1 N l Y 3 R p b 2 4 x L 0 J s Z G d M b 2 M v Q X V 0 b 1 J l b W 9 2 Z W R D b 2 x 1 b W 5 z M S 5 7 T G F z d E 1 v Z C w x M n 0 m c X V v d D s s J n F 1 b 3 Q 7 U 2 V j d G l v b j E v Q m x k Z 0 x v Y y 9 B d X R v U m V t b 3 Z l Z E N v b H V t b n M x L n t M Y X N 0 T W 9 k Q n k s M T N 9 J n F 1 b 3 Q 7 L C Z x d W 9 0 O 1 N l Y 3 R p b 2 4 x L 0 J s Z G d M b 2 M v Q X V 0 b 1 J l b W 9 2 Z W R D b 2 x 1 b W 5 z M S 5 7 Q 3 J l Y X R l Z C w x N H 0 m c X V v d D s s J n F 1 b 3 Q 7 U 2 V j d G l v b j E v Q m x k Z 0 x v Y y 9 B d X R v U m V t b 3 Z l Z E N v b H V t b n M x L n t M Y X N 0 T W 9 k Q 2 9 t b W V u d C w x N X 0 m c X V v d D s s J n F 1 b 3 Q 7 U 2 V j d G l v b j E v Q m x k Z 0 x v Y y 9 B d X R v U m V t b 3 Z l Z E N v b H V t b n M x L n t D c m V h d G V k Q n k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R n T G 9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Y X B w b G l j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M b 2 M v Q m x k Z 0 x v Y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U e X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m x k Z 1 R 5 c G U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b m R l e C Z x d W 9 0 O y w m c X V v d D t C b G R n V H l w Z U R l c 2 M m c X V v d D s s J n F 1 b 3 Q 7 Q m x k Z 1 R 5 c G U m c X V v d D s s J n F 1 b 3 Q 7 U 2 V j d G 9 y J n F 1 b 3 Q 7 L C Z x d W 9 0 O 0 N y Z W F 0 Z W R D b 2 1 t Z W 5 0 J n F 1 b 3 Q 7 L C Z x d W 9 0 O 0 l z R E V F U k J s Z G c m c X V v d D s s J n F 1 b 3 Q 7 U 3 R h d G U m c X V v d D s s J n F 1 b 3 Q 7 R X h B b n R l Q 2 9 k Z S Z x d W 9 0 O y w m c X V v d D t J c 1 B y b 3 B v c 2 V k J n F 1 b 3 Q 7 L C Z x d W 9 0 O 0 l z Q W N 0 a X Z p d H l B c m V h J n F 1 b 3 Q 7 L C Z x d W 9 0 O 1 B h c m V u d F R 5 c G U m c X V v d D s s J n F 1 b 3 Q 7 Q 2 x h a W 1 T c G V j J n F 1 b 3 Q 7 L C Z x d W 9 0 O 0 Z p b G l u Z 1 N w Z W M m c X V v d D s s J n F 1 b 3 Q 7 U 3 R h c n R E Y X R l J n F 1 b 3 Q 7 L C Z x d W 9 0 O 0 V 4 c G l y e U R h d G U m c X V v d D s s J n F 1 b 3 Q 7 T G F z d E 1 v Z C Z x d W 9 0 O y w m c X V v d D t M Y X N 0 T W 9 k Q n k m c X V v d D s s J n F 1 b 3 Q 7 Q 3 J l Y X R l Z C Z x d W 9 0 O y w m c X V v d D t M Y X N 0 T W 9 k Q 2 9 t b W V u d C Z x d W 9 0 O y w m c X V v d D t D c m V h d G V k Q n k m c X V v d D t d I i A v P j x F b n R y e S B U e X B l P S J G a W x s Q 2 9 s d W 1 u V H l w Z X M i I F Z h b H V l P S J z Q W d Z R 0 J n W U d C Z 1 l H Q m d Z R 0 J n a 0 p C d 1 l I Q m d Z P S I g L z 4 8 R W 5 0 c n k g V H l w Z T 0 i R m l s b E x h c 3 R V c G R h d G V k I i B W Y W x 1 Z T 0 i Z D I w M j M t M D U t M D J U M T g 6 M T M 6 M T k u N T k z M T Q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0 I i A v P j x F b n R y e S B U e X B l P S J R d W V y e U l E I i B W Y W x 1 Z T 0 i c z F h M z M 1 O W U 4 L T Y 2 Y j Y t N G Q 2 O S 0 5 N m F h L T B m Y W M x Z T U 3 N D Z m Z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k Z 1 R 5 c G U v Q X V 0 b 1 J l b W 9 2 Z W R D b 2 x 1 b W 5 z M S 5 7 S W 5 k Z X g s M H 0 m c X V v d D s s J n F 1 b 3 Q 7 U 2 V j d G l v b j E v Q m x k Z 1 R 5 c G U v Q X V 0 b 1 J l b W 9 2 Z W R D b 2 x 1 b W 5 z M S 5 7 Q m x k Z 1 R 5 c G V E Z X N j L D F 9 J n F 1 b 3 Q 7 L C Z x d W 9 0 O 1 N l Y 3 R p b 2 4 x L 0 J s Z G d U e X B l L 0 F 1 d G 9 S Z W 1 v d m V k Q 2 9 s d W 1 u c z E u e 0 J s Z G d U e X B l L D J 9 J n F 1 b 3 Q 7 L C Z x d W 9 0 O 1 N l Y 3 R p b 2 4 x L 0 J s Z G d U e X B l L 0 F 1 d G 9 S Z W 1 v d m V k Q 2 9 s d W 1 u c z E u e 1 N l Y 3 R v c i w z f S Z x d W 9 0 O y w m c X V v d D t T Z W N 0 a W 9 u M S 9 C b G R n V H l w Z S 9 B d X R v U m V t b 3 Z l Z E N v b H V t b n M x L n t D c m V h d G V k Q 2 9 t b W V u d C w 0 f S Z x d W 9 0 O y w m c X V v d D t T Z W N 0 a W 9 u M S 9 C b G R n V H l w Z S 9 B d X R v U m V t b 3 Z l Z E N v b H V t b n M x L n t J c 0 R F R V J C b G R n L D V 9 J n F 1 b 3 Q 7 L C Z x d W 9 0 O 1 N l Y 3 R p b 2 4 x L 0 J s Z G d U e X B l L 0 F 1 d G 9 S Z W 1 v d m V k Q 2 9 s d W 1 u c z E u e 1 N 0 Y X R l L D Z 9 J n F 1 b 3 Q 7 L C Z x d W 9 0 O 1 N l Y 3 R p b 2 4 x L 0 J s Z G d U e X B l L 0 F 1 d G 9 S Z W 1 v d m V k Q 2 9 s d W 1 u c z E u e 0 V 4 Q W 5 0 Z U N v Z G U s N 3 0 m c X V v d D s s J n F 1 b 3 Q 7 U 2 V j d G l v b j E v Q m x k Z 1 R 5 c G U v Q X V 0 b 1 J l b W 9 2 Z W R D b 2 x 1 b W 5 z M S 5 7 S X N Q c m 9 w b 3 N l Z C w 4 f S Z x d W 9 0 O y w m c X V v d D t T Z W N 0 a W 9 u M S 9 C b G R n V H l w Z S 9 B d X R v U m V t b 3 Z l Z E N v b H V t b n M x L n t J c 0 F j d G l 2 a X R 5 Q X J l Y S w 5 f S Z x d W 9 0 O y w m c X V v d D t T Z W N 0 a W 9 u M S 9 C b G R n V H l w Z S 9 B d X R v U m V t b 3 Z l Z E N v b H V t b n M x L n t Q Y X J l b n R U e X B l L D E w f S Z x d W 9 0 O y w m c X V v d D t T Z W N 0 a W 9 u M S 9 C b G R n V H l w Z S 9 B d X R v U m V t b 3 Z l Z E N v b H V t b n M x L n t D b G F p b V N w Z W M s M T F 9 J n F 1 b 3 Q 7 L C Z x d W 9 0 O 1 N l Y 3 R p b 2 4 x L 0 J s Z G d U e X B l L 0 F 1 d G 9 S Z W 1 v d m V k Q 2 9 s d W 1 u c z E u e 0 Z p b G l u Z 1 N w Z W M s M T J 9 J n F 1 b 3 Q 7 L C Z x d W 9 0 O 1 N l Y 3 R p b 2 4 x L 0 J s Z G d U e X B l L 0 F 1 d G 9 S Z W 1 v d m V k Q 2 9 s d W 1 u c z E u e 1 N 0 Y X J 0 R G F 0 Z S w x M 3 0 m c X V v d D s s J n F 1 b 3 Q 7 U 2 V j d G l v b j E v Q m x k Z 1 R 5 c G U v Q X V 0 b 1 J l b W 9 2 Z W R D b 2 x 1 b W 5 z M S 5 7 R X h w a X J 5 R G F 0 Z S w x N H 0 m c X V v d D s s J n F 1 b 3 Q 7 U 2 V j d G l v b j E v Q m x k Z 1 R 5 c G U v Q X V 0 b 1 J l b W 9 2 Z W R D b 2 x 1 b W 5 z M S 5 7 T G F z d E 1 v Z C w x N X 0 m c X V v d D s s J n F 1 b 3 Q 7 U 2 V j d G l v b j E v Q m x k Z 1 R 5 c G U v Q X V 0 b 1 J l b W 9 2 Z W R D b 2 x 1 b W 5 z M S 5 7 T G F z d E 1 v Z E J 5 L D E 2 f S Z x d W 9 0 O y w m c X V v d D t T Z W N 0 a W 9 u M S 9 C b G R n V H l w Z S 9 B d X R v U m V t b 3 Z l Z E N v b H V t b n M x L n t D c m V h d G V k L D E 3 f S Z x d W 9 0 O y w m c X V v d D t T Z W N 0 a W 9 u M S 9 C b G R n V H l w Z S 9 B d X R v U m V t b 3 Z l Z E N v b H V t b n M x L n t M Y X N 0 T W 9 k Q 2 9 t b W V u d C w x O H 0 m c X V v d D s s J n F 1 b 3 Q 7 U 2 V j d G l v b j E v Q m x k Z 1 R 5 c G U v Q X V 0 b 1 J l b W 9 2 Z W R D b 2 x 1 b W 5 z M S 5 7 Q 3 J l Y X R l Z E J 5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Q m x k Z 1 R 5 c G U v Q X V 0 b 1 J l b W 9 2 Z W R D b 2 x 1 b W 5 z M S 5 7 S W 5 k Z X g s M H 0 m c X V v d D s s J n F 1 b 3 Q 7 U 2 V j d G l v b j E v Q m x k Z 1 R 5 c G U v Q X V 0 b 1 J l b W 9 2 Z W R D b 2 x 1 b W 5 z M S 5 7 Q m x k Z 1 R 5 c G V E Z X N j L D F 9 J n F 1 b 3 Q 7 L C Z x d W 9 0 O 1 N l Y 3 R p b 2 4 x L 0 J s Z G d U e X B l L 0 F 1 d G 9 S Z W 1 v d m V k Q 2 9 s d W 1 u c z E u e 0 J s Z G d U e X B l L D J 9 J n F 1 b 3 Q 7 L C Z x d W 9 0 O 1 N l Y 3 R p b 2 4 x L 0 J s Z G d U e X B l L 0 F 1 d G 9 S Z W 1 v d m V k Q 2 9 s d W 1 u c z E u e 1 N l Y 3 R v c i w z f S Z x d W 9 0 O y w m c X V v d D t T Z W N 0 a W 9 u M S 9 C b G R n V H l w Z S 9 B d X R v U m V t b 3 Z l Z E N v b H V t b n M x L n t D c m V h d G V k Q 2 9 t b W V u d C w 0 f S Z x d W 9 0 O y w m c X V v d D t T Z W N 0 a W 9 u M S 9 C b G R n V H l w Z S 9 B d X R v U m V t b 3 Z l Z E N v b H V t b n M x L n t J c 0 R F R V J C b G R n L D V 9 J n F 1 b 3 Q 7 L C Z x d W 9 0 O 1 N l Y 3 R p b 2 4 x L 0 J s Z G d U e X B l L 0 F 1 d G 9 S Z W 1 v d m V k Q 2 9 s d W 1 u c z E u e 1 N 0 Y X R l L D Z 9 J n F 1 b 3 Q 7 L C Z x d W 9 0 O 1 N l Y 3 R p b 2 4 x L 0 J s Z G d U e X B l L 0 F 1 d G 9 S Z W 1 v d m V k Q 2 9 s d W 1 u c z E u e 0 V 4 Q W 5 0 Z U N v Z G U s N 3 0 m c X V v d D s s J n F 1 b 3 Q 7 U 2 V j d G l v b j E v Q m x k Z 1 R 5 c G U v Q X V 0 b 1 J l b W 9 2 Z W R D b 2 x 1 b W 5 z M S 5 7 S X N Q c m 9 w b 3 N l Z C w 4 f S Z x d W 9 0 O y w m c X V v d D t T Z W N 0 a W 9 u M S 9 C b G R n V H l w Z S 9 B d X R v U m V t b 3 Z l Z E N v b H V t b n M x L n t J c 0 F j d G l 2 a X R 5 Q X J l Y S w 5 f S Z x d W 9 0 O y w m c X V v d D t T Z W N 0 a W 9 u M S 9 C b G R n V H l w Z S 9 B d X R v U m V t b 3 Z l Z E N v b H V t b n M x L n t Q Y X J l b n R U e X B l L D E w f S Z x d W 9 0 O y w m c X V v d D t T Z W N 0 a W 9 u M S 9 C b G R n V H l w Z S 9 B d X R v U m V t b 3 Z l Z E N v b H V t b n M x L n t D b G F p b V N w Z W M s M T F 9 J n F 1 b 3 Q 7 L C Z x d W 9 0 O 1 N l Y 3 R p b 2 4 x L 0 J s Z G d U e X B l L 0 F 1 d G 9 S Z W 1 v d m V k Q 2 9 s d W 1 u c z E u e 0 Z p b G l u Z 1 N w Z W M s M T J 9 J n F 1 b 3 Q 7 L C Z x d W 9 0 O 1 N l Y 3 R p b 2 4 x L 0 J s Z G d U e X B l L 0 F 1 d G 9 S Z W 1 v d m V k Q 2 9 s d W 1 u c z E u e 1 N 0 Y X J 0 R G F 0 Z S w x M 3 0 m c X V v d D s s J n F 1 b 3 Q 7 U 2 V j d G l v b j E v Q m x k Z 1 R 5 c G U v Q X V 0 b 1 J l b W 9 2 Z W R D b 2 x 1 b W 5 z M S 5 7 R X h w a X J 5 R G F 0 Z S w x N H 0 m c X V v d D s s J n F 1 b 3 Q 7 U 2 V j d G l v b j E v Q m x k Z 1 R 5 c G U v Q X V 0 b 1 J l b W 9 2 Z W R D b 2 x 1 b W 5 z M S 5 7 T G F z d E 1 v Z C w x N X 0 m c X V v d D s s J n F 1 b 3 Q 7 U 2 V j d G l v b j E v Q m x k Z 1 R 5 c G U v Q X V 0 b 1 J l b W 9 2 Z W R D b 2 x 1 b W 5 z M S 5 7 T G F z d E 1 v Z E J 5 L D E 2 f S Z x d W 9 0 O y w m c X V v d D t T Z W N 0 a W 9 u M S 9 C b G R n V H l w Z S 9 B d X R v U m V t b 3 Z l Z E N v b H V t b n M x L n t D c m V h d G V k L D E 3 f S Z x d W 9 0 O y w m c X V v d D t T Z W N 0 a W 9 u M S 9 C b G R n V H l w Z S 9 B d X R v U m V t b 3 Z l Z E N v b H V t b n M x L n t M Y X N 0 T W 9 k Q 2 9 t b W V u d C w x O H 0 m c X V v d D s s J n F 1 b 3 Q 7 U 2 V j d G l v b j E v Q m x k Z 1 R 5 c G U v Q X V 0 b 1 J l b W 9 2 Z W R D b 2 x 1 b W 5 z M S 5 7 Q 3 J l Y X R l Z E J 5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x k Z 1 R 5 c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1 R 5 c G U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U e X B l L 2 F w c G x p Y 1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R n V H l w Z S 9 C b G R n V H l w Z V 9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8 + S K B H c k 7 T r C a 2 g 9 s W z o / A A A A A A I A A A A A A A N m A A D A A A A A E A A A A J E 1 0 p F X O R Q Y r H 7 Q Z q 6 f p N k A A A A A B I A A A K A A A A A Q A A A A c k G X t y 8 g A J u p w 5 D A N s P j / F A A A A C j q s n R F R 1 V U R Q 1 k 1 / R i m I e S S z S 3 X z i w 8 5 N W 1 n w T w j P N 3 d 1 B h m 8 m G 9 4 v R l A M v / E W a E H O W A N 5 j m 8 E 2 Q V 0 5 7 / 8 T H I j 4 9 Z H F + o n o V I p c M G X D 6 g N x Q A A A A 1 R d t N h J I K O v z D a B p M z w A g 9 J o i m w = = < / D a t a M a s h u p > 
</file>

<file path=customXml/itemProps1.xml><?xml version="1.0" encoding="utf-8"?>
<ds:datastoreItem xmlns:ds="http://schemas.openxmlformats.org/officeDocument/2006/customXml" ds:itemID="{4B733A9E-1EE3-4EC8-8774-9D95DA69C8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EUL_basis_Mapped</vt:lpstr>
      <vt:lpstr>EUL_ID Template</vt:lpstr>
      <vt:lpstr>UseSubCategory Template</vt:lpstr>
      <vt:lpstr>TechGroup Template</vt:lpstr>
      <vt:lpstr>TechType Template</vt:lpstr>
      <vt:lpstr>Dropdowns</vt:lpstr>
      <vt:lpstr>EUL_basis fr DEER</vt:lpstr>
      <vt:lpstr>MeasAppType fr DEER</vt:lpstr>
      <vt:lpstr>BldgLoc fr DEER</vt:lpstr>
      <vt:lpstr>BldgType fr DEER</vt:lpstr>
      <vt:lpstr>TechGroup fr DEER</vt:lpstr>
      <vt:lpstr>TechType fr DEER</vt:lpstr>
      <vt:lpstr>UseCategory fr DEER</vt:lpstr>
      <vt:lpstr>UseSubCategory fr DEER</vt:lpstr>
    </vt:vector>
  </TitlesOfParts>
  <Company>DNV GL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Rachel V. Murray</cp:lastModifiedBy>
  <dcterms:created xsi:type="dcterms:W3CDTF">2021-06-16T00:58:11Z</dcterms:created>
  <dcterms:modified xsi:type="dcterms:W3CDTF">2023-05-03T03:21:38Z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2022-03-07T18:05:26Z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e2718e05-4f1a-4a3a-9839-ecd57cbc1e3f</vt:lpwstr>
  </property>
  <property fmtid="{D5CDD505-2E9C-101B-9397-08002B2CF9AE}" pid="8" name="MSIP_Label_22fbb032-08bf-4f1e-af46-2528cd3f96ca_ContentBits">
    <vt:lpwstr>0</vt:lpwstr>
  </property>
</Properties>
</file>