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mcw\Downloads\"/>
    </mc:Choice>
  </mc:AlternateContent>
  <xr:revisionPtr revIDLastSave="0" documentId="8_{089EE001-31D0-4B05-9CDB-17E66D6FE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ol to Heat Ratio" sheetId="4" r:id="rId1"/>
    <sheet name="Modelled SFM Area" sheetId="5" r:id="rId2"/>
    <sheet name="NormUnitVal_10232020_YL" sheetId="2" r:id="rId3"/>
  </sheets>
  <externalReferences>
    <externalReference r:id="rId4"/>
  </externalReferences>
  <definedNames>
    <definedName name="_xlnm._FilterDatabase" localSheetId="2" hidden="1">NormUnitVal_10232020_YL!$A$8:$E$2544</definedName>
    <definedName name="tblMFmVinCz">[1]MFmTbls!$D$8:$T$240</definedName>
    <definedName name="tblSFmVinCz">[1]SFmTbls!$D$8:$T$229</definedName>
    <definedName name="vHdrMFmVinCz">[1]MFmTbls!$D$8:$D$240</definedName>
    <definedName name="vHdrSFmVinCz">[1]SFmTbls!$D$8:$D$229</definedName>
  </definedName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8" i="4" l="1"/>
  <c r="P48" i="4"/>
  <c r="L99" i="4"/>
  <c r="M99" i="4"/>
  <c r="N99" i="4"/>
  <c r="K99" i="4"/>
  <c r="R78" i="4"/>
  <c r="S78" i="4"/>
  <c r="J78" i="4"/>
  <c r="K78" i="4"/>
  <c r="I78" i="4"/>
  <c r="Q77" i="4"/>
  <c r="R77" i="4"/>
  <c r="S77" i="4"/>
  <c r="T77" i="4"/>
  <c r="U77" i="4"/>
  <c r="V77" i="4"/>
  <c r="W77" i="4"/>
  <c r="X77" i="4"/>
  <c r="J77" i="4"/>
  <c r="K77" i="4"/>
  <c r="L77" i="4"/>
  <c r="M77" i="4"/>
  <c r="N77" i="4"/>
  <c r="O77" i="4"/>
  <c r="P77" i="4"/>
  <c r="W47" i="4"/>
  <c r="M53" i="4"/>
  <c r="L48" i="4"/>
  <c r="Q61" i="4"/>
  <c r="G62" i="4"/>
  <c r="T62" i="4" s="1"/>
  <c r="G63" i="4"/>
  <c r="V63" i="4" s="1"/>
  <c r="G64" i="4"/>
  <c r="K64" i="4" s="1"/>
  <c r="G65" i="4"/>
  <c r="V65" i="4" s="1"/>
  <c r="G66" i="4"/>
  <c r="K66" i="4" s="1"/>
  <c r="G67" i="4"/>
  <c r="T67" i="4" s="1"/>
  <c r="G68" i="4"/>
  <c r="K68" i="4" s="1"/>
  <c r="G69" i="4"/>
  <c r="N69" i="4" s="1"/>
  <c r="G70" i="4"/>
  <c r="L70" i="4" s="1"/>
  <c r="G71" i="4"/>
  <c r="V71" i="4" s="1"/>
  <c r="G72" i="4"/>
  <c r="K72" i="4" s="1"/>
  <c r="G73" i="4"/>
  <c r="V73" i="4" s="1"/>
  <c r="G74" i="4"/>
  <c r="K74" i="4" s="1"/>
  <c r="G75" i="4"/>
  <c r="V75" i="4" s="1"/>
  <c r="G76" i="4"/>
  <c r="V76" i="4" s="1"/>
  <c r="G61" i="4"/>
  <c r="L61" i="4" s="1"/>
  <c r="V64" i="4"/>
  <c r="N73" i="4"/>
  <c r="N74" i="4"/>
  <c r="N64" i="4"/>
  <c r="N65" i="4"/>
  <c r="T73" i="4"/>
  <c r="T74" i="4"/>
  <c r="T64" i="4"/>
  <c r="T65" i="4"/>
  <c r="L74" i="4"/>
  <c r="T76" i="4" l="1"/>
  <c r="L68" i="4"/>
  <c r="V68" i="4"/>
  <c r="L66" i="4"/>
  <c r="N68" i="4"/>
  <c r="V66" i="4"/>
  <c r="L76" i="4"/>
  <c r="T68" i="4"/>
  <c r="N66" i="4"/>
  <c r="T66" i="4"/>
  <c r="V74" i="4"/>
  <c r="N76" i="4"/>
  <c r="S76" i="4"/>
  <c r="V67" i="4"/>
  <c r="L75" i="4"/>
  <c r="V72" i="4"/>
  <c r="Q76" i="4"/>
  <c r="L72" i="4"/>
  <c r="L64" i="4"/>
  <c r="T72" i="4"/>
  <c r="N72" i="4"/>
  <c r="S68" i="4"/>
  <c r="T63" i="4"/>
  <c r="Q68" i="4"/>
  <c r="S61" i="4"/>
  <c r="S62" i="4"/>
  <c r="Q63" i="4"/>
  <c r="S69" i="4"/>
  <c r="S70" i="4"/>
  <c r="L63" i="4"/>
  <c r="Q71" i="4"/>
  <c r="S67" i="4"/>
  <c r="S75" i="4"/>
  <c r="I68" i="4"/>
  <c r="S66" i="4"/>
  <c r="S74" i="4"/>
  <c r="T71" i="4"/>
  <c r="I63" i="4"/>
  <c r="K63" i="4"/>
  <c r="S65" i="4"/>
  <c r="S73" i="4"/>
  <c r="I76" i="4"/>
  <c r="K76" i="4"/>
  <c r="S64" i="4"/>
  <c r="S72" i="4"/>
  <c r="I71" i="4"/>
  <c r="K71" i="4"/>
  <c r="S63" i="4"/>
  <c r="S71" i="4"/>
  <c r="I61" i="4"/>
  <c r="I62" i="4"/>
  <c r="Q62" i="4"/>
  <c r="K61" i="4"/>
  <c r="K62" i="4"/>
  <c r="L62" i="4"/>
  <c r="N70" i="4"/>
  <c r="I69" i="4"/>
  <c r="I70" i="4"/>
  <c r="Q69" i="4"/>
  <c r="Q70" i="4"/>
  <c r="K69" i="4"/>
  <c r="K70" i="4"/>
  <c r="T61" i="4"/>
  <c r="L69" i="4"/>
  <c r="T69" i="4"/>
  <c r="T70" i="4"/>
  <c r="N75" i="4"/>
  <c r="V62" i="4"/>
  <c r="I67" i="4"/>
  <c r="I75" i="4"/>
  <c r="Q67" i="4"/>
  <c r="Q75" i="4"/>
  <c r="K67" i="4"/>
  <c r="K75" i="4"/>
  <c r="N62" i="4"/>
  <c r="N67" i="4"/>
  <c r="V70" i="4"/>
  <c r="I66" i="4"/>
  <c r="I74" i="4"/>
  <c r="Q66" i="4"/>
  <c r="Q74" i="4"/>
  <c r="L67" i="4"/>
  <c r="T75" i="4"/>
  <c r="I65" i="4"/>
  <c r="I73" i="4"/>
  <c r="Q65" i="4"/>
  <c r="Q73" i="4"/>
  <c r="K65" i="4"/>
  <c r="K73" i="4"/>
  <c r="N61" i="4"/>
  <c r="I64" i="4"/>
  <c r="I72" i="4"/>
  <c r="Q64" i="4"/>
  <c r="Q72" i="4"/>
  <c r="V69" i="4"/>
  <c r="N71" i="4"/>
  <c r="L65" i="4"/>
  <c r="N63" i="4"/>
  <c r="L73" i="4"/>
  <c r="L71" i="4"/>
  <c r="V61" i="4"/>
  <c r="Q78" i="4" l="1"/>
  <c r="N48" i="4" l="1"/>
  <c r="I77" i="4" l="1"/>
  <c r="M54" i="4" l="1"/>
  <c r="O54" i="4" s="1"/>
  <c r="L49" i="4"/>
  <c r="N49" i="4"/>
  <c r="W4" i="4"/>
  <c r="Y41" i="4" l="1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4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26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4" i="4"/>
  <c r="E5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X43" i="4" l="1"/>
  <c r="X20" i="4"/>
  <c r="Y20" i="4"/>
  <c r="AA21" i="4"/>
  <c r="AA43" i="4"/>
  <c r="AA42" i="4"/>
  <c r="Y21" i="4"/>
  <c r="Y42" i="4"/>
  <c r="X21" i="4"/>
  <c r="Y43" i="4"/>
  <c r="X42" i="4"/>
  <c r="W20" i="4"/>
  <c r="W21" i="4"/>
  <c r="W43" i="4"/>
  <c r="W42" i="4"/>
  <c r="AA20" i="4" l="1"/>
  <c r="P19" i="4" s="1"/>
  <c r="M11" i="4" l="1"/>
  <c r="M14" i="4"/>
  <c r="P6" i="4"/>
  <c r="P13" i="4"/>
  <c r="P10" i="4"/>
  <c r="M18" i="4"/>
  <c r="P15" i="4"/>
  <c r="M16" i="4"/>
  <c r="M4" i="4"/>
  <c r="P8" i="4"/>
  <c r="P4" i="4"/>
  <c r="P17" i="4"/>
  <c r="M12" i="4"/>
  <c r="M10" i="4"/>
  <c r="M8" i="4"/>
  <c r="M6" i="4"/>
  <c r="P12" i="4"/>
  <c r="P14" i="4"/>
  <c r="P16" i="4"/>
  <c r="P18" i="4"/>
  <c r="M19" i="4"/>
  <c r="M17" i="4"/>
  <c r="M15" i="4"/>
  <c r="M13" i="4"/>
  <c r="M9" i="4"/>
  <c r="M7" i="4"/>
  <c r="P11" i="4"/>
  <c r="P5" i="4"/>
  <c r="P7" i="4"/>
  <c r="P9" i="4"/>
  <c r="J30" i="4"/>
  <c r="M5" i="4"/>
  <c r="J10" i="4"/>
  <c r="J18" i="4"/>
  <c r="J33" i="4"/>
  <c r="J41" i="4"/>
  <c r="S32" i="4"/>
  <c r="S40" i="4"/>
  <c r="P33" i="4"/>
  <c r="P41" i="4"/>
  <c r="M34" i="4"/>
  <c r="M26" i="4"/>
  <c r="S15" i="4"/>
  <c r="S7" i="4"/>
  <c r="E4" i="4"/>
  <c r="J11" i="4"/>
  <c r="J19" i="4"/>
  <c r="J34" i="4"/>
  <c r="J26" i="4"/>
  <c r="S33" i="4"/>
  <c r="S41" i="4"/>
  <c r="P34" i="4"/>
  <c r="M27" i="4"/>
  <c r="M35" i="4"/>
  <c r="S26" i="4"/>
  <c r="S14" i="4"/>
  <c r="S6" i="4"/>
  <c r="E3" i="4"/>
  <c r="P27" i="4"/>
  <c r="M36" i="4"/>
  <c r="S4" i="4"/>
  <c r="J5" i="4"/>
  <c r="J13" i="4"/>
  <c r="J27" i="4"/>
  <c r="J36" i="4"/>
  <c r="S27" i="4"/>
  <c r="S35" i="4"/>
  <c r="P28" i="4"/>
  <c r="P36" i="4"/>
  <c r="M29" i="4"/>
  <c r="M37" i="4"/>
  <c r="S5" i="4"/>
  <c r="S12" i="4"/>
  <c r="J9" i="4"/>
  <c r="P40" i="4"/>
  <c r="J4" i="4"/>
  <c r="P26" i="4"/>
  <c r="J6" i="4"/>
  <c r="J14" i="4"/>
  <c r="J28" i="4"/>
  <c r="J37" i="4"/>
  <c r="S28" i="4"/>
  <c r="S36" i="4"/>
  <c r="P29" i="4"/>
  <c r="P37" i="4"/>
  <c r="M30" i="4"/>
  <c r="M38" i="4"/>
  <c r="S19" i="4"/>
  <c r="S11" i="4"/>
  <c r="S29" i="4"/>
  <c r="P38" i="4"/>
  <c r="M39" i="4"/>
  <c r="S10" i="4"/>
  <c r="P31" i="4"/>
  <c r="M40" i="4"/>
  <c r="S9" i="4"/>
  <c r="J40" i="4"/>
  <c r="S31" i="4"/>
  <c r="M33" i="4"/>
  <c r="S16" i="4"/>
  <c r="J12" i="4"/>
  <c r="S34" i="4"/>
  <c r="M28" i="4"/>
  <c r="S13" i="4"/>
  <c r="J7" i="4"/>
  <c r="J15" i="4"/>
  <c r="J29" i="4"/>
  <c r="J38" i="4"/>
  <c r="S37" i="4"/>
  <c r="P30" i="4"/>
  <c r="M31" i="4"/>
  <c r="S18" i="4"/>
  <c r="M32" i="4"/>
  <c r="J32" i="4"/>
  <c r="S39" i="4"/>
  <c r="M41" i="4"/>
  <c r="J35" i="4"/>
  <c r="P35" i="4"/>
  <c r="J8" i="4"/>
  <c r="J16" i="4"/>
  <c r="J31" i="4"/>
  <c r="J39" i="4"/>
  <c r="S30" i="4"/>
  <c r="S38" i="4"/>
  <c r="P39" i="4"/>
  <c r="S17" i="4"/>
  <c r="J17" i="4"/>
  <c r="P32" i="4"/>
  <c r="S8" i="4"/>
  <c r="I83" i="4" l="1"/>
  <c r="L83" i="4"/>
  <c r="K83" i="4"/>
  <c r="N83" i="4"/>
  <c r="I84" i="4"/>
  <c r="K84" i="4"/>
  <c r="N84" i="4"/>
  <c r="L84" i="4"/>
  <c r="N85" i="4"/>
  <c r="K85" i="4"/>
  <c r="I85" i="4"/>
  <c r="L85" i="4"/>
  <c r="I86" i="4"/>
  <c r="N86" i="4"/>
  <c r="L86" i="4"/>
  <c r="K86" i="4"/>
  <c r="K87" i="4"/>
  <c r="I87" i="4"/>
  <c r="N87" i="4"/>
  <c r="L87" i="4"/>
  <c r="I88" i="4"/>
  <c r="N88" i="4"/>
  <c r="K88" i="4"/>
  <c r="L88" i="4"/>
  <c r="L89" i="4"/>
  <c r="N89" i="4"/>
  <c r="K89" i="4"/>
  <c r="I89" i="4"/>
  <c r="N90" i="4"/>
  <c r="I90" i="4"/>
  <c r="L90" i="4"/>
  <c r="K90" i="4"/>
  <c r="I91" i="4"/>
  <c r="K91" i="4"/>
  <c r="L91" i="4"/>
  <c r="N91" i="4"/>
  <c r="I92" i="4"/>
  <c r="K92" i="4"/>
  <c r="N92" i="4"/>
  <c r="L92" i="4"/>
  <c r="K93" i="4"/>
  <c r="N93" i="4"/>
  <c r="I93" i="4"/>
  <c r="L93" i="4"/>
  <c r="K94" i="4"/>
  <c r="I94" i="4"/>
  <c r="L94" i="4"/>
  <c r="N94" i="4"/>
  <c r="I95" i="4"/>
  <c r="L95" i="4"/>
  <c r="N95" i="4"/>
  <c r="K95" i="4"/>
  <c r="I96" i="4"/>
  <c r="L96" i="4"/>
  <c r="N96" i="4"/>
  <c r="K96" i="4"/>
  <c r="L97" i="4"/>
  <c r="K97" i="4"/>
  <c r="I97" i="4"/>
  <c r="N97" i="4"/>
  <c r="K98" i="4"/>
  <c r="I98" i="4"/>
  <c r="L98" i="4"/>
  <c r="N98" i="4"/>
  <c r="I9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tc={CBD84C1E-6296-4D7C-8506-33EE3F1CEF0E}</author>
  </authors>
  <commentList>
    <comment ref="C1" authorId="0" shapeId="0" xr:uid="{CBD84C1E-6296-4D7C-8506-33EE3F1CEF0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already weighted for 1-2 story. It is the total conditioned sq ft in the model that includes two buildings.</t>
      </text>
    </comment>
  </commentList>
</comments>
</file>

<file path=xl/sharedStrings.xml><?xml version="1.0" encoding="utf-8"?>
<sst xmlns="http://schemas.openxmlformats.org/spreadsheetml/2006/main" count="7956" uniqueCount="82">
  <si>
    <t>BldgType</t>
  </si>
  <si>
    <t>ResCoolCap</t>
  </si>
  <si>
    <t>ResHeatCap</t>
  </si>
  <si>
    <t>BldgLoc</t>
  </si>
  <si>
    <t>VintYear</t>
  </si>
  <si>
    <t>Any</t>
  </si>
  <si>
    <t>CZ01</t>
  </si>
  <si>
    <t>Row Labels</t>
  </si>
  <si>
    <t>Average of NormVal</t>
  </si>
  <si>
    <t>CZ02</t>
  </si>
  <si>
    <t>ResCeilArea</t>
  </si>
  <si>
    <t>CZ03</t>
  </si>
  <si>
    <t>CZ04</t>
  </si>
  <si>
    <t>CZ05</t>
  </si>
  <si>
    <t>CZ06</t>
  </si>
  <si>
    <t>CZ07</t>
  </si>
  <si>
    <t>CZ08</t>
  </si>
  <si>
    <t>CZ09</t>
  </si>
  <si>
    <t>MH00</t>
  </si>
  <si>
    <t>CZ10</t>
  </si>
  <si>
    <t>MH06</t>
  </si>
  <si>
    <t>CZ11</t>
  </si>
  <si>
    <t>MH15</t>
  </si>
  <si>
    <t>CZ12</t>
  </si>
  <si>
    <t>MH72</t>
  </si>
  <si>
    <t>CZ13</t>
  </si>
  <si>
    <t>MH85</t>
  </si>
  <si>
    <t>CZ14</t>
  </si>
  <si>
    <t>CZ15</t>
  </si>
  <si>
    <t>CZ16</t>
  </si>
  <si>
    <t>ResRoofArea</t>
  </si>
  <si>
    <t>ResWallArea</t>
  </si>
  <si>
    <t>ResWinArea</t>
  </si>
  <si>
    <t>Grand Total</t>
  </si>
  <si>
    <t>NormUnit</t>
  </si>
  <si>
    <t>NormVal</t>
  </si>
  <si>
    <t>Household</t>
  </si>
  <si>
    <t>SFm</t>
  </si>
  <si>
    <t>DMo</t>
  </si>
  <si>
    <t>MFm</t>
  </si>
  <si>
    <t>ComWinArea</t>
  </si>
  <si>
    <t>OfL</t>
  </si>
  <si>
    <t>ComWallArea</t>
  </si>
  <si>
    <t>SFM</t>
  </si>
  <si>
    <t>Dmo</t>
  </si>
  <si>
    <t>ResCoolCap/ResHeatCap Ratio</t>
  </si>
  <si>
    <t>avg</t>
  </si>
  <si>
    <t>stdev</t>
  </si>
  <si>
    <t>This average is different from the average above because any cooling system smaller than 1 ton has been rounded up to 1 ton.</t>
  </si>
  <si>
    <t>ResCoolCapEstimated</t>
  </si>
  <si>
    <t>Heat/Cool Cap Ratio</t>
  </si>
  <si>
    <t>Sq ft</t>
  </si>
  <si>
    <t>HeatCap</t>
  </si>
  <si>
    <t>CoolCap</t>
  </si>
  <si>
    <t>Btuh/sf</t>
  </si>
  <si>
    <t>tons/sf</t>
  </si>
  <si>
    <t>kBtuh/sf</t>
  </si>
  <si>
    <t>AVERAGE</t>
  </si>
  <si>
    <t>Prediction using Rule of Thumb</t>
  </si>
  <si>
    <t>Rule of thumb: 32 Btuh of cooling capacity and 50 Btuh of heating capacity per sq ft conditioned floor area</t>
  </si>
  <si>
    <t>ratio consistent with analysis above</t>
  </si>
  <si>
    <t>`=====&gt;</t>
  </si>
  <si>
    <t>`==</t>
  </si>
  <si>
    <t>Calculated Btuh/sf</t>
  </si>
  <si>
    <t>SFM ResCoolCap</t>
  </si>
  <si>
    <t>Tons</t>
  </si>
  <si>
    <t>SFM ResHeatCap</t>
  </si>
  <si>
    <t>kBtuh</t>
  </si>
  <si>
    <t>MFM ResCoolCap</t>
  </si>
  <si>
    <t>MFM ResHeatCap</t>
  </si>
  <si>
    <t>sf/ton</t>
  </si>
  <si>
    <t>To convert norm units from Area-sf to Cap-Tons or Cap-kbtuh</t>
  </si>
  <si>
    <t>Normunit</t>
  </si>
  <si>
    <t>CZ</t>
  </si>
  <si>
    <t>Value</t>
  </si>
  <si>
    <t>Msr</t>
  </si>
  <si>
    <t>BldgVint</t>
  </si>
  <si>
    <t>per dwelling area, SFm</t>
  </si>
  <si>
    <t>Area-ft2-BA</t>
  </si>
  <si>
    <t>sf/kBtuh</t>
  </si>
  <si>
    <t>1975-1985 average</t>
  </si>
  <si>
    <t>modelled conditioned sq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</si>
</sst>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"/>
    <numFmt numFmtId="167" formatCode="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Segoe U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10" xfId="0" applyBorder="1"/>
    <xf numFmtId="0" fontId="0" fillId="0" borderId="10" xfId="0" applyBorder="1" applyAlignment="1">
      <alignment horizontal="left" indent="1"/>
    </xf>
    <xf numFmtId="0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1" xfId="0" applyNumberFormat="1" applyFill="1" applyBorder="1"/>
    <xf numFmtId="0" fontId="0" fillId="0" borderId="11" xfId="0" applyFill="1" applyBorder="1" applyAlignment="1">
      <alignment horizontal="left" indent="1"/>
    </xf>
    <xf numFmtId="0" fontId="0" fillId="0" borderId="0" xfId="0" applyNumberFormat="1" applyFill="1" applyBorder="1"/>
    <xf numFmtId="0" fontId="0" fillId="34" borderId="11" xfId="0" applyNumberFormat="1" applyFill="1" applyBorder="1"/>
    <xf numFmtId="164" fontId="0" fillId="0" borderId="10" xfId="0" applyNumberFormat="1" applyBorder="1"/>
    <xf numFmtId="165" fontId="0" fillId="0" borderId="10" xfId="0" applyNumberFormat="1" applyBorder="1"/>
    <xf numFmtId="0" fontId="0" fillId="35" borderId="10" xfId="0" applyNumberFormat="1" applyFill="1" applyBorder="1"/>
    <xf numFmtId="0" fontId="0" fillId="37" borderId="10" xfId="0" applyFill="1" applyBorder="1"/>
    <xf numFmtId="2" fontId="0" fillId="37" borderId="10" xfId="0" applyNumberFormat="1" applyFill="1" applyBorder="1"/>
    <xf numFmtId="2" fontId="0" fillId="37" borderId="10" xfId="0" applyNumberFormat="1" applyFont="1" applyFill="1" applyBorder="1"/>
    <xf numFmtId="165" fontId="0" fillId="0" borderId="0" xfId="0" applyNumberFormat="1"/>
    <xf numFmtId="165" fontId="0" fillId="36" borderId="11" xfId="0" applyNumberFormat="1" applyFill="1" applyBorder="1"/>
    <xf numFmtId="164" fontId="0" fillId="35" borderId="0" xfId="0" applyNumberFormat="1" applyFill="1"/>
    <xf numFmtId="0" fontId="0" fillId="33" borderId="10" xfId="0" applyFill="1" applyBorder="1"/>
    <xf numFmtId="164" fontId="0" fillId="33" borderId="10" xfId="0" applyNumberFormat="1" applyFill="1" applyBorder="1"/>
    <xf numFmtId="2" fontId="0" fillId="33" borderId="10" xfId="0" applyNumberFormat="1" applyFill="1" applyBorder="1"/>
    <xf numFmtId="2" fontId="0" fillId="33" borderId="10" xfId="0" applyNumberFormat="1" applyFont="1" applyFill="1" applyBorder="1"/>
    <xf numFmtId="0" fontId="0" fillId="0" borderId="12" xfId="0" applyBorder="1" applyAlignment="1"/>
    <xf numFmtId="0" fontId="0" fillId="0" borderId="0" xfId="0" applyAlignment="1">
      <alignment horizontal="center"/>
    </xf>
    <xf numFmtId="0" fontId="0" fillId="0" borderId="10" xfId="0" applyBorder="1" applyAlignment="1"/>
    <xf numFmtId="0" fontId="0" fillId="35" borderId="10" xfId="0" applyFill="1" applyBorder="1"/>
    <xf numFmtId="2" fontId="0" fillId="0" borderId="0" xfId="0" applyNumberFormat="1"/>
    <xf numFmtId="2" fontId="0" fillId="0" borderId="10" xfId="0" applyNumberFormat="1" applyFont="1" applyFill="1" applyBorder="1"/>
    <xf numFmtId="0" fontId="0" fillId="0" borderId="10" xfId="0" applyFill="1" applyBorder="1"/>
    <xf numFmtId="2" fontId="0" fillId="39" borderId="10" xfId="0" applyNumberFormat="1" applyFont="1" applyFill="1" applyBorder="1"/>
    <xf numFmtId="2" fontId="0" fillId="40" borderId="0" xfId="0" applyNumberFormat="1" applyFill="1"/>
    <xf numFmtId="0" fontId="0" fillId="40" borderId="10" xfId="0" applyFill="1" applyBorder="1"/>
    <xf numFmtId="0" fontId="0" fillId="41" borderId="10" xfId="0" applyFill="1" applyBorder="1"/>
    <xf numFmtId="166" fontId="0" fillId="41" borderId="0" xfId="0" applyNumberFormat="1" applyFill="1"/>
    <xf numFmtId="0" fontId="0" fillId="0" borderId="0" xfId="0" applyFill="1"/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/>
    <xf numFmtId="0" fontId="18" fillId="0" borderId="10" xfId="0" applyFont="1" applyFill="1" applyBorder="1" applyAlignment="1">
      <alignment vertical="center" wrapText="1"/>
    </xf>
    <xf numFmtId="2" fontId="0" fillId="0" borderId="0" xfId="0" applyNumberFormat="1" applyFill="1"/>
    <xf numFmtId="2" fontId="0" fillId="43" borderId="0" xfId="0" applyNumberFormat="1" applyFill="1"/>
    <xf numFmtId="1" fontId="2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167" fontId="0" fillId="0" borderId="10" xfId="0" applyNumberForma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6" fontId="0" fillId="43" borderId="10" xfId="0" applyNumberFormat="1" applyFill="1" applyBorder="1" applyAlignment="1">
      <alignment horizontal="center"/>
    </xf>
    <xf numFmtId="166" fontId="0" fillId="38" borderId="10" xfId="0" applyNumberFormat="1" applyFill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42" borderId="10" xfId="0" applyNumberFormat="1" applyFill="1" applyBorder="1" applyAlignment="1">
      <alignment horizontal="center"/>
    </xf>
    <xf numFmtId="166" fontId="0" fillId="0" borderId="10" xfId="0" applyNumberFormat="1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66" fontId="0" fillId="39" borderId="10" xfId="0" applyNumberFormat="1" applyFont="1" applyFill="1" applyBorder="1" applyAlignment="1">
      <alignment horizontal="center"/>
    </xf>
    <xf numFmtId="1" fontId="0" fillId="0" borderId="0" xfId="0" applyNumberFormat="1"/>
    <xf numFmtId="1" fontId="0" fillId="40" borderId="0" xfId="0" applyNumberFormat="1" applyFill="1"/>
    <xf numFmtId="1" fontId="0" fillId="38" borderId="0" xfId="0" applyNumberFormat="1" applyFill="1"/>
    <xf numFmtId="1" fontId="0" fillId="0" borderId="0" xfId="0" applyNumberFormat="1" applyFill="1"/>
    <xf numFmtId="1" fontId="0" fillId="41" borderId="0" xfId="0" applyNumberFormat="1" applyFill="1"/>
    <xf numFmtId="0" fontId="0" fillId="0" borderId="10" xfId="0" applyBorder="1" applyAlignment="1">
      <alignment horizontal="right"/>
    </xf>
    <xf numFmtId="2" fontId="0" fillId="40" borderId="10" xfId="0" applyNumberFormat="1" applyFill="1" applyBorder="1"/>
    <xf numFmtId="166" fontId="0" fillId="41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5</xdr:row>
      <xdr:rowOff>142874</xdr:rowOff>
    </xdr:from>
    <xdr:to>
      <xdr:col>6</xdr:col>
      <xdr:colOff>485775</xdr:colOff>
      <xdr:row>35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119445-D1E6-40A8-B4EA-D2E565E835E2}"/>
            </a:ext>
          </a:extLst>
        </xdr:cNvPr>
        <xdr:cNvSpPr txBox="1"/>
      </xdr:nvSpPr>
      <xdr:spPr>
        <a:xfrm>
          <a:off x="2438400" y="1095374"/>
          <a:ext cx="2714625" cy="5743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spreadsheet documents the methodology used to transform NormUnit from Cap-tons to Cap-kBTU for the rNCNG HVAC type which does not include air conditioning (hence Cap-tons is not appropriate as NormUnit). It also develops a "rule of thumb" for sizing heating and cooling systems in California to claim HVAC measure savings when the building area being served is not available.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informaton on the NormUnitVal_10232020_YL tab was pulled from the "NormUnitVal" table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MC2020.db (the input database for Mascontrol3)</a:t>
          </a:r>
        </a:p>
        <a:p>
          <a:endParaRPr lang="en-US" sz="1100"/>
        </a:p>
        <a:p>
          <a:r>
            <a:rPr lang="en-US" sz="1100"/>
            <a:t>The older</a:t>
          </a:r>
          <a:r>
            <a:rPr lang="en-US" sz="1100" baseline="0"/>
            <a:t> vintages (pre 2006) were used to develop the ratio between cooling capacity and heating capacity in the eQuest prototype models. Those ratios are in columns W, X and Y. The average ratios in AA21 is used to calculate an estimated cooling capacity given heating capacity in each vintage and climate zone in the light yellow columns J,M, P and S.  Only a few climate zones had significant differences between the actual result and the predicted result, marked in bright yellow.</a:t>
          </a:r>
        </a:p>
        <a:p>
          <a:endParaRPr lang="en-US" sz="1100" baseline="0"/>
        </a:p>
        <a:p>
          <a:r>
            <a:rPr lang="en-US" sz="1100" baseline="0"/>
            <a:t>Given the overall good prediction, the ratios provided in E3-E5 can be used to convert the Norm Units from Cap-tons to Cap-kBTU. This conversion will be a stop-gap solution until this measure is remodelled as part of the 2023 DEER update that incorporates new weather.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nv-my.sharepoint.com/personal/jennifer_mcwilliams_dnv_com/Documents/2019%20Project%20Work/DEER/MASControl3/NonTechWorkbooks/DEER_Res_Tab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fBldg"/>
      <sheetName val="fVin"/>
      <sheetName val="fBldgSys"/>
      <sheetName val="fVinSys"/>
      <sheetName val="fBldgVinCzSys"/>
      <sheetName val="BldgShad"/>
      <sheetName val="SFm_fBldgVinCz"/>
      <sheetName val="MFm_fBldgVinCz"/>
      <sheetName val="fCz"/>
      <sheetName val="SFm_fVin"/>
      <sheetName val="DMo_fVin"/>
      <sheetName val="SFmTbls"/>
      <sheetName val="MFmTbls"/>
      <sheetName val="GTC"/>
      <sheetName val="ResIntLoadData"/>
      <sheetName val="ResInf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 t="str">
            <v>CZ01</v>
          </cell>
          <cell r="F8" t="str">
            <v>CZ02</v>
          </cell>
          <cell r="G8" t="str">
            <v>CZ03</v>
          </cell>
          <cell r="H8" t="str">
            <v>CZ04</v>
          </cell>
          <cell r="I8" t="str">
            <v>CZ05</v>
          </cell>
          <cell r="J8" t="str">
            <v>CZ06</v>
          </cell>
          <cell r="K8" t="str">
            <v>CZ07</v>
          </cell>
          <cell r="L8" t="str">
            <v>CZ08</v>
          </cell>
          <cell r="M8" t="str">
            <v>CZ09</v>
          </cell>
          <cell r="N8" t="str">
            <v>CZ10</v>
          </cell>
          <cell r="O8" t="str">
            <v>CZ11</v>
          </cell>
          <cell r="P8" t="str">
            <v>CZ12</v>
          </cell>
          <cell r="Q8" t="str">
            <v>CZ13</v>
          </cell>
          <cell r="R8" t="str">
            <v>CZ14</v>
          </cell>
          <cell r="S8" t="str">
            <v>CZ15</v>
          </cell>
          <cell r="T8" t="str">
            <v>CZ16</v>
          </cell>
        </row>
        <row r="9">
          <cell r="D9" t="str">
            <v>FloorArea1975</v>
          </cell>
          <cell r="E9">
            <v>1591</v>
          </cell>
          <cell r="F9">
            <v>1591</v>
          </cell>
          <cell r="G9">
            <v>1591</v>
          </cell>
          <cell r="H9">
            <v>1591</v>
          </cell>
          <cell r="I9">
            <v>1591</v>
          </cell>
          <cell r="J9">
            <v>1528</v>
          </cell>
          <cell r="K9">
            <v>1528</v>
          </cell>
          <cell r="L9">
            <v>1528</v>
          </cell>
          <cell r="M9">
            <v>1636</v>
          </cell>
          <cell r="N9">
            <v>1636</v>
          </cell>
          <cell r="O9">
            <v>1528</v>
          </cell>
          <cell r="P9">
            <v>1528</v>
          </cell>
          <cell r="Q9">
            <v>1528</v>
          </cell>
          <cell r="R9">
            <v>1555</v>
          </cell>
          <cell r="S9">
            <v>1555</v>
          </cell>
          <cell r="T9">
            <v>1591</v>
          </cell>
        </row>
        <row r="10">
          <cell r="D10" t="str">
            <v>FloorArea1985</v>
          </cell>
          <cell r="E10">
            <v>1904</v>
          </cell>
          <cell r="F10">
            <v>1904</v>
          </cell>
          <cell r="G10">
            <v>1904</v>
          </cell>
          <cell r="H10">
            <v>1904</v>
          </cell>
          <cell r="I10">
            <v>1904</v>
          </cell>
          <cell r="J10">
            <v>2064</v>
          </cell>
          <cell r="K10">
            <v>2064</v>
          </cell>
          <cell r="L10">
            <v>2064</v>
          </cell>
          <cell r="M10">
            <v>1811</v>
          </cell>
          <cell r="N10">
            <v>1811</v>
          </cell>
          <cell r="O10">
            <v>1704</v>
          </cell>
          <cell r="P10">
            <v>1704</v>
          </cell>
          <cell r="Q10">
            <v>1704</v>
          </cell>
          <cell r="R10">
            <v>1741</v>
          </cell>
          <cell r="S10">
            <v>1741</v>
          </cell>
          <cell r="T10">
            <v>1904</v>
          </cell>
        </row>
        <row r="11">
          <cell r="D11" t="str">
            <v>FloorArea1996</v>
          </cell>
          <cell r="E11">
            <v>2193</v>
          </cell>
          <cell r="F11">
            <v>2193</v>
          </cell>
          <cell r="G11">
            <v>2193</v>
          </cell>
          <cell r="H11">
            <v>2193</v>
          </cell>
          <cell r="I11">
            <v>2193</v>
          </cell>
          <cell r="J11">
            <v>2297</v>
          </cell>
          <cell r="K11">
            <v>2297</v>
          </cell>
          <cell r="L11">
            <v>2297</v>
          </cell>
          <cell r="M11">
            <v>2186</v>
          </cell>
          <cell r="N11">
            <v>2186</v>
          </cell>
          <cell r="O11">
            <v>2032</v>
          </cell>
          <cell r="P11">
            <v>2032</v>
          </cell>
          <cell r="Q11">
            <v>2032</v>
          </cell>
          <cell r="R11">
            <v>1758</v>
          </cell>
          <cell r="S11">
            <v>1758</v>
          </cell>
          <cell r="T11">
            <v>2193</v>
          </cell>
        </row>
        <row r="12">
          <cell r="D12" t="str">
            <v>FloorArea2003</v>
          </cell>
          <cell r="E12">
            <v>2295.6101694915255</v>
          </cell>
          <cell r="F12">
            <v>1948.78125</v>
          </cell>
          <cell r="G12">
            <v>2295.6101694915255</v>
          </cell>
          <cell r="H12">
            <v>2295.6101694915255</v>
          </cell>
          <cell r="I12">
            <v>2295.6101694915255</v>
          </cell>
          <cell r="J12">
            <v>2392.909090909091</v>
          </cell>
          <cell r="K12">
            <v>2392.909090909091</v>
          </cell>
          <cell r="L12">
            <v>2392.909090909091</v>
          </cell>
          <cell r="M12">
            <v>2422.9285714285716</v>
          </cell>
          <cell r="N12">
            <v>1948.78125</v>
          </cell>
          <cell r="O12">
            <v>1948.78125</v>
          </cell>
          <cell r="P12">
            <v>1948.78125</v>
          </cell>
          <cell r="Q12">
            <v>1948.78125</v>
          </cell>
          <cell r="R12">
            <v>2160.9166666666665</v>
          </cell>
          <cell r="S12">
            <v>2160.9166666666665</v>
          </cell>
          <cell r="T12">
            <v>2295.6101694915255</v>
          </cell>
        </row>
        <row r="13">
          <cell r="D13" t="str">
            <v>FloorArea2007</v>
          </cell>
          <cell r="E13">
            <v>2295.6101694915255</v>
          </cell>
          <cell r="F13">
            <v>1948.78125</v>
          </cell>
          <cell r="G13">
            <v>2295.6101694915255</v>
          </cell>
          <cell r="H13">
            <v>2295.6101694915255</v>
          </cell>
          <cell r="I13">
            <v>2295.6101694915255</v>
          </cell>
          <cell r="J13">
            <v>2392.909090909091</v>
          </cell>
          <cell r="K13">
            <v>2392.909090909091</v>
          </cell>
          <cell r="L13">
            <v>2392.909090909091</v>
          </cell>
          <cell r="M13">
            <v>2422.9285714285716</v>
          </cell>
          <cell r="N13">
            <v>1948.78125</v>
          </cell>
          <cell r="O13">
            <v>1948.78125</v>
          </cell>
          <cell r="P13">
            <v>1948.78125</v>
          </cell>
          <cell r="Q13">
            <v>1948.78125</v>
          </cell>
          <cell r="R13">
            <v>2160.9166666666665</v>
          </cell>
          <cell r="S13">
            <v>2160.9166666666665</v>
          </cell>
          <cell r="T13">
            <v>2295.6101694915255</v>
          </cell>
        </row>
        <row r="14">
          <cell r="D14" t="str">
            <v>FloorArea2011</v>
          </cell>
          <cell r="E14">
            <v>2295.6101694915255</v>
          </cell>
          <cell r="F14">
            <v>1948.78125</v>
          </cell>
          <cell r="G14">
            <v>2295.6101694915255</v>
          </cell>
          <cell r="H14">
            <v>2295.6101694915255</v>
          </cell>
          <cell r="I14">
            <v>2295.6101694915255</v>
          </cell>
          <cell r="J14">
            <v>2392.909090909091</v>
          </cell>
          <cell r="K14">
            <v>2392.909090909091</v>
          </cell>
          <cell r="L14">
            <v>2392.909090909091</v>
          </cell>
          <cell r="M14">
            <v>2422.9285714285716</v>
          </cell>
          <cell r="N14">
            <v>1948.78125</v>
          </cell>
          <cell r="O14">
            <v>1948.78125</v>
          </cell>
          <cell r="P14">
            <v>1948.78125</v>
          </cell>
          <cell r="Q14">
            <v>1948.78125</v>
          </cell>
          <cell r="R14">
            <v>2160.9166666666665</v>
          </cell>
          <cell r="S14">
            <v>2160.9166666666665</v>
          </cell>
          <cell r="T14">
            <v>2295.6101694915255</v>
          </cell>
        </row>
        <row r="15">
          <cell r="D15" t="str">
            <v>FloorArea2014</v>
          </cell>
          <cell r="E15">
            <v>2295.6101694915255</v>
          </cell>
          <cell r="F15">
            <v>1948.78125</v>
          </cell>
          <cell r="G15">
            <v>2295.6101694915255</v>
          </cell>
          <cell r="H15">
            <v>2295.6101694915255</v>
          </cell>
          <cell r="I15">
            <v>2295.6101694915255</v>
          </cell>
          <cell r="J15">
            <v>2392.909090909091</v>
          </cell>
          <cell r="K15">
            <v>2392.909090909091</v>
          </cell>
          <cell r="L15">
            <v>2392.909090909091</v>
          </cell>
          <cell r="M15">
            <v>2422.9285714285716</v>
          </cell>
          <cell r="N15">
            <v>1948.78125</v>
          </cell>
          <cell r="O15">
            <v>1948.78125</v>
          </cell>
          <cell r="P15">
            <v>1948.78125</v>
          </cell>
          <cell r="Q15">
            <v>1948.78125</v>
          </cell>
          <cell r="R15">
            <v>2160.9166666666665</v>
          </cell>
          <cell r="S15">
            <v>2160.9166666666665</v>
          </cell>
          <cell r="T15">
            <v>2295.6101694915255</v>
          </cell>
        </row>
        <row r="16">
          <cell r="D16" t="str">
            <v>FloorArea2015</v>
          </cell>
          <cell r="E16">
            <v>2295.6101694915255</v>
          </cell>
          <cell r="F16">
            <v>1948.78125</v>
          </cell>
          <cell r="G16">
            <v>2295.6101694915255</v>
          </cell>
          <cell r="H16">
            <v>2295.6101694915255</v>
          </cell>
          <cell r="I16">
            <v>2295.6101694915255</v>
          </cell>
          <cell r="J16">
            <v>2392.909090909091</v>
          </cell>
          <cell r="K16">
            <v>2392.909090909091</v>
          </cell>
          <cell r="L16">
            <v>2392.909090909091</v>
          </cell>
          <cell r="M16">
            <v>2422.9285714285716</v>
          </cell>
          <cell r="N16">
            <v>1948.78125</v>
          </cell>
          <cell r="O16">
            <v>1948.78125</v>
          </cell>
          <cell r="P16">
            <v>1948.78125</v>
          </cell>
          <cell r="Q16">
            <v>1948.78125</v>
          </cell>
          <cell r="R16">
            <v>2160.9166666666665</v>
          </cell>
          <cell r="S16">
            <v>2160.9166666666665</v>
          </cell>
          <cell r="T16">
            <v>2295.6101694915255</v>
          </cell>
        </row>
        <row r="17">
          <cell r="D17" t="str">
            <v>FloorArea2017</v>
          </cell>
          <cell r="E17">
            <v>2295.6101694915255</v>
          </cell>
          <cell r="F17">
            <v>1948.78125</v>
          </cell>
          <cell r="G17">
            <v>2295.6101694915255</v>
          </cell>
          <cell r="H17">
            <v>2295.6101694915255</v>
          </cell>
          <cell r="I17">
            <v>2295.6101694915255</v>
          </cell>
          <cell r="J17">
            <v>2392.909090909091</v>
          </cell>
          <cell r="K17">
            <v>2392.909090909091</v>
          </cell>
          <cell r="L17">
            <v>2392.909090909091</v>
          </cell>
          <cell r="M17">
            <v>2422.9285714285716</v>
          </cell>
          <cell r="N17">
            <v>1948.78125</v>
          </cell>
          <cell r="O17">
            <v>1948.78125</v>
          </cell>
          <cell r="P17">
            <v>1948.78125</v>
          </cell>
          <cell r="Q17">
            <v>1948.78125</v>
          </cell>
          <cell r="R17">
            <v>2160.9166666666665</v>
          </cell>
          <cell r="S17">
            <v>2160.9166666666665</v>
          </cell>
          <cell r="T17">
            <v>2295.6101694915255</v>
          </cell>
        </row>
        <row r="18">
          <cell r="D18" t="str">
            <v>FloorArea2020</v>
          </cell>
          <cell r="E18">
            <v>2295.6101694915255</v>
          </cell>
          <cell r="F18">
            <v>1948.78125</v>
          </cell>
          <cell r="G18">
            <v>2295.6101694915255</v>
          </cell>
          <cell r="H18">
            <v>2295.6101694915255</v>
          </cell>
          <cell r="I18">
            <v>2295.6101694915255</v>
          </cell>
          <cell r="J18">
            <v>2392.909090909091</v>
          </cell>
          <cell r="K18">
            <v>2392.909090909091</v>
          </cell>
          <cell r="L18">
            <v>2392.909090909091</v>
          </cell>
          <cell r="M18">
            <v>2422.9285714285716</v>
          </cell>
          <cell r="N18">
            <v>1948.78125</v>
          </cell>
          <cell r="O18">
            <v>1948.78125</v>
          </cell>
          <cell r="P18">
            <v>1948.78125</v>
          </cell>
          <cell r="Q18">
            <v>1948.78125</v>
          </cell>
          <cell r="R18">
            <v>2160.9166666666665</v>
          </cell>
          <cell r="S18">
            <v>2160.9166666666665</v>
          </cell>
          <cell r="T18">
            <v>2295.6101694915255</v>
          </cell>
        </row>
        <row r="19">
          <cell r="D19" t="str">
            <v/>
          </cell>
        </row>
        <row r="20">
          <cell r="D20" t="str">
            <v>NumStories1975</v>
          </cell>
          <cell r="E20">
            <v>1.48</v>
          </cell>
          <cell r="F20">
            <v>1.48</v>
          </cell>
          <cell r="G20">
            <v>1.48</v>
          </cell>
          <cell r="H20">
            <v>1.48</v>
          </cell>
          <cell r="I20">
            <v>1.48</v>
          </cell>
          <cell r="J20">
            <v>1.55</v>
          </cell>
          <cell r="K20">
            <v>1.55</v>
          </cell>
          <cell r="L20">
            <v>1.55</v>
          </cell>
          <cell r="M20">
            <v>1.33</v>
          </cell>
          <cell r="N20">
            <v>1.33</v>
          </cell>
          <cell r="O20">
            <v>1.26</v>
          </cell>
          <cell r="P20">
            <v>1.26</v>
          </cell>
          <cell r="Q20">
            <v>1.26</v>
          </cell>
          <cell r="R20">
            <v>1.08</v>
          </cell>
          <cell r="S20">
            <v>1.08</v>
          </cell>
          <cell r="T20">
            <v>1.48</v>
          </cell>
        </row>
        <row r="21">
          <cell r="D21" t="str">
            <v>NumStories1985</v>
          </cell>
          <cell r="E21">
            <v>1.31</v>
          </cell>
          <cell r="F21">
            <v>1.31</v>
          </cell>
          <cell r="G21">
            <v>1.31</v>
          </cell>
          <cell r="H21">
            <v>1.31</v>
          </cell>
          <cell r="I21">
            <v>1.31</v>
          </cell>
          <cell r="J21">
            <v>1.62</v>
          </cell>
          <cell r="K21">
            <v>1.62</v>
          </cell>
          <cell r="L21">
            <v>1.62</v>
          </cell>
          <cell r="M21">
            <v>1.42</v>
          </cell>
          <cell r="N21">
            <v>1.42</v>
          </cell>
          <cell r="O21">
            <v>1.23</v>
          </cell>
          <cell r="P21">
            <v>1.23</v>
          </cell>
          <cell r="Q21">
            <v>1.23</v>
          </cell>
          <cell r="R21">
            <v>1.1200000000000001</v>
          </cell>
          <cell r="S21">
            <v>1.1200000000000001</v>
          </cell>
          <cell r="T21">
            <v>1.31</v>
          </cell>
        </row>
        <row r="22">
          <cell r="D22" t="str">
            <v>NumStories1996</v>
          </cell>
          <cell r="E22">
            <v>1.7</v>
          </cell>
          <cell r="F22">
            <v>1.7</v>
          </cell>
          <cell r="G22">
            <v>1.7</v>
          </cell>
          <cell r="H22">
            <v>1.7</v>
          </cell>
          <cell r="I22">
            <v>1.7</v>
          </cell>
          <cell r="J22">
            <v>1.8</v>
          </cell>
          <cell r="K22">
            <v>1.8</v>
          </cell>
          <cell r="L22">
            <v>1.8</v>
          </cell>
          <cell r="M22">
            <v>1.8</v>
          </cell>
          <cell r="N22">
            <v>1.8</v>
          </cell>
          <cell r="O22">
            <v>1.4</v>
          </cell>
          <cell r="P22">
            <v>1.4</v>
          </cell>
          <cell r="Q22">
            <v>1.4</v>
          </cell>
          <cell r="R22">
            <v>1.2</v>
          </cell>
          <cell r="S22">
            <v>1.2</v>
          </cell>
          <cell r="T22">
            <v>1.7</v>
          </cell>
        </row>
        <row r="23">
          <cell r="D23" t="str">
            <v>NumStories2003</v>
          </cell>
          <cell r="E23">
            <v>1.7</v>
          </cell>
          <cell r="F23">
            <v>1.4</v>
          </cell>
          <cell r="G23">
            <v>1.7</v>
          </cell>
          <cell r="H23">
            <v>1.7</v>
          </cell>
          <cell r="I23">
            <v>1.7</v>
          </cell>
          <cell r="J23">
            <v>1.8</v>
          </cell>
          <cell r="K23">
            <v>1.8</v>
          </cell>
          <cell r="L23">
            <v>1.8</v>
          </cell>
          <cell r="M23">
            <v>1.8</v>
          </cell>
          <cell r="N23">
            <v>1.4</v>
          </cell>
          <cell r="O23">
            <v>1.4</v>
          </cell>
          <cell r="P23">
            <v>1.4</v>
          </cell>
          <cell r="Q23">
            <v>1.4</v>
          </cell>
          <cell r="R23">
            <v>1.2</v>
          </cell>
          <cell r="S23">
            <v>1.2</v>
          </cell>
          <cell r="T23">
            <v>1.7</v>
          </cell>
        </row>
        <row r="24">
          <cell r="D24" t="str">
            <v>NumStories2007</v>
          </cell>
          <cell r="E24">
            <v>1.7</v>
          </cell>
          <cell r="F24">
            <v>1.4</v>
          </cell>
          <cell r="G24">
            <v>1.7</v>
          </cell>
          <cell r="H24">
            <v>1.7</v>
          </cell>
          <cell r="I24">
            <v>1.7</v>
          </cell>
          <cell r="J24">
            <v>1.8</v>
          </cell>
          <cell r="K24">
            <v>1.8</v>
          </cell>
          <cell r="L24">
            <v>1.8</v>
          </cell>
          <cell r="M24">
            <v>1.8</v>
          </cell>
          <cell r="N24">
            <v>1.4</v>
          </cell>
          <cell r="O24">
            <v>1.4</v>
          </cell>
          <cell r="P24">
            <v>1.4</v>
          </cell>
          <cell r="Q24">
            <v>1.4</v>
          </cell>
          <cell r="R24">
            <v>1.2</v>
          </cell>
          <cell r="S24">
            <v>1.2</v>
          </cell>
          <cell r="T24">
            <v>1.7</v>
          </cell>
        </row>
        <row r="25">
          <cell r="D25" t="str">
            <v>NumStories2011</v>
          </cell>
          <cell r="E25">
            <v>1.7</v>
          </cell>
          <cell r="F25">
            <v>1.4</v>
          </cell>
          <cell r="G25">
            <v>1.7</v>
          </cell>
          <cell r="H25">
            <v>1.7</v>
          </cell>
          <cell r="I25">
            <v>1.7</v>
          </cell>
          <cell r="J25">
            <v>1.8</v>
          </cell>
          <cell r="K25">
            <v>1.8</v>
          </cell>
          <cell r="L25">
            <v>1.8</v>
          </cell>
          <cell r="M25">
            <v>1.8</v>
          </cell>
          <cell r="N25">
            <v>1.4</v>
          </cell>
          <cell r="O25">
            <v>1.4</v>
          </cell>
          <cell r="P25">
            <v>1.4</v>
          </cell>
          <cell r="Q25">
            <v>1.4</v>
          </cell>
          <cell r="R25">
            <v>1.2</v>
          </cell>
          <cell r="S25">
            <v>1.2</v>
          </cell>
          <cell r="T25">
            <v>1.7</v>
          </cell>
        </row>
        <row r="26">
          <cell r="D26" t="str">
            <v>NumStories2014</v>
          </cell>
          <cell r="E26">
            <v>1.7</v>
          </cell>
          <cell r="F26">
            <v>1.4</v>
          </cell>
          <cell r="G26">
            <v>1.7</v>
          </cell>
          <cell r="H26">
            <v>1.7</v>
          </cell>
          <cell r="I26">
            <v>1.7</v>
          </cell>
          <cell r="J26">
            <v>1.8</v>
          </cell>
          <cell r="K26">
            <v>1.8</v>
          </cell>
          <cell r="L26">
            <v>1.8</v>
          </cell>
          <cell r="M26">
            <v>1.8</v>
          </cell>
          <cell r="N26">
            <v>1.4</v>
          </cell>
          <cell r="O26">
            <v>1.4</v>
          </cell>
          <cell r="P26">
            <v>1.4</v>
          </cell>
          <cell r="Q26">
            <v>1.4</v>
          </cell>
          <cell r="R26">
            <v>1.2</v>
          </cell>
          <cell r="S26">
            <v>1.2</v>
          </cell>
          <cell r="T26">
            <v>1.7</v>
          </cell>
        </row>
        <row r="27">
          <cell r="D27" t="str">
            <v>NumStories2015</v>
          </cell>
          <cell r="E27">
            <v>1.7</v>
          </cell>
          <cell r="F27">
            <v>1.4</v>
          </cell>
          <cell r="G27">
            <v>1.7</v>
          </cell>
          <cell r="H27">
            <v>1.7</v>
          </cell>
          <cell r="I27">
            <v>1.7</v>
          </cell>
          <cell r="J27">
            <v>1.8</v>
          </cell>
          <cell r="K27">
            <v>1.8</v>
          </cell>
          <cell r="L27">
            <v>1.8</v>
          </cell>
          <cell r="M27">
            <v>1.8</v>
          </cell>
          <cell r="N27">
            <v>1.4</v>
          </cell>
          <cell r="O27">
            <v>1.4</v>
          </cell>
          <cell r="P27">
            <v>1.4</v>
          </cell>
          <cell r="Q27">
            <v>1.4</v>
          </cell>
          <cell r="R27">
            <v>1.2</v>
          </cell>
          <cell r="S27">
            <v>1.2</v>
          </cell>
          <cell r="T27">
            <v>1.7</v>
          </cell>
        </row>
        <row r="28">
          <cell r="D28" t="str">
            <v>NumStories2017</v>
          </cell>
          <cell r="E28">
            <v>1.7</v>
          </cell>
          <cell r="F28">
            <v>1.4</v>
          </cell>
          <cell r="G28">
            <v>1.7</v>
          </cell>
          <cell r="H28">
            <v>1.7</v>
          </cell>
          <cell r="I28">
            <v>1.7</v>
          </cell>
          <cell r="J28">
            <v>1.8</v>
          </cell>
          <cell r="K28">
            <v>1.8</v>
          </cell>
          <cell r="L28">
            <v>1.8</v>
          </cell>
          <cell r="M28">
            <v>1.8</v>
          </cell>
          <cell r="N28">
            <v>1.4</v>
          </cell>
          <cell r="O28">
            <v>1.4</v>
          </cell>
          <cell r="P28">
            <v>1.4</v>
          </cell>
          <cell r="Q28">
            <v>1.4</v>
          </cell>
          <cell r="R28">
            <v>1.2</v>
          </cell>
          <cell r="S28">
            <v>1.2</v>
          </cell>
          <cell r="T28">
            <v>1.7</v>
          </cell>
        </row>
        <row r="29">
          <cell r="D29" t="str">
            <v>NumStories2020</v>
          </cell>
          <cell r="E29">
            <v>1.7</v>
          </cell>
          <cell r="F29">
            <v>1.4</v>
          </cell>
          <cell r="G29">
            <v>1.7</v>
          </cell>
          <cell r="H29">
            <v>1.7</v>
          </cell>
          <cell r="I29">
            <v>1.7</v>
          </cell>
          <cell r="J29">
            <v>1.8</v>
          </cell>
          <cell r="K29">
            <v>1.8</v>
          </cell>
          <cell r="L29">
            <v>1.8</v>
          </cell>
          <cell r="M29">
            <v>1.8</v>
          </cell>
          <cell r="N29">
            <v>1.4</v>
          </cell>
          <cell r="O29">
            <v>1.4</v>
          </cell>
          <cell r="P29">
            <v>1.4</v>
          </cell>
          <cell r="Q29">
            <v>1.4</v>
          </cell>
          <cell r="R29">
            <v>1.2</v>
          </cell>
          <cell r="S29">
            <v>1.2</v>
          </cell>
          <cell r="T29">
            <v>1.7</v>
          </cell>
        </row>
        <row r="30">
          <cell r="D30" t="str">
            <v/>
          </cell>
        </row>
        <row r="31">
          <cell r="D31" t="str">
            <v>Occupants1975</v>
          </cell>
          <cell r="E31">
            <v>3</v>
          </cell>
          <cell r="F31">
            <v>3</v>
          </cell>
          <cell r="G31">
            <v>3</v>
          </cell>
          <cell r="H31">
            <v>3</v>
          </cell>
          <cell r="I31">
            <v>3</v>
          </cell>
          <cell r="J31">
            <v>2.6</v>
          </cell>
          <cell r="K31">
            <v>2.6</v>
          </cell>
          <cell r="L31">
            <v>2.6</v>
          </cell>
          <cell r="M31">
            <v>2.7</v>
          </cell>
          <cell r="N31">
            <v>2.7</v>
          </cell>
          <cell r="O31">
            <v>3</v>
          </cell>
          <cell r="P31">
            <v>3</v>
          </cell>
          <cell r="Q31">
            <v>3</v>
          </cell>
          <cell r="R31">
            <v>2.8</v>
          </cell>
          <cell r="S31">
            <v>2.8</v>
          </cell>
          <cell r="T31">
            <v>3</v>
          </cell>
        </row>
        <row r="32">
          <cell r="D32" t="str">
            <v>Occupants1985</v>
          </cell>
          <cell r="E32">
            <v>3.1</v>
          </cell>
          <cell r="F32">
            <v>3.1</v>
          </cell>
          <cell r="G32">
            <v>3.1</v>
          </cell>
          <cell r="H32">
            <v>3.1</v>
          </cell>
          <cell r="I32">
            <v>3.1</v>
          </cell>
          <cell r="J32">
            <v>3.2</v>
          </cell>
          <cell r="K32">
            <v>3.2</v>
          </cell>
          <cell r="L32">
            <v>3.2</v>
          </cell>
          <cell r="M32">
            <v>2.8</v>
          </cell>
          <cell r="N32">
            <v>2.8</v>
          </cell>
          <cell r="O32">
            <v>3.4</v>
          </cell>
          <cell r="P32">
            <v>3.4</v>
          </cell>
          <cell r="Q32">
            <v>3.4</v>
          </cell>
          <cell r="R32">
            <v>3</v>
          </cell>
          <cell r="S32">
            <v>3</v>
          </cell>
          <cell r="T32">
            <v>3.1</v>
          </cell>
        </row>
        <row r="33">
          <cell r="D33" t="str">
            <v>Occupants1996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  <cell r="N33">
            <v>3</v>
          </cell>
          <cell r="O33">
            <v>3</v>
          </cell>
          <cell r="P33">
            <v>3</v>
          </cell>
          <cell r="Q33">
            <v>3</v>
          </cell>
          <cell r="R33">
            <v>3</v>
          </cell>
          <cell r="S33">
            <v>3</v>
          </cell>
          <cell r="T33">
            <v>3</v>
          </cell>
        </row>
        <row r="34">
          <cell r="D34" t="str">
            <v>Occupants2003</v>
          </cell>
          <cell r="E34">
            <v>3</v>
          </cell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3</v>
          </cell>
          <cell r="N34">
            <v>3</v>
          </cell>
          <cell r="O34">
            <v>3</v>
          </cell>
          <cell r="P34">
            <v>3</v>
          </cell>
          <cell r="Q34">
            <v>3</v>
          </cell>
          <cell r="R34">
            <v>3</v>
          </cell>
          <cell r="S34">
            <v>3</v>
          </cell>
          <cell r="T34">
            <v>3</v>
          </cell>
        </row>
        <row r="35">
          <cell r="D35" t="str">
            <v>Occupants2007</v>
          </cell>
          <cell r="E35">
            <v>3</v>
          </cell>
          <cell r="F35">
            <v>3</v>
          </cell>
          <cell r="G35">
            <v>3</v>
          </cell>
          <cell r="H35">
            <v>3</v>
          </cell>
          <cell r="I35">
            <v>3</v>
          </cell>
          <cell r="J35">
            <v>3</v>
          </cell>
          <cell r="K35">
            <v>3</v>
          </cell>
          <cell r="L35">
            <v>3</v>
          </cell>
          <cell r="M35">
            <v>3</v>
          </cell>
          <cell r="N35">
            <v>3</v>
          </cell>
          <cell r="O35">
            <v>3</v>
          </cell>
          <cell r="P35">
            <v>3</v>
          </cell>
          <cell r="Q35">
            <v>3</v>
          </cell>
          <cell r="R35">
            <v>3</v>
          </cell>
          <cell r="S35">
            <v>3</v>
          </cell>
          <cell r="T35">
            <v>3</v>
          </cell>
        </row>
        <row r="36">
          <cell r="D36" t="str">
            <v>Occupants2011</v>
          </cell>
          <cell r="E36">
            <v>3</v>
          </cell>
          <cell r="F36">
            <v>3</v>
          </cell>
          <cell r="G36">
            <v>3</v>
          </cell>
          <cell r="H36">
            <v>3</v>
          </cell>
          <cell r="I36">
            <v>3</v>
          </cell>
          <cell r="J36">
            <v>3</v>
          </cell>
          <cell r="K36">
            <v>3</v>
          </cell>
          <cell r="L36">
            <v>3</v>
          </cell>
          <cell r="M36">
            <v>3</v>
          </cell>
          <cell r="N36">
            <v>3</v>
          </cell>
          <cell r="O36">
            <v>3</v>
          </cell>
          <cell r="P36">
            <v>3</v>
          </cell>
          <cell r="Q36">
            <v>3</v>
          </cell>
          <cell r="R36">
            <v>3</v>
          </cell>
          <cell r="S36">
            <v>3</v>
          </cell>
          <cell r="T36">
            <v>3</v>
          </cell>
        </row>
        <row r="37">
          <cell r="D37" t="str">
            <v>Occupants2014</v>
          </cell>
          <cell r="E37">
            <v>3</v>
          </cell>
          <cell r="F37">
            <v>3</v>
          </cell>
          <cell r="G37">
            <v>3</v>
          </cell>
          <cell r="H37">
            <v>3</v>
          </cell>
          <cell r="I37">
            <v>3</v>
          </cell>
          <cell r="J37">
            <v>3</v>
          </cell>
          <cell r="K37">
            <v>3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3</v>
          </cell>
          <cell r="T37">
            <v>3</v>
          </cell>
        </row>
        <row r="38">
          <cell r="D38" t="str">
            <v>Occupants2015</v>
          </cell>
          <cell r="E38">
            <v>3</v>
          </cell>
          <cell r="F38">
            <v>3</v>
          </cell>
          <cell r="G38">
            <v>3</v>
          </cell>
          <cell r="H38">
            <v>3</v>
          </cell>
          <cell r="I38">
            <v>3</v>
          </cell>
          <cell r="J38">
            <v>3</v>
          </cell>
          <cell r="K38">
            <v>3</v>
          </cell>
          <cell r="L38">
            <v>3</v>
          </cell>
          <cell r="M38">
            <v>3</v>
          </cell>
          <cell r="N38">
            <v>3</v>
          </cell>
          <cell r="O38">
            <v>3</v>
          </cell>
          <cell r="P38">
            <v>3</v>
          </cell>
          <cell r="Q38">
            <v>3</v>
          </cell>
          <cell r="R38">
            <v>3</v>
          </cell>
          <cell r="S38">
            <v>3</v>
          </cell>
          <cell r="T38">
            <v>3</v>
          </cell>
        </row>
        <row r="39">
          <cell r="D39" t="str">
            <v>Occupants2017</v>
          </cell>
          <cell r="E39">
            <v>3</v>
          </cell>
          <cell r="F39">
            <v>3</v>
          </cell>
          <cell r="G39">
            <v>3</v>
          </cell>
          <cell r="H39">
            <v>3</v>
          </cell>
          <cell r="I39">
            <v>3</v>
          </cell>
          <cell r="J39">
            <v>3</v>
          </cell>
          <cell r="K39">
            <v>3</v>
          </cell>
          <cell r="L39">
            <v>3</v>
          </cell>
          <cell r="M39">
            <v>3</v>
          </cell>
          <cell r="N39">
            <v>3</v>
          </cell>
          <cell r="O39">
            <v>3</v>
          </cell>
          <cell r="P39">
            <v>3</v>
          </cell>
          <cell r="Q39">
            <v>3</v>
          </cell>
          <cell r="R39">
            <v>3</v>
          </cell>
          <cell r="S39">
            <v>3</v>
          </cell>
          <cell r="T39">
            <v>3</v>
          </cell>
        </row>
        <row r="40">
          <cell r="D40" t="str">
            <v>Occupants2020</v>
          </cell>
          <cell r="E40">
            <v>3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>
            <v>3</v>
          </cell>
          <cell r="K40">
            <v>3</v>
          </cell>
          <cell r="L40">
            <v>3</v>
          </cell>
          <cell r="M40">
            <v>3</v>
          </cell>
          <cell r="N40">
            <v>3</v>
          </cell>
          <cell r="O40">
            <v>3</v>
          </cell>
          <cell r="P40">
            <v>3</v>
          </cell>
          <cell r="Q40">
            <v>3</v>
          </cell>
          <cell r="R40">
            <v>3</v>
          </cell>
          <cell r="S40">
            <v>3</v>
          </cell>
          <cell r="T40">
            <v>3</v>
          </cell>
        </row>
        <row r="41">
          <cell r="D41" t="str">
            <v/>
          </cell>
        </row>
        <row r="42">
          <cell r="D42" t="str">
            <v>WinFlrRatio1975</v>
          </cell>
          <cell r="E42">
            <v>0.14016341923318668</v>
          </cell>
          <cell r="F42">
            <v>0.14016341923318668</v>
          </cell>
          <cell r="G42">
            <v>0.14016341923318668</v>
          </cell>
          <cell r="H42">
            <v>0.14016341923318668</v>
          </cell>
          <cell r="I42">
            <v>0.14016341923318668</v>
          </cell>
          <cell r="J42">
            <v>0.15575916230366493</v>
          </cell>
          <cell r="K42">
            <v>0.15575916230366493</v>
          </cell>
          <cell r="L42">
            <v>0.15575916230366493</v>
          </cell>
          <cell r="M42">
            <v>0.13080684596577016</v>
          </cell>
          <cell r="N42">
            <v>0.13080684596577016</v>
          </cell>
          <cell r="O42">
            <v>0.13089005235602094</v>
          </cell>
          <cell r="P42">
            <v>0.13089005235602094</v>
          </cell>
          <cell r="Q42">
            <v>0.13089005235602094</v>
          </cell>
          <cell r="R42">
            <v>0.17170418006430868</v>
          </cell>
          <cell r="S42">
            <v>0.17170418006430868</v>
          </cell>
          <cell r="T42">
            <v>0.14016341923318668</v>
          </cell>
        </row>
        <row r="43">
          <cell r="D43" t="str">
            <v>WinFlrRatio1985</v>
          </cell>
          <cell r="E43">
            <v>0.16008170961659335</v>
          </cell>
          <cell r="F43">
            <v>0.16008170961659335</v>
          </cell>
          <cell r="G43">
            <v>0.16008170961659335</v>
          </cell>
          <cell r="H43">
            <v>0.16008170961659335</v>
          </cell>
          <cell r="I43">
            <v>0.16008170961659335</v>
          </cell>
          <cell r="J43">
            <v>0.16787958115183246</v>
          </cell>
          <cell r="K43">
            <v>0.16787958115183246</v>
          </cell>
          <cell r="L43">
            <v>0.16787958115183246</v>
          </cell>
          <cell r="M43">
            <v>0.16013252346769741</v>
          </cell>
          <cell r="N43">
            <v>0.16013252346769741</v>
          </cell>
          <cell r="O43">
            <v>0.16021126760563381</v>
          </cell>
          <cell r="P43">
            <v>0.16021126760563381</v>
          </cell>
          <cell r="Q43">
            <v>0.16021126760563381</v>
          </cell>
          <cell r="R43">
            <v>0.1401493394600804</v>
          </cell>
          <cell r="S43">
            <v>0.1401493394600804</v>
          </cell>
          <cell r="T43">
            <v>0.16008170961659335</v>
          </cell>
        </row>
        <row r="44">
          <cell r="D44" t="str">
            <v>WinFlrRatio1996</v>
          </cell>
          <cell r="E44">
            <v>0.18</v>
          </cell>
          <cell r="F44">
            <v>0.18</v>
          </cell>
          <cell r="G44">
            <v>0.18</v>
          </cell>
          <cell r="H44">
            <v>0.18</v>
          </cell>
          <cell r="I44">
            <v>0.18</v>
          </cell>
          <cell r="J44">
            <v>0.18</v>
          </cell>
          <cell r="K44">
            <v>0.18</v>
          </cell>
          <cell r="L44">
            <v>0.18</v>
          </cell>
          <cell r="M44">
            <v>0.18</v>
          </cell>
          <cell r="N44">
            <v>0.18</v>
          </cell>
          <cell r="O44">
            <v>0.16</v>
          </cell>
          <cell r="P44">
            <v>0.16</v>
          </cell>
          <cell r="Q44">
            <v>0.16</v>
          </cell>
          <cell r="R44">
            <v>0.16</v>
          </cell>
          <cell r="S44">
            <v>0.16</v>
          </cell>
          <cell r="T44">
            <v>0.18</v>
          </cell>
        </row>
        <row r="45">
          <cell r="D45" t="str">
            <v>WinFlrRatio2003</v>
          </cell>
          <cell r="E45">
            <v>0.18</v>
          </cell>
          <cell r="F45">
            <v>0.16</v>
          </cell>
          <cell r="G45">
            <v>0.18</v>
          </cell>
          <cell r="H45">
            <v>0.18</v>
          </cell>
          <cell r="I45">
            <v>0.18</v>
          </cell>
          <cell r="J45">
            <v>0.18</v>
          </cell>
          <cell r="K45">
            <v>0.18</v>
          </cell>
          <cell r="L45">
            <v>0.18</v>
          </cell>
          <cell r="M45">
            <v>0.18</v>
          </cell>
          <cell r="N45">
            <v>0.16</v>
          </cell>
          <cell r="O45">
            <v>0.16</v>
          </cell>
          <cell r="P45">
            <v>0.16</v>
          </cell>
          <cell r="Q45">
            <v>0.16</v>
          </cell>
          <cell r="R45">
            <v>0.16</v>
          </cell>
          <cell r="S45">
            <v>0.16</v>
          </cell>
          <cell r="T45">
            <v>0.18</v>
          </cell>
        </row>
        <row r="46">
          <cell r="D46" t="str">
            <v>WinFlrRatio2007</v>
          </cell>
          <cell r="E46">
            <v>0.18</v>
          </cell>
          <cell r="F46">
            <v>0.16</v>
          </cell>
          <cell r="G46">
            <v>0.18</v>
          </cell>
          <cell r="H46">
            <v>0.18</v>
          </cell>
          <cell r="I46">
            <v>0.18</v>
          </cell>
          <cell r="J46">
            <v>0.18</v>
          </cell>
          <cell r="K46">
            <v>0.18</v>
          </cell>
          <cell r="L46">
            <v>0.18</v>
          </cell>
          <cell r="M46">
            <v>0.18</v>
          </cell>
          <cell r="N46">
            <v>0.16</v>
          </cell>
          <cell r="O46">
            <v>0.16</v>
          </cell>
          <cell r="P46">
            <v>0.16</v>
          </cell>
          <cell r="Q46">
            <v>0.16</v>
          </cell>
          <cell r="R46">
            <v>0.16</v>
          </cell>
          <cell r="S46">
            <v>0.16</v>
          </cell>
          <cell r="T46">
            <v>0.18</v>
          </cell>
        </row>
        <row r="47">
          <cell r="D47" t="str">
            <v>WinFlrRatio2011</v>
          </cell>
          <cell r="E47">
            <v>0.18</v>
          </cell>
          <cell r="F47">
            <v>0.16</v>
          </cell>
          <cell r="G47">
            <v>0.18</v>
          </cell>
          <cell r="H47">
            <v>0.18</v>
          </cell>
          <cell r="I47">
            <v>0.18</v>
          </cell>
          <cell r="J47">
            <v>0.18</v>
          </cell>
          <cell r="K47">
            <v>0.18</v>
          </cell>
          <cell r="L47">
            <v>0.18</v>
          </cell>
          <cell r="M47">
            <v>0.18</v>
          </cell>
          <cell r="N47">
            <v>0.16</v>
          </cell>
          <cell r="O47">
            <v>0.16</v>
          </cell>
          <cell r="P47">
            <v>0.16</v>
          </cell>
          <cell r="Q47">
            <v>0.16</v>
          </cell>
          <cell r="R47">
            <v>0.16</v>
          </cell>
          <cell r="S47">
            <v>0.16</v>
          </cell>
          <cell r="T47">
            <v>0.18</v>
          </cell>
        </row>
        <row r="48">
          <cell r="D48" t="str">
            <v>WinFlrRatio2014</v>
          </cell>
          <cell r="E48">
            <v>0.18</v>
          </cell>
          <cell r="F48">
            <v>0.16</v>
          </cell>
          <cell r="G48">
            <v>0.18</v>
          </cell>
          <cell r="H48">
            <v>0.18</v>
          </cell>
          <cell r="I48">
            <v>0.18</v>
          </cell>
          <cell r="J48">
            <v>0.18</v>
          </cell>
          <cell r="K48">
            <v>0.18</v>
          </cell>
          <cell r="L48">
            <v>0.18</v>
          </cell>
          <cell r="M48">
            <v>0.18</v>
          </cell>
          <cell r="N48">
            <v>0.16</v>
          </cell>
          <cell r="O48">
            <v>0.16</v>
          </cell>
          <cell r="P48">
            <v>0.16</v>
          </cell>
          <cell r="Q48">
            <v>0.16</v>
          </cell>
          <cell r="R48">
            <v>0.16</v>
          </cell>
          <cell r="S48">
            <v>0.16</v>
          </cell>
          <cell r="T48">
            <v>0.18</v>
          </cell>
        </row>
        <row r="49">
          <cell r="D49" t="str">
            <v>WinFlrRatio2015</v>
          </cell>
          <cell r="E49">
            <v>0.18</v>
          </cell>
          <cell r="F49">
            <v>0.16</v>
          </cell>
          <cell r="G49">
            <v>0.18</v>
          </cell>
          <cell r="H49">
            <v>0.18</v>
          </cell>
          <cell r="I49">
            <v>0.18</v>
          </cell>
          <cell r="J49">
            <v>0.18</v>
          </cell>
          <cell r="K49">
            <v>0.18</v>
          </cell>
          <cell r="L49">
            <v>0.18</v>
          </cell>
          <cell r="M49">
            <v>0.18</v>
          </cell>
          <cell r="N49">
            <v>0.16</v>
          </cell>
          <cell r="O49">
            <v>0.16</v>
          </cell>
          <cell r="P49">
            <v>0.16</v>
          </cell>
          <cell r="Q49">
            <v>0.16</v>
          </cell>
          <cell r="R49">
            <v>0.16</v>
          </cell>
          <cell r="S49">
            <v>0.16</v>
          </cell>
          <cell r="T49">
            <v>0.18</v>
          </cell>
        </row>
        <row r="50">
          <cell r="D50" t="str">
            <v>WinFlrRatio2017</v>
          </cell>
          <cell r="E50">
            <v>0.18</v>
          </cell>
          <cell r="F50">
            <v>0.16</v>
          </cell>
          <cell r="G50">
            <v>0.18</v>
          </cell>
          <cell r="H50">
            <v>0.18</v>
          </cell>
          <cell r="I50">
            <v>0.18</v>
          </cell>
          <cell r="J50">
            <v>0.18</v>
          </cell>
          <cell r="K50">
            <v>0.18</v>
          </cell>
          <cell r="L50">
            <v>0.18</v>
          </cell>
          <cell r="M50">
            <v>0.18</v>
          </cell>
          <cell r="N50">
            <v>0.16</v>
          </cell>
          <cell r="O50">
            <v>0.16</v>
          </cell>
          <cell r="P50">
            <v>0.16</v>
          </cell>
          <cell r="Q50">
            <v>0.16</v>
          </cell>
          <cell r="R50">
            <v>0.16</v>
          </cell>
          <cell r="S50">
            <v>0.16</v>
          </cell>
          <cell r="T50">
            <v>0.18</v>
          </cell>
        </row>
        <row r="51">
          <cell r="D51" t="str">
            <v>WinFlrRatio2020</v>
          </cell>
          <cell r="E51">
            <v>0.18</v>
          </cell>
          <cell r="F51">
            <v>0.16</v>
          </cell>
          <cell r="G51">
            <v>0.18</v>
          </cell>
          <cell r="H51">
            <v>0.18</v>
          </cell>
          <cell r="I51">
            <v>0.18</v>
          </cell>
          <cell r="J51">
            <v>0.18</v>
          </cell>
          <cell r="K51">
            <v>0.18</v>
          </cell>
          <cell r="L51">
            <v>0.18</v>
          </cell>
          <cell r="M51">
            <v>0.18</v>
          </cell>
          <cell r="N51">
            <v>0.16</v>
          </cell>
          <cell r="O51">
            <v>0.16</v>
          </cell>
          <cell r="P51">
            <v>0.16</v>
          </cell>
          <cell r="Q51">
            <v>0.16</v>
          </cell>
          <cell r="R51">
            <v>0.16</v>
          </cell>
          <cell r="S51">
            <v>0.16</v>
          </cell>
          <cell r="T51">
            <v>0.18</v>
          </cell>
        </row>
        <row r="52">
          <cell r="D52" t="str">
            <v/>
          </cell>
        </row>
        <row r="53">
          <cell r="D53" t="str">
            <v>WinU1975</v>
          </cell>
          <cell r="E53">
            <v>0.95</v>
          </cell>
          <cell r="F53">
            <v>0.95</v>
          </cell>
          <cell r="G53">
            <v>0.95</v>
          </cell>
          <cell r="H53">
            <v>0.95</v>
          </cell>
          <cell r="I53">
            <v>0.95</v>
          </cell>
          <cell r="J53">
            <v>0.95</v>
          </cell>
          <cell r="K53">
            <v>0.95</v>
          </cell>
          <cell r="L53">
            <v>0.95</v>
          </cell>
          <cell r="M53">
            <v>0.95</v>
          </cell>
          <cell r="N53">
            <v>0.95</v>
          </cell>
          <cell r="O53">
            <v>0.89999999999999991</v>
          </cell>
          <cell r="P53">
            <v>0.89999999999999991</v>
          </cell>
          <cell r="Q53">
            <v>0.89999999999999991</v>
          </cell>
          <cell r="R53">
            <v>0.89999999999999991</v>
          </cell>
          <cell r="S53">
            <v>0.89999999999999991</v>
          </cell>
          <cell r="T53">
            <v>0.95</v>
          </cell>
        </row>
        <row r="54">
          <cell r="D54" t="str">
            <v>WinU1985</v>
          </cell>
          <cell r="E54">
            <v>0.79</v>
          </cell>
          <cell r="F54">
            <v>0.79</v>
          </cell>
          <cell r="G54">
            <v>0.79</v>
          </cell>
          <cell r="H54">
            <v>0.79</v>
          </cell>
          <cell r="I54">
            <v>0.79</v>
          </cell>
          <cell r="J54">
            <v>0.95</v>
          </cell>
          <cell r="K54">
            <v>0.95</v>
          </cell>
          <cell r="L54">
            <v>0.95</v>
          </cell>
          <cell r="M54">
            <v>0.95</v>
          </cell>
          <cell r="N54">
            <v>0.95</v>
          </cell>
          <cell r="O54">
            <v>0.89999999999999991</v>
          </cell>
          <cell r="P54">
            <v>0.89999999999999991</v>
          </cell>
          <cell r="Q54">
            <v>0.89999999999999991</v>
          </cell>
          <cell r="R54">
            <v>0.89999999999999991</v>
          </cell>
          <cell r="S54">
            <v>0.89999999999999991</v>
          </cell>
          <cell r="T54">
            <v>0.79</v>
          </cell>
        </row>
        <row r="55">
          <cell r="D55" t="str">
            <v>WinU1996</v>
          </cell>
          <cell r="E55">
            <v>0.67</v>
          </cell>
          <cell r="F55">
            <v>0.67</v>
          </cell>
          <cell r="G55">
            <v>0.77</v>
          </cell>
          <cell r="H55">
            <v>0.77</v>
          </cell>
          <cell r="I55">
            <v>0.77</v>
          </cell>
          <cell r="J55">
            <v>0.77</v>
          </cell>
          <cell r="K55">
            <v>0.77</v>
          </cell>
          <cell r="L55">
            <v>0.77</v>
          </cell>
          <cell r="M55">
            <v>0.77</v>
          </cell>
          <cell r="N55">
            <v>0.77</v>
          </cell>
          <cell r="O55">
            <v>0.67</v>
          </cell>
          <cell r="P55">
            <v>0.67</v>
          </cell>
          <cell r="Q55">
            <v>0.67</v>
          </cell>
          <cell r="R55">
            <v>0.67</v>
          </cell>
          <cell r="S55">
            <v>0.67</v>
          </cell>
          <cell r="T55">
            <v>0.62</v>
          </cell>
        </row>
        <row r="56">
          <cell r="D56" t="str">
            <v>WinU2003</v>
          </cell>
          <cell r="E56">
            <v>0.67</v>
          </cell>
          <cell r="F56">
            <v>0.67</v>
          </cell>
          <cell r="G56">
            <v>0.77</v>
          </cell>
          <cell r="H56">
            <v>0.77</v>
          </cell>
          <cell r="I56">
            <v>0.77</v>
          </cell>
          <cell r="J56">
            <v>0.77</v>
          </cell>
          <cell r="K56">
            <v>0.77</v>
          </cell>
          <cell r="L56">
            <v>0.77</v>
          </cell>
          <cell r="M56">
            <v>0.77</v>
          </cell>
          <cell r="N56">
            <v>0.67</v>
          </cell>
          <cell r="O56">
            <v>0.67</v>
          </cell>
          <cell r="P56">
            <v>0.67</v>
          </cell>
          <cell r="Q56">
            <v>0.67</v>
          </cell>
          <cell r="R56">
            <v>0.67</v>
          </cell>
          <cell r="S56">
            <v>0.67</v>
          </cell>
          <cell r="T56">
            <v>0.62</v>
          </cell>
        </row>
        <row r="57">
          <cell r="D57" t="str">
            <v>WinU2007</v>
          </cell>
          <cell r="E57">
            <v>0.56999999999999995</v>
          </cell>
          <cell r="F57">
            <v>0.56999999999999995</v>
          </cell>
          <cell r="G57">
            <v>0.67</v>
          </cell>
          <cell r="H57">
            <v>0.67</v>
          </cell>
          <cell r="I57">
            <v>0.67</v>
          </cell>
          <cell r="J57">
            <v>0.67</v>
          </cell>
          <cell r="K57">
            <v>0.67</v>
          </cell>
          <cell r="L57">
            <v>0.67</v>
          </cell>
          <cell r="M57">
            <v>0.67</v>
          </cell>
          <cell r="N57">
            <v>0.56999999999999995</v>
          </cell>
          <cell r="O57">
            <v>0.56999999999999995</v>
          </cell>
          <cell r="P57">
            <v>0.56999999999999995</v>
          </cell>
          <cell r="Q57">
            <v>0.56999999999999995</v>
          </cell>
          <cell r="R57">
            <v>0.56999999999999995</v>
          </cell>
          <cell r="S57">
            <v>0.56999999999999995</v>
          </cell>
          <cell r="T57">
            <v>0.55000000000000004</v>
          </cell>
        </row>
        <row r="58">
          <cell r="D58" t="str">
            <v>WinU2011</v>
          </cell>
          <cell r="E58">
            <v>0.4</v>
          </cell>
          <cell r="F58">
            <v>0.4</v>
          </cell>
          <cell r="G58">
            <v>0.4</v>
          </cell>
          <cell r="H58">
            <v>0.4</v>
          </cell>
          <cell r="I58">
            <v>0.4</v>
          </cell>
          <cell r="J58">
            <v>0.4</v>
          </cell>
          <cell r="K58">
            <v>0.4</v>
          </cell>
          <cell r="L58">
            <v>0.4</v>
          </cell>
          <cell r="M58">
            <v>0.4</v>
          </cell>
          <cell r="N58">
            <v>0.4</v>
          </cell>
          <cell r="O58">
            <v>0.4</v>
          </cell>
          <cell r="P58">
            <v>0.4</v>
          </cell>
          <cell r="Q58">
            <v>0.4</v>
          </cell>
          <cell r="R58">
            <v>0.4</v>
          </cell>
          <cell r="S58">
            <v>0.4</v>
          </cell>
          <cell r="T58">
            <v>0.4</v>
          </cell>
        </row>
        <row r="59">
          <cell r="D59" t="str">
            <v>WinU2014</v>
          </cell>
          <cell r="E59">
            <v>0.32</v>
          </cell>
          <cell r="F59">
            <v>0.32</v>
          </cell>
          <cell r="G59">
            <v>0.32</v>
          </cell>
          <cell r="H59">
            <v>0.32</v>
          </cell>
          <cell r="I59">
            <v>0.32</v>
          </cell>
          <cell r="J59">
            <v>0.32</v>
          </cell>
          <cell r="K59">
            <v>0.32</v>
          </cell>
          <cell r="L59">
            <v>0.32</v>
          </cell>
          <cell r="M59">
            <v>0.32</v>
          </cell>
          <cell r="N59">
            <v>0.32</v>
          </cell>
          <cell r="O59">
            <v>0.32</v>
          </cell>
          <cell r="P59">
            <v>0.32</v>
          </cell>
          <cell r="Q59">
            <v>0.32</v>
          </cell>
          <cell r="R59">
            <v>0.32</v>
          </cell>
          <cell r="S59">
            <v>0.32</v>
          </cell>
          <cell r="T59">
            <v>0.32</v>
          </cell>
        </row>
        <row r="60">
          <cell r="D60" t="str">
            <v>WinU2015</v>
          </cell>
          <cell r="E60">
            <v>0.32</v>
          </cell>
          <cell r="F60">
            <v>0.32</v>
          </cell>
          <cell r="G60">
            <v>0.32</v>
          </cell>
          <cell r="H60">
            <v>0.32</v>
          </cell>
          <cell r="I60">
            <v>0.32</v>
          </cell>
          <cell r="J60">
            <v>0.32</v>
          </cell>
          <cell r="K60">
            <v>0.32</v>
          </cell>
          <cell r="L60">
            <v>0.32</v>
          </cell>
          <cell r="M60">
            <v>0.32</v>
          </cell>
          <cell r="N60">
            <v>0.32</v>
          </cell>
          <cell r="O60">
            <v>0.32</v>
          </cell>
          <cell r="P60">
            <v>0.32</v>
          </cell>
          <cell r="Q60">
            <v>0.32</v>
          </cell>
          <cell r="R60">
            <v>0.32</v>
          </cell>
          <cell r="S60">
            <v>0.32</v>
          </cell>
          <cell r="T60">
            <v>0.32</v>
          </cell>
        </row>
        <row r="61">
          <cell r="D61" t="str">
            <v>WinU2017</v>
          </cell>
          <cell r="E61">
            <v>0.32</v>
          </cell>
          <cell r="F61">
            <v>0.32</v>
          </cell>
          <cell r="G61">
            <v>0.32</v>
          </cell>
          <cell r="H61">
            <v>0.32</v>
          </cell>
          <cell r="I61">
            <v>0.32</v>
          </cell>
          <cell r="J61">
            <v>0.32</v>
          </cell>
          <cell r="K61">
            <v>0.32</v>
          </cell>
          <cell r="L61">
            <v>0.32</v>
          </cell>
          <cell r="M61">
            <v>0.32</v>
          </cell>
          <cell r="N61">
            <v>0.32</v>
          </cell>
          <cell r="O61">
            <v>0.32</v>
          </cell>
          <cell r="P61">
            <v>0.32</v>
          </cell>
          <cell r="Q61">
            <v>0.32</v>
          </cell>
          <cell r="R61">
            <v>0.32</v>
          </cell>
          <cell r="S61">
            <v>0.32</v>
          </cell>
          <cell r="T61">
            <v>0.32</v>
          </cell>
        </row>
        <row r="62">
          <cell r="D62" t="str">
            <v>WinU2020</v>
          </cell>
          <cell r="E62">
            <v>0.3</v>
          </cell>
          <cell r="F62">
            <v>0.3</v>
          </cell>
          <cell r="G62">
            <v>0.3</v>
          </cell>
          <cell r="H62">
            <v>0.3</v>
          </cell>
          <cell r="I62">
            <v>0.3</v>
          </cell>
          <cell r="J62">
            <v>0.3</v>
          </cell>
          <cell r="K62">
            <v>0.3</v>
          </cell>
          <cell r="L62">
            <v>0.3</v>
          </cell>
          <cell r="M62">
            <v>0.3</v>
          </cell>
          <cell r="N62">
            <v>0.3</v>
          </cell>
          <cell r="O62">
            <v>0.3</v>
          </cell>
          <cell r="P62">
            <v>0.3</v>
          </cell>
          <cell r="Q62">
            <v>0.3</v>
          </cell>
          <cell r="R62">
            <v>0.3</v>
          </cell>
          <cell r="S62">
            <v>0.3</v>
          </cell>
          <cell r="T62">
            <v>0.3</v>
          </cell>
        </row>
        <row r="63">
          <cell r="D63" t="str">
            <v/>
          </cell>
        </row>
        <row r="64">
          <cell r="D64" t="str">
            <v>WinSHGC1975</v>
          </cell>
          <cell r="E64">
            <v>0.87</v>
          </cell>
          <cell r="F64">
            <v>0.87</v>
          </cell>
          <cell r="G64">
            <v>0.87</v>
          </cell>
          <cell r="H64">
            <v>0.87</v>
          </cell>
          <cell r="I64">
            <v>0.87</v>
          </cell>
          <cell r="J64">
            <v>0.87</v>
          </cell>
          <cell r="K64">
            <v>0.87</v>
          </cell>
          <cell r="L64">
            <v>0.87</v>
          </cell>
          <cell r="M64">
            <v>0.87</v>
          </cell>
          <cell r="N64">
            <v>0.87</v>
          </cell>
          <cell r="O64">
            <v>0.87</v>
          </cell>
          <cell r="P64">
            <v>0.87</v>
          </cell>
          <cell r="Q64">
            <v>0.87</v>
          </cell>
          <cell r="R64">
            <v>0.87</v>
          </cell>
          <cell r="S64">
            <v>0.87</v>
          </cell>
          <cell r="T64">
            <v>0.87</v>
          </cell>
        </row>
        <row r="65">
          <cell r="D65" t="str">
            <v>WinSHGC1985</v>
          </cell>
          <cell r="E65">
            <v>0.79</v>
          </cell>
          <cell r="F65">
            <v>0.79</v>
          </cell>
          <cell r="G65">
            <v>0.79</v>
          </cell>
          <cell r="H65">
            <v>0.79</v>
          </cell>
          <cell r="I65">
            <v>0.79</v>
          </cell>
          <cell r="J65">
            <v>0.87</v>
          </cell>
          <cell r="K65">
            <v>0.87</v>
          </cell>
          <cell r="L65">
            <v>0.87</v>
          </cell>
          <cell r="M65">
            <v>0.87</v>
          </cell>
          <cell r="N65">
            <v>0.87</v>
          </cell>
          <cell r="O65">
            <v>0.87</v>
          </cell>
          <cell r="P65">
            <v>0.87</v>
          </cell>
          <cell r="Q65">
            <v>0.87</v>
          </cell>
          <cell r="R65">
            <v>0.87</v>
          </cell>
          <cell r="S65">
            <v>0.87</v>
          </cell>
          <cell r="T65">
            <v>0.79</v>
          </cell>
        </row>
        <row r="66">
          <cell r="D66" t="str">
            <v>WinSHGC1996</v>
          </cell>
          <cell r="E66">
            <v>0.79</v>
          </cell>
          <cell r="F66">
            <v>0.79</v>
          </cell>
          <cell r="G66">
            <v>0.79</v>
          </cell>
          <cell r="H66">
            <v>0.79</v>
          </cell>
          <cell r="I66">
            <v>0.79</v>
          </cell>
          <cell r="J66">
            <v>0.79</v>
          </cell>
          <cell r="K66">
            <v>0.79</v>
          </cell>
          <cell r="L66">
            <v>0.61</v>
          </cell>
          <cell r="M66">
            <v>0.61</v>
          </cell>
          <cell r="N66">
            <v>0.61</v>
          </cell>
          <cell r="O66">
            <v>0.61</v>
          </cell>
          <cell r="P66">
            <v>0.61</v>
          </cell>
          <cell r="Q66">
            <v>0.61</v>
          </cell>
          <cell r="R66">
            <v>0.61</v>
          </cell>
          <cell r="S66">
            <v>0.47</v>
          </cell>
          <cell r="T66">
            <v>0.79</v>
          </cell>
        </row>
        <row r="67">
          <cell r="D67" t="str">
            <v>WinSHGC2003</v>
          </cell>
          <cell r="E67">
            <v>0.79</v>
          </cell>
          <cell r="F67">
            <v>0.4</v>
          </cell>
          <cell r="G67">
            <v>0.79</v>
          </cell>
          <cell r="H67">
            <v>0.4</v>
          </cell>
          <cell r="I67">
            <v>0.79</v>
          </cell>
          <cell r="J67">
            <v>0.79</v>
          </cell>
          <cell r="K67">
            <v>0.4</v>
          </cell>
          <cell r="L67">
            <v>0.4</v>
          </cell>
          <cell r="M67">
            <v>0.4</v>
          </cell>
          <cell r="N67">
            <v>0.4</v>
          </cell>
          <cell r="O67">
            <v>0.4</v>
          </cell>
          <cell r="P67">
            <v>0.4</v>
          </cell>
          <cell r="Q67">
            <v>0.4</v>
          </cell>
          <cell r="R67">
            <v>0.4</v>
          </cell>
          <cell r="S67">
            <v>0.4</v>
          </cell>
          <cell r="T67">
            <v>0.79</v>
          </cell>
        </row>
        <row r="68">
          <cell r="D68" t="str">
            <v>WinSHGC2007</v>
          </cell>
          <cell r="E68">
            <v>0.79</v>
          </cell>
          <cell r="F68">
            <v>0.4</v>
          </cell>
          <cell r="G68">
            <v>0.79</v>
          </cell>
          <cell r="H68">
            <v>0.4</v>
          </cell>
          <cell r="I68">
            <v>0.79</v>
          </cell>
          <cell r="J68">
            <v>0.79</v>
          </cell>
          <cell r="K68">
            <v>0.4</v>
          </cell>
          <cell r="L68">
            <v>0.4</v>
          </cell>
          <cell r="M68">
            <v>0.4</v>
          </cell>
          <cell r="N68">
            <v>0.4</v>
          </cell>
          <cell r="O68">
            <v>0.4</v>
          </cell>
          <cell r="P68">
            <v>0.4</v>
          </cell>
          <cell r="Q68">
            <v>0.4</v>
          </cell>
          <cell r="R68">
            <v>0.4</v>
          </cell>
          <cell r="S68">
            <v>0.4</v>
          </cell>
          <cell r="T68">
            <v>0.79</v>
          </cell>
        </row>
        <row r="69">
          <cell r="D69" t="str">
            <v>WinSHGC2011</v>
          </cell>
          <cell r="E69">
            <v>0.79</v>
          </cell>
          <cell r="F69">
            <v>0.4</v>
          </cell>
          <cell r="G69">
            <v>0.79</v>
          </cell>
          <cell r="H69">
            <v>0.4</v>
          </cell>
          <cell r="I69">
            <v>0.4</v>
          </cell>
          <cell r="J69">
            <v>0.4</v>
          </cell>
          <cell r="K69">
            <v>0.4</v>
          </cell>
          <cell r="L69">
            <v>0.4</v>
          </cell>
          <cell r="M69">
            <v>0.4</v>
          </cell>
          <cell r="N69">
            <v>0.4</v>
          </cell>
          <cell r="O69">
            <v>0.4</v>
          </cell>
          <cell r="P69">
            <v>0.4</v>
          </cell>
          <cell r="Q69">
            <v>0.4</v>
          </cell>
          <cell r="R69">
            <v>0.4</v>
          </cell>
          <cell r="S69">
            <v>0.35</v>
          </cell>
          <cell r="T69">
            <v>0.79</v>
          </cell>
        </row>
        <row r="70">
          <cell r="D70" t="str">
            <v>WinSHGC2014</v>
          </cell>
          <cell r="E70">
            <v>0.79</v>
          </cell>
          <cell r="F70">
            <v>0.25</v>
          </cell>
          <cell r="G70">
            <v>0.79</v>
          </cell>
          <cell r="H70">
            <v>0.25</v>
          </cell>
          <cell r="I70">
            <v>0.79</v>
          </cell>
          <cell r="J70">
            <v>0.25</v>
          </cell>
          <cell r="K70">
            <v>0.25</v>
          </cell>
          <cell r="L70">
            <v>0.25</v>
          </cell>
          <cell r="M70">
            <v>0.25</v>
          </cell>
          <cell r="N70">
            <v>0.25</v>
          </cell>
          <cell r="O70">
            <v>0.25</v>
          </cell>
          <cell r="P70">
            <v>0.25</v>
          </cell>
          <cell r="Q70">
            <v>0.25</v>
          </cell>
          <cell r="R70">
            <v>0.25</v>
          </cell>
          <cell r="S70">
            <v>0.25</v>
          </cell>
          <cell r="T70">
            <v>0.25</v>
          </cell>
        </row>
        <row r="71">
          <cell r="D71" t="str">
            <v>WinSHGC2015</v>
          </cell>
          <cell r="E71">
            <v>0.79</v>
          </cell>
          <cell r="F71">
            <v>0.25</v>
          </cell>
          <cell r="G71">
            <v>0.79</v>
          </cell>
          <cell r="H71">
            <v>0.25</v>
          </cell>
          <cell r="I71">
            <v>0.79</v>
          </cell>
          <cell r="J71">
            <v>0.25</v>
          </cell>
          <cell r="K71">
            <v>0.25</v>
          </cell>
          <cell r="L71">
            <v>0.25</v>
          </cell>
          <cell r="M71">
            <v>0.25</v>
          </cell>
          <cell r="N71">
            <v>0.25</v>
          </cell>
          <cell r="O71">
            <v>0.25</v>
          </cell>
          <cell r="P71">
            <v>0.25</v>
          </cell>
          <cell r="Q71">
            <v>0.25</v>
          </cell>
          <cell r="R71">
            <v>0.25</v>
          </cell>
          <cell r="S71">
            <v>0.25</v>
          </cell>
          <cell r="T71">
            <v>0.25</v>
          </cell>
        </row>
        <row r="72">
          <cell r="D72" t="str">
            <v>WinSHGC2017</v>
          </cell>
          <cell r="E72">
            <v>0.79</v>
          </cell>
          <cell r="F72">
            <v>0.25</v>
          </cell>
          <cell r="G72">
            <v>0.79</v>
          </cell>
          <cell r="H72">
            <v>0.25</v>
          </cell>
          <cell r="I72">
            <v>0.79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  <cell r="P72">
            <v>0.25</v>
          </cell>
          <cell r="Q72">
            <v>0.25</v>
          </cell>
          <cell r="R72">
            <v>0.25</v>
          </cell>
          <cell r="S72">
            <v>0.25</v>
          </cell>
          <cell r="T72">
            <v>0.25</v>
          </cell>
        </row>
        <row r="73">
          <cell r="D73" t="str">
            <v>WinSHGC2020</v>
          </cell>
          <cell r="E73">
            <v>0.79</v>
          </cell>
          <cell r="F73">
            <v>0.23</v>
          </cell>
          <cell r="G73">
            <v>0.79</v>
          </cell>
          <cell r="H73">
            <v>0.23</v>
          </cell>
          <cell r="I73">
            <v>0.79</v>
          </cell>
          <cell r="J73">
            <v>0.23</v>
          </cell>
          <cell r="K73">
            <v>0.23</v>
          </cell>
          <cell r="L73">
            <v>0.23</v>
          </cell>
          <cell r="M73">
            <v>0.23</v>
          </cell>
          <cell r="N73">
            <v>0.23</v>
          </cell>
          <cell r="O73">
            <v>0.23</v>
          </cell>
          <cell r="P73">
            <v>0.23</v>
          </cell>
          <cell r="Q73">
            <v>0.23</v>
          </cell>
          <cell r="R73">
            <v>0.23</v>
          </cell>
          <cell r="S73">
            <v>0.23</v>
          </cell>
          <cell r="T73">
            <v>0.79</v>
          </cell>
        </row>
        <row r="74">
          <cell r="D74" t="str">
            <v/>
          </cell>
        </row>
        <row r="75">
          <cell r="D75" t="str">
            <v>CoolCapSfPerTon1975</v>
          </cell>
          <cell r="E75">
            <v>741.57289388577067</v>
          </cell>
          <cell r="F75">
            <v>428.15389323045719</v>
          </cell>
          <cell r="G75">
            <v>529.47300350047237</v>
          </cell>
          <cell r="H75">
            <v>555.97012009811397</v>
          </cell>
          <cell r="I75">
            <v>484.46044453274646</v>
          </cell>
          <cell r="J75">
            <v>468.62365292334459</v>
          </cell>
          <cell r="K75">
            <v>618.00816024868345</v>
          </cell>
          <cell r="L75">
            <v>504.91292210743143</v>
          </cell>
          <cell r="M75">
            <v>469.27992938778777</v>
          </cell>
          <cell r="N75">
            <v>424.77832896223509</v>
          </cell>
          <cell r="O75">
            <v>400</v>
          </cell>
          <cell r="P75">
            <v>426.14871860362757</v>
          </cell>
          <cell r="Q75">
            <v>422.10221199101352</v>
          </cell>
          <cell r="R75">
            <v>280</v>
          </cell>
          <cell r="S75">
            <v>243</v>
          </cell>
          <cell r="T75">
            <v>453.05802739053701</v>
          </cell>
        </row>
        <row r="76">
          <cell r="D76" t="str">
            <v>CoolCapSfPerTon1985</v>
          </cell>
          <cell r="E76">
            <v>1114.3119771811002</v>
          </cell>
          <cell r="F76">
            <v>690.86414807833467</v>
          </cell>
          <cell r="G76">
            <v>836.6056887858133</v>
          </cell>
          <cell r="H76">
            <v>847.0648337449835</v>
          </cell>
          <cell r="I76">
            <v>756.83347327888043</v>
          </cell>
          <cell r="J76">
            <v>618.31627358400976</v>
          </cell>
          <cell r="K76">
            <v>797.85633328043082</v>
          </cell>
          <cell r="L76">
            <v>662.03703352290017</v>
          </cell>
          <cell r="M76">
            <v>521.53701596791871</v>
          </cell>
          <cell r="N76">
            <v>476.80417998246008</v>
          </cell>
          <cell r="O76">
            <v>462.55578178759532</v>
          </cell>
          <cell r="P76">
            <v>495.69231128723925</v>
          </cell>
          <cell r="Q76">
            <v>483.4461023638442</v>
          </cell>
          <cell r="R76">
            <v>448.19605868322634</v>
          </cell>
          <cell r="S76">
            <v>408.80539003114501</v>
          </cell>
          <cell r="T76">
            <v>727.85005848847482</v>
          </cell>
        </row>
        <row r="77">
          <cell r="D77" t="str">
            <v>CoolCapSfPerTon1996</v>
          </cell>
          <cell r="E77">
            <v>979.26812256942549</v>
          </cell>
          <cell r="F77">
            <v>597.95992790120192</v>
          </cell>
          <cell r="G77">
            <v>706.04391517373801</v>
          </cell>
          <cell r="H77">
            <v>720.7312121684422</v>
          </cell>
          <cell r="I77">
            <v>643.3597156298639</v>
          </cell>
          <cell r="J77">
            <v>592.82629412732365</v>
          </cell>
          <cell r="K77">
            <v>740.30095225764978</v>
          </cell>
          <cell r="L77">
            <v>630.33085645138499</v>
          </cell>
          <cell r="M77">
            <v>618.01394324379976</v>
          </cell>
          <cell r="N77">
            <v>564.39384870037861</v>
          </cell>
          <cell r="O77">
            <v>644.55249002117466</v>
          </cell>
          <cell r="P77">
            <v>690.74901364377877</v>
          </cell>
          <cell r="Q77">
            <v>670.0760822412866</v>
          </cell>
          <cell r="R77">
            <v>631.24109808765093</v>
          </cell>
          <cell r="S77">
            <v>589.48123039711015</v>
          </cell>
          <cell r="T77">
            <v>631.96520998763765</v>
          </cell>
        </row>
        <row r="78">
          <cell r="D78" t="str">
            <v>CoolCapSfPerTon2003</v>
          </cell>
          <cell r="E78">
            <v>984.92101374431059</v>
          </cell>
          <cell r="F78">
            <v>882.59434834265073</v>
          </cell>
          <cell r="G78">
            <v>710.4483019791827</v>
          </cell>
          <cell r="H78">
            <v>725.25294284001541</v>
          </cell>
          <cell r="I78">
            <v>647.50045169128964</v>
          </cell>
          <cell r="J78">
            <v>596.70440958910581</v>
          </cell>
          <cell r="K78">
            <v>745.34699087121589</v>
          </cell>
          <cell r="L78">
            <v>634.56637679531877</v>
          </cell>
          <cell r="M78">
            <v>720.03177511157674</v>
          </cell>
          <cell r="N78">
            <v>770.79607861398972</v>
          </cell>
          <cell r="O78">
            <v>731.82174106947457</v>
          </cell>
          <cell r="P78">
            <v>790.41503223295024</v>
          </cell>
          <cell r="Q78">
            <v>762.92079816807279</v>
          </cell>
          <cell r="R78">
            <v>682.77746792177982</v>
          </cell>
          <cell r="S78">
            <v>636.3400749697779</v>
          </cell>
          <cell r="T78">
            <v>635.81566153601432</v>
          </cell>
        </row>
        <row r="79">
          <cell r="D79" t="str">
            <v>CoolCapSfPerTon2007</v>
          </cell>
          <cell r="E79">
            <v>984.86944335826774</v>
          </cell>
          <cell r="F79">
            <v>882.55046068814943</v>
          </cell>
          <cell r="G79">
            <v>710.40509285564519</v>
          </cell>
          <cell r="H79">
            <v>725.21478628150498</v>
          </cell>
          <cell r="I79">
            <v>647.46344222756693</v>
          </cell>
          <cell r="J79">
            <v>596.67005516425502</v>
          </cell>
          <cell r="K79">
            <v>745.30255608589528</v>
          </cell>
          <cell r="L79">
            <v>634.5275310239565</v>
          </cell>
          <cell r="M79">
            <v>719.98610900060748</v>
          </cell>
          <cell r="N79">
            <v>770.75633737677936</v>
          </cell>
          <cell r="O79">
            <v>731.78349197213822</v>
          </cell>
          <cell r="P79">
            <v>790.37345576620851</v>
          </cell>
          <cell r="Q79">
            <v>762.87925548560997</v>
          </cell>
          <cell r="R79">
            <v>682.74163889708302</v>
          </cell>
          <cell r="S79">
            <v>636.30330742337708</v>
          </cell>
          <cell r="T79">
            <v>635.78729711039205</v>
          </cell>
        </row>
        <row r="80">
          <cell r="D80" t="str">
            <v>CoolCapSfPerTon2011</v>
          </cell>
          <cell r="E80">
            <v>984.86944335826774</v>
          </cell>
          <cell r="F80">
            <v>882.55046068814943</v>
          </cell>
          <cell r="G80">
            <v>710.40509285564519</v>
          </cell>
          <cell r="H80">
            <v>725.21478628150498</v>
          </cell>
          <cell r="I80">
            <v>647.46344222756693</v>
          </cell>
          <cell r="J80">
            <v>596.67005516425502</v>
          </cell>
          <cell r="K80">
            <v>745.30255608589528</v>
          </cell>
          <cell r="L80">
            <v>634.5275310239565</v>
          </cell>
          <cell r="M80">
            <v>719.98610900060748</v>
          </cell>
          <cell r="N80">
            <v>770.75633737677936</v>
          </cell>
          <cell r="O80">
            <v>731.78349197213822</v>
          </cell>
          <cell r="P80">
            <v>790.37345576620851</v>
          </cell>
          <cell r="Q80">
            <v>762.87925548560997</v>
          </cell>
          <cell r="R80">
            <v>682.74163889708302</v>
          </cell>
          <cell r="S80">
            <v>636.30330742337708</v>
          </cell>
          <cell r="T80">
            <v>635.78729711039205</v>
          </cell>
        </row>
        <row r="81">
          <cell r="D81" t="str">
            <v>CoolCapSfPerTon2014</v>
          </cell>
          <cell r="E81">
            <v>984.86944335826774</v>
          </cell>
          <cell r="F81">
            <v>882.55046068814943</v>
          </cell>
          <cell r="G81">
            <v>710.40509285564519</v>
          </cell>
          <cell r="H81">
            <v>725.21478628150498</v>
          </cell>
          <cell r="I81">
            <v>647.46344222756693</v>
          </cell>
          <cell r="J81">
            <v>596.67005516425502</v>
          </cell>
          <cell r="K81">
            <v>745.30255608589528</v>
          </cell>
          <cell r="L81">
            <v>634.5275310239565</v>
          </cell>
          <cell r="M81">
            <v>719.98610900060748</v>
          </cell>
          <cell r="N81">
            <v>770.75633737677936</v>
          </cell>
          <cell r="O81">
            <v>731.78349197213822</v>
          </cell>
          <cell r="P81">
            <v>790.37345576620851</v>
          </cell>
          <cell r="Q81">
            <v>762.87925548560997</v>
          </cell>
          <cell r="R81">
            <v>682.74163889708302</v>
          </cell>
          <cell r="S81">
            <v>636.30330742337708</v>
          </cell>
          <cell r="T81">
            <v>635.78729711039205</v>
          </cell>
        </row>
        <row r="82">
          <cell r="D82" t="str">
            <v>CoolCapSfPerTon2015</v>
          </cell>
          <cell r="E82">
            <v>984.86944335826774</v>
          </cell>
          <cell r="F82">
            <v>882.55046068814943</v>
          </cell>
          <cell r="G82">
            <v>710.40509285564519</v>
          </cell>
          <cell r="H82">
            <v>725.21478628150498</v>
          </cell>
          <cell r="I82">
            <v>647.46344222756693</v>
          </cell>
          <cell r="J82">
            <v>596.67005516425502</v>
          </cell>
          <cell r="K82">
            <v>745.30255608589528</v>
          </cell>
          <cell r="L82">
            <v>634.5275310239565</v>
          </cell>
          <cell r="M82">
            <v>719.98610900060748</v>
          </cell>
          <cell r="N82">
            <v>770.75633737677936</v>
          </cell>
          <cell r="O82">
            <v>731.78349197213822</v>
          </cell>
          <cell r="P82">
            <v>790.37345576620851</v>
          </cell>
          <cell r="Q82">
            <v>762.87925548560997</v>
          </cell>
          <cell r="R82">
            <v>682.74163889708302</v>
          </cell>
          <cell r="S82">
            <v>636.30330742337708</v>
          </cell>
          <cell r="T82">
            <v>635.78729711039205</v>
          </cell>
        </row>
        <row r="83">
          <cell r="D83" t="str">
            <v>CoolCapSfPerTon2017</v>
          </cell>
          <cell r="E83">
            <v>984.86944335826774</v>
          </cell>
          <cell r="F83">
            <v>882.55046068814943</v>
          </cell>
          <cell r="G83">
            <v>710.40509285564519</v>
          </cell>
          <cell r="H83">
            <v>725.21478628150498</v>
          </cell>
          <cell r="I83">
            <v>647.46344222756693</v>
          </cell>
          <cell r="J83">
            <v>596.67005516425502</v>
          </cell>
          <cell r="K83">
            <v>745.30255608589528</v>
          </cell>
          <cell r="L83">
            <v>634.5275310239565</v>
          </cell>
          <cell r="M83">
            <v>719.98610900060748</v>
          </cell>
          <cell r="N83">
            <v>770.75633737677936</v>
          </cell>
          <cell r="O83">
            <v>731.78349197213822</v>
          </cell>
          <cell r="P83">
            <v>790.37345576620851</v>
          </cell>
          <cell r="Q83">
            <v>762.87925548560997</v>
          </cell>
          <cell r="R83">
            <v>682.74163889708302</v>
          </cell>
          <cell r="S83">
            <v>636.30330742337708</v>
          </cell>
          <cell r="T83">
            <v>635.78729711039205</v>
          </cell>
        </row>
        <row r="84">
          <cell r="D84" t="str">
            <v>CoolCapSfPerTon2020</v>
          </cell>
          <cell r="E84">
            <v>984.86944335826774</v>
          </cell>
          <cell r="F84">
            <v>882.55046068814943</v>
          </cell>
          <cell r="G84">
            <v>710.40509285564519</v>
          </cell>
          <cell r="H84">
            <v>725.21478628150498</v>
          </cell>
          <cell r="I84">
            <v>647.46344222756693</v>
          </cell>
          <cell r="J84">
            <v>596.67005516425502</v>
          </cell>
          <cell r="K84">
            <v>745.30255608589528</v>
          </cell>
          <cell r="L84">
            <v>634.5275310239565</v>
          </cell>
          <cell r="M84">
            <v>719.98610900060748</v>
          </cell>
          <cell r="N84">
            <v>770.75633737677936</v>
          </cell>
          <cell r="O84">
            <v>731.78349197213822</v>
          </cell>
          <cell r="P84">
            <v>790.37345576620851</v>
          </cell>
          <cell r="Q84">
            <v>762.87925548560997</v>
          </cell>
          <cell r="R84">
            <v>682.74163889708302</v>
          </cell>
          <cell r="S84">
            <v>636.30330742337708</v>
          </cell>
          <cell r="T84">
            <v>635.78729711039205</v>
          </cell>
        </row>
        <row r="85">
          <cell r="D85" t="str">
            <v/>
          </cell>
        </row>
        <row r="86">
          <cell r="D86" t="str">
            <v>HtgAreaPerKbtuhGH1975</v>
          </cell>
          <cell r="E86">
            <v>39.626129294364645</v>
          </cell>
          <cell r="F86">
            <v>22.878508196456664</v>
          </cell>
          <cell r="G86">
            <v>28.292519680225983</v>
          </cell>
          <cell r="H86">
            <v>29.708399598279918</v>
          </cell>
          <cell r="I86">
            <v>25.887262562238508</v>
          </cell>
          <cell r="J86">
            <v>25.041019722058952</v>
          </cell>
          <cell r="K86">
            <v>33.023417475071568</v>
          </cell>
          <cell r="L86">
            <v>26.980145712966774</v>
          </cell>
          <cell r="M86">
            <v>25.076088015745647</v>
          </cell>
          <cell r="N86">
            <v>22.698134092660727</v>
          </cell>
          <cell r="O86">
            <v>21.159453244598218</v>
          </cell>
          <cell r="P86">
            <v>22.771361198938749</v>
          </cell>
          <cell r="Q86">
            <v>22.555135126567443</v>
          </cell>
          <cell r="R86">
            <v>17.72813547447555</v>
          </cell>
          <cell r="S86">
            <v>17.336384958968218</v>
          </cell>
          <cell r="T86">
            <v>24.20926670762676</v>
          </cell>
        </row>
        <row r="87">
          <cell r="D87" t="str">
            <v>HtgAreaPerKbtuhGH1985</v>
          </cell>
          <cell r="E87">
            <v>59.543533543499507</v>
          </cell>
          <cell r="F87">
            <v>36.916495036845454</v>
          </cell>
          <cell r="G87">
            <v>44.704229975986905</v>
          </cell>
          <cell r="H87">
            <v>45.26311694971227</v>
          </cell>
          <cell r="I87">
            <v>40.441582093575832</v>
          </cell>
          <cell r="J87">
            <v>33.039881586642558</v>
          </cell>
          <cell r="K87">
            <v>42.633648669699149</v>
          </cell>
          <cell r="L87">
            <v>35.376111106991253</v>
          </cell>
          <cell r="M87">
            <v>27.868458241847847</v>
          </cell>
          <cell r="N87">
            <v>25.478148189959089</v>
          </cell>
          <cell r="O87">
            <v>24.716781541093592</v>
          </cell>
          <cell r="P87">
            <v>26.487440114439018</v>
          </cell>
          <cell r="Q87">
            <v>25.833060939896257</v>
          </cell>
          <cell r="R87">
            <v>23.949466218410485</v>
          </cell>
          <cell r="S87">
            <v>22.845782517422489</v>
          </cell>
          <cell r="T87">
            <v>38.892846222367282</v>
          </cell>
        </row>
        <row r="88">
          <cell r="D88" t="str">
            <v>HtgAreaPerKbtuhGH1996</v>
          </cell>
          <cell r="E88">
            <v>52.327432082169807</v>
          </cell>
          <cell r="F88">
            <v>31.952135267112197</v>
          </cell>
          <cell r="G88">
            <v>37.727629611127028</v>
          </cell>
          <cell r="H88">
            <v>38.512448924906494</v>
          </cell>
          <cell r="I88">
            <v>34.378084048823979</v>
          </cell>
          <cell r="J88">
            <v>31.677818288497079</v>
          </cell>
          <cell r="K88">
            <v>39.558162781798757</v>
          </cell>
          <cell r="L88">
            <v>33.681883766125956</v>
          </cell>
          <cell r="M88">
            <v>33.023726490832622</v>
          </cell>
          <cell r="N88">
            <v>30.158523600230549</v>
          </cell>
          <cell r="O88">
            <v>34.441820240692358</v>
          </cell>
          <cell r="P88">
            <v>36.91034280012326</v>
          </cell>
          <cell r="Q88">
            <v>35.805679645087736</v>
          </cell>
          <cell r="R88">
            <v>33.730522750998745</v>
          </cell>
          <cell r="S88">
            <v>31.499073988423259</v>
          </cell>
          <cell r="T88">
            <v>33.769215847805604</v>
          </cell>
        </row>
        <row r="89">
          <cell r="D89" t="str">
            <v>HtgAreaPerKbtuhGH2003</v>
          </cell>
          <cell r="E89">
            <v>52.629495707242754</v>
          </cell>
          <cell r="F89">
            <v>47.161645268130073</v>
          </cell>
          <cell r="G89">
            <v>37.962979099294586</v>
          </cell>
          <cell r="H89">
            <v>38.7540687113137</v>
          </cell>
          <cell r="I89">
            <v>34.599345294881843</v>
          </cell>
          <cell r="J89">
            <v>31.885046338462352</v>
          </cell>
          <cell r="K89">
            <v>39.827799091558923</v>
          </cell>
          <cell r="L89">
            <v>33.908209833544866</v>
          </cell>
          <cell r="M89">
            <v>38.475074334387969</v>
          </cell>
          <cell r="N89">
            <v>41.187677330951701</v>
          </cell>
          <cell r="O89">
            <v>39.105074054274951</v>
          </cell>
          <cell r="P89">
            <v>42.236020924865244</v>
          </cell>
          <cell r="Q89">
            <v>40.766859790623229</v>
          </cell>
          <cell r="R89">
            <v>36.484381301179198</v>
          </cell>
          <cell r="S89">
            <v>34.002987830111081</v>
          </cell>
          <cell r="T89">
            <v>33.974965669779493</v>
          </cell>
        </row>
        <row r="90">
          <cell r="D90" t="str">
            <v>HtgAreaPerKbtuhGH2007</v>
          </cell>
          <cell r="E90">
            <v>52.626740031028127</v>
          </cell>
          <cell r="F90">
            <v>47.159300120557887</v>
          </cell>
          <cell r="G90">
            <v>37.960670209190702</v>
          </cell>
          <cell r="H90">
            <v>38.752029806260097</v>
          </cell>
          <cell r="I90">
            <v>34.597367685119295</v>
          </cell>
          <cell r="J90">
            <v>31.883210601352488</v>
          </cell>
          <cell r="K90">
            <v>39.82542470791735</v>
          </cell>
          <cell r="L90">
            <v>33.906134100233643</v>
          </cell>
          <cell r="M90">
            <v>38.472634154558641</v>
          </cell>
          <cell r="N90">
            <v>41.185553748203468</v>
          </cell>
          <cell r="O90">
            <v>39.103030204386513</v>
          </cell>
          <cell r="P90">
            <v>42.233799276177315</v>
          </cell>
          <cell r="Q90">
            <v>40.764639947206511</v>
          </cell>
          <cell r="R90">
            <v>36.482466768465237</v>
          </cell>
          <cell r="S90">
            <v>34.0010231472599</v>
          </cell>
          <cell r="T90">
            <v>33.973450009746159</v>
          </cell>
        </row>
        <row r="91">
          <cell r="D91" t="str">
            <v>HtgAreaPerKbtuhGH2011</v>
          </cell>
          <cell r="E91">
            <v>52.626740031028127</v>
          </cell>
          <cell r="F91">
            <v>47.159300120557887</v>
          </cell>
          <cell r="G91">
            <v>37.960670209190702</v>
          </cell>
          <cell r="H91">
            <v>38.752029806260097</v>
          </cell>
          <cell r="I91">
            <v>34.597367685119295</v>
          </cell>
          <cell r="J91">
            <v>31.883210601352488</v>
          </cell>
          <cell r="K91">
            <v>39.82542470791735</v>
          </cell>
          <cell r="L91">
            <v>33.906134100233643</v>
          </cell>
          <cell r="M91">
            <v>38.472634154558641</v>
          </cell>
          <cell r="N91">
            <v>41.185553748203468</v>
          </cell>
          <cell r="O91">
            <v>39.103030204386513</v>
          </cell>
          <cell r="P91">
            <v>42.233799276177315</v>
          </cell>
          <cell r="Q91">
            <v>40.764639947206511</v>
          </cell>
          <cell r="R91">
            <v>36.482466768465237</v>
          </cell>
          <cell r="S91">
            <v>34.0010231472599</v>
          </cell>
          <cell r="T91">
            <v>33.973450009746159</v>
          </cell>
        </row>
        <row r="92">
          <cell r="D92" t="str">
            <v>HtgAreaPerKbtuhGH2014</v>
          </cell>
          <cell r="E92">
            <v>52.626740031028127</v>
          </cell>
          <cell r="F92">
            <v>47.159300120557887</v>
          </cell>
          <cell r="G92">
            <v>37.960670209190702</v>
          </cell>
          <cell r="H92">
            <v>38.752029806260097</v>
          </cell>
          <cell r="I92">
            <v>34.597367685119295</v>
          </cell>
          <cell r="J92">
            <v>31.883210601352488</v>
          </cell>
          <cell r="K92">
            <v>39.82542470791735</v>
          </cell>
          <cell r="L92">
            <v>33.906134100233643</v>
          </cell>
          <cell r="M92">
            <v>38.472634154558641</v>
          </cell>
          <cell r="N92">
            <v>41.185553748203468</v>
          </cell>
          <cell r="O92">
            <v>39.103030204386513</v>
          </cell>
          <cell r="P92">
            <v>42.233799276177315</v>
          </cell>
          <cell r="Q92">
            <v>40.764639947206511</v>
          </cell>
          <cell r="R92">
            <v>36.482466768465237</v>
          </cell>
          <cell r="S92">
            <v>34.0010231472599</v>
          </cell>
          <cell r="T92">
            <v>33.973450009746159</v>
          </cell>
        </row>
        <row r="93">
          <cell r="D93" t="str">
            <v>HtgAreaPerKbtuhGH2015</v>
          </cell>
          <cell r="E93">
            <v>52.626740031028127</v>
          </cell>
          <cell r="F93">
            <v>47.159300120557887</v>
          </cell>
          <cell r="G93">
            <v>37.960670209190702</v>
          </cell>
          <cell r="H93">
            <v>38.752029806260097</v>
          </cell>
          <cell r="I93">
            <v>34.597367685119295</v>
          </cell>
          <cell r="J93">
            <v>31.883210601352488</v>
          </cell>
          <cell r="K93">
            <v>39.82542470791735</v>
          </cell>
          <cell r="L93">
            <v>33.906134100233643</v>
          </cell>
          <cell r="M93">
            <v>38.472634154558641</v>
          </cell>
          <cell r="N93">
            <v>41.185553748203468</v>
          </cell>
          <cell r="O93">
            <v>39.103030204386513</v>
          </cell>
          <cell r="P93">
            <v>42.233799276177315</v>
          </cell>
          <cell r="Q93">
            <v>40.764639947206511</v>
          </cell>
          <cell r="R93">
            <v>36.482466768465237</v>
          </cell>
          <cell r="S93">
            <v>34.0010231472599</v>
          </cell>
          <cell r="T93">
            <v>33.973450009746159</v>
          </cell>
        </row>
        <row r="94">
          <cell r="D94" t="str">
            <v>HtgAreaPerKbtuhGH2017</v>
          </cell>
          <cell r="E94">
            <v>52.626740031028127</v>
          </cell>
          <cell r="F94">
            <v>47.159300120557887</v>
          </cell>
          <cell r="G94">
            <v>37.960670209190702</v>
          </cell>
          <cell r="H94">
            <v>38.752029806260097</v>
          </cell>
          <cell r="I94">
            <v>34.597367685119295</v>
          </cell>
          <cell r="J94">
            <v>31.883210601352488</v>
          </cell>
          <cell r="K94">
            <v>39.82542470791735</v>
          </cell>
          <cell r="L94">
            <v>33.906134100233643</v>
          </cell>
          <cell r="M94">
            <v>38.472634154558641</v>
          </cell>
          <cell r="N94">
            <v>41.185553748203468</v>
          </cell>
          <cell r="O94">
            <v>39.103030204386513</v>
          </cell>
          <cell r="P94">
            <v>42.233799276177315</v>
          </cell>
          <cell r="Q94">
            <v>40.764639947206511</v>
          </cell>
          <cell r="R94">
            <v>36.482466768465237</v>
          </cell>
          <cell r="S94">
            <v>34.0010231472599</v>
          </cell>
          <cell r="T94">
            <v>33.973450009746159</v>
          </cell>
        </row>
        <row r="95">
          <cell r="D95" t="str">
            <v>HtgAreaPerKbtuhGH2020</v>
          </cell>
          <cell r="E95">
            <v>52.626740031028127</v>
          </cell>
          <cell r="F95">
            <v>47.159300120557887</v>
          </cell>
          <cell r="G95">
            <v>37.960670209190702</v>
          </cell>
          <cell r="H95">
            <v>38.752029806260097</v>
          </cell>
          <cell r="I95">
            <v>34.597367685119295</v>
          </cell>
          <cell r="J95">
            <v>31.883210601352488</v>
          </cell>
          <cell r="K95">
            <v>39.82542470791735</v>
          </cell>
          <cell r="L95">
            <v>33.906134100233643</v>
          </cell>
          <cell r="M95">
            <v>38.472634154558641</v>
          </cell>
          <cell r="N95">
            <v>41.185553748203468</v>
          </cell>
          <cell r="O95">
            <v>39.103030204386513</v>
          </cell>
          <cell r="P95">
            <v>42.233799276177315</v>
          </cell>
          <cell r="Q95">
            <v>40.764639947206511</v>
          </cell>
          <cell r="R95">
            <v>36.482466768465237</v>
          </cell>
          <cell r="S95">
            <v>34.0010231472599</v>
          </cell>
          <cell r="T95">
            <v>33.973450009746159</v>
          </cell>
        </row>
        <row r="96">
          <cell r="D96" t="str">
            <v/>
          </cell>
          <cell r="E96">
            <v>28</v>
          </cell>
          <cell r="F96">
            <v>27</v>
          </cell>
          <cell r="G96">
            <v>30</v>
          </cell>
          <cell r="H96">
            <v>15</v>
          </cell>
          <cell r="I96">
            <v>29</v>
          </cell>
          <cell r="J96">
            <v>25</v>
          </cell>
          <cell r="K96">
            <v>41</v>
          </cell>
          <cell r="L96">
            <v>34</v>
          </cell>
          <cell r="M96">
            <v>34</v>
          </cell>
          <cell r="N96">
            <v>29</v>
          </cell>
          <cell r="O96">
            <v>28</v>
          </cell>
          <cell r="P96">
            <v>28</v>
          </cell>
          <cell r="Q96">
            <v>30</v>
          </cell>
          <cell r="R96">
            <v>20</v>
          </cell>
          <cell r="S96">
            <v>36</v>
          </cell>
          <cell r="T96">
            <v>17</v>
          </cell>
        </row>
        <row r="97">
          <cell r="D97" t="str">
            <v>HtgAreaPerKbtuhHP1975</v>
          </cell>
          <cell r="E97">
            <v>61.797741157147556</v>
          </cell>
          <cell r="F97">
            <v>35.679491102538101</v>
          </cell>
          <cell r="G97">
            <v>44.122750291706033</v>
          </cell>
          <cell r="H97">
            <v>46.3308433415095</v>
          </cell>
          <cell r="I97">
            <v>40.371703711062203</v>
          </cell>
          <cell r="J97">
            <v>39.051971076945385</v>
          </cell>
          <cell r="K97">
            <v>51.500680020723621</v>
          </cell>
          <cell r="L97">
            <v>42.07607684228595</v>
          </cell>
          <cell r="M97">
            <v>39.10666078231565</v>
          </cell>
          <cell r="N97">
            <v>35.398194080186258</v>
          </cell>
          <cell r="O97">
            <v>33.333333333333336</v>
          </cell>
          <cell r="P97">
            <v>35.512393216968967</v>
          </cell>
          <cell r="Q97">
            <v>35.175184332584458</v>
          </cell>
          <cell r="R97">
            <v>23.333333333333332</v>
          </cell>
          <cell r="S97">
            <v>20.25</v>
          </cell>
          <cell r="T97">
            <v>37.754835615878086</v>
          </cell>
        </row>
        <row r="98">
          <cell r="D98" t="str">
            <v>HtgAreaPerKbtuhHP1985</v>
          </cell>
          <cell r="E98">
            <v>92.859331431758349</v>
          </cell>
          <cell r="F98">
            <v>57.572012339861224</v>
          </cell>
          <cell r="G98">
            <v>69.717140732151108</v>
          </cell>
          <cell r="H98">
            <v>70.588736145415297</v>
          </cell>
          <cell r="I98">
            <v>63.069456106573369</v>
          </cell>
          <cell r="J98">
            <v>51.526356132000814</v>
          </cell>
          <cell r="K98">
            <v>66.48802777336924</v>
          </cell>
          <cell r="L98">
            <v>55.169752793575014</v>
          </cell>
          <cell r="M98">
            <v>43.461417997326556</v>
          </cell>
          <cell r="N98">
            <v>39.733681665205005</v>
          </cell>
          <cell r="O98">
            <v>38.546315148966279</v>
          </cell>
          <cell r="P98">
            <v>41.307692607269935</v>
          </cell>
          <cell r="Q98">
            <v>40.287175196987015</v>
          </cell>
          <cell r="R98">
            <v>37.349671556935526</v>
          </cell>
          <cell r="S98">
            <v>34.067115835928753</v>
          </cell>
          <cell r="T98">
            <v>60.654171540706237</v>
          </cell>
        </row>
        <row r="99">
          <cell r="D99" t="str">
            <v>HtgAreaPerKbtuhHP1996</v>
          </cell>
          <cell r="E99">
            <v>81.605676880785452</v>
          </cell>
          <cell r="F99">
            <v>49.829993991766827</v>
          </cell>
          <cell r="G99">
            <v>58.836992931144835</v>
          </cell>
          <cell r="H99">
            <v>60.060934347370186</v>
          </cell>
          <cell r="I99">
            <v>53.613309635821992</v>
          </cell>
          <cell r="J99">
            <v>49.402191177276968</v>
          </cell>
          <cell r="K99">
            <v>61.691746021470813</v>
          </cell>
          <cell r="L99">
            <v>52.527571370948749</v>
          </cell>
          <cell r="M99">
            <v>51.501161936983316</v>
          </cell>
          <cell r="N99">
            <v>47.032820725031549</v>
          </cell>
          <cell r="O99">
            <v>53.712707501764555</v>
          </cell>
          <cell r="P99">
            <v>57.562417803648231</v>
          </cell>
          <cell r="Q99">
            <v>55.839673520107219</v>
          </cell>
          <cell r="R99">
            <v>52.60342484063758</v>
          </cell>
          <cell r="S99">
            <v>49.123435866425844</v>
          </cell>
          <cell r="T99">
            <v>52.663767498969804</v>
          </cell>
        </row>
        <row r="100">
          <cell r="D100" t="str">
            <v>HtgAreaPerKbtuhHP2003</v>
          </cell>
          <cell r="E100">
            <v>82.076751145359211</v>
          </cell>
          <cell r="F100">
            <v>73.549529028554232</v>
          </cell>
          <cell r="G100">
            <v>59.204025164931892</v>
          </cell>
          <cell r="H100">
            <v>60.437745236667951</v>
          </cell>
          <cell r="I100">
            <v>53.958370974274139</v>
          </cell>
          <cell r="J100">
            <v>49.725367465758815</v>
          </cell>
          <cell r="K100">
            <v>62.112249239267989</v>
          </cell>
          <cell r="L100">
            <v>52.8805313996099</v>
          </cell>
          <cell r="M100">
            <v>60.00264792596473</v>
          </cell>
          <cell r="N100">
            <v>64.233006551165815</v>
          </cell>
          <cell r="O100">
            <v>60.985145089122881</v>
          </cell>
          <cell r="P100">
            <v>65.867919352745858</v>
          </cell>
          <cell r="Q100">
            <v>63.576733180672733</v>
          </cell>
          <cell r="R100">
            <v>56.898122326814985</v>
          </cell>
          <cell r="S100">
            <v>53.028339580814823</v>
          </cell>
          <cell r="T100">
            <v>52.984638461334526</v>
          </cell>
        </row>
        <row r="101">
          <cell r="D101" t="str">
            <v>HtgAreaPerKbtuhHP2007</v>
          </cell>
          <cell r="E101">
            <v>82.072453613188983</v>
          </cell>
          <cell r="F101">
            <v>73.545871724012457</v>
          </cell>
          <cell r="G101">
            <v>59.200424404637097</v>
          </cell>
          <cell r="H101">
            <v>60.434565523458751</v>
          </cell>
          <cell r="I101">
            <v>53.955286852297242</v>
          </cell>
          <cell r="J101">
            <v>49.722504597021249</v>
          </cell>
          <cell r="K101">
            <v>62.108546340491273</v>
          </cell>
          <cell r="L101">
            <v>52.877294251996375</v>
          </cell>
          <cell r="M101">
            <v>59.998842416717288</v>
          </cell>
          <cell r="N101">
            <v>64.22969478139828</v>
          </cell>
          <cell r="O101">
            <v>60.981957664344854</v>
          </cell>
          <cell r="P101">
            <v>65.864454647184047</v>
          </cell>
          <cell r="Q101">
            <v>63.573271290467495</v>
          </cell>
          <cell r="R101">
            <v>56.895136574756918</v>
          </cell>
          <cell r="S101">
            <v>53.025275618614756</v>
          </cell>
          <cell r="T101">
            <v>52.982274759199335</v>
          </cell>
        </row>
        <row r="102">
          <cell r="D102" t="str">
            <v>HtgAreaPerKbtuhHP2011</v>
          </cell>
          <cell r="E102">
            <v>82.072453613188983</v>
          </cell>
          <cell r="F102">
            <v>73.545871724012457</v>
          </cell>
          <cell r="G102">
            <v>59.200424404637097</v>
          </cell>
          <cell r="H102">
            <v>60.434565523458751</v>
          </cell>
          <cell r="I102">
            <v>53.955286852297242</v>
          </cell>
          <cell r="J102">
            <v>49.722504597021249</v>
          </cell>
          <cell r="K102">
            <v>62.108546340491273</v>
          </cell>
          <cell r="L102">
            <v>52.877294251996375</v>
          </cell>
          <cell r="M102">
            <v>59.998842416717288</v>
          </cell>
          <cell r="N102">
            <v>64.22969478139828</v>
          </cell>
          <cell r="O102">
            <v>60.981957664344854</v>
          </cell>
          <cell r="P102">
            <v>65.864454647184047</v>
          </cell>
          <cell r="Q102">
            <v>63.573271290467495</v>
          </cell>
          <cell r="R102">
            <v>56.895136574756918</v>
          </cell>
          <cell r="S102">
            <v>53.025275618614756</v>
          </cell>
          <cell r="T102">
            <v>52.982274759199335</v>
          </cell>
        </row>
        <row r="103">
          <cell r="D103" t="str">
            <v>HtgAreaPerKbtuhHP2014</v>
          </cell>
          <cell r="E103">
            <v>82.072453613188983</v>
          </cell>
          <cell r="F103">
            <v>73.545871724012457</v>
          </cell>
          <cell r="G103">
            <v>59.200424404637097</v>
          </cell>
          <cell r="H103">
            <v>60.434565523458751</v>
          </cell>
          <cell r="I103">
            <v>53.955286852297242</v>
          </cell>
          <cell r="J103">
            <v>49.722504597021249</v>
          </cell>
          <cell r="K103">
            <v>62.108546340491273</v>
          </cell>
          <cell r="L103">
            <v>52.877294251996375</v>
          </cell>
          <cell r="M103">
            <v>59.998842416717288</v>
          </cell>
          <cell r="N103">
            <v>64.22969478139828</v>
          </cell>
          <cell r="O103">
            <v>60.981957664344854</v>
          </cell>
          <cell r="P103">
            <v>65.864454647184047</v>
          </cell>
          <cell r="Q103">
            <v>63.573271290467495</v>
          </cell>
          <cell r="R103">
            <v>56.895136574756918</v>
          </cell>
          <cell r="S103">
            <v>53.025275618614756</v>
          </cell>
          <cell r="T103">
            <v>52.982274759199335</v>
          </cell>
        </row>
        <row r="104">
          <cell r="D104" t="str">
            <v>HtgAreaPerKbtuhHP2015</v>
          </cell>
          <cell r="E104">
            <v>82.072453613188983</v>
          </cell>
          <cell r="F104">
            <v>73.545871724012457</v>
          </cell>
          <cell r="G104">
            <v>59.200424404637097</v>
          </cell>
          <cell r="H104">
            <v>60.434565523458751</v>
          </cell>
          <cell r="I104">
            <v>53.955286852297242</v>
          </cell>
          <cell r="J104">
            <v>49.722504597021249</v>
          </cell>
          <cell r="K104">
            <v>62.108546340491273</v>
          </cell>
          <cell r="L104">
            <v>52.877294251996375</v>
          </cell>
          <cell r="M104">
            <v>59.998842416717288</v>
          </cell>
          <cell r="N104">
            <v>64.22969478139828</v>
          </cell>
          <cell r="O104">
            <v>60.981957664344854</v>
          </cell>
          <cell r="P104">
            <v>65.864454647184047</v>
          </cell>
          <cell r="Q104">
            <v>63.573271290467495</v>
          </cell>
          <cell r="R104">
            <v>56.895136574756918</v>
          </cell>
          <cell r="S104">
            <v>53.025275618614756</v>
          </cell>
          <cell r="T104">
            <v>52.982274759199335</v>
          </cell>
        </row>
        <row r="105">
          <cell r="D105" t="str">
            <v>HtgAreaPerKbtuhHP2017</v>
          </cell>
          <cell r="E105">
            <v>82.072453613188983</v>
          </cell>
          <cell r="F105">
            <v>73.545871724012457</v>
          </cell>
          <cell r="G105">
            <v>59.200424404637097</v>
          </cell>
          <cell r="H105">
            <v>60.434565523458751</v>
          </cell>
          <cell r="I105">
            <v>53.955286852297242</v>
          </cell>
          <cell r="J105">
            <v>49.722504597021249</v>
          </cell>
          <cell r="K105">
            <v>62.108546340491273</v>
          </cell>
          <cell r="L105">
            <v>52.877294251996375</v>
          </cell>
          <cell r="M105">
            <v>59.998842416717288</v>
          </cell>
          <cell r="N105">
            <v>64.22969478139828</v>
          </cell>
          <cell r="O105">
            <v>60.981957664344854</v>
          </cell>
          <cell r="P105">
            <v>65.864454647184047</v>
          </cell>
          <cell r="Q105">
            <v>63.573271290467495</v>
          </cell>
          <cell r="R105">
            <v>56.895136574756918</v>
          </cell>
          <cell r="S105">
            <v>53.025275618614756</v>
          </cell>
          <cell r="T105">
            <v>52.982274759199335</v>
          </cell>
        </row>
        <row r="106">
          <cell r="D106" t="str">
            <v>HtgAreaPerKbtuhHP2020</v>
          </cell>
          <cell r="E106">
            <v>82.072453613188983</v>
          </cell>
          <cell r="F106">
            <v>73.545871724012457</v>
          </cell>
          <cell r="G106">
            <v>59.200424404637097</v>
          </cell>
          <cell r="H106">
            <v>60.434565523458751</v>
          </cell>
          <cell r="I106">
            <v>53.955286852297242</v>
          </cell>
          <cell r="J106">
            <v>49.722504597021249</v>
          </cell>
          <cell r="K106">
            <v>62.108546340491273</v>
          </cell>
          <cell r="L106">
            <v>52.877294251996375</v>
          </cell>
          <cell r="M106">
            <v>59.998842416717288</v>
          </cell>
          <cell r="N106">
            <v>64.22969478139828</v>
          </cell>
          <cell r="O106">
            <v>60.981957664344854</v>
          </cell>
          <cell r="P106">
            <v>65.864454647184047</v>
          </cell>
          <cell r="Q106">
            <v>63.573271290467495</v>
          </cell>
          <cell r="R106">
            <v>56.895136574756918</v>
          </cell>
          <cell r="S106">
            <v>53.025275618614756</v>
          </cell>
          <cell r="T106">
            <v>52.982274759199335</v>
          </cell>
        </row>
        <row r="107">
          <cell r="D107" t="str">
            <v/>
          </cell>
        </row>
        <row r="108">
          <cell r="D108" t="str">
            <v>HtgAreaPerKbtuhEH1975</v>
          </cell>
          <cell r="E108">
            <v>42</v>
          </cell>
          <cell r="F108">
            <v>42</v>
          </cell>
          <cell r="G108">
            <v>42</v>
          </cell>
          <cell r="H108">
            <v>42</v>
          </cell>
          <cell r="I108">
            <v>42</v>
          </cell>
          <cell r="J108">
            <v>36</v>
          </cell>
          <cell r="K108">
            <v>36</v>
          </cell>
          <cell r="L108">
            <v>36</v>
          </cell>
          <cell r="M108">
            <v>48</v>
          </cell>
          <cell r="N108">
            <v>48</v>
          </cell>
          <cell r="O108">
            <v>48</v>
          </cell>
          <cell r="P108">
            <v>48</v>
          </cell>
          <cell r="Q108">
            <v>48</v>
          </cell>
          <cell r="R108">
            <v>60</v>
          </cell>
          <cell r="S108">
            <v>60</v>
          </cell>
          <cell r="T108">
            <v>42</v>
          </cell>
        </row>
        <row r="109">
          <cell r="D109" t="str">
            <v>HtgAreaPerKbtuhEH1985</v>
          </cell>
          <cell r="E109">
            <v>36</v>
          </cell>
          <cell r="F109">
            <v>36</v>
          </cell>
          <cell r="G109">
            <v>36</v>
          </cell>
          <cell r="H109">
            <v>36</v>
          </cell>
          <cell r="I109">
            <v>36</v>
          </cell>
          <cell r="J109">
            <v>30</v>
          </cell>
          <cell r="K109">
            <v>30</v>
          </cell>
          <cell r="L109">
            <v>30</v>
          </cell>
          <cell r="M109">
            <v>42</v>
          </cell>
          <cell r="N109">
            <v>42</v>
          </cell>
          <cell r="O109">
            <v>42</v>
          </cell>
          <cell r="P109">
            <v>42</v>
          </cell>
          <cell r="Q109">
            <v>42</v>
          </cell>
          <cell r="R109">
            <v>48</v>
          </cell>
          <cell r="S109">
            <v>48</v>
          </cell>
          <cell r="T109">
            <v>36</v>
          </cell>
        </row>
        <row r="110">
          <cell r="D110" t="str">
            <v>HtgAreaPerKbtuhEH1996</v>
          </cell>
          <cell r="E110">
            <v>36</v>
          </cell>
          <cell r="F110">
            <v>36</v>
          </cell>
          <cell r="G110">
            <v>36</v>
          </cell>
          <cell r="H110">
            <v>36</v>
          </cell>
          <cell r="I110">
            <v>36</v>
          </cell>
          <cell r="J110">
            <v>30</v>
          </cell>
          <cell r="K110">
            <v>30</v>
          </cell>
          <cell r="L110">
            <v>30</v>
          </cell>
          <cell r="M110">
            <v>42</v>
          </cell>
          <cell r="N110">
            <v>42</v>
          </cell>
          <cell r="O110">
            <v>42</v>
          </cell>
          <cell r="P110">
            <v>42</v>
          </cell>
          <cell r="Q110">
            <v>42</v>
          </cell>
          <cell r="R110">
            <v>48</v>
          </cell>
          <cell r="S110">
            <v>48</v>
          </cell>
          <cell r="T110">
            <v>36</v>
          </cell>
        </row>
        <row r="111">
          <cell r="D111" t="str">
            <v>HtgAreaPerKbtuhEH2003</v>
          </cell>
          <cell r="E111">
            <v>36</v>
          </cell>
          <cell r="F111">
            <v>36</v>
          </cell>
          <cell r="G111">
            <v>36</v>
          </cell>
          <cell r="H111">
            <v>36</v>
          </cell>
          <cell r="I111">
            <v>36</v>
          </cell>
          <cell r="J111">
            <v>30</v>
          </cell>
          <cell r="K111">
            <v>30</v>
          </cell>
          <cell r="L111">
            <v>30</v>
          </cell>
          <cell r="M111">
            <v>42</v>
          </cell>
          <cell r="N111">
            <v>42</v>
          </cell>
          <cell r="O111">
            <v>42</v>
          </cell>
          <cell r="P111">
            <v>42</v>
          </cell>
          <cell r="Q111">
            <v>42</v>
          </cell>
          <cell r="R111">
            <v>48</v>
          </cell>
          <cell r="S111">
            <v>48</v>
          </cell>
          <cell r="T111">
            <v>36</v>
          </cell>
        </row>
        <row r="112">
          <cell r="D112" t="str">
            <v>HtgAreaPerKbtuhEH2007</v>
          </cell>
          <cell r="E112">
            <v>36</v>
          </cell>
          <cell r="F112">
            <v>36</v>
          </cell>
          <cell r="G112">
            <v>36</v>
          </cell>
          <cell r="H112">
            <v>36</v>
          </cell>
          <cell r="I112">
            <v>36</v>
          </cell>
          <cell r="J112">
            <v>30</v>
          </cell>
          <cell r="K112">
            <v>30</v>
          </cell>
          <cell r="L112">
            <v>30</v>
          </cell>
          <cell r="M112">
            <v>42</v>
          </cell>
          <cell r="N112">
            <v>42</v>
          </cell>
          <cell r="O112">
            <v>42</v>
          </cell>
          <cell r="P112">
            <v>42</v>
          </cell>
          <cell r="Q112">
            <v>42</v>
          </cell>
          <cell r="R112">
            <v>48</v>
          </cell>
          <cell r="S112">
            <v>48</v>
          </cell>
          <cell r="T112">
            <v>36</v>
          </cell>
        </row>
        <row r="113">
          <cell r="D113" t="str">
            <v>HtgAreaPerKbtuhEH2011</v>
          </cell>
          <cell r="E113">
            <v>36</v>
          </cell>
          <cell r="F113">
            <v>36</v>
          </cell>
          <cell r="G113">
            <v>36</v>
          </cell>
          <cell r="H113">
            <v>36</v>
          </cell>
          <cell r="I113">
            <v>36</v>
          </cell>
          <cell r="J113">
            <v>30</v>
          </cell>
          <cell r="K113">
            <v>30</v>
          </cell>
          <cell r="L113">
            <v>30</v>
          </cell>
          <cell r="M113">
            <v>42</v>
          </cell>
          <cell r="N113">
            <v>42</v>
          </cell>
          <cell r="O113">
            <v>42</v>
          </cell>
          <cell r="P113">
            <v>42</v>
          </cell>
          <cell r="Q113">
            <v>42</v>
          </cell>
          <cell r="R113">
            <v>48</v>
          </cell>
          <cell r="S113">
            <v>48</v>
          </cell>
          <cell r="T113">
            <v>36</v>
          </cell>
        </row>
        <row r="114">
          <cell r="D114" t="str">
            <v>HtgAreaPerKbtuhEH2014</v>
          </cell>
          <cell r="E114">
            <v>36</v>
          </cell>
          <cell r="F114">
            <v>36</v>
          </cell>
          <cell r="G114">
            <v>36</v>
          </cell>
          <cell r="H114">
            <v>36</v>
          </cell>
          <cell r="I114">
            <v>36</v>
          </cell>
          <cell r="J114">
            <v>30</v>
          </cell>
          <cell r="K114">
            <v>30</v>
          </cell>
          <cell r="L114">
            <v>30</v>
          </cell>
          <cell r="M114">
            <v>42</v>
          </cell>
          <cell r="N114">
            <v>42</v>
          </cell>
          <cell r="O114">
            <v>42</v>
          </cell>
          <cell r="P114">
            <v>42</v>
          </cell>
          <cell r="Q114">
            <v>42</v>
          </cell>
          <cell r="R114">
            <v>48</v>
          </cell>
          <cell r="S114">
            <v>48</v>
          </cell>
          <cell r="T114">
            <v>36</v>
          </cell>
        </row>
        <row r="115">
          <cell r="D115" t="str">
            <v>HtgAreaPerKbtuhEH2015</v>
          </cell>
          <cell r="E115">
            <v>36</v>
          </cell>
          <cell r="F115">
            <v>36</v>
          </cell>
          <cell r="G115">
            <v>36</v>
          </cell>
          <cell r="H115">
            <v>36</v>
          </cell>
          <cell r="I115">
            <v>36</v>
          </cell>
          <cell r="J115">
            <v>30</v>
          </cell>
          <cell r="K115">
            <v>30</v>
          </cell>
          <cell r="L115">
            <v>30</v>
          </cell>
          <cell r="M115">
            <v>42</v>
          </cell>
          <cell r="N115">
            <v>42</v>
          </cell>
          <cell r="O115">
            <v>42</v>
          </cell>
          <cell r="P115">
            <v>42</v>
          </cell>
          <cell r="Q115">
            <v>42</v>
          </cell>
          <cell r="R115">
            <v>48</v>
          </cell>
          <cell r="S115">
            <v>48</v>
          </cell>
          <cell r="T115">
            <v>36</v>
          </cell>
        </row>
        <row r="116">
          <cell r="D116" t="str">
            <v>HtgAreaPerKbtuhEH2017</v>
          </cell>
          <cell r="E116">
            <v>36</v>
          </cell>
          <cell r="F116">
            <v>36</v>
          </cell>
          <cell r="G116">
            <v>36</v>
          </cell>
          <cell r="H116">
            <v>36</v>
          </cell>
          <cell r="I116">
            <v>36</v>
          </cell>
          <cell r="J116">
            <v>30</v>
          </cell>
          <cell r="K116">
            <v>30</v>
          </cell>
          <cell r="L116">
            <v>30</v>
          </cell>
          <cell r="M116">
            <v>42</v>
          </cell>
          <cell r="N116">
            <v>42</v>
          </cell>
          <cell r="O116">
            <v>42</v>
          </cell>
          <cell r="P116">
            <v>42</v>
          </cell>
          <cell r="Q116">
            <v>42</v>
          </cell>
          <cell r="R116">
            <v>48</v>
          </cell>
          <cell r="S116">
            <v>48</v>
          </cell>
          <cell r="T116">
            <v>36</v>
          </cell>
        </row>
        <row r="117">
          <cell r="D117" t="str">
            <v>HtgAreaPerKbtuhEH2020</v>
          </cell>
          <cell r="E117">
            <v>36</v>
          </cell>
          <cell r="F117">
            <v>36</v>
          </cell>
          <cell r="G117">
            <v>36</v>
          </cell>
          <cell r="H117">
            <v>36</v>
          </cell>
          <cell r="I117">
            <v>36</v>
          </cell>
          <cell r="J117">
            <v>30</v>
          </cell>
          <cell r="K117">
            <v>30</v>
          </cell>
          <cell r="L117">
            <v>30</v>
          </cell>
          <cell r="M117">
            <v>42</v>
          </cell>
          <cell r="N117">
            <v>42</v>
          </cell>
          <cell r="O117">
            <v>42</v>
          </cell>
          <cell r="P117">
            <v>42</v>
          </cell>
          <cell r="Q117">
            <v>42</v>
          </cell>
          <cell r="R117">
            <v>48</v>
          </cell>
          <cell r="S117">
            <v>48</v>
          </cell>
          <cell r="T117">
            <v>36</v>
          </cell>
        </row>
        <row r="118">
          <cell r="D118" t="str">
            <v/>
          </cell>
        </row>
        <row r="119">
          <cell r="D119" t="str">
            <v>WallInsGas1975</v>
          </cell>
          <cell r="E119">
            <v>8.35</v>
          </cell>
          <cell r="F119">
            <v>8.35</v>
          </cell>
          <cell r="G119">
            <v>8.35</v>
          </cell>
          <cell r="H119">
            <v>8.35</v>
          </cell>
          <cell r="I119">
            <v>8.35</v>
          </cell>
          <cell r="J119">
            <v>8.6</v>
          </cell>
          <cell r="K119">
            <v>8.6</v>
          </cell>
          <cell r="L119">
            <v>8.6</v>
          </cell>
          <cell r="M119">
            <v>8.15</v>
          </cell>
          <cell r="N119">
            <v>8.15</v>
          </cell>
          <cell r="O119">
            <v>7.75</v>
          </cell>
          <cell r="P119">
            <v>7.75</v>
          </cell>
          <cell r="Q119">
            <v>7.75</v>
          </cell>
          <cell r="R119">
            <v>8.65</v>
          </cell>
          <cell r="S119">
            <v>8.65</v>
          </cell>
          <cell r="T119">
            <v>8.35</v>
          </cell>
        </row>
        <row r="120">
          <cell r="D120" t="str">
            <v>WallInsGas1985</v>
          </cell>
          <cell r="E120">
            <v>15.96</v>
          </cell>
          <cell r="F120">
            <v>15.96</v>
          </cell>
          <cell r="G120">
            <v>15.96</v>
          </cell>
          <cell r="H120">
            <v>15.96</v>
          </cell>
          <cell r="I120">
            <v>15.96</v>
          </cell>
          <cell r="J120">
            <v>12.28</v>
          </cell>
          <cell r="K120">
            <v>12.28</v>
          </cell>
          <cell r="L120">
            <v>12.28</v>
          </cell>
          <cell r="M120">
            <v>12.68</v>
          </cell>
          <cell r="N120">
            <v>12.68</v>
          </cell>
          <cell r="O120">
            <v>13.240000000000002</v>
          </cell>
          <cell r="P120">
            <v>13.240000000000002</v>
          </cell>
          <cell r="Q120">
            <v>13.240000000000002</v>
          </cell>
          <cell r="R120">
            <v>15.080000000000002</v>
          </cell>
          <cell r="S120">
            <v>15.080000000000002</v>
          </cell>
          <cell r="T120">
            <v>15.96</v>
          </cell>
        </row>
        <row r="121">
          <cell r="D121" t="str">
            <v>WallInsGas1996</v>
          </cell>
          <cell r="E121">
            <v>21</v>
          </cell>
          <cell r="F121">
            <v>13</v>
          </cell>
          <cell r="G121">
            <v>13</v>
          </cell>
          <cell r="H121">
            <v>13</v>
          </cell>
          <cell r="I121">
            <v>13</v>
          </cell>
          <cell r="J121">
            <v>13</v>
          </cell>
          <cell r="K121">
            <v>13</v>
          </cell>
          <cell r="L121">
            <v>13</v>
          </cell>
          <cell r="M121">
            <v>13</v>
          </cell>
          <cell r="N121">
            <v>13</v>
          </cell>
          <cell r="O121">
            <v>19</v>
          </cell>
          <cell r="P121">
            <v>19</v>
          </cell>
          <cell r="Q121">
            <v>19</v>
          </cell>
          <cell r="R121">
            <v>21</v>
          </cell>
          <cell r="S121">
            <v>21</v>
          </cell>
          <cell r="T121">
            <v>21</v>
          </cell>
        </row>
        <row r="122">
          <cell r="D122" t="str">
            <v>WallInsGas2003</v>
          </cell>
          <cell r="E122">
            <v>21</v>
          </cell>
          <cell r="F122">
            <v>13</v>
          </cell>
          <cell r="G122">
            <v>13</v>
          </cell>
          <cell r="H122">
            <v>13</v>
          </cell>
          <cell r="I122">
            <v>13</v>
          </cell>
          <cell r="J122">
            <v>13</v>
          </cell>
          <cell r="K122">
            <v>13</v>
          </cell>
          <cell r="L122">
            <v>13</v>
          </cell>
          <cell r="M122">
            <v>13</v>
          </cell>
          <cell r="N122">
            <v>13</v>
          </cell>
          <cell r="O122">
            <v>19</v>
          </cell>
          <cell r="P122">
            <v>19</v>
          </cell>
          <cell r="Q122">
            <v>19</v>
          </cell>
          <cell r="R122">
            <v>21</v>
          </cell>
          <cell r="S122">
            <v>21</v>
          </cell>
          <cell r="T122">
            <v>21</v>
          </cell>
        </row>
        <row r="123">
          <cell r="D123" t="str">
            <v>WallInsGas2007</v>
          </cell>
          <cell r="E123">
            <v>21</v>
          </cell>
          <cell r="F123">
            <v>13</v>
          </cell>
          <cell r="G123">
            <v>13</v>
          </cell>
          <cell r="H123">
            <v>13</v>
          </cell>
          <cell r="I123">
            <v>13</v>
          </cell>
          <cell r="J123">
            <v>13</v>
          </cell>
          <cell r="K123">
            <v>13</v>
          </cell>
          <cell r="L123">
            <v>13</v>
          </cell>
          <cell r="M123">
            <v>13</v>
          </cell>
          <cell r="N123">
            <v>13</v>
          </cell>
          <cell r="O123">
            <v>19</v>
          </cell>
          <cell r="P123">
            <v>19</v>
          </cell>
          <cell r="Q123">
            <v>19</v>
          </cell>
          <cell r="R123">
            <v>21</v>
          </cell>
          <cell r="S123">
            <v>21</v>
          </cell>
          <cell r="T123">
            <v>21</v>
          </cell>
        </row>
        <row r="124">
          <cell r="D124" t="str">
            <v>WallInsGas2011</v>
          </cell>
          <cell r="E124">
            <v>21</v>
          </cell>
          <cell r="F124">
            <v>13</v>
          </cell>
          <cell r="G124">
            <v>13</v>
          </cell>
          <cell r="H124">
            <v>13</v>
          </cell>
          <cell r="I124">
            <v>13</v>
          </cell>
          <cell r="J124">
            <v>13</v>
          </cell>
          <cell r="K124">
            <v>13</v>
          </cell>
          <cell r="L124">
            <v>13</v>
          </cell>
          <cell r="M124">
            <v>13</v>
          </cell>
          <cell r="N124">
            <v>13</v>
          </cell>
          <cell r="O124">
            <v>19</v>
          </cell>
          <cell r="P124">
            <v>19</v>
          </cell>
          <cell r="Q124">
            <v>19</v>
          </cell>
          <cell r="R124">
            <v>21</v>
          </cell>
          <cell r="S124">
            <v>21</v>
          </cell>
          <cell r="T124">
            <v>21</v>
          </cell>
        </row>
        <row r="125">
          <cell r="D125" t="str">
            <v>WallInsGas2014</v>
          </cell>
          <cell r="E125">
            <v>15</v>
          </cell>
          <cell r="F125">
            <v>15</v>
          </cell>
          <cell r="G125">
            <v>15</v>
          </cell>
          <cell r="H125">
            <v>15</v>
          </cell>
          <cell r="I125">
            <v>15</v>
          </cell>
          <cell r="J125">
            <v>15</v>
          </cell>
          <cell r="K125">
            <v>15</v>
          </cell>
          <cell r="L125">
            <v>15</v>
          </cell>
          <cell r="M125">
            <v>15</v>
          </cell>
          <cell r="N125">
            <v>15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15</v>
          </cell>
        </row>
        <row r="126">
          <cell r="D126" t="str">
            <v>WallInsGas2015</v>
          </cell>
          <cell r="E126">
            <v>15</v>
          </cell>
          <cell r="F126">
            <v>15</v>
          </cell>
          <cell r="G126">
            <v>15</v>
          </cell>
          <cell r="H126">
            <v>15</v>
          </cell>
          <cell r="I126">
            <v>15</v>
          </cell>
          <cell r="J126">
            <v>15</v>
          </cell>
          <cell r="K126">
            <v>15</v>
          </cell>
          <cell r="L126">
            <v>15</v>
          </cell>
          <cell r="M126">
            <v>15</v>
          </cell>
          <cell r="N126">
            <v>15</v>
          </cell>
          <cell r="O126">
            <v>15</v>
          </cell>
          <cell r="P126">
            <v>15</v>
          </cell>
          <cell r="Q126">
            <v>15</v>
          </cell>
          <cell r="R126">
            <v>15</v>
          </cell>
          <cell r="S126">
            <v>15</v>
          </cell>
          <cell r="T126">
            <v>15</v>
          </cell>
        </row>
        <row r="127">
          <cell r="D127" t="str">
            <v>WallInsGas2017</v>
          </cell>
          <cell r="E127">
            <v>5.0999999999999997E-2</v>
          </cell>
          <cell r="F127">
            <v>5.0999999999999997E-2</v>
          </cell>
          <cell r="G127">
            <v>5.0999999999999997E-2</v>
          </cell>
          <cell r="H127">
            <v>5.0999999999999997E-2</v>
          </cell>
          <cell r="I127">
            <v>5.0999999999999997E-2</v>
          </cell>
          <cell r="J127">
            <v>6.5000000000000002E-2</v>
          </cell>
          <cell r="K127">
            <v>6.5000000000000002E-2</v>
          </cell>
          <cell r="L127">
            <v>5.0999999999999997E-2</v>
          </cell>
          <cell r="M127">
            <v>5.0999999999999997E-2</v>
          </cell>
          <cell r="N127">
            <v>5.0999999999999997E-2</v>
          </cell>
          <cell r="O127">
            <v>5.0999999999999997E-2</v>
          </cell>
          <cell r="P127">
            <v>5.0999999999999997E-2</v>
          </cell>
          <cell r="Q127">
            <v>5.0999999999999997E-2</v>
          </cell>
          <cell r="R127">
            <v>5.0999999999999997E-2</v>
          </cell>
          <cell r="S127">
            <v>5.0999999999999997E-2</v>
          </cell>
          <cell r="T127">
            <v>5.0999999999999997E-2</v>
          </cell>
        </row>
        <row r="128">
          <cell r="D128" t="str">
            <v>WallInsGas2020</v>
          </cell>
          <cell r="E128">
            <v>4.8000000000000001E-2</v>
          </cell>
          <cell r="F128">
            <v>4.8000000000000001E-2</v>
          </cell>
          <cell r="G128">
            <v>4.8000000000000001E-2</v>
          </cell>
          <cell r="H128">
            <v>4.8000000000000001E-2</v>
          </cell>
          <cell r="I128">
            <v>4.8000000000000001E-2</v>
          </cell>
          <cell r="J128">
            <v>5.6000000000000001E-2</v>
          </cell>
          <cell r="K128">
            <v>5.6000000000000001E-2</v>
          </cell>
          <cell r="L128">
            <v>4.8000000000000001E-2</v>
          </cell>
          <cell r="M128">
            <v>4.8000000000000001E-2</v>
          </cell>
          <cell r="N128">
            <v>4.8000000000000001E-2</v>
          </cell>
          <cell r="O128">
            <v>4.8000000000000001E-2</v>
          </cell>
          <cell r="P128">
            <v>4.8000000000000001E-2</v>
          </cell>
          <cell r="Q128">
            <v>4.8000000000000001E-2</v>
          </cell>
          <cell r="R128">
            <v>4.8000000000000001E-2</v>
          </cell>
          <cell r="S128">
            <v>4.8000000000000001E-2</v>
          </cell>
          <cell r="T128">
            <v>4.8000000000000001E-2</v>
          </cell>
        </row>
        <row r="129">
          <cell r="D129" t="str">
            <v/>
          </cell>
        </row>
        <row r="130">
          <cell r="D130" t="str">
            <v>WallInsCont1975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D131" t="str">
            <v>WallInsCont1985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D132" t="str">
            <v>WallInsCont1996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D133" t="str">
            <v>WallInsCont2003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D134" t="str">
            <v>WallInsCont2007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D135" t="str">
            <v>WallInsCont2011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D136" t="str">
            <v>WallInsCont2014</v>
          </cell>
          <cell r="E136">
            <v>4</v>
          </cell>
          <cell r="F136">
            <v>4</v>
          </cell>
          <cell r="G136">
            <v>4</v>
          </cell>
          <cell r="H136">
            <v>4</v>
          </cell>
          <cell r="I136">
            <v>4</v>
          </cell>
          <cell r="J136">
            <v>4</v>
          </cell>
          <cell r="K136">
            <v>4</v>
          </cell>
          <cell r="L136">
            <v>4</v>
          </cell>
          <cell r="M136">
            <v>4</v>
          </cell>
          <cell r="N136">
            <v>4</v>
          </cell>
          <cell r="O136">
            <v>4</v>
          </cell>
          <cell r="P136">
            <v>4</v>
          </cell>
          <cell r="Q136">
            <v>4</v>
          </cell>
          <cell r="R136">
            <v>4</v>
          </cell>
          <cell r="S136">
            <v>4</v>
          </cell>
          <cell r="T136">
            <v>4</v>
          </cell>
        </row>
        <row r="137">
          <cell r="D137" t="str">
            <v>WallInsCont2015</v>
          </cell>
          <cell r="E137">
            <v>4</v>
          </cell>
          <cell r="F137">
            <v>4</v>
          </cell>
          <cell r="G137">
            <v>4</v>
          </cell>
          <cell r="H137">
            <v>4</v>
          </cell>
          <cell r="I137">
            <v>4</v>
          </cell>
          <cell r="J137">
            <v>4</v>
          </cell>
          <cell r="K137">
            <v>4</v>
          </cell>
          <cell r="L137">
            <v>4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Q137">
            <v>4</v>
          </cell>
          <cell r="R137">
            <v>4</v>
          </cell>
          <cell r="S137">
            <v>4</v>
          </cell>
          <cell r="T137">
            <v>4</v>
          </cell>
        </row>
        <row r="138">
          <cell r="D138" t="str">
            <v>WallInsCont2017</v>
          </cell>
          <cell r="E138">
            <v>5</v>
          </cell>
          <cell r="F138">
            <v>5</v>
          </cell>
          <cell r="G138">
            <v>5</v>
          </cell>
          <cell r="H138">
            <v>5</v>
          </cell>
          <cell r="I138">
            <v>5</v>
          </cell>
          <cell r="J138">
            <v>0</v>
          </cell>
          <cell r="K138">
            <v>0</v>
          </cell>
          <cell r="L138">
            <v>5</v>
          </cell>
          <cell r="M138">
            <v>5</v>
          </cell>
          <cell r="N138">
            <v>5</v>
          </cell>
          <cell r="O138">
            <v>5</v>
          </cell>
          <cell r="P138">
            <v>5</v>
          </cell>
          <cell r="Q138">
            <v>5</v>
          </cell>
          <cell r="R138">
            <v>5</v>
          </cell>
          <cell r="S138">
            <v>5</v>
          </cell>
          <cell r="T138">
            <v>5</v>
          </cell>
        </row>
        <row r="139">
          <cell r="D139" t="str">
            <v>WallInsCont2020</v>
          </cell>
          <cell r="E139">
            <v>6</v>
          </cell>
          <cell r="F139">
            <v>6</v>
          </cell>
          <cell r="G139">
            <v>6</v>
          </cell>
          <cell r="H139">
            <v>6</v>
          </cell>
          <cell r="I139">
            <v>6</v>
          </cell>
          <cell r="J139">
            <v>2</v>
          </cell>
          <cell r="K139">
            <v>2</v>
          </cell>
          <cell r="L139">
            <v>6</v>
          </cell>
          <cell r="M139">
            <v>6</v>
          </cell>
          <cell r="N139">
            <v>6</v>
          </cell>
          <cell r="O139">
            <v>6</v>
          </cell>
          <cell r="P139">
            <v>6</v>
          </cell>
          <cell r="Q139">
            <v>6</v>
          </cell>
          <cell r="R139">
            <v>6</v>
          </cell>
          <cell r="S139">
            <v>6</v>
          </cell>
          <cell r="T139">
            <v>6</v>
          </cell>
        </row>
        <row r="140">
          <cell r="D140" t="str">
            <v/>
          </cell>
        </row>
        <row r="141">
          <cell r="D141" t="str">
            <v>WallInsElec1975</v>
          </cell>
          <cell r="E141">
            <v>8.35</v>
          </cell>
          <cell r="F141">
            <v>8.35</v>
          </cell>
          <cell r="G141">
            <v>8.35</v>
          </cell>
          <cell r="H141">
            <v>8.35</v>
          </cell>
          <cell r="I141">
            <v>8.35</v>
          </cell>
          <cell r="J141">
            <v>8.6</v>
          </cell>
          <cell r="K141">
            <v>8.6</v>
          </cell>
          <cell r="L141">
            <v>8.6</v>
          </cell>
          <cell r="M141">
            <v>8.15</v>
          </cell>
          <cell r="N141">
            <v>8.15</v>
          </cell>
          <cell r="O141">
            <v>7.75</v>
          </cell>
          <cell r="P141">
            <v>7.75</v>
          </cell>
          <cell r="Q141">
            <v>7.75</v>
          </cell>
          <cell r="R141">
            <v>8.65</v>
          </cell>
          <cell r="S141">
            <v>8.65</v>
          </cell>
          <cell r="T141">
            <v>8.35</v>
          </cell>
        </row>
        <row r="142">
          <cell r="D142" t="str">
            <v>WallInsElec1985</v>
          </cell>
          <cell r="E142">
            <v>15.96</v>
          </cell>
          <cell r="F142">
            <v>15.96</v>
          </cell>
          <cell r="G142">
            <v>15.96</v>
          </cell>
          <cell r="H142">
            <v>15.96</v>
          </cell>
          <cell r="I142">
            <v>15.96</v>
          </cell>
          <cell r="J142">
            <v>12.28</v>
          </cell>
          <cell r="K142">
            <v>12.28</v>
          </cell>
          <cell r="L142">
            <v>12.28</v>
          </cell>
          <cell r="M142">
            <v>12.68</v>
          </cell>
          <cell r="N142">
            <v>12.68</v>
          </cell>
          <cell r="O142">
            <v>13.240000000000002</v>
          </cell>
          <cell r="P142">
            <v>13.240000000000002</v>
          </cell>
          <cell r="Q142">
            <v>13.240000000000002</v>
          </cell>
          <cell r="R142">
            <v>15.080000000000002</v>
          </cell>
          <cell r="S142">
            <v>15.080000000000002</v>
          </cell>
          <cell r="T142">
            <v>15.96</v>
          </cell>
        </row>
        <row r="143">
          <cell r="D143" t="str">
            <v>WallInsElec1996</v>
          </cell>
          <cell r="E143">
            <v>29</v>
          </cell>
          <cell r="F143">
            <v>29</v>
          </cell>
          <cell r="G143">
            <v>25</v>
          </cell>
          <cell r="H143">
            <v>25</v>
          </cell>
          <cell r="I143">
            <v>25</v>
          </cell>
          <cell r="J143">
            <v>21</v>
          </cell>
          <cell r="K143">
            <v>21</v>
          </cell>
          <cell r="L143">
            <v>21</v>
          </cell>
          <cell r="M143">
            <v>21</v>
          </cell>
          <cell r="N143">
            <v>25</v>
          </cell>
          <cell r="O143">
            <v>29</v>
          </cell>
          <cell r="P143">
            <v>29</v>
          </cell>
          <cell r="Q143">
            <v>29</v>
          </cell>
          <cell r="R143">
            <v>29</v>
          </cell>
          <cell r="S143">
            <v>29</v>
          </cell>
          <cell r="T143">
            <v>29</v>
          </cell>
        </row>
        <row r="144">
          <cell r="D144" t="str">
            <v>WallInsElec2003</v>
          </cell>
          <cell r="E144">
            <v>29</v>
          </cell>
          <cell r="F144">
            <v>29</v>
          </cell>
          <cell r="G144">
            <v>25</v>
          </cell>
          <cell r="H144">
            <v>25</v>
          </cell>
          <cell r="I144">
            <v>25</v>
          </cell>
          <cell r="J144">
            <v>21</v>
          </cell>
          <cell r="K144">
            <v>21</v>
          </cell>
          <cell r="L144">
            <v>21</v>
          </cell>
          <cell r="M144">
            <v>21</v>
          </cell>
          <cell r="N144">
            <v>25</v>
          </cell>
          <cell r="O144">
            <v>29</v>
          </cell>
          <cell r="P144">
            <v>29</v>
          </cell>
          <cell r="Q144">
            <v>29</v>
          </cell>
          <cell r="R144">
            <v>29</v>
          </cell>
          <cell r="S144">
            <v>29</v>
          </cell>
          <cell r="T144">
            <v>29</v>
          </cell>
        </row>
        <row r="145">
          <cell r="D145" t="str">
            <v>WallInsElec2007</v>
          </cell>
          <cell r="E145">
            <v>29</v>
          </cell>
          <cell r="F145">
            <v>29</v>
          </cell>
          <cell r="G145">
            <v>25</v>
          </cell>
          <cell r="H145">
            <v>25</v>
          </cell>
          <cell r="I145">
            <v>25</v>
          </cell>
          <cell r="J145">
            <v>21</v>
          </cell>
          <cell r="K145">
            <v>21</v>
          </cell>
          <cell r="L145">
            <v>21</v>
          </cell>
          <cell r="M145">
            <v>21</v>
          </cell>
          <cell r="N145">
            <v>25</v>
          </cell>
          <cell r="O145">
            <v>29</v>
          </cell>
          <cell r="P145">
            <v>29</v>
          </cell>
          <cell r="Q145">
            <v>29</v>
          </cell>
          <cell r="R145">
            <v>29</v>
          </cell>
          <cell r="S145">
            <v>29</v>
          </cell>
          <cell r="T145">
            <v>29</v>
          </cell>
        </row>
        <row r="146">
          <cell r="D146" t="str">
            <v>WallInsElec2011</v>
          </cell>
          <cell r="E146">
            <v>29</v>
          </cell>
          <cell r="F146">
            <v>29</v>
          </cell>
          <cell r="G146">
            <v>25</v>
          </cell>
          <cell r="H146">
            <v>25</v>
          </cell>
          <cell r="I146">
            <v>25</v>
          </cell>
          <cell r="J146">
            <v>21</v>
          </cell>
          <cell r="K146">
            <v>21</v>
          </cell>
          <cell r="L146">
            <v>21</v>
          </cell>
          <cell r="M146">
            <v>21</v>
          </cell>
          <cell r="N146">
            <v>25</v>
          </cell>
          <cell r="O146">
            <v>29</v>
          </cell>
          <cell r="P146">
            <v>29</v>
          </cell>
          <cell r="Q146">
            <v>29</v>
          </cell>
          <cell r="R146">
            <v>29</v>
          </cell>
          <cell r="S146">
            <v>29</v>
          </cell>
          <cell r="T146">
            <v>29</v>
          </cell>
        </row>
        <row r="147">
          <cell r="D147" t="str">
            <v>WallInsElec2014</v>
          </cell>
          <cell r="E147">
            <v>29</v>
          </cell>
          <cell r="F147">
            <v>29</v>
          </cell>
          <cell r="G147">
            <v>25</v>
          </cell>
          <cell r="H147">
            <v>25</v>
          </cell>
          <cell r="I147">
            <v>25</v>
          </cell>
          <cell r="J147">
            <v>21</v>
          </cell>
          <cell r="K147">
            <v>21</v>
          </cell>
          <cell r="L147">
            <v>21</v>
          </cell>
          <cell r="M147">
            <v>21</v>
          </cell>
          <cell r="N147">
            <v>25</v>
          </cell>
          <cell r="O147">
            <v>29</v>
          </cell>
          <cell r="P147">
            <v>29</v>
          </cell>
          <cell r="Q147">
            <v>29</v>
          </cell>
          <cell r="R147">
            <v>29</v>
          </cell>
          <cell r="S147">
            <v>29</v>
          </cell>
          <cell r="T147">
            <v>29</v>
          </cell>
        </row>
        <row r="148">
          <cell r="D148" t="str">
            <v>WallInsElec2015</v>
          </cell>
          <cell r="E148">
            <v>29</v>
          </cell>
          <cell r="F148">
            <v>29</v>
          </cell>
          <cell r="G148">
            <v>25</v>
          </cell>
          <cell r="H148">
            <v>25</v>
          </cell>
          <cell r="I148">
            <v>25</v>
          </cell>
          <cell r="J148">
            <v>21</v>
          </cell>
          <cell r="K148">
            <v>21</v>
          </cell>
          <cell r="L148">
            <v>21</v>
          </cell>
          <cell r="M148">
            <v>21</v>
          </cell>
          <cell r="N148">
            <v>25</v>
          </cell>
          <cell r="O148">
            <v>29</v>
          </cell>
          <cell r="P148">
            <v>29</v>
          </cell>
          <cell r="Q148">
            <v>29</v>
          </cell>
          <cell r="R148">
            <v>29</v>
          </cell>
          <cell r="S148">
            <v>29</v>
          </cell>
          <cell r="T148">
            <v>29</v>
          </cell>
        </row>
        <row r="149">
          <cell r="D149" t="str">
            <v>WallInsElec2017</v>
          </cell>
          <cell r="E149">
            <v>29</v>
          </cell>
          <cell r="F149">
            <v>29</v>
          </cell>
          <cell r="G149">
            <v>25</v>
          </cell>
          <cell r="H149">
            <v>25</v>
          </cell>
          <cell r="I149">
            <v>25</v>
          </cell>
          <cell r="J149">
            <v>21</v>
          </cell>
          <cell r="K149">
            <v>21</v>
          </cell>
          <cell r="L149">
            <v>21</v>
          </cell>
          <cell r="M149">
            <v>21</v>
          </cell>
          <cell r="N149">
            <v>25</v>
          </cell>
          <cell r="O149">
            <v>29</v>
          </cell>
          <cell r="P149">
            <v>29</v>
          </cell>
          <cell r="Q149">
            <v>29</v>
          </cell>
          <cell r="R149">
            <v>29</v>
          </cell>
          <cell r="S149">
            <v>29</v>
          </cell>
          <cell r="T149">
            <v>29</v>
          </cell>
        </row>
        <row r="150">
          <cell r="D150" t="str">
            <v>WallInsElec2020</v>
          </cell>
          <cell r="E150">
            <v>29</v>
          </cell>
          <cell r="F150">
            <v>29</v>
          </cell>
          <cell r="G150">
            <v>25</v>
          </cell>
          <cell r="H150">
            <v>25</v>
          </cell>
          <cell r="I150">
            <v>25</v>
          </cell>
          <cell r="J150">
            <v>21</v>
          </cell>
          <cell r="K150">
            <v>21</v>
          </cell>
          <cell r="L150">
            <v>21</v>
          </cell>
          <cell r="M150">
            <v>21</v>
          </cell>
          <cell r="N150">
            <v>25</v>
          </cell>
          <cell r="O150">
            <v>29</v>
          </cell>
          <cell r="P150">
            <v>29</v>
          </cell>
          <cell r="Q150">
            <v>29</v>
          </cell>
          <cell r="R150">
            <v>29</v>
          </cell>
          <cell r="S150">
            <v>29</v>
          </cell>
          <cell r="T150">
            <v>29</v>
          </cell>
        </row>
        <row r="151">
          <cell r="D151" t="str">
            <v/>
          </cell>
        </row>
        <row r="152">
          <cell r="D152" t="str">
            <v>AtticCavityRGas1975</v>
          </cell>
          <cell r="E152">
            <v>20.220000000000002</v>
          </cell>
          <cell r="F152">
            <v>20.220000000000002</v>
          </cell>
          <cell r="G152">
            <v>20.220000000000002</v>
          </cell>
          <cell r="H152">
            <v>20.220000000000002</v>
          </cell>
          <cell r="I152">
            <v>20.220000000000002</v>
          </cell>
          <cell r="J152">
            <v>15.899999999999999</v>
          </cell>
          <cell r="K152">
            <v>15.899999999999999</v>
          </cell>
          <cell r="L152">
            <v>15.899999999999999</v>
          </cell>
          <cell r="M152">
            <v>16.260000000000002</v>
          </cell>
          <cell r="N152">
            <v>16.260000000000002</v>
          </cell>
          <cell r="O152">
            <v>16.740000000000002</v>
          </cell>
          <cell r="P152">
            <v>16.740000000000002</v>
          </cell>
          <cell r="Q152">
            <v>16.740000000000002</v>
          </cell>
          <cell r="R152">
            <v>16.260000000000002</v>
          </cell>
          <cell r="S152">
            <v>16.260000000000002</v>
          </cell>
          <cell r="T152">
            <v>20.220000000000002</v>
          </cell>
        </row>
        <row r="153">
          <cell r="D153" t="str">
            <v>AtticCavityRGas1985</v>
          </cell>
          <cell r="E153">
            <v>26.800000000000004</v>
          </cell>
          <cell r="F153">
            <v>26.800000000000004</v>
          </cell>
          <cell r="G153">
            <v>26.800000000000004</v>
          </cell>
          <cell r="H153">
            <v>26.800000000000004</v>
          </cell>
          <cell r="I153">
            <v>26.800000000000004</v>
          </cell>
          <cell r="J153">
            <v>20.72</v>
          </cell>
          <cell r="K153">
            <v>20.72</v>
          </cell>
          <cell r="L153">
            <v>20.72</v>
          </cell>
          <cell r="M153">
            <v>21.200000000000003</v>
          </cell>
          <cell r="N153">
            <v>21.200000000000003</v>
          </cell>
          <cell r="O153">
            <v>23.28</v>
          </cell>
          <cell r="P153">
            <v>23.28</v>
          </cell>
          <cell r="Q153">
            <v>23.28</v>
          </cell>
          <cell r="R153">
            <v>22.8</v>
          </cell>
          <cell r="S153">
            <v>22.8</v>
          </cell>
          <cell r="T153">
            <v>26.800000000000004</v>
          </cell>
        </row>
        <row r="154">
          <cell r="D154" t="str">
            <v>AtticCavityRGas1996</v>
          </cell>
          <cell r="E154">
            <v>38</v>
          </cell>
          <cell r="F154">
            <v>30</v>
          </cell>
          <cell r="G154">
            <v>30</v>
          </cell>
          <cell r="H154">
            <v>30</v>
          </cell>
          <cell r="I154">
            <v>30</v>
          </cell>
          <cell r="J154">
            <v>30</v>
          </cell>
          <cell r="K154">
            <v>30</v>
          </cell>
          <cell r="L154">
            <v>30</v>
          </cell>
          <cell r="M154">
            <v>30</v>
          </cell>
          <cell r="N154">
            <v>30</v>
          </cell>
          <cell r="O154">
            <v>38</v>
          </cell>
          <cell r="P154">
            <v>38</v>
          </cell>
          <cell r="Q154">
            <v>38</v>
          </cell>
          <cell r="R154">
            <v>38</v>
          </cell>
          <cell r="S154">
            <v>38</v>
          </cell>
          <cell r="T154">
            <v>38</v>
          </cell>
        </row>
        <row r="155">
          <cell r="D155" t="str">
            <v>AtticCavityRGas2003</v>
          </cell>
          <cell r="E155">
            <v>38</v>
          </cell>
          <cell r="F155">
            <v>30</v>
          </cell>
          <cell r="G155">
            <v>30</v>
          </cell>
          <cell r="H155">
            <v>30</v>
          </cell>
          <cell r="I155">
            <v>30</v>
          </cell>
          <cell r="J155">
            <v>30</v>
          </cell>
          <cell r="K155">
            <v>30</v>
          </cell>
          <cell r="L155">
            <v>30</v>
          </cell>
          <cell r="M155">
            <v>30</v>
          </cell>
          <cell r="N155">
            <v>30</v>
          </cell>
          <cell r="O155">
            <v>38</v>
          </cell>
          <cell r="P155">
            <v>38</v>
          </cell>
          <cell r="Q155">
            <v>38</v>
          </cell>
          <cell r="R155">
            <v>38</v>
          </cell>
          <cell r="S155">
            <v>38</v>
          </cell>
          <cell r="T155">
            <v>38</v>
          </cell>
        </row>
        <row r="156">
          <cell r="D156" t="str">
            <v>AtticCavityRGas2007</v>
          </cell>
          <cell r="E156">
            <v>38</v>
          </cell>
          <cell r="F156">
            <v>30</v>
          </cell>
          <cell r="G156">
            <v>30</v>
          </cell>
          <cell r="H156">
            <v>30</v>
          </cell>
          <cell r="I156">
            <v>30</v>
          </cell>
          <cell r="J156">
            <v>30</v>
          </cell>
          <cell r="K156">
            <v>30</v>
          </cell>
          <cell r="L156">
            <v>30</v>
          </cell>
          <cell r="M156">
            <v>30</v>
          </cell>
          <cell r="N156">
            <v>30</v>
          </cell>
          <cell r="O156">
            <v>38</v>
          </cell>
          <cell r="P156">
            <v>38</v>
          </cell>
          <cell r="Q156">
            <v>38</v>
          </cell>
          <cell r="R156">
            <v>38</v>
          </cell>
          <cell r="S156">
            <v>38</v>
          </cell>
          <cell r="T156">
            <v>38</v>
          </cell>
        </row>
        <row r="157">
          <cell r="D157" t="str">
            <v>AtticCavityRGas2011</v>
          </cell>
          <cell r="E157">
            <v>38</v>
          </cell>
          <cell r="F157">
            <v>30</v>
          </cell>
          <cell r="G157">
            <v>30</v>
          </cell>
          <cell r="H157">
            <v>30</v>
          </cell>
          <cell r="I157">
            <v>30</v>
          </cell>
          <cell r="J157">
            <v>30</v>
          </cell>
          <cell r="K157">
            <v>30</v>
          </cell>
          <cell r="L157">
            <v>30</v>
          </cell>
          <cell r="M157">
            <v>30</v>
          </cell>
          <cell r="N157">
            <v>30</v>
          </cell>
          <cell r="O157">
            <v>38</v>
          </cell>
          <cell r="P157">
            <v>38</v>
          </cell>
          <cell r="Q157">
            <v>38</v>
          </cell>
          <cell r="R157">
            <v>38</v>
          </cell>
          <cell r="S157">
            <v>38</v>
          </cell>
          <cell r="T157">
            <v>38</v>
          </cell>
        </row>
        <row r="158">
          <cell r="D158" t="str">
            <v>AtticCavityRGas2014</v>
          </cell>
          <cell r="E158">
            <v>38</v>
          </cell>
          <cell r="F158">
            <v>30</v>
          </cell>
          <cell r="G158">
            <v>30</v>
          </cell>
          <cell r="H158">
            <v>30</v>
          </cell>
          <cell r="I158">
            <v>30</v>
          </cell>
          <cell r="J158">
            <v>30</v>
          </cell>
          <cell r="K158">
            <v>30</v>
          </cell>
          <cell r="L158">
            <v>30</v>
          </cell>
          <cell r="M158">
            <v>30</v>
          </cell>
          <cell r="N158">
            <v>30</v>
          </cell>
          <cell r="O158">
            <v>38</v>
          </cell>
          <cell r="P158">
            <v>38</v>
          </cell>
          <cell r="Q158">
            <v>38</v>
          </cell>
          <cell r="R158">
            <v>38</v>
          </cell>
          <cell r="S158">
            <v>38</v>
          </cell>
          <cell r="T158">
            <v>38</v>
          </cell>
        </row>
        <row r="159">
          <cell r="D159" t="str">
            <v>AtticCavityRGas2015</v>
          </cell>
          <cell r="E159">
            <v>38</v>
          </cell>
          <cell r="F159">
            <v>30</v>
          </cell>
          <cell r="G159">
            <v>30</v>
          </cell>
          <cell r="H159">
            <v>30</v>
          </cell>
          <cell r="I159">
            <v>30</v>
          </cell>
          <cell r="J159">
            <v>30</v>
          </cell>
          <cell r="K159">
            <v>30</v>
          </cell>
          <cell r="L159">
            <v>30</v>
          </cell>
          <cell r="M159">
            <v>30</v>
          </cell>
          <cell r="N159">
            <v>30</v>
          </cell>
          <cell r="O159">
            <v>38</v>
          </cell>
          <cell r="P159">
            <v>38</v>
          </cell>
          <cell r="Q159">
            <v>38</v>
          </cell>
          <cell r="R159">
            <v>38</v>
          </cell>
          <cell r="S159">
            <v>38</v>
          </cell>
          <cell r="T159">
            <v>38</v>
          </cell>
        </row>
        <row r="160">
          <cell r="D160" t="str">
            <v>AtticCavityRGas2017</v>
          </cell>
          <cell r="E160">
            <v>38</v>
          </cell>
          <cell r="F160">
            <v>38</v>
          </cell>
          <cell r="G160">
            <v>30</v>
          </cell>
          <cell r="H160">
            <v>38</v>
          </cell>
          <cell r="I160">
            <v>30</v>
          </cell>
          <cell r="J160">
            <v>30</v>
          </cell>
          <cell r="K160">
            <v>30</v>
          </cell>
          <cell r="L160">
            <v>38</v>
          </cell>
          <cell r="M160">
            <v>38</v>
          </cell>
          <cell r="N160">
            <v>38</v>
          </cell>
          <cell r="O160">
            <v>38</v>
          </cell>
          <cell r="P160">
            <v>38</v>
          </cell>
          <cell r="Q160">
            <v>38</v>
          </cell>
          <cell r="R160">
            <v>38</v>
          </cell>
          <cell r="S160">
            <v>38</v>
          </cell>
          <cell r="T160">
            <v>38</v>
          </cell>
        </row>
        <row r="161">
          <cell r="D161" t="str">
            <v>AtticCavityRGas2020</v>
          </cell>
          <cell r="E161">
            <v>38</v>
          </cell>
          <cell r="F161">
            <v>38</v>
          </cell>
          <cell r="G161">
            <v>30</v>
          </cell>
          <cell r="H161">
            <v>38</v>
          </cell>
          <cell r="I161">
            <v>30</v>
          </cell>
          <cell r="J161">
            <v>30</v>
          </cell>
          <cell r="K161">
            <v>30</v>
          </cell>
          <cell r="L161">
            <v>38</v>
          </cell>
          <cell r="M161">
            <v>38</v>
          </cell>
          <cell r="N161">
            <v>38</v>
          </cell>
          <cell r="O161">
            <v>38</v>
          </cell>
          <cell r="P161">
            <v>38</v>
          </cell>
          <cell r="Q161">
            <v>38</v>
          </cell>
          <cell r="R161">
            <v>38</v>
          </cell>
          <cell r="S161">
            <v>38</v>
          </cell>
          <cell r="T161">
            <v>38</v>
          </cell>
        </row>
        <row r="162">
          <cell r="D162" t="str">
            <v/>
          </cell>
        </row>
        <row r="163">
          <cell r="D163" t="str">
            <v>AtticCavityR2Gas1975</v>
          </cell>
          <cell r="E163">
            <v>20.220000000000002</v>
          </cell>
          <cell r="F163">
            <v>20.220000000000002</v>
          </cell>
          <cell r="G163">
            <v>20.220000000000002</v>
          </cell>
          <cell r="H163">
            <v>20.220000000000002</v>
          </cell>
          <cell r="I163">
            <v>20.220000000000002</v>
          </cell>
          <cell r="J163">
            <v>15.899999999999999</v>
          </cell>
          <cell r="K163">
            <v>15.899999999999999</v>
          </cell>
          <cell r="L163">
            <v>15.899999999999999</v>
          </cell>
          <cell r="M163">
            <v>16.260000000000002</v>
          </cell>
          <cell r="N163">
            <v>16.260000000000002</v>
          </cell>
          <cell r="O163">
            <v>16.740000000000002</v>
          </cell>
          <cell r="P163">
            <v>16.740000000000002</v>
          </cell>
          <cell r="Q163">
            <v>16.740000000000002</v>
          </cell>
          <cell r="R163">
            <v>16.260000000000002</v>
          </cell>
          <cell r="S163">
            <v>16.260000000000002</v>
          </cell>
          <cell r="T163">
            <v>20.220000000000002</v>
          </cell>
        </row>
        <row r="164">
          <cell r="D164" t="str">
            <v>AtticCavityR2Gas1985</v>
          </cell>
          <cell r="E164">
            <v>26.800000000000004</v>
          </cell>
          <cell r="F164">
            <v>26.800000000000004</v>
          </cell>
          <cell r="G164">
            <v>26.800000000000004</v>
          </cell>
          <cell r="H164">
            <v>26.800000000000004</v>
          </cell>
          <cell r="I164">
            <v>26.800000000000004</v>
          </cell>
          <cell r="J164">
            <v>20.72</v>
          </cell>
          <cell r="K164">
            <v>20.72</v>
          </cell>
          <cell r="L164">
            <v>20.72</v>
          </cell>
          <cell r="M164">
            <v>21.200000000000003</v>
          </cell>
          <cell r="N164">
            <v>21.200000000000003</v>
          </cell>
          <cell r="O164">
            <v>23.28</v>
          </cell>
          <cell r="P164">
            <v>23.28</v>
          </cell>
          <cell r="Q164">
            <v>23.28</v>
          </cell>
          <cell r="R164">
            <v>22.8</v>
          </cell>
          <cell r="S164">
            <v>22.8</v>
          </cell>
          <cell r="T164">
            <v>26.800000000000004</v>
          </cell>
        </row>
        <row r="165">
          <cell r="D165" t="str">
            <v>AtticCavityR2Gas1996</v>
          </cell>
          <cell r="E165">
            <v>38</v>
          </cell>
          <cell r="F165">
            <v>30</v>
          </cell>
          <cell r="G165">
            <v>30</v>
          </cell>
          <cell r="H165">
            <v>30</v>
          </cell>
          <cell r="I165">
            <v>30</v>
          </cell>
          <cell r="J165">
            <v>30</v>
          </cell>
          <cell r="K165">
            <v>30</v>
          </cell>
          <cell r="L165">
            <v>30</v>
          </cell>
          <cell r="M165">
            <v>30</v>
          </cell>
          <cell r="N165">
            <v>30</v>
          </cell>
          <cell r="O165">
            <v>38</v>
          </cell>
          <cell r="P165">
            <v>38</v>
          </cell>
          <cell r="Q165">
            <v>38</v>
          </cell>
          <cell r="R165">
            <v>38</v>
          </cell>
          <cell r="S165">
            <v>38</v>
          </cell>
          <cell r="T165">
            <v>38</v>
          </cell>
        </row>
        <row r="166">
          <cell r="D166" t="str">
            <v>AtticCavityR2Gas2003</v>
          </cell>
          <cell r="E166">
            <v>38</v>
          </cell>
          <cell r="F166">
            <v>30</v>
          </cell>
          <cell r="G166">
            <v>30</v>
          </cell>
          <cell r="H166">
            <v>30</v>
          </cell>
          <cell r="I166">
            <v>30</v>
          </cell>
          <cell r="J166">
            <v>30</v>
          </cell>
          <cell r="K166">
            <v>30</v>
          </cell>
          <cell r="L166">
            <v>30</v>
          </cell>
          <cell r="M166">
            <v>30</v>
          </cell>
          <cell r="N166">
            <v>30</v>
          </cell>
          <cell r="O166">
            <v>38</v>
          </cell>
          <cell r="P166">
            <v>38</v>
          </cell>
          <cell r="Q166">
            <v>38</v>
          </cell>
          <cell r="R166">
            <v>38</v>
          </cell>
          <cell r="S166">
            <v>38</v>
          </cell>
          <cell r="T166">
            <v>38</v>
          </cell>
        </row>
        <row r="167">
          <cell r="D167" t="str">
            <v>AtticCavityR2Gas2007</v>
          </cell>
          <cell r="E167">
            <v>38</v>
          </cell>
          <cell r="F167">
            <v>30</v>
          </cell>
          <cell r="G167">
            <v>30</v>
          </cell>
          <cell r="H167">
            <v>30</v>
          </cell>
          <cell r="I167">
            <v>30</v>
          </cell>
          <cell r="J167">
            <v>30</v>
          </cell>
          <cell r="K167">
            <v>30</v>
          </cell>
          <cell r="L167">
            <v>30</v>
          </cell>
          <cell r="M167">
            <v>30</v>
          </cell>
          <cell r="N167">
            <v>30</v>
          </cell>
          <cell r="O167">
            <v>38</v>
          </cell>
          <cell r="P167">
            <v>38</v>
          </cell>
          <cell r="Q167">
            <v>38</v>
          </cell>
          <cell r="R167">
            <v>38</v>
          </cell>
          <cell r="S167">
            <v>38</v>
          </cell>
          <cell r="T167">
            <v>38</v>
          </cell>
        </row>
        <row r="168">
          <cell r="D168" t="str">
            <v>AtticCavityR2Gas2011</v>
          </cell>
          <cell r="E168">
            <v>38</v>
          </cell>
          <cell r="F168">
            <v>30</v>
          </cell>
          <cell r="G168">
            <v>30</v>
          </cell>
          <cell r="H168">
            <v>30</v>
          </cell>
          <cell r="I168">
            <v>30</v>
          </cell>
          <cell r="J168">
            <v>30</v>
          </cell>
          <cell r="K168">
            <v>30</v>
          </cell>
          <cell r="L168">
            <v>30</v>
          </cell>
          <cell r="M168">
            <v>30</v>
          </cell>
          <cell r="N168">
            <v>30</v>
          </cell>
          <cell r="O168">
            <v>38</v>
          </cell>
          <cell r="P168">
            <v>38</v>
          </cell>
          <cell r="Q168">
            <v>38</v>
          </cell>
          <cell r="R168">
            <v>38</v>
          </cell>
          <cell r="S168">
            <v>38</v>
          </cell>
          <cell r="T168">
            <v>38</v>
          </cell>
        </row>
        <row r="169">
          <cell r="D169" t="str">
            <v>AtticCavityR2Gas2014</v>
          </cell>
          <cell r="E169">
            <v>38</v>
          </cell>
          <cell r="F169">
            <v>30</v>
          </cell>
          <cell r="G169">
            <v>30</v>
          </cell>
          <cell r="H169">
            <v>30</v>
          </cell>
          <cell r="I169">
            <v>30</v>
          </cell>
          <cell r="J169">
            <v>30</v>
          </cell>
          <cell r="K169">
            <v>30</v>
          </cell>
          <cell r="L169">
            <v>30</v>
          </cell>
          <cell r="M169">
            <v>30</v>
          </cell>
          <cell r="N169">
            <v>30</v>
          </cell>
          <cell r="O169">
            <v>38</v>
          </cell>
          <cell r="P169">
            <v>38</v>
          </cell>
          <cell r="Q169">
            <v>38</v>
          </cell>
          <cell r="R169">
            <v>38</v>
          </cell>
          <cell r="S169">
            <v>38</v>
          </cell>
          <cell r="T169">
            <v>38</v>
          </cell>
        </row>
        <row r="170">
          <cell r="D170" t="str">
            <v>AtticCavityR2Gas2015</v>
          </cell>
          <cell r="E170">
            <v>38</v>
          </cell>
          <cell r="F170">
            <v>30</v>
          </cell>
          <cell r="G170">
            <v>30</v>
          </cell>
          <cell r="H170">
            <v>30</v>
          </cell>
          <cell r="I170">
            <v>30</v>
          </cell>
          <cell r="J170">
            <v>30</v>
          </cell>
          <cell r="K170">
            <v>30</v>
          </cell>
          <cell r="L170">
            <v>30</v>
          </cell>
          <cell r="M170">
            <v>30</v>
          </cell>
          <cell r="N170">
            <v>30</v>
          </cell>
          <cell r="O170">
            <v>38</v>
          </cell>
          <cell r="P170">
            <v>38</v>
          </cell>
          <cell r="Q170">
            <v>38</v>
          </cell>
          <cell r="R170">
            <v>38</v>
          </cell>
          <cell r="S170">
            <v>38</v>
          </cell>
          <cell r="T170">
            <v>38</v>
          </cell>
        </row>
        <row r="171">
          <cell r="D171" t="str">
            <v>AtticCavityR2Gas2017</v>
          </cell>
          <cell r="E171">
            <v>38</v>
          </cell>
          <cell r="F171">
            <v>38</v>
          </cell>
          <cell r="G171">
            <v>30</v>
          </cell>
          <cell r="H171">
            <v>38</v>
          </cell>
          <cell r="I171">
            <v>30</v>
          </cell>
          <cell r="J171">
            <v>30</v>
          </cell>
          <cell r="K171">
            <v>30</v>
          </cell>
          <cell r="L171">
            <v>38</v>
          </cell>
          <cell r="M171">
            <v>38</v>
          </cell>
          <cell r="N171">
            <v>38</v>
          </cell>
          <cell r="O171">
            <v>38</v>
          </cell>
          <cell r="P171">
            <v>38</v>
          </cell>
          <cell r="Q171">
            <v>38</v>
          </cell>
          <cell r="R171">
            <v>38</v>
          </cell>
          <cell r="S171">
            <v>38</v>
          </cell>
          <cell r="T171">
            <v>38</v>
          </cell>
        </row>
        <row r="172">
          <cell r="D172" t="str">
            <v>AtticCavityR2Gas2020</v>
          </cell>
          <cell r="E172">
            <v>38</v>
          </cell>
          <cell r="F172">
            <v>38</v>
          </cell>
          <cell r="G172">
            <v>30</v>
          </cell>
          <cell r="H172">
            <v>38</v>
          </cell>
          <cell r="I172">
            <v>30</v>
          </cell>
          <cell r="J172">
            <v>30</v>
          </cell>
          <cell r="K172">
            <v>30</v>
          </cell>
          <cell r="L172">
            <v>38</v>
          </cell>
          <cell r="M172">
            <v>38</v>
          </cell>
          <cell r="N172">
            <v>38</v>
          </cell>
          <cell r="O172">
            <v>38</v>
          </cell>
          <cell r="P172">
            <v>38</v>
          </cell>
          <cell r="Q172">
            <v>38</v>
          </cell>
          <cell r="R172">
            <v>38</v>
          </cell>
          <cell r="S172">
            <v>38</v>
          </cell>
          <cell r="T172">
            <v>38</v>
          </cell>
        </row>
        <row r="173">
          <cell r="D173" t="str">
            <v/>
          </cell>
        </row>
        <row r="174">
          <cell r="D174" t="str">
            <v>AtticCavityRElec1975</v>
          </cell>
          <cell r="E174">
            <v>20.220000000000002</v>
          </cell>
          <cell r="F174">
            <v>20.220000000000002</v>
          </cell>
          <cell r="G174">
            <v>20.220000000000002</v>
          </cell>
          <cell r="H174">
            <v>20.220000000000002</v>
          </cell>
          <cell r="I174">
            <v>20.220000000000002</v>
          </cell>
          <cell r="J174">
            <v>15.899999999999999</v>
          </cell>
          <cell r="K174">
            <v>15.899999999999999</v>
          </cell>
          <cell r="L174">
            <v>15.899999999999999</v>
          </cell>
          <cell r="M174">
            <v>16.260000000000002</v>
          </cell>
          <cell r="N174">
            <v>16.260000000000002</v>
          </cell>
          <cell r="O174">
            <v>16.740000000000002</v>
          </cell>
          <cell r="P174">
            <v>16.740000000000002</v>
          </cell>
          <cell r="Q174">
            <v>16.740000000000002</v>
          </cell>
          <cell r="R174">
            <v>16.260000000000002</v>
          </cell>
          <cell r="S174">
            <v>16.260000000000002</v>
          </cell>
          <cell r="T174">
            <v>20.220000000000002</v>
          </cell>
        </row>
        <row r="175">
          <cell r="D175" t="str">
            <v>AtticCavityRElec1985</v>
          </cell>
          <cell r="E175">
            <v>26.800000000000004</v>
          </cell>
          <cell r="F175">
            <v>26.800000000000004</v>
          </cell>
          <cell r="G175">
            <v>26.800000000000004</v>
          </cell>
          <cell r="H175">
            <v>26.800000000000004</v>
          </cell>
          <cell r="I175">
            <v>26.800000000000004</v>
          </cell>
          <cell r="J175">
            <v>20.72</v>
          </cell>
          <cell r="K175">
            <v>20.72</v>
          </cell>
          <cell r="L175">
            <v>20.72</v>
          </cell>
          <cell r="M175">
            <v>21.200000000000003</v>
          </cell>
          <cell r="N175">
            <v>21.200000000000003</v>
          </cell>
          <cell r="O175">
            <v>23.28</v>
          </cell>
          <cell r="P175">
            <v>23.28</v>
          </cell>
          <cell r="Q175">
            <v>23.28</v>
          </cell>
          <cell r="R175">
            <v>22.8</v>
          </cell>
          <cell r="S175">
            <v>22.8</v>
          </cell>
          <cell r="T175">
            <v>26.800000000000004</v>
          </cell>
        </row>
        <row r="176">
          <cell r="D176" t="str">
            <v>AtticCavityRElec1996</v>
          </cell>
          <cell r="E176">
            <v>49</v>
          </cell>
          <cell r="F176">
            <v>49</v>
          </cell>
          <cell r="G176">
            <v>38</v>
          </cell>
          <cell r="H176">
            <v>38</v>
          </cell>
          <cell r="I176">
            <v>38</v>
          </cell>
          <cell r="J176">
            <v>38</v>
          </cell>
          <cell r="K176">
            <v>38</v>
          </cell>
          <cell r="L176">
            <v>38</v>
          </cell>
          <cell r="M176">
            <v>38</v>
          </cell>
          <cell r="N176">
            <v>38</v>
          </cell>
          <cell r="O176">
            <v>49</v>
          </cell>
          <cell r="P176">
            <v>49</v>
          </cell>
          <cell r="Q176">
            <v>49</v>
          </cell>
          <cell r="R176">
            <v>49</v>
          </cell>
          <cell r="S176">
            <v>49</v>
          </cell>
          <cell r="T176">
            <v>49</v>
          </cell>
        </row>
        <row r="177">
          <cell r="D177" t="str">
            <v>AtticCavityRElec2003</v>
          </cell>
          <cell r="E177">
            <v>49</v>
          </cell>
          <cell r="F177">
            <v>49</v>
          </cell>
          <cell r="G177">
            <v>38</v>
          </cell>
          <cell r="H177">
            <v>38</v>
          </cell>
          <cell r="I177">
            <v>38</v>
          </cell>
          <cell r="J177">
            <v>38</v>
          </cell>
          <cell r="K177">
            <v>38</v>
          </cell>
          <cell r="L177">
            <v>38</v>
          </cell>
          <cell r="M177">
            <v>38</v>
          </cell>
          <cell r="N177">
            <v>38</v>
          </cell>
          <cell r="O177">
            <v>49</v>
          </cell>
          <cell r="P177">
            <v>49</v>
          </cell>
          <cell r="Q177">
            <v>49</v>
          </cell>
          <cell r="R177">
            <v>49</v>
          </cell>
          <cell r="S177">
            <v>49</v>
          </cell>
          <cell r="T177">
            <v>49</v>
          </cell>
        </row>
        <row r="178">
          <cell r="D178" t="str">
            <v>AtticCavityRElec2007</v>
          </cell>
          <cell r="E178">
            <v>49</v>
          </cell>
          <cell r="F178">
            <v>49</v>
          </cell>
          <cell r="G178">
            <v>38</v>
          </cell>
          <cell r="H178">
            <v>38</v>
          </cell>
          <cell r="I178">
            <v>38</v>
          </cell>
          <cell r="J178">
            <v>38</v>
          </cell>
          <cell r="K178">
            <v>38</v>
          </cell>
          <cell r="L178">
            <v>38</v>
          </cell>
          <cell r="M178">
            <v>38</v>
          </cell>
          <cell r="N178">
            <v>49</v>
          </cell>
          <cell r="O178">
            <v>49</v>
          </cell>
          <cell r="P178">
            <v>49</v>
          </cell>
          <cell r="Q178">
            <v>49</v>
          </cell>
          <cell r="R178">
            <v>49</v>
          </cell>
          <cell r="S178">
            <v>49</v>
          </cell>
          <cell r="T178">
            <v>49</v>
          </cell>
        </row>
        <row r="179">
          <cell r="D179" t="str">
            <v>AtticCavityRElec2011</v>
          </cell>
          <cell r="E179">
            <v>49</v>
          </cell>
          <cell r="F179">
            <v>49</v>
          </cell>
          <cell r="G179">
            <v>38</v>
          </cell>
          <cell r="H179">
            <v>38</v>
          </cell>
          <cell r="I179">
            <v>38</v>
          </cell>
          <cell r="J179">
            <v>38</v>
          </cell>
          <cell r="K179">
            <v>38</v>
          </cell>
          <cell r="L179">
            <v>38</v>
          </cell>
          <cell r="M179">
            <v>38</v>
          </cell>
          <cell r="N179">
            <v>49</v>
          </cell>
          <cell r="O179">
            <v>49</v>
          </cell>
          <cell r="P179">
            <v>49</v>
          </cell>
          <cell r="Q179">
            <v>49</v>
          </cell>
          <cell r="R179">
            <v>49</v>
          </cell>
          <cell r="S179">
            <v>49</v>
          </cell>
          <cell r="T179">
            <v>49</v>
          </cell>
        </row>
        <row r="180">
          <cell r="D180" t="str">
            <v>AtticCavityRElec2014</v>
          </cell>
          <cell r="E180">
            <v>49</v>
          </cell>
          <cell r="F180">
            <v>49</v>
          </cell>
          <cell r="G180">
            <v>38</v>
          </cell>
          <cell r="H180">
            <v>38</v>
          </cell>
          <cell r="I180">
            <v>38</v>
          </cell>
          <cell r="J180">
            <v>38</v>
          </cell>
          <cell r="K180">
            <v>38</v>
          </cell>
          <cell r="L180">
            <v>38</v>
          </cell>
          <cell r="M180">
            <v>38</v>
          </cell>
          <cell r="N180">
            <v>49</v>
          </cell>
          <cell r="O180">
            <v>49</v>
          </cell>
          <cell r="P180">
            <v>49</v>
          </cell>
          <cell r="Q180">
            <v>49</v>
          </cell>
          <cell r="R180">
            <v>49</v>
          </cell>
          <cell r="S180">
            <v>49</v>
          </cell>
          <cell r="T180">
            <v>49</v>
          </cell>
        </row>
        <row r="181">
          <cell r="D181" t="str">
            <v>AtticCavityRElec2015</v>
          </cell>
          <cell r="E181">
            <v>49</v>
          </cell>
          <cell r="F181">
            <v>49</v>
          </cell>
          <cell r="G181">
            <v>38</v>
          </cell>
          <cell r="H181">
            <v>38</v>
          </cell>
          <cell r="I181">
            <v>38</v>
          </cell>
          <cell r="J181">
            <v>38</v>
          </cell>
          <cell r="K181">
            <v>38</v>
          </cell>
          <cell r="L181">
            <v>38</v>
          </cell>
          <cell r="M181">
            <v>38</v>
          </cell>
          <cell r="N181">
            <v>49</v>
          </cell>
          <cell r="O181">
            <v>49</v>
          </cell>
          <cell r="P181">
            <v>49</v>
          </cell>
          <cell r="Q181">
            <v>49</v>
          </cell>
          <cell r="R181">
            <v>49</v>
          </cell>
          <cell r="S181">
            <v>49</v>
          </cell>
          <cell r="T181">
            <v>49</v>
          </cell>
        </row>
        <row r="182">
          <cell r="D182" t="str">
            <v>AtticCavityRElec2017</v>
          </cell>
          <cell r="E182">
            <v>49</v>
          </cell>
          <cell r="F182">
            <v>49</v>
          </cell>
          <cell r="G182">
            <v>38</v>
          </cell>
          <cell r="H182">
            <v>38</v>
          </cell>
          <cell r="I182">
            <v>38</v>
          </cell>
          <cell r="J182">
            <v>38</v>
          </cell>
          <cell r="K182">
            <v>38</v>
          </cell>
          <cell r="L182">
            <v>38</v>
          </cell>
          <cell r="M182">
            <v>38</v>
          </cell>
          <cell r="N182">
            <v>49</v>
          </cell>
          <cell r="O182">
            <v>49</v>
          </cell>
          <cell r="P182">
            <v>49</v>
          </cell>
          <cell r="Q182">
            <v>49</v>
          </cell>
          <cell r="R182">
            <v>49</v>
          </cell>
          <cell r="S182">
            <v>49</v>
          </cell>
          <cell r="T182">
            <v>49</v>
          </cell>
        </row>
        <row r="183">
          <cell r="D183" t="str">
            <v>AtticCavityRElec2020</v>
          </cell>
          <cell r="E183">
            <v>49</v>
          </cell>
          <cell r="F183">
            <v>49</v>
          </cell>
          <cell r="G183">
            <v>38</v>
          </cell>
          <cell r="H183">
            <v>38</v>
          </cell>
          <cell r="I183">
            <v>38</v>
          </cell>
          <cell r="J183">
            <v>38</v>
          </cell>
          <cell r="K183">
            <v>38</v>
          </cell>
          <cell r="L183">
            <v>38</v>
          </cell>
          <cell r="M183">
            <v>38</v>
          </cell>
          <cell r="N183">
            <v>49</v>
          </cell>
          <cell r="O183">
            <v>49</v>
          </cell>
          <cell r="P183">
            <v>49</v>
          </cell>
          <cell r="Q183">
            <v>49</v>
          </cell>
          <cell r="R183">
            <v>49</v>
          </cell>
          <cell r="S183">
            <v>49</v>
          </cell>
          <cell r="T183">
            <v>49</v>
          </cell>
        </row>
        <row r="184">
          <cell r="D184" t="str">
            <v/>
          </cell>
        </row>
        <row r="185">
          <cell r="D185" t="str">
            <v>AtticCavityR2Elec1975</v>
          </cell>
          <cell r="E185">
            <v>20.220000000000002</v>
          </cell>
          <cell r="F185">
            <v>20.220000000000002</v>
          </cell>
          <cell r="G185">
            <v>20.220000000000002</v>
          </cell>
          <cell r="H185">
            <v>20.220000000000002</v>
          </cell>
          <cell r="I185">
            <v>20.220000000000002</v>
          </cell>
          <cell r="J185">
            <v>15.899999999999999</v>
          </cell>
          <cell r="K185">
            <v>15.899999999999999</v>
          </cell>
          <cell r="L185">
            <v>15.899999999999999</v>
          </cell>
          <cell r="M185">
            <v>16.260000000000002</v>
          </cell>
          <cell r="N185">
            <v>16.260000000000002</v>
          </cell>
          <cell r="O185">
            <v>16.740000000000002</v>
          </cell>
          <cell r="P185">
            <v>16.740000000000002</v>
          </cell>
          <cell r="Q185">
            <v>16.740000000000002</v>
          </cell>
          <cell r="R185">
            <v>16.260000000000002</v>
          </cell>
          <cell r="S185">
            <v>16.260000000000002</v>
          </cell>
          <cell r="T185">
            <v>20.220000000000002</v>
          </cell>
        </row>
        <row r="186">
          <cell r="D186" t="str">
            <v>AtticCavityR2Elec1985</v>
          </cell>
          <cell r="E186">
            <v>26.800000000000004</v>
          </cell>
          <cell r="F186">
            <v>26.800000000000004</v>
          </cell>
          <cell r="G186">
            <v>26.800000000000004</v>
          </cell>
          <cell r="H186">
            <v>26.800000000000004</v>
          </cell>
          <cell r="I186">
            <v>26.800000000000004</v>
          </cell>
          <cell r="J186">
            <v>20.72</v>
          </cell>
          <cell r="K186">
            <v>20.72</v>
          </cell>
          <cell r="L186">
            <v>20.72</v>
          </cell>
          <cell r="M186">
            <v>21.200000000000003</v>
          </cell>
          <cell r="N186">
            <v>21.200000000000003</v>
          </cell>
          <cell r="O186">
            <v>23.28</v>
          </cell>
          <cell r="P186">
            <v>23.28</v>
          </cell>
          <cell r="Q186">
            <v>23.28</v>
          </cell>
          <cell r="R186">
            <v>22.8</v>
          </cell>
          <cell r="S186">
            <v>22.8</v>
          </cell>
          <cell r="T186">
            <v>26.800000000000004</v>
          </cell>
        </row>
        <row r="187">
          <cell r="D187" t="str">
            <v>AtticCavityR2Elec1996</v>
          </cell>
          <cell r="E187">
            <v>49</v>
          </cell>
          <cell r="F187">
            <v>49</v>
          </cell>
          <cell r="G187">
            <v>38</v>
          </cell>
          <cell r="H187">
            <v>38</v>
          </cell>
          <cell r="I187">
            <v>38</v>
          </cell>
          <cell r="J187">
            <v>38</v>
          </cell>
          <cell r="K187">
            <v>38</v>
          </cell>
          <cell r="L187">
            <v>38</v>
          </cell>
          <cell r="M187">
            <v>38</v>
          </cell>
          <cell r="N187">
            <v>38</v>
          </cell>
          <cell r="O187">
            <v>49</v>
          </cell>
          <cell r="P187">
            <v>49</v>
          </cell>
          <cell r="Q187">
            <v>49</v>
          </cell>
          <cell r="R187">
            <v>49</v>
          </cell>
          <cell r="S187">
            <v>49</v>
          </cell>
          <cell r="T187">
            <v>49</v>
          </cell>
        </row>
        <row r="188">
          <cell r="D188" t="str">
            <v>AtticCavityR2Elec2003</v>
          </cell>
          <cell r="E188">
            <v>49</v>
          </cell>
          <cell r="F188">
            <v>49</v>
          </cell>
          <cell r="G188">
            <v>38</v>
          </cell>
          <cell r="H188">
            <v>38</v>
          </cell>
          <cell r="I188">
            <v>38</v>
          </cell>
          <cell r="J188">
            <v>38</v>
          </cell>
          <cell r="K188">
            <v>38</v>
          </cell>
          <cell r="L188">
            <v>38</v>
          </cell>
          <cell r="M188">
            <v>38</v>
          </cell>
          <cell r="N188">
            <v>38</v>
          </cell>
          <cell r="O188">
            <v>49</v>
          </cell>
          <cell r="P188">
            <v>49</v>
          </cell>
          <cell r="Q188">
            <v>49</v>
          </cell>
          <cell r="R188">
            <v>49</v>
          </cell>
          <cell r="S188">
            <v>49</v>
          </cell>
          <cell r="T188">
            <v>49</v>
          </cell>
        </row>
        <row r="189">
          <cell r="D189" t="str">
            <v>AtticCavityR2Elec2007</v>
          </cell>
          <cell r="E189">
            <v>49</v>
          </cell>
          <cell r="F189">
            <v>49</v>
          </cell>
          <cell r="G189">
            <v>38</v>
          </cell>
          <cell r="H189">
            <v>38</v>
          </cell>
          <cell r="I189">
            <v>38</v>
          </cell>
          <cell r="J189">
            <v>38</v>
          </cell>
          <cell r="K189">
            <v>38</v>
          </cell>
          <cell r="L189">
            <v>38</v>
          </cell>
          <cell r="M189">
            <v>38</v>
          </cell>
          <cell r="N189">
            <v>49</v>
          </cell>
          <cell r="O189">
            <v>49</v>
          </cell>
          <cell r="P189">
            <v>49</v>
          </cell>
          <cell r="Q189">
            <v>49</v>
          </cell>
          <cell r="R189">
            <v>49</v>
          </cell>
          <cell r="S189">
            <v>49</v>
          </cell>
          <cell r="T189">
            <v>49</v>
          </cell>
        </row>
        <row r="190">
          <cell r="D190" t="str">
            <v>AtticCavityR2Elec2011</v>
          </cell>
          <cell r="E190">
            <v>49</v>
          </cell>
          <cell r="F190">
            <v>49</v>
          </cell>
          <cell r="G190">
            <v>38</v>
          </cell>
          <cell r="H190">
            <v>38</v>
          </cell>
          <cell r="I190">
            <v>38</v>
          </cell>
          <cell r="J190">
            <v>38</v>
          </cell>
          <cell r="K190">
            <v>38</v>
          </cell>
          <cell r="L190">
            <v>38</v>
          </cell>
          <cell r="M190">
            <v>38</v>
          </cell>
          <cell r="N190">
            <v>49</v>
          </cell>
          <cell r="O190">
            <v>49</v>
          </cell>
          <cell r="P190">
            <v>49</v>
          </cell>
          <cell r="Q190">
            <v>49</v>
          </cell>
          <cell r="R190">
            <v>49</v>
          </cell>
          <cell r="S190">
            <v>49</v>
          </cell>
          <cell r="T190">
            <v>49</v>
          </cell>
        </row>
        <row r="191">
          <cell r="D191" t="str">
            <v>AtticCavityR2Elec2014</v>
          </cell>
          <cell r="E191">
            <v>49</v>
          </cell>
          <cell r="F191">
            <v>49</v>
          </cell>
          <cell r="G191">
            <v>38</v>
          </cell>
          <cell r="H191">
            <v>38</v>
          </cell>
          <cell r="I191">
            <v>38</v>
          </cell>
          <cell r="J191">
            <v>38</v>
          </cell>
          <cell r="K191">
            <v>38</v>
          </cell>
          <cell r="L191">
            <v>38</v>
          </cell>
          <cell r="M191">
            <v>38</v>
          </cell>
          <cell r="N191">
            <v>49</v>
          </cell>
          <cell r="O191">
            <v>49</v>
          </cell>
          <cell r="P191">
            <v>49</v>
          </cell>
          <cell r="Q191">
            <v>49</v>
          </cell>
          <cell r="R191">
            <v>49</v>
          </cell>
          <cell r="S191">
            <v>49</v>
          </cell>
          <cell r="T191">
            <v>49</v>
          </cell>
        </row>
        <row r="192">
          <cell r="D192" t="str">
            <v>AtticCavityR2Elec2015</v>
          </cell>
          <cell r="E192">
            <v>49</v>
          </cell>
          <cell r="F192">
            <v>49</v>
          </cell>
          <cell r="G192">
            <v>38</v>
          </cell>
          <cell r="H192">
            <v>38</v>
          </cell>
          <cell r="I192">
            <v>38</v>
          </cell>
          <cell r="J192">
            <v>38</v>
          </cell>
          <cell r="K192">
            <v>38</v>
          </cell>
          <cell r="L192">
            <v>38</v>
          </cell>
          <cell r="M192">
            <v>38</v>
          </cell>
          <cell r="N192">
            <v>49</v>
          </cell>
          <cell r="O192">
            <v>49</v>
          </cell>
          <cell r="P192">
            <v>49</v>
          </cell>
          <cell r="Q192">
            <v>49</v>
          </cell>
          <cell r="R192">
            <v>49</v>
          </cell>
          <cell r="S192">
            <v>49</v>
          </cell>
          <cell r="T192">
            <v>49</v>
          </cell>
        </row>
        <row r="193">
          <cell r="D193" t="str">
            <v>AtticCavityR2Elec2017</v>
          </cell>
          <cell r="E193">
            <v>49</v>
          </cell>
          <cell r="F193">
            <v>49</v>
          </cell>
          <cell r="G193">
            <v>38</v>
          </cell>
          <cell r="H193">
            <v>38</v>
          </cell>
          <cell r="I193">
            <v>38</v>
          </cell>
          <cell r="J193">
            <v>38</v>
          </cell>
          <cell r="K193">
            <v>38</v>
          </cell>
          <cell r="L193">
            <v>38</v>
          </cell>
          <cell r="M193">
            <v>38</v>
          </cell>
          <cell r="N193">
            <v>49</v>
          </cell>
          <cell r="O193">
            <v>49</v>
          </cell>
          <cell r="P193">
            <v>49</v>
          </cell>
          <cell r="Q193">
            <v>49</v>
          </cell>
          <cell r="R193">
            <v>49</v>
          </cell>
          <cell r="S193">
            <v>49</v>
          </cell>
          <cell r="T193">
            <v>49</v>
          </cell>
        </row>
        <row r="194">
          <cell r="D194" t="str">
            <v>AtticCavityR2Elec2020</v>
          </cell>
          <cell r="E194">
            <v>49</v>
          </cell>
          <cell r="F194">
            <v>49</v>
          </cell>
          <cell r="G194">
            <v>38</v>
          </cell>
          <cell r="H194">
            <v>38</v>
          </cell>
          <cell r="I194">
            <v>38</v>
          </cell>
          <cell r="J194">
            <v>38</v>
          </cell>
          <cell r="K194">
            <v>38</v>
          </cell>
          <cell r="L194">
            <v>38</v>
          </cell>
          <cell r="M194">
            <v>38</v>
          </cell>
          <cell r="N194">
            <v>49</v>
          </cell>
          <cell r="O194">
            <v>49</v>
          </cell>
          <cell r="P194">
            <v>49</v>
          </cell>
          <cell r="Q194">
            <v>49</v>
          </cell>
          <cell r="R194">
            <v>49</v>
          </cell>
          <cell r="S194">
            <v>49</v>
          </cell>
          <cell r="T194">
            <v>49</v>
          </cell>
        </row>
        <row r="195">
          <cell r="D195" t="str">
            <v/>
          </cell>
        </row>
        <row r="196">
          <cell r="D196" t="str">
            <v>DuctInsGas1975</v>
          </cell>
          <cell r="E196">
            <v>2.8</v>
          </cell>
          <cell r="F196">
            <v>2.8</v>
          </cell>
          <cell r="G196">
            <v>2.8</v>
          </cell>
          <cell r="H196">
            <v>2.8</v>
          </cell>
          <cell r="I196">
            <v>2.8</v>
          </cell>
          <cell r="J196">
            <v>2.8</v>
          </cell>
          <cell r="K196">
            <v>2.8</v>
          </cell>
          <cell r="L196">
            <v>2.8</v>
          </cell>
          <cell r="M196">
            <v>2.8</v>
          </cell>
          <cell r="N196">
            <v>2.8</v>
          </cell>
          <cell r="O196">
            <v>2.8</v>
          </cell>
          <cell r="P196">
            <v>2.8</v>
          </cell>
          <cell r="Q196">
            <v>2.8</v>
          </cell>
          <cell r="R196">
            <v>2.8</v>
          </cell>
          <cell r="S196">
            <v>2.8</v>
          </cell>
          <cell r="T196">
            <v>2.8</v>
          </cell>
        </row>
        <row r="197">
          <cell r="D197" t="str">
            <v>DuctInsGas1985</v>
          </cell>
          <cell r="E197">
            <v>2.8</v>
          </cell>
          <cell r="F197">
            <v>2.8</v>
          </cell>
          <cell r="G197">
            <v>2.8</v>
          </cell>
          <cell r="H197">
            <v>2.8</v>
          </cell>
          <cell r="I197">
            <v>2.8</v>
          </cell>
          <cell r="J197">
            <v>2.8</v>
          </cell>
          <cell r="K197">
            <v>2.8</v>
          </cell>
          <cell r="L197">
            <v>2.8</v>
          </cell>
          <cell r="M197">
            <v>2.8</v>
          </cell>
          <cell r="N197">
            <v>2.8</v>
          </cell>
          <cell r="O197">
            <v>2.8</v>
          </cell>
          <cell r="P197">
            <v>2.8</v>
          </cell>
          <cell r="Q197">
            <v>2.8</v>
          </cell>
          <cell r="R197">
            <v>2.8</v>
          </cell>
          <cell r="S197">
            <v>2.8</v>
          </cell>
          <cell r="T197">
            <v>2.8</v>
          </cell>
        </row>
        <row r="198">
          <cell r="D198" t="str">
            <v>DuctInsGas1996</v>
          </cell>
          <cell r="E198">
            <v>4.9000000000000004</v>
          </cell>
          <cell r="F198">
            <v>4.9000000000000004</v>
          </cell>
          <cell r="G198">
            <v>4.9000000000000004</v>
          </cell>
          <cell r="H198">
            <v>4.9000000000000004</v>
          </cell>
          <cell r="I198">
            <v>4.9000000000000004</v>
          </cell>
          <cell r="J198">
            <v>4.9000000000000004</v>
          </cell>
          <cell r="K198">
            <v>4.9000000000000004</v>
          </cell>
          <cell r="L198">
            <v>4.9000000000000004</v>
          </cell>
          <cell r="M198">
            <v>4.9000000000000004</v>
          </cell>
          <cell r="N198">
            <v>4.9000000000000004</v>
          </cell>
          <cell r="O198">
            <v>4.9000000000000004</v>
          </cell>
          <cell r="P198">
            <v>4.9000000000000004</v>
          </cell>
          <cell r="Q198">
            <v>4.9000000000000004</v>
          </cell>
          <cell r="R198">
            <v>4.9000000000000004</v>
          </cell>
          <cell r="S198">
            <v>4.9000000000000004</v>
          </cell>
          <cell r="T198">
            <v>4.9000000000000004</v>
          </cell>
        </row>
        <row r="199">
          <cell r="D199" t="str">
            <v>DuctInsGas2003</v>
          </cell>
          <cell r="E199">
            <v>4.9000000000000004</v>
          </cell>
          <cell r="F199">
            <v>4.9000000000000004</v>
          </cell>
          <cell r="G199">
            <v>4.9000000000000004</v>
          </cell>
          <cell r="H199">
            <v>4.9000000000000004</v>
          </cell>
          <cell r="I199">
            <v>4.9000000000000004</v>
          </cell>
          <cell r="J199">
            <v>4.9000000000000004</v>
          </cell>
          <cell r="K199">
            <v>4.9000000000000004</v>
          </cell>
          <cell r="L199">
            <v>4.9000000000000004</v>
          </cell>
          <cell r="M199">
            <v>4.9000000000000004</v>
          </cell>
          <cell r="N199">
            <v>4.9000000000000004</v>
          </cell>
          <cell r="O199">
            <v>4.9000000000000004</v>
          </cell>
          <cell r="P199">
            <v>4.9000000000000004</v>
          </cell>
          <cell r="Q199">
            <v>4.9000000000000004</v>
          </cell>
          <cell r="R199">
            <v>4.9000000000000004</v>
          </cell>
          <cell r="S199">
            <v>4.9000000000000004</v>
          </cell>
          <cell r="T199">
            <v>4.9000000000000004</v>
          </cell>
        </row>
        <row r="200">
          <cell r="D200" t="str">
            <v>DuctInsGas2007</v>
          </cell>
          <cell r="E200">
            <v>6.7</v>
          </cell>
          <cell r="F200">
            <v>6.7</v>
          </cell>
          <cell r="G200">
            <v>6.7</v>
          </cell>
          <cell r="H200">
            <v>6.7</v>
          </cell>
          <cell r="I200">
            <v>6.7</v>
          </cell>
          <cell r="J200">
            <v>4.9000000000000004</v>
          </cell>
          <cell r="K200">
            <v>4.9000000000000004</v>
          </cell>
          <cell r="L200">
            <v>4.9000000000000004</v>
          </cell>
          <cell r="M200">
            <v>6.7</v>
          </cell>
          <cell r="N200">
            <v>6.7</v>
          </cell>
          <cell r="O200">
            <v>6.7</v>
          </cell>
          <cell r="P200">
            <v>6.7</v>
          </cell>
          <cell r="Q200">
            <v>6.7</v>
          </cell>
          <cell r="R200">
            <v>8.6999999999999993</v>
          </cell>
          <cell r="S200">
            <v>8.6999999999999993</v>
          </cell>
          <cell r="T200">
            <v>8.6999999999999993</v>
          </cell>
        </row>
        <row r="201">
          <cell r="D201" t="str">
            <v>DuctInsGas2011</v>
          </cell>
          <cell r="E201">
            <v>6.7</v>
          </cell>
          <cell r="F201">
            <v>6.7</v>
          </cell>
          <cell r="G201">
            <v>6.7</v>
          </cell>
          <cell r="H201">
            <v>6.7</v>
          </cell>
          <cell r="I201">
            <v>6.7</v>
          </cell>
          <cell r="J201">
            <v>4.9000000000000004</v>
          </cell>
          <cell r="K201">
            <v>4.9000000000000004</v>
          </cell>
          <cell r="L201">
            <v>4.9000000000000004</v>
          </cell>
          <cell r="M201">
            <v>6.7</v>
          </cell>
          <cell r="N201">
            <v>6.7</v>
          </cell>
          <cell r="O201">
            <v>6.7</v>
          </cell>
          <cell r="P201">
            <v>6.7</v>
          </cell>
          <cell r="Q201">
            <v>6.7</v>
          </cell>
          <cell r="R201">
            <v>8.6999999999999993</v>
          </cell>
          <cell r="S201">
            <v>8.6999999999999993</v>
          </cell>
          <cell r="T201">
            <v>8.6999999999999993</v>
          </cell>
        </row>
        <row r="202">
          <cell r="D202" t="str">
            <v>DuctInsGas2014</v>
          </cell>
          <cell r="E202">
            <v>6.7</v>
          </cell>
          <cell r="F202">
            <v>6.7</v>
          </cell>
          <cell r="G202">
            <v>6.7</v>
          </cell>
          <cell r="H202">
            <v>6.7</v>
          </cell>
          <cell r="I202">
            <v>6.7</v>
          </cell>
          <cell r="J202">
            <v>4.9000000000000004</v>
          </cell>
          <cell r="K202">
            <v>4.9000000000000004</v>
          </cell>
          <cell r="L202">
            <v>4.9000000000000004</v>
          </cell>
          <cell r="M202">
            <v>6.7</v>
          </cell>
          <cell r="N202">
            <v>6.7</v>
          </cell>
          <cell r="O202">
            <v>6.7</v>
          </cell>
          <cell r="P202">
            <v>6.7</v>
          </cell>
          <cell r="Q202">
            <v>6.7</v>
          </cell>
          <cell r="R202">
            <v>8.6999999999999993</v>
          </cell>
          <cell r="S202">
            <v>8.6999999999999993</v>
          </cell>
          <cell r="T202">
            <v>8.6999999999999993</v>
          </cell>
        </row>
        <row r="203">
          <cell r="D203" t="str">
            <v>DuctInsGas2015</v>
          </cell>
          <cell r="E203">
            <v>6.7</v>
          </cell>
          <cell r="F203">
            <v>6.7</v>
          </cell>
          <cell r="G203">
            <v>6.7</v>
          </cell>
          <cell r="H203">
            <v>6.7</v>
          </cell>
          <cell r="I203">
            <v>6.7</v>
          </cell>
          <cell r="J203">
            <v>4.9000000000000004</v>
          </cell>
          <cell r="K203">
            <v>4.9000000000000004</v>
          </cell>
          <cell r="L203">
            <v>4.9000000000000004</v>
          </cell>
          <cell r="M203">
            <v>6.7</v>
          </cell>
          <cell r="N203">
            <v>6.7</v>
          </cell>
          <cell r="O203">
            <v>6.7</v>
          </cell>
          <cell r="P203">
            <v>6.7</v>
          </cell>
          <cell r="Q203">
            <v>6.7</v>
          </cell>
          <cell r="R203">
            <v>8.6999999999999993</v>
          </cell>
          <cell r="S203">
            <v>8.6999999999999993</v>
          </cell>
          <cell r="T203">
            <v>8.6999999999999993</v>
          </cell>
        </row>
        <row r="204">
          <cell r="D204" t="str">
            <v>DuctInsGas2017</v>
          </cell>
          <cell r="E204">
            <v>8.6999999999999993</v>
          </cell>
          <cell r="F204">
            <v>8.6999999999999993</v>
          </cell>
          <cell r="G204">
            <v>6.7</v>
          </cell>
          <cell r="H204">
            <v>8.6999999999999993</v>
          </cell>
          <cell r="I204">
            <v>6.7</v>
          </cell>
          <cell r="J204">
            <v>6.7</v>
          </cell>
          <cell r="K204">
            <v>6.7</v>
          </cell>
          <cell r="L204">
            <v>8.6999999999999993</v>
          </cell>
          <cell r="M204">
            <v>8.6999999999999993</v>
          </cell>
          <cell r="N204">
            <v>8.6999999999999993</v>
          </cell>
          <cell r="O204">
            <v>8.6999999999999993</v>
          </cell>
          <cell r="P204">
            <v>8.6999999999999993</v>
          </cell>
          <cell r="Q204">
            <v>8.6999999999999993</v>
          </cell>
          <cell r="R204">
            <v>8.6999999999999993</v>
          </cell>
          <cell r="S204">
            <v>8.6999999999999993</v>
          </cell>
          <cell r="T204">
            <v>8.6999999999999993</v>
          </cell>
        </row>
        <row r="205">
          <cell r="D205" t="str">
            <v>DuctInsGas2020</v>
          </cell>
          <cell r="E205">
            <v>8.6999999999999993</v>
          </cell>
          <cell r="F205">
            <v>8.6999999999999993</v>
          </cell>
          <cell r="G205">
            <v>6.7</v>
          </cell>
          <cell r="H205">
            <v>8.6999999999999993</v>
          </cell>
          <cell r="I205">
            <v>6.7</v>
          </cell>
          <cell r="J205">
            <v>6.7</v>
          </cell>
          <cell r="K205">
            <v>6.7</v>
          </cell>
          <cell r="L205">
            <v>8.6999999999999993</v>
          </cell>
          <cell r="M205">
            <v>8.6999999999999993</v>
          </cell>
          <cell r="N205">
            <v>8.6999999999999993</v>
          </cell>
          <cell r="O205">
            <v>8.6999999999999993</v>
          </cell>
          <cell r="P205">
            <v>8.6999999999999993</v>
          </cell>
          <cell r="Q205">
            <v>8.6999999999999993</v>
          </cell>
          <cell r="R205">
            <v>8.6999999999999993</v>
          </cell>
          <cell r="S205">
            <v>8.6999999999999993</v>
          </cell>
          <cell r="T205">
            <v>8.6999999999999993</v>
          </cell>
        </row>
        <row r="206">
          <cell r="D206" t="str">
            <v/>
          </cell>
        </row>
        <row r="207">
          <cell r="D207" t="str">
            <v>DuctInsElec1975</v>
          </cell>
          <cell r="E207">
            <v>2.8</v>
          </cell>
          <cell r="F207">
            <v>2.8</v>
          </cell>
          <cell r="G207">
            <v>2.8</v>
          </cell>
          <cell r="H207">
            <v>2.8</v>
          </cell>
          <cell r="I207">
            <v>2.8</v>
          </cell>
          <cell r="J207">
            <v>2.8</v>
          </cell>
          <cell r="K207">
            <v>2.8</v>
          </cell>
          <cell r="L207">
            <v>2.8</v>
          </cell>
          <cell r="M207">
            <v>2.8</v>
          </cell>
          <cell r="N207">
            <v>2.8</v>
          </cell>
          <cell r="O207">
            <v>2.8</v>
          </cell>
          <cell r="P207">
            <v>2.8</v>
          </cell>
          <cell r="Q207">
            <v>2.8</v>
          </cell>
          <cell r="R207">
            <v>2.8</v>
          </cell>
          <cell r="S207">
            <v>2.8</v>
          </cell>
          <cell r="T207">
            <v>2.8</v>
          </cell>
        </row>
        <row r="208">
          <cell r="D208" t="str">
            <v>DuctInsElec1985</v>
          </cell>
          <cell r="E208">
            <v>2.8</v>
          </cell>
          <cell r="F208">
            <v>2.8</v>
          </cell>
          <cell r="G208">
            <v>2.8</v>
          </cell>
          <cell r="H208">
            <v>2.8</v>
          </cell>
          <cell r="I208">
            <v>2.8</v>
          </cell>
          <cell r="J208">
            <v>2.8</v>
          </cell>
          <cell r="K208">
            <v>2.8</v>
          </cell>
          <cell r="L208">
            <v>2.8</v>
          </cell>
          <cell r="M208">
            <v>2.8</v>
          </cell>
          <cell r="N208">
            <v>2.8</v>
          </cell>
          <cell r="O208">
            <v>2.8</v>
          </cell>
          <cell r="P208">
            <v>2.8</v>
          </cell>
          <cell r="Q208">
            <v>2.8</v>
          </cell>
          <cell r="R208">
            <v>2.8</v>
          </cell>
          <cell r="S208">
            <v>2.8</v>
          </cell>
          <cell r="T208">
            <v>2.8</v>
          </cell>
        </row>
        <row r="209">
          <cell r="D209" t="str">
            <v>DuctInsElec1996</v>
          </cell>
          <cell r="E209">
            <v>8.6999999999999993</v>
          </cell>
          <cell r="F209">
            <v>8.6999999999999993</v>
          </cell>
          <cell r="G209">
            <v>8.6999999999999993</v>
          </cell>
          <cell r="H209">
            <v>8.6999999999999993</v>
          </cell>
          <cell r="I209">
            <v>8.6999999999999993</v>
          </cell>
          <cell r="J209">
            <v>8.6999999999999993</v>
          </cell>
          <cell r="K209">
            <v>8.6999999999999993</v>
          </cell>
          <cell r="L209">
            <v>8.6999999999999993</v>
          </cell>
          <cell r="M209">
            <v>8.6999999999999993</v>
          </cell>
          <cell r="N209">
            <v>8.6999999999999993</v>
          </cell>
          <cell r="O209">
            <v>8.6999999999999993</v>
          </cell>
          <cell r="P209">
            <v>8.6999999999999993</v>
          </cell>
          <cell r="Q209">
            <v>8.6999999999999993</v>
          </cell>
          <cell r="R209">
            <v>8.6999999999999993</v>
          </cell>
          <cell r="S209">
            <v>8.6999999999999993</v>
          </cell>
          <cell r="T209">
            <v>8.6999999999999993</v>
          </cell>
        </row>
        <row r="210">
          <cell r="D210" t="str">
            <v>DuctInsElec2003</v>
          </cell>
          <cell r="E210">
            <v>8.6999999999999993</v>
          </cell>
          <cell r="F210">
            <v>8.6999999999999993</v>
          </cell>
          <cell r="G210">
            <v>8.6999999999999993</v>
          </cell>
          <cell r="H210">
            <v>8.6999999999999993</v>
          </cell>
          <cell r="I210">
            <v>8.6999999999999993</v>
          </cell>
          <cell r="J210">
            <v>8.6999999999999993</v>
          </cell>
          <cell r="K210">
            <v>8.6999999999999993</v>
          </cell>
          <cell r="L210">
            <v>8.6999999999999993</v>
          </cell>
          <cell r="M210">
            <v>8.6999999999999993</v>
          </cell>
          <cell r="N210">
            <v>8.6999999999999993</v>
          </cell>
          <cell r="O210">
            <v>8.6999999999999993</v>
          </cell>
          <cell r="P210">
            <v>8.6999999999999993</v>
          </cell>
          <cell r="Q210">
            <v>8.6999999999999993</v>
          </cell>
          <cell r="R210">
            <v>8.6999999999999993</v>
          </cell>
          <cell r="S210">
            <v>8.6999999999999993</v>
          </cell>
          <cell r="T210">
            <v>8.6999999999999993</v>
          </cell>
        </row>
        <row r="211">
          <cell r="D211" t="str">
            <v>DuctInsElec2007</v>
          </cell>
          <cell r="E211">
            <v>8.6999999999999993</v>
          </cell>
          <cell r="F211">
            <v>8.6999999999999993</v>
          </cell>
          <cell r="G211">
            <v>8.6999999999999993</v>
          </cell>
          <cell r="H211">
            <v>8.6999999999999993</v>
          </cell>
          <cell r="I211">
            <v>8.6999999999999993</v>
          </cell>
          <cell r="J211">
            <v>8.6999999999999993</v>
          </cell>
          <cell r="K211">
            <v>8.6999999999999993</v>
          </cell>
          <cell r="L211">
            <v>8.6999999999999993</v>
          </cell>
          <cell r="M211">
            <v>8.6999999999999993</v>
          </cell>
          <cell r="N211">
            <v>8.6999999999999993</v>
          </cell>
          <cell r="O211">
            <v>8.6999999999999993</v>
          </cell>
          <cell r="P211">
            <v>8.6999999999999993</v>
          </cell>
          <cell r="Q211">
            <v>8.6999999999999993</v>
          </cell>
          <cell r="R211">
            <v>8.6999999999999993</v>
          </cell>
          <cell r="S211">
            <v>8.6999999999999993</v>
          </cell>
          <cell r="T211">
            <v>8.6999999999999993</v>
          </cell>
        </row>
        <row r="212">
          <cell r="D212" t="str">
            <v>DuctInsElec2011</v>
          </cell>
          <cell r="E212">
            <v>8.6999999999999993</v>
          </cell>
          <cell r="F212">
            <v>8.6999999999999993</v>
          </cell>
          <cell r="G212">
            <v>8.6999999999999993</v>
          </cell>
          <cell r="H212">
            <v>8.6999999999999993</v>
          </cell>
          <cell r="I212">
            <v>8.6999999999999993</v>
          </cell>
          <cell r="J212">
            <v>8.6999999999999993</v>
          </cell>
          <cell r="K212">
            <v>8.6999999999999993</v>
          </cell>
          <cell r="L212">
            <v>8.6999999999999993</v>
          </cell>
          <cell r="M212">
            <v>8.6999999999999993</v>
          </cell>
          <cell r="N212">
            <v>8.6999999999999993</v>
          </cell>
          <cell r="O212">
            <v>8.6999999999999993</v>
          </cell>
          <cell r="P212">
            <v>8.6999999999999993</v>
          </cell>
          <cell r="Q212">
            <v>8.6999999999999993</v>
          </cell>
          <cell r="R212">
            <v>8.6999999999999993</v>
          </cell>
          <cell r="S212">
            <v>8.6999999999999993</v>
          </cell>
          <cell r="T212">
            <v>8.6999999999999993</v>
          </cell>
        </row>
        <row r="213">
          <cell r="D213" t="str">
            <v>DuctInsElec2014</v>
          </cell>
          <cell r="E213">
            <v>8.6999999999999993</v>
          </cell>
          <cell r="F213">
            <v>8.6999999999999993</v>
          </cell>
          <cell r="G213">
            <v>8.6999999999999993</v>
          </cell>
          <cell r="H213">
            <v>8.6999999999999993</v>
          </cell>
          <cell r="I213">
            <v>8.6999999999999993</v>
          </cell>
          <cell r="J213">
            <v>8.6999999999999993</v>
          </cell>
          <cell r="K213">
            <v>8.6999999999999993</v>
          </cell>
          <cell r="L213">
            <v>8.6999999999999993</v>
          </cell>
          <cell r="M213">
            <v>8.6999999999999993</v>
          </cell>
          <cell r="N213">
            <v>8.6999999999999993</v>
          </cell>
          <cell r="O213">
            <v>8.6999999999999993</v>
          </cell>
          <cell r="P213">
            <v>8.6999999999999993</v>
          </cell>
          <cell r="Q213">
            <v>8.6999999999999993</v>
          </cell>
          <cell r="R213">
            <v>8.6999999999999993</v>
          </cell>
          <cell r="S213">
            <v>8.6999999999999993</v>
          </cell>
          <cell r="T213">
            <v>8.6999999999999993</v>
          </cell>
        </row>
        <row r="214">
          <cell r="D214" t="str">
            <v>DuctInsElec2015</v>
          </cell>
          <cell r="E214">
            <v>8.6999999999999993</v>
          </cell>
          <cell r="F214">
            <v>8.6999999999999993</v>
          </cell>
          <cell r="G214">
            <v>8.6999999999999993</v>
          </cell>
          <cell r="H214">
            <v>8.6999999999999993</v>
          </cell>
          <cell r="I214">
            <v>8.6999999999999993</v>
          </cell>
          <cell r="J214">
            <v>8.6999999999999993</v>
          </cell>
          <cell r="K214">
            <v>8.6999999999999993</v>
          </cell>
          <cell r="L214">
            <v>8.6999999999999993</v>
          </cell>
          <cell r="M214">
            <v>8.6999999999999993</v>
          </cell>
          <cell r="N214">
            <v>8.6999999999999993</v>
          </cell>
          <cell r="O214">
            <v>8.6999999999999993</v>
          </cell>
          <cell r="P214">
            <v>8.6999999999999993</v>
          </cell>
          <cell r="Q214">
            <v>8.6999999999999993</v>
          </cell>
          <cell r="R214">
            <v>8.6999999999999993</v>
          </cell>
          <cell r="S214">
            <v>8.6999999999999993</v>
          </cell>
          <cell r="T214">
            <v>8.6999999999999993</v>
          </cell>
        </row>
        <row r="215">
          <cell r="D215" t="str">
            <v>DuctInsElec2017</v>
          </cell>
          <cell r="E215">
            <v>8.6999999999999993</v>
          </cell>
          <cell r="F215">
            <v>8.6999999999999993</v>
          </cell>
          <cell r="G215">
            <v>8.6999999999999993</v>
          </cell>
          <cell r="H215">
            <v>8.6999999999999993</v>
          </cell>
          <cell r="I215">
            <v>8.6999999999999993</v>
          </cell>
          <cell r="J215">
            <v>8.6999999999999993</v>
          </cell>
          <cell r="K215">
            <v>8.6999999999999993</v>
          </cell>
          <cell r="L215">
            <v>8.6999999999999993</v>
          </cell>
          <cell r="M215">
            <v>8.6999999999999993</v>
          </cell>
          <cell r="N215">
            <v>8.6999999999999993</v>
          </cell>
          <cell r="O215">
            <v>8.6999999999999993</v>
          </cell>
          <cell r="P215">
            <v>8.6999999999999993</v>
          </cell>
          <cell r="Q215">
            <v>8.6999999999999993</v>
          </cell>
          <cell r="R215">
            <v>8.6999999999999993</v>
          </cell>
          <cell r="S215">
            <v>8.6999999999999993</v>
          </cell>
          <cell r="T215">
            <v>8.6999999999999993</v>
          </cell>
        </row>
        <row r="216">
          <cell r="D216" t="str">
            <v>DuctInsElec2020</v>
          </cell>
          <cell r="E216">
            <v>8.6999999999999993</v>
          </cell>
          <cell r="F216">
            <v>8.6999999999999993</v>
          </cell>
          <cell r="G216">
            <v>8.6999999999999993</v>
          </cell>
          <cell r="H216">
            <v>8.6999999999999993</v>
          </cell>
          <cell r="I216">
            <v>8.6999999999999993</v>
          </cell>
          <cell r="J216">
            <v>8.6999999999999993</v>
          </cell>
          <cell r="K216">
            <v>8.6999999999999993</v>
          </cell>
          <cell r="L216">
            <v>8.6999999999999993</v>
          </cell>
          <cell r="M216">
            <v>8.6999999999999993</v>
          </cell>
          <cell r="N216">
            <v>8.6999999999999993</v>
          </cell>
          <cell r="O216">
            <v>8.6999999999999993</v>
          </cell>
          <cell r="P216">
            <v>8.6999999999999993</v>
          </cell>
          <cell r="Q216">
            <v>8.6999999999999993</v>
          </cell>
          <cell r="R216">
            <v>8.6999999999999993</v>
          </cell>
          <cell r="S216">
            <v>8.6999999999999993</v>
          </cell>
          <cell r="T216">
            <v>8.6999999999999993</v>
          </cell>
        </row>
        <row r="217">
          <cell r="D217" t="str">
            <v/>
          </cell>
        </row>
        <row r="218">
          <cell r="D218" t="str">
            <v>RadBarrier1975</v>
          </cell>
          <cell r="E218" t="str">
            <v>NR</v>
          </cell>
          <cell r="F218" t="str">
            <v>NR</v>
          </cell>
          <cell r="G218" t="str">
            <v>NR</v>
          </cell>
          <cell r="H218" t="str">
            <v>NR</v>
          </cell>
          <cell r="I218" t="str">
            <v>NR</v>
          </cell>
          <cell r="J218" t="str">
            <v>NR</v>
          </cell>
          <cell r="K218" t="str">
            <v>NR</v>
          </cell>
          <cell r="L218" t="str">
            <v>NR</v>
          </cell>
          <cell r="M218" t="str">
            <v>NR</v>
          </cell>
          <cell r="N218" t="str">
            <v>NR</v>
          </cell>
          <cell r="O218" t="str">
            <v>NR</v>
          </cell>
          <cell r="P218" t="str">
            <v>NR</v>
          </cell>
          <cell r="Q218" t="str">
            <v>NR</v>
          </cell>
          <cell r="R218" t="str">
            <v>NR</v>
          </cell>
          <cell r="S218" t="str">
            <v>NR</v>
          </cell>
          <cell r="T218" t="str">
            <v>NR</v>
          </cell>
        </row>
        <row r="219">
          <cell r="D219" t="str">
            <v>RadBarrier1985</v>
          </cell>
          <cell r="E219" t="str">
            <v>NR</v>
          </cell>
          <cell r="F219" t="str">
            <v>NR</v>
          </cell>
          <cell r="G219" t="str">
            <v>NR</v>
          </cell>
          <cell r="H219" t="str">
            <v>NR</v>
          </cell>
          <cell r="I219" t="str">
            <v>NR</v>
          </cell>
          <cell r="J219" t="str">
            <v>NR</v>
          </cell>
          <cell r="K219" t="str">
            <v>NR</v>
          </cell>
          <cell r="L219" t="str">
            <v>NR</v>
          </cell>
          <cell r="M219" t="str">
            <v>NR</v>
          </cell>
          <cell r="N219" t="str">
            <v>NR</v>
          </cell>
          <cell r="O219" t="str">
            <v>NR</v>
          </cell>
          <cell r="P219" t="str">
            <v>NR</v>
          </cell>
          <cell r="Q219" t="str">
            <v>NR</v>
          </cell>
          <cell r="R219" t="str">
            <v>NR</v>
          </cell>
          <cell r="S219" t="str">
            <v>NR</v>
          </cell>
          <cell r="T219" t="str">
            <v>NR</v>
          </cell>
        </row>
        <row r="220">
          <cell r="D220" t="str">
            <v>RadBarrier1996</v>
          </cell>
          <cell r="E220" t="str">
            <v>NR</v>
          </cell>
          <cell r="F220" t="str">
            <v>NR</v>
          </cell>
          <cell r="G220" t="str">
            <v>NR</v>
          </cell>
          <cell r="H220" t="str">
            <v>NR</v>
          </cell>
          <cell r="I220" t="str">
            <v>NR</v>
          </cell>
          <cell r="J220" t="str">
            <v>NR</v>
          </cell>
          <cell r="K220" t="str">
            <v>NR</v>
          </cell>
          <cell r="L220" t="str">
            <v>NR</v>
          </cell>
          <cell r="M220" t="str">
            <v>NR</v>
          </cell>
          <cell r="N220" t="str">
            <v>NR</v>
          </cell>
          <cell r="O220" t="str">
            <v>NR</v>
          </cell>
          <cell r="P220" t="str">
            <v>NR</v>
          </cell>
          <cell r="Q220" t="str">
            <v>NR</v>
          </cell>
          <cell r="R220" t="str">
            <v>NR</v>
          </cell>
          <cell r="S220" t="str">
            <v>NR</v>
          </cell>
          <cell r="T220" t="str">
            <v>NR</v>
          </cell>
        </row>
        <row r="221">
          <cell r="D221" t="str">
            <v>RadBarrier2003</v>
          </cell>
          <cell r="E221" t="str">
            <v>NR</v>
          </cell>
          <cell r="F221" t="str">
            <v>REQ</v>
          </cell>
          <cell r="G221" t="str">
            <v>NR</v>
          </cell>
          <cell r="H221" t="str">
            <v>REQ</v>
          </cell>
          <cell r="I221" t="str">
            <v>NR</v>
          </cell>
          <cell r="J221" t="str">
            <v>NR</v>
          </cell>
          <cell r="K221" t="str">
            <v>NR</v>
          </cell>
          <cell r="L221" t="str">
            <v>REQ</v>
          </cell>
          <cell r="M221" t="str">
            <v>REQ</v>
          </cell>
          <cell r="N221" t="str">
            <v>REQ</v>
          </cell>
          <cell r="O221" t="str">
            <v>REQ</v>
          </cell>
          <cell r="P221" t="str">
            <v>REQ</v>
          </cell>
          <cell r="Q221" t="str">
            <v>REQ</v>
          </cell>
          <cell r="R221" t="str">
            <v>REQ</v>
          </cell>
          <cell r="S221" t="str">
            <v>REQ</v>
          </cell>
          <cell r="T221" t="str">
            <v>NR</v>
          </cell>
        </row>
        <row r="222">
          <cell r="D222" t="str">
            <v>RadBarrier2007</v>
          </cell>
          <cell r="E222" t="str">
            <v>NR</v>
          </cell>
          <cell r="F222" t="str">
            <v>REQ</v>
          </cell>
          <cell r="G222" t="str">
            <v>NR</v>
          </cell>
          <cell r="H222" t="str">
            <v>REQ</v>
          </cell>
          <cell r="I222" t="str">
            <v>NR</v>
          </cell>
          <cell r="J222" t="str">
            <v>NR</v>
          </cell>
          <cell r="K222" t="str">
            <v>NR</v>
          </cell>
          <cell r="L222" t="str">
            <v>REQ</v>
          </cell>
          <cell r="M222" t="str">
            <v>REQ</v>
          </cell>
          <cell r="N222" t="str">
            <v>REQ</v>
          </cell>
          <cell r="O222" t="str">
            <v>REQ</v>
          </cell>
          <cell r="P222" t="str">
            <v>REQ</v>
          </cell>
          <cell r="Q222" t="str">
            <v>REQ</v>
          </cell>
          <cell r="R222" t="str">
            <v>REQ</v>
          </cell>
          <cell r="S222" t="str">
            <v>REQ</v>
          </cell>
          <cell r="T222" t="str">
            <v>NR</v>
          </cell>
        </row>
        <row r="223">
          <cell r="D223" t="str">
            <v>RadBarrier2011</v>
          </cell>
          <cell r="E223" t="str">
            <v>NR</v>
          </cell>
          <cell r="F223" t="str">
            <v>REQ</v>
          </cell>
          <cell r="G223" t="str">
            <v>NR</v>
          </cell>
          <cell r="H223" t="str">
            <v>REQ</v>
          </cell>
          <cell r="I223" t="str">
            <v>NR</v>
          </cell>
          <cell r="J223" t="str">
            <v>NR</v>
          </cell>
          <cell r="K223" t="str">
            <v>NR</v>
          </cell>
          <cell r="L223" t="str">
            <v>REQ</v>
          </cell>
          <cell r="M223" t="str">
            <v>REQ</v>
          </cell>
          <cell r="N223" t="str">
            <v>REQ</v>
          </cell>
          <cell r="O223" t="str">
            <v>REQ</v>
          </cell>
          <cell r="P223" t="str">
            <v>REQ</v>
          </cell>
          <cell r="Q223" t="str">
            <v>REQ</v>
          </cell>
          <cell r="R223" t="str">
            <v>REQ</v>
          </cell>
          <cell r="S223" t="str">
            <v>REQ</v>
          </cell>
          <cell r="T223" t="str">
            <v>NR</v>
          </cell>
        </row>
        <row r="224">
          <cell r="D224" t="str">
            <v>RadBarrier2014</v>
          </cell>
          <cell r="E224" t="str">
            <v>NR</v>
          </cell>
          <cell r="F224" t="str">
            <v>REQ</v>
          </cell>
          <cell r="G224" t="str">
            <v>REQ</v>
          </cell>
          <cell r="H224" t="str">
            <v>REQ</v>
          </cell>
          <cell r="I224" t="str">
            <v>REQ</v>
          </cell>
          <cell r="J224" t="str">
            <v>REQ</v>
          </cell>
          <cell r="K224" t="str">
            <v>REQ</v>
          </cell>
          <cell r="L224" t="str">
            <v>REQ</v>
          </cell>
          <cell r="M224" t="str">
            <v>REQ</v>
          </cell>
          <cell r="N224" t="str">
            <v>REQ</v>
          </cell>
          <cell r="O224" t="str">
            <v>REQ</v>
          </cell>
          <cell r="P224" t="str">
            <v>REQ</v>
          </cell>
          <cell r="Q224" t="str">
            <v>REQ</v>
          </cell>
          <cell r="R224" t="str">
            <v>REQ</v>
          </cell>
          <cell r="S224" t="str">
            <v>REQ</v>
          </cell>
          <cell r="T224" t="str">
            <v>NR</v>
          </cell>
        </row>
        <row r="225">
          <cell r="D225" t="str">
            <v>RadBarrier2015</v>
          </cell>
          <cell r="E225" t="str">
            <v>NR</v>
          </cell>
          <cell r="F225" t="str">
            <v>REQ</v>
          </cell>
          <cell r="G225" t="str">
            <v>REQ</v>
          </cell>
          <cell r="H225" t="str">
            <v>REQ</v>
          </cell>
          <cell r="I225" t="str">
            <v>REQ</v>
          </cell>
          <cell r="J225" t="str">
            <v>REQ</v>
          </cell>
          <cell r="K225" t="str">
            <v>REQ</v>
          </cell>
          <cell r="L225" t="str">
            <v>REQ</v>
          </cell>
          <cell r="M225" t="str">
            <v>REQ</v>
          </cell>
          <cell r="N225" t="str">
            <v>REQ</v>
          </cell>
          <cell r="O225" t="str">
            <v>REQ</v>
          </cell>
          <cell r="P225" t="str">
            <v>REQ</v>
          </cell>
          <cell r="Q225" t="str">
            <v>REQ</v>
          </cell>
          <cell r="R225" t="str">
            <v>REQ</v>
          </cell>
          <cell r="S225" t="str">
            <v>REQ</v>
          </cell>
          <cell r="T225" t="str">
            <v>NR</v>
          </cell>
        </row>
        <row r="226">
          <cell r="D226" t="str">
            <v>RadBarrier2017</v>
          </cell>
          <cell r="E226" t="str">
            <v>NR</v>
          </cell>
          <cell r="F226" t="str">
            <v>REQ</v>
          </cell>
          <cell r="G226" t="str">
            <v>REQ</v>
          </cell>
          <cell r="H226" t="str">
            <v>REQ</v>
          </cell>
          <cell r="I226" t="str">
            <v>REQ</v>
          </cell>
          <cell r="J226" t="str">
            <v>REQ</v>
          </cell>
          <cell r="K226" t="str">
            <v>REQ</v>
          </cell>
          <cell r="L226" t="str">
            <v>REQ</v>
          </cell>
          <cell r="M226" t="str">
            <v>REQ</v>
          </cell>
          <cell r="N226" t="str">
            <v>REQ</v>
          </cell>
          <cell r="O226" t="str">
            <v>REQ</v>
          </cell>
          <cell r="P226" t="str">
            <v>REQ</v>
          </cell>
          <cell r="Q226" t="str">
            <v>REQ</v>
          </cell>
          <cell r="R226" t="str">
            <v>REQ</v>
          </cell>
          <cell r="S226" t="str">
            <v>REQ</v>
          </cell>
          <cell r="T226" t="str">
            <v>NR</v>
          </cell>
        </row>
        <row r="227">
          <cell r="D227" t="str">
            <v>RadBarrier2020</v>
          </cell>
          <cell r="E227" t="str">
            <v>NR</v>
          </cell>
          <cell r="F227" t="str">
            <v>REQ</v>
          </cell>
          <cell r="G227" t="str">
            <v>REQ</v>
          </cell>
          <cell r="H227" t="str">
            <v>NR</v>
          </cell>
          <cell r="I227" t="str">
            <v>REQ</v>
          </cell>
          <cell r="J227" t="str">
            <v>REQ</v>
          </cell>
          <cell r="K227" t="str">
            <v>REQ</v>
          </cell>
          <cell r="L227" t="str">
            <v>NR</v>
          </cell>
          <cell r="M227" t="str">
            <v>NR</v>
          </cell>
          <cell r="N227" t="str">
            <v>NR</v>
          </cell>
          <cell r="O227" t="str">
            <v>NR</v>
          </cell>
          <cell r="P227" t="str">
            <v>NR</v>
          </cell>
          <cell r="Q227" t="str">
            <v>NR</v>
          </cell>
          <cell r="R227" t="str">
            <v>NR</v>
          </cell>
          <cell r="S227" t="str">
            <v>NR</v>
          </cell>
          <cell r="T227" t="str">
            <v>NR</v>
          </cell>
        </row>
        <row r="228">
          <cell r="D228" t="str">
            <v/>
          </cell>
        </row>
      </sheetData>
      <sheetData sheetId="13">
        <row r="8">
          <cell r="E8" t="str">
            <v>CZ01</v>
          </cell>
          <cell r="F8" t="str">
            <v>CZ02</v>
          </cell>
          <cell r="G8" t="str">
            <v>CZ03</v>
          </cell>
          <cell r="H8" t="str">
            <v>CZ04</v>
          </cell>
          <cell r="I8" t="str">
            <v>CZ05</v>
          </cell>
          <cell r="J8" t="str">
            <v>CZ06</v>
          </cell>
          <cell r="K8" t="str">
            <v>CZ07</v>
          </cell>
          <cell r="L8" t="str">
            <v>CZ08</v>
          </cell>
          <cell r="M8" t="str">
            <v>CZ09</v>
          </cell>
          <cell r="N8" t="str">
            <v>CZ10</v>
          </cell>
          <cell r="O8" t="str">
            <v>CZ11</v>
          </cell>
          <cell r="P8" t="str">
            <v>CZ12</v>
          </cell>
          <cell r="Q8" t="str">
            <v>CZ13</v>
          </cell>
          <cell r="R8" t="str">
            <v>CZ14</v>
          </cell>
          <cell r="S8" t="str">
            <v>CZ15</v>
          </cell>
          <cell r="T8" t="str">
            <v>CZ16</v>
          </cell>
        </row>
        <row r="9">
          <cell r="D9" t="str">
            <v>FloorArea1975</v>
          </cell>
          <cell r="E9">
            <v>947</v>
          </cell>
          <cell r="F9">
            <v>947</v>
          </cell>
          <cell r="G9">
            <v>947</v>
          </cell>
          <cell r="H9">
            <v>947</v>
          </cell>
          <cell r="I9">
            <v>947</v>
          </cell>
          <cell r="J9">
            <v>926</v>
          </cell>
          <cell r="K9">
            <v>926</v>
          </cell>
          <cell r="L9">
            <v>926</v>
          </cell>
          <cell r="M9">
            <v>1085</v>
          </cell>
          <cell r="N9">
            <v>1085</v>
          </cell>
          <cell r="O9">
            <v>974</v>
          </cell>
          <cell r="P9">
            <v>974</v>
          </cell>
          <cell r="Q9">
            <v>974</v>
          </cell>
          <cell r="R9">
            <v>1267</v>
          </cell>
          <cell r="S9">
            <v>1267</v>
          </cell>
          <cell r="T9">
            <v>947</v>
          </cell>
        </row>
        <row r="10">
          <cell r="D10" t="str">
            <v>FloorArea1985</v>
          </cell>
          <cell r="E10">
            <v>1024</v>
          </cell>
          <cell r="F10">
            <v>1024</v>
          </cell>
          <cell r="G10">
            <v>1024</v>
          </cell>
          <cell r="H10">
            <v>1024</v>
          </cell>
          <cell r="I10">
            <v>1024</v>
          </cell>
          <cell r="J10">
            <v>1159</v>
          </cell>
          <cell r="K10">
            <v>1159</v>
          </cell>
          <cell r="L10">
            <v>1159</v>
          </cell>
          <cell r="M10">
            <v>1295</v>
          </cell>
          <cell r="N10">
            <v>1295</v>
          </cell>
          <cell r="O10">
            <v>1022</v>
          </cell>
          <cell r="P10">
            <v>1022</v>
          </cell>
          <cell r="Q10">
            <v>1022</v>
          </cell>
          <cell r="R10">
            <v>1265</v>
          </cell>
          <cell r="S10">
            <v>1265</v>
          </cell>
          <cell r="T10">
            <v>1024</v>
          </cell>
        </row>
        <row r="11">
          <cell r="D11" t="str">
            <v>FloorArea1996</v>
          </cell>
          <cell r="E11">
            <v>864</v>
          </cell>
          <cell r="F11">
            <v>864</v>
          </cell>
          <cell r="G11">
            <v>864</v>
          </cell>
          <cell r="H11">
            <v>864</v>
          </cell>
          <cell r="I11">
            <v>864</v>
          </cell>
          <cell r="J11">
            <v>1040</v>
          </cell>
          <cell r="K11">
            <v>1040</v>
          </cell>
          <cell r="L11">
            <v>1040</v>
          </cell>
          <cell r="M11">
            <v>969</v>
          </cell>
          <cell r="N11">
            <v>969</v>
          </cell>
          <cell r="O11">
            <v>911</v>
          </cell>
          <cell r="P11">
            <v>911</v>
          </cell>
          <cell r="Q11">
            <v>911</v>
          </cell>
          <cell r="R11">
            <v>962</v>
          </cell>
          <cell r="S11">
            <v>962</v>
          </cell>
          <cell r="T11">
            <v>864</v>
          </cell>
        </row>
        <row r="12">
          <cell r="D12" t="str">
            <v>FloorArea2003</v>
          </cell>
          <cell r="E12">
            <v>880</v>
          </cell>
          <cell r="F12">
            <v>950</v>
          </cell>
          <cell r="G12">
            <v>880</v>
          </cell>
          <cell r="H12">
            <v>880</v>
          </cell>
          <cell r="I12">
            <v>880</v>
          </cell>
          <cell r="J12">
            <v>1075</v>
          </cell>
          <cell r="K12">
            <v>1075</v>
          </cell>
          <cell r="L12">
            <v>1075</v>
          </cell>
          <cell r="M12">
            <v>1000</v>
          </cell>
          <cell r="N12">
            <v>950</v>
          </cell>
          <cell r="O12">
            <v>950</v>
          </cell>
          <cell r="P12">
            <v>950</v>
          </cell>
          <cell r="Q12">
            <v>950</v>
          </cell>
          <cell r="R12">
            <v>970</v>
          </cell>
          <cell r="S12">
            <v>970</v>
          </cell>
          <cell r="T12">
            <v>880</v>
          </cell>
        </row>
        <row r="13">
          <cell r="D13" t="str">
            <v>FloorArea2007</v>
          </cell>
          <cell r="E13">
            <v>880</v>
          </cell>
          <cell r="F13">
            <v>950</v>
          </cell>
          <cell r="G13">
            <v>880</v>
          </cell>
          <cell r="H13">
            <v>880</v>
          </cell>
          <cell r="I13">
            <v>880</v>
          </cell>
          <cell r="J13">
            <v>1075</v>
          </cell>
          <cell r="K13">
            <v>1075</v>
          </cell>
          <cell r="L13">
            <v>1075</v>
          </cell>
          <cell r="M13">
            <v>1000</v>
          </cell>
          <cell r="N13">
            <v>950</v>
          </cell>
          <cell r="O13">
            <v>950</v>
          </cell>
          <cell r="P13">
            <v>950</v>
          </cell>
          <cell r="Q13">
            <v>950</v>
          </cell>
          <cell r="R13">
            <v>970</v>
          </cell>
          <cell r="S13">
            <v>970</v>
          </cell>
          <cell r="T13">
            <v>880</v>
          </cell>
        </row>
        <row r="14">
          <cell r="D14" t="str">
            <v>FloorArea2011</v>
          </cell>
          <cell r="E14">
            <v>880</v>
          </cell>
          <cell r="F14">
            <v>950</v>
          </cell>
          <cell r="G14">
            <v>880</v>
          </cell>
          <cell r="H14">
            <v>880</v>
          </cell>
          <cell r="I14">
            <v>880</v>
          </cell>
          <cell r="J14">
            <v>1075</v>
          </cell>
          <cell r="K14">
            <v>1075</v>
          </cell>
          <cell r="L14">
            <v>1075</v>
          </cell>
          <cell r="M14">
            <v>1000</v>
          </cell>
          <cell r="N14">
            <v>950</v>
          </cell>
          <cell r="O14">
            <v>950</v>
          </cell>
          <cell r="P14">
            <v>950</v>
          </cell>
          <cell r="Q14">
            <v>950</v>
          </cell>
          <cell r="R14">
            <v>970</v>
          </cell>
          <cell r="S14">
            <v>970</v>
          </cell>
          <cell r="T14">
            <v>880</v>
          </cell>
        </row>
        <row r="15">
          <cell r="D15" t="str">
            <v>FloorArea2014</v>
          </cell>
          <cell r="E15">
            <v>880</v>
          </cell>
          <cell r="F15">
            <v>950</v>
          </cell>
          <cell r="G15">
            <v>880</v>
          </cell>
          <cell r="H15">
            <v>880</v>
          </cell>
          <cell r="I15">
            <v>880</v>
          </cell>
          <cell r="J15">
            <v>1075</v>
          </cell>
          <cell r="K15">
            <v>1075</v>
          </cell>
          <cell r="L15">
            <v>1075</v>
          </cell>
          <cell r="M15">
            <v>1000</v>
          </cell>
          <cell r="N15">
            <v>950</v>
          </cell>
          <cell r="O15">
            <v>950</v>
          </cell>
          <cell r="P15">
            <v>950</v>
          </cell>
          <cell r="Q15">
            <v>950</v>
          </cell>
          <cell r="R15">
            <v>970</v>
          </cell>
          <cell r="S15">
            <v>970</v>
          </cell>
          <cell r="T15">
            <v>880</v>
          </cell>
        </row>
        <row r="16">
          <cell r="D16" t="str">
            <v>FloorArea2015</v>
          </cell>
          <cell r="E16">
            <v>880</v>
          </cell>
          <cell r="F16">
            <v>950</v>
          </cell>
          <cell r="G16">
            <v>880</v>
          </cell>
          <cell r="H16">
            <v>880</v>
          </cell>
          <cell r="I16">
            <v>880</v>
          </cell>
          <cell r="J16">
            <v>1075</v>
          </cell>
          <cell r="K16">
            <v>1075</v>
          </cell>
          <cell r="L16">
            <v>1075</v>
          </cell>
          <cell r="M16">
            <v>1000</v>
          </cell>
          <cell r="N16">
            <v>950</v>
          </cell>
          <cell r="O16">
            <v>950</v>
          </cell>
          <cell r="P16">
            <v>950</v>
          </cell>
          <cell r="Q16">
            <v>950</v>
          </cell>
          <cell r="R16">
            <v>970</v>
          </cell>
          <cell r="S16">
            <v>970</v>
          </cell>
          <cell r="T16">
            <v>880</v>
          </cell>
        </row>
        <row r="17">
          <cell r="D17" t="str">
            <v>FloorArea2017</v>
          </cell>
          <cell r="E17">
            <v>880</v>
          </cell>
          <cell r="F17">
            <v>950</v>
          </cell>
          <cell r="G17">
            <v>880</v>
          </cell>
          <cell r="H17">
            <v>880</v>
          </cell>
          <cell r="I17">
            <v>880</v>
          </cell>
          <cell r="J17">
            <v>1075</v>
          </cell>
          <cell r="K17">
            <v>1075</v>
          </cell>
          <cell r="L17">
            <v>1075</v>
          </cell>
          <cell r="M17">
            <v>1000</v>
          </cell>
          <cell r="N17">
            <v>950</v>
          </cell>
          <cell r="O17">
            <v>950</v>
          </cell>
          <cell r="P17">
            <v>950</v>
          </cell>
          <cell r="Q17">
            <v>950</v>
          </cell>
          <cell r="R17">
            <v>970</v>
          </cell>
          <cell r="S17">
            <v>970</v>
          </cell>
          <cell r="T17">
            <v>880</v>
          </cell>
        </row>
        <row r="18">
          <cell r="D18" t="str">
            <v>FloorArea2020</v>
          </cell>
          <cell r="E18">
            <v>880</v>
          </cell>
          <cell r="F18">
            <v>950</v>
          </cell>
          <cell r="G18">
            <v>880</v>
          </cell>
          <cell r="H18">
            <v>880</v>
          </cell>
          <cell r="I18">
            <v>880</v>
          </cell>
          <cell r="J18">
            <v>1075</v>
          </cell>
          <cell r="K18">
            <v>1075</v>
          </cell>
          <cell r="L18">
            <v>1075</v>
          </cell>
          <cell r="M18">
            <v>1000</v>
          </cell>
          <cell r="N18">
            <v>950</v>
          </cell>
          <cell r="O18">
            <v>950</v>
          </cell>
          <cell r="P18">
            <v>950</v>
          </cell>
          <cell r="Q18">
            <v>950</v>
          </cell>
          <cell r="R18">
            <v>970</v>
          </cell>
          <cell r="S18">
            <v>970</v>
          </cell>
          <cell r="T18">
            <v>880</v>
          </cell>
        </row>
        <row r="19">
          <cell r="D19" t="str">
            <v/>
          </cell>
        </row>
        <row r="20">
          <cell r="D20" t="str">
            <v>NumStories1975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</row>
        <row r="21">
          <cell r="D21" t="str">
            <v>NumStories1985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</row>
        <row r="22">
          <cell r="D22" t="str">
            <v>NumStories1996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</row>
        <row r="23">
          <cell r="D23" t="str">
            <v>NumStories2003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</row>
        <row r="24">
          <cell r="D24" t="str">
            <v>NumStories2007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</row>
        <row r="25">
          <cell r="D25" t="str">
            <v>NumStories2011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</row>
        <row r="26">
          <cell r="D26" t="str">
            <v>NumStories2014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</row>
        <row r="27">
          <cell r="D27" t="str">
            <v>NumStories2015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</row>
        <row r="28">
          <cell r="D28" t="str">
            <v>NumStories2017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</row>
        <row r="29">
          <cell r="D29" t="str">
            <v>NumStories2020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</row>
        <row r="30">
          <cell r="D30" t="str">
            <v/>
          </cell>
        </row>
        <row r="31">
          <cell r="D31" t="str">
            <v>Occupants1975</v>
          </cell>
          <cell r="E31">
            <v>2.5</v>
          </cell>
          <cell r="F31">
            <v>2.5</v>
          </cell>
          <cell r="G31">
            <v>2.5</v>
          </cell>
          <cell r="H31">
            <v>2.5</v>
          </cell>
          <cell r="I31">
            <v>2.5</v>
          </cell>
          <cell r="J31">
            <v>2</v>
          </cell>
          <cell r="K31">
            <v>2</v>
          </cell>
          <cell r="L31">
            <v>2</v>
          </cell>
          <cell r="M31">
            <v>2.2000000000000002</v>
          </cell>
          <cell r="N31">
            <v>2.2000000000000002</v>
          </cell>
          <cell r="O31">
            <v>2.1</v>
          </cell>
          <cell r="P31">
            <v>2.1</v>
          </cell>
          <cell r="Q31">
            <v>2.1</v>
          </cell>
          <cell r="R31">
            <v>2.2999999999999998</v>
          </cell>
          <cell r="S31">
            <v>2.2999999999999998</v>
          </cell>
          <cell r="T31">
            <v>2.5</v>
          </cell>
        </row>
        <row r="32">
          <cell r="D32" t="str">
            <v>Occupants1985</v>
          </cell>
          <cell r="E32">
            <v>2.2999999999999998</v>
          </cell>
          <cell r="F32">
            <v>2.2999999999999998</v>
          </cell>
          <cell r="G32">
            <v>2.2999999999999998</v>
          </cell>
          <cell r="H32">
            <v>2.2999999999999998</v>
          </cell>
          <cell r="I32">
            <v>2.2999999999999998</v>
          </cell>
          <cell r="J32">
            <v>2</v>
          </cell>
          <cell r="K32">
            <v>2</v>
          </cell>
          <cell r="L32">
            <v>2</v>
          </cell>
          <cell r="M32">
            <v>2.5</v>
          </cell>
          <cell r="N32">
            <v>2.5</v>
          </cell>
          <cell r="O32">
            <v>2.2999999999999998</v>
          </cell>
          <cell r="P32">
            <v>2.2999999999999998</v>
          </cell>
          <cell r="Q32">
            <v>2.2999999999999998</v>
          </cell>
          <cell r="R32">
            <v>2.2999999999999998</v>
          </cell>
          <cell r="S32">
            <v>2.2999999999999998</v>
          </cell>
          <cell r="T32">
            <v>2.2999999999999998</v>
          </cell>
        </row>
        <row r="33">
          <cell r="D33" t="str">
            <v>Occupants1996</v>
          </cell>
          <cell r="E33">
            <v>2</v>
          </cell>
          <cell r="F33">
            <v>2</v>
          </cell>
          <cell r="G33">
            <v>2</v>
          </cell>
          <cell r="H33">
            <v>2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M33">
            <v>2</v>
          </cell>
          <cell r="N33">
            <v>2</v>
          </cell>
          <cell r="O33">
            <v>2</v>
          </cell>
          <cell r="P33">
            <v>2</v>
          </cell>
          <cell r="Q33">
            <v>2</v>
          </cell>
          <cell r="R33">
            <v>2</v>
          </cell>
          <cell r="S33">
            <v>2</v>
          </cell>
          <cell r="T33">
            <v>2</v>
          </cell>
        </row>
        <row r="34">
          <cell r="D34" t="str">
            <v>Occupants2003</v>
          </cell>
          <cell r="E34">
            <v>2</v>
          </cell>
          <cell r="F34">
            <v>2</v>
          </cell>
          <cell r="G34">
            <v>2</v>
          </cell>
          <cell r="H34">
            <v>2</v>
          </cell>
          <cell r="I34">
            <v>2</v>
          </cell>
          <cell r="J34">
            <v>2</v>
          </cell>
          <cell r="K34">
            <v>2</v>
          </cell>
          <cell r="L34">
            <v>2</v>
          </cell>
          <cell r="M34">
            <v>2</v>
          </cell>
          <cell r="N34">
            <v>2</v>
          </cell>
          <cell r="O34">
            <v>2</v>
          </cell>
          <cell r="P34">
            <v>2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</row>
        <row r="35">
          <cell r="D35" t="str">
            <v>Occupants2007</v>
          </cell>
          <cell r="E35">
            <v>2</v>
          </cell>
          <cell r="F35">
            <v>2</v>
          </cell>
          <cell r="G35">
            <v>2</v>
          </cell>
          <cell r="H35">
            <v>2</v>
          </cell>
          <cell r="I35">
            <v>2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2</v>
          </cell>
          <cell r="P35">
            <v>2</v>
          </cell>
          <cell r="Q35">
            <v>2</v>
          </cell>
          <cell r="R35">
            <v>2</v>
          </cell>
          <cell r="S35">
            <v>2</v>
          </cell>
          <cell r="T35">
            <v>2</v>
          </cell>
        </row>
        <row r="36">
          <cell r="D36" t="str">
            <v>Occupants2011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  <cell r="N36">
            <v>2</v>
          </cell>
          <cell r="O36">
            <v>2</v>
          </cell>
          <cell r="P36">
            <v>2</v>
          </cell>
          <cell r="Q36">
            <v>2</v>
          </cell>
          <cell r="R36">
            <v>2</v>
          </cell>
          <cell r="S36">
            <v>2</v>
          </cell>
          <cell r="T36">
            <v>2</v>
          </cell>
        </row>
        <row r="37">
          <cell r="D37" t="str">
            <v>Occupants2014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</v>
          </cell>
          <cell r="P37">
            <v>2</v>
          </cell>
          <cell r="Q37">
            <v>2</v>
          </cell>
          <cell r="R37">
            <v>2</v>
          </cell>
          <cell r="S37">
            <v>2</v>
          </cell>
          <cell r="T37">
            <v>2</v>
          </cell>
        </row>
        <row r="38">
          <cell r="D38" t="str">
            <v>Occupants2015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2</v>
          </cell>
          <cell r="J38">
            <v>2</v>
          </cell>
          <cell r="K38">
            <v>2</v>
          </cell>
          <cell r="L38">
            <v>2</v>
          </cell>
          <cell r="M38">
            <v>2</v>
          </cell>
          <cell r="N38">
            <v>2</v>
          </cell>
          <cell r="O38">
            <v>2</v>
          </cell>
          <cell r="P38">
            <v>2</v>
          </cell>
          <cell r="Q38">
            <v>2</v>
          </cell>
          <cell r="R38">
            <v>2</v>
          </cell>
          <cell r="S38">
            <v>2</v>
          </cell>
          <cell r="T38">
            <v>2</v>
          </cell>
        </row>
        <row r="39">
          <cell r="D39" t="str">
            <v>Occupants2017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2</v>
          </cell>
          <cell r="J39">
            <v>2</v>
          </cell>
          <cell r="K39">
            <v>2</v>
          </cell>
          <cell r="L39">
            <v>2</v>
          </cell>
          <cell r="M39">
            <v>2</v>
          </cell>
          <cell r="N39">
            <v>2</v>
          </cell>
          <cell r="O39">
            <v>2</v>
          </cell>
          <cell r="P39">
            <v>2</v>
          </cell>
          <cell r="Q39">
            <v>2</v>
          </cell>
          <cell r="R39">
            <v>2</v>
          </cell>
          <cell r="S39">
            <v>2</v>
          </cell>
          <cell r="T39">
            <v>2</v>
          </cell>
        </row>
        <row r="40">
          <cell r="D40" t="str">
            <v>Occupants2020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</row>
        <row r="41">
          <cell r="D41" t="str">
            <v/>
          </cell>
        </row>
        <row r="42">
          <cell r="D42" t="str">
            <v>WinFlrRatio1975</v>
          </cell>
          <cell r="E42">
            <v>0.13100000000000001</v>
          </cell>
          <cell r="F42">
            <v>0.13100000000000001</v>
          </cell>
          <cell r="G42">
            <v>0.13100000000000001</v>
          </cell>
          <cell r="H42">
            <v>0.13100000000000001</v>
          </cell>
          <cell r="I42">
            <v>0.13100000000000001</v>
          </cell>
          <cell r="J42">
            <v>0.14899999999999999</v>
          </cell>
          <cell r="K42">
            <v>0.14899999999999999</v>
          </cell>
          <cell r="L42">
            <v>0.14899999999999999</v>
          </cell>
          <cell r="M42">
            <v>0.15</v>
          </cell>
          <cell r="N42">
            <v>0.15</v>
          </cell>
          <cell r="O42">
            <v>0.14989733059548255</v>
          </cell>
          <cell r="P42">
            <v>0.14989733059548255</v>
          </cell>
          <cell r="Q42">
            <v>0.14989733059548255</v>
          </cell>
          <cell r="R42">
            <v>0.121</v>
          </cell>
          <cell r="S42">
            <v>0.121</v>
          </cell>
          <cell r="T42">
            <v>0.13100000000000001</v>
          </cell>
        </row>
        <row r="43">
          <cell r="D43" t="str">
            <v>WinFlrRatio1985</v>
          </cell>
          <cell r="E43">
            <v>0.184</v>
          </cell>
          <cell r="F43">
            <v>0.184</v>
          </cell>
          <cell r="G43">
            <v>0.184</v>
          </cell>
          <cell r="H43">
            <v>0.184</v>
          </cell>
          <cell r="I43">
            <v>0.184</v>
          </cell>
          <cell r="J43">
            <v>0.123</v>
          </cell>
          <cell r="K43">
            <v>0.123</v>
          </cell>
          <cell r="L43">
            <v>0.123</v>
          </cell>
          <cell r="M43">
            <v>0.152</v>
          </cell>
          <cell r="N43">
            <v>0.152</v>
          </cell>
          <cell r="O43">
            <v>0.16900000000000001</v>
          </cell>
          <cell r="P43">
            <v>0.16900000000000001</v>
          </cell>
          <cell r="Q43">
            <v>0.16900000000000001</v>
          </cell>
          <cell r="R43">
            <v>0.18</v>
          </cell>
          <cell r="S43">
            <v>0.18</v>
          </cell>
          <cell r="T43">
            <v>0.184</v>
          </cell>
        </row>
        <row r="44">
          <cell r="D44" t="str">
            <v>WinFlrRatio1996</v>
          </cell>
          <cell r="E44">
            <v>0.13605244669377331</v>
          </cell>
          <cell r="F44">
            <v>0.13605244669377331</v>
          </cell>
          <cell r="G44">
            <v>0.13605244669377331</v>
          </cell>
          <cell r="H44">
            <v>0.13605244669377331</v>
          </cell>
          <cell r="I44">
            <v>0.13605244669377331</v>
          </cell>
          <cell r="J44">
            <v>0.12404949405798063</v>
          </cell>
          <cell r="K44">
            <v>0.12404949405798063</v>
          </cell>
          <cell r="L44">
            <v>0.12404949405798063</v>
          </cell>
          <cell r="M44">
            <v>0.12851981410317048</v>
          </cell>
          <cell r="N44">
            <v>0.12851981410317048</v>
          </cell>
          <cell r="O44">
            <v>0.13254306746028371</v>
          </cell>
          <cell r="P44">
            <v>0.13254306746028371</v>
          </cell>
          <cell r="Q44">
            <v>0.13254306746028371</v>
          </cell>
          <cell r="R44">
            <v>0.12895118152691537</v>
          </cell>
          <cell r="S44">
            <v>0.12895118152691537</v>
          </cell>
          <cell r="T44">
            <v>0.13605244669377331</v>
          </cell>
        </row>
        <row r="45">
          <cell r="D45" t="str">
            <v>WinFlrRatio2003</v>
          </cell>
          <cell r="E45">
            <v>0.13483997249264842</v>
          </cell>
          <cell r="F45">
            <v>0.12977713690461004</v>
          </cell>
          <cell r="G45">
            <v>0.13483997249264842</v>
          </cell>
          <cell r="H45">
            <v>0.13483997249264842</v>
          </cell>
          <cell r="I45">
            <v>0.13483997249264842</v>
          </cell>
          <cell r="J45">
            <v>0.12199885626608373</v>
          </cell>
          <cell r="K45">
            <v>0.12199885626608373</v>
          </cell>
          <cell r="L45">
            <v>0.12199885626608373</v>
          </cell>
          <cell r="M45">
            <v>0.12649110640673517</v>
          </cell>
          <cell r="N45">
            <v>0.12977713690461004</v>
          </cell>
          <cell r="O45">
            <v>0.12977713690461004</v>
          </cell>
          <cell r="P45">
            <v>0.12977713690461004</v>
          </cell>
          <cell r="Q45">
            <v>0.12977713690461004</v>
          </cell>
          <cell r="R45">
            <v>0.12843225981358711</v>
          </cell>
          <cell r="S45">
            <v>0.12843225981358711</v>
          </cell>
          <cell r="T45">
            <v>0.13483997249264842</v>
          </cell>
        </row>
        <row r="46">
          <cell r="D46" t="str">
            <v>WinFlrRatio2007</v>
          </cell>
          <cell r="E46">
            <v>0.13483997249264842</v>
          </cell>
          <cell r="F46">
            <v>0.12977713690461004</v>
          </cell>
          <cell r="G46">
            <v>0.13483997249264842</v>
          </cell>
          <cell r="H46">
            <v>0.13483997249264842</v>
          </cell>
          <cell r="I46">
            <v>0.13483997249264842</v>
          </cell>
          <cell r="J46">
            <v>0.12199885626608373</v>
          </cell>
          <cell r="K46">
            <v>0.12199885626608373</v>
          </cell>
          <cell r="L46">
            <v>0.12199885626608373</v>
          </cell>
          <cell r="M46">
            <v>0.12649110640673517</v>
          </cell>
          <cell r="N46">
            <v>0.12977713690461004</v>
          </cell>
          <cell r="O46">
            <v>0.12977713690461004</v>
          </cell>
          <cell r="P46">
            <v>0.12977713690461004</v>
          </cell>
          <cell r="Q46">
            <v>0.12977713690461004</v>
          </cell>
          <cell r="R46">
            <v>0.12843225981358711</v>
          </cell>
          <cell r="S46">
            <v>0.12843225981358711</v>
          </cell>
          <cell r="T46">
            <v>0.13483997249264842</v>
          </cell>
        </row>
        <row r="47">
          <cell r="D47" t="str">
            <v>WinFlrRatio2011</v>
          </cell>
          <cell r="E47">
            <v>0.13483997249264842</v>
          </cell>
          <cell r="F47">
            <v>0.12977713690461004</v>
          </cell>
          <cell r="G47">
            <v>0.13483997249264842</v>
          </cell>
          <cell r="H47">
            <v>0.13483997249264842</v>
          </cell>
          <cell r="I47">
            <v>0.13483997249264842</v>
          </cell>
          <cell r="J47">
            <v>0.12199885626608373</v>
          </cell>
          <cell r="K47">
            <v>0.12199885626608373</v>
          </cell>
          <cell r="L47">
            <v>0.12199885626608373</v>
          </cell>
          <cell r="M47">
            <v>0.12649110640673517</v>
          </cell>
          <cell r="N47">
            <v>0.12977713690461004</v>
          </cell>
          <cell r="O47">
            <v>0.12977713690461004</v>
          </cell>
          <cell r="P47">
            <v>0.12977713690461004</v>
          </cell>
          <cell r="Q47">
            <v>0.12977713690461004</v>
          </cell>
          <cell r="R47">
            <v>0.12843225981358711</v>
          </cell>
          <cell r="S47">
            <v>0.12843225981358711</v>
          </cell>
          <cell r="T47">
            <v>0.13483997249264842</v>
          </cell>
        </row>
        <row r="48">
          <cell r="D48" t="str">
            <v>WinFlrRatio2014</v>
          </cell>
          <cell r="E48">
            <v>0.13483997249264842</v>
          </cell>
          <cell r="F48">
            <v>0.12977713690461004</v>
          </cell>
          <cell r="G48">
            <v>0.13483997249264842</v>
          </cell>
          <cell r="H48">
            <v>0.13483997249264842</v>
          </cell>
          <cell r="I48">
            <v>0.13483997249264842</v>
          </cell>
          <cell r="J48">
            <v>0.12199885626608373</v>
          </cell>
          <cell r="K48">
            <v>0.12199885626608373</v>
          </cell>
          <cell r="L48">
            <v>0.12199885626608373</v>
          </cell>
          <cell r="M48">
            <v>0.12649110640673517</v>
          </cell>
          <cell r="N48">
            <v>0.12977713690461004</v>
          </cell>
          <cell r="O48">
            <v>0.12977713690461004</v>
          </cell>
          <cell r="P48">
            <v>0.12977713690461004</v>
          </cell>
          <cell r="Q48">
            <v>0.12977713690461004</v>
          </cell>
          <cell r="R48">
            <v>0.12843225981358711</v>
          </cell>
          <cell r="S48">
            <v>0.12843225981358711</v>
          </cell>
          <cell r="T48">
            <v>0.13483997249264842</v>
          </cell>
        </row>
        <row r="49">
          <cell r="D49" t="str">
            <v>WinFlrRatio2015</v>
          </cell>
          <cell r="E49">
            <v>0.13483997249264842</v>
          </cell>
          <cell r="F49">
            <v>0.12977713690461004</v>
          </cell>
          <cell r="G49">
            <v>0.13483997249264842</v>
          </cell>
          <cell r="H49">
            <v>0.13483997249264842</v>
          </cell>
          <cell r="I49">
            <v>0.13483997249264842</v>
          </cell>
          <cell r="J49">
            <v>0.12199885626608373</v>
          </cell>
          <cell r="K49">
            <v>0.12199885626608373</v>
          </cell>
          <cell r="L49">
            <v>0.12199885626608373</v>
          </cell>
          <cell r="M49">
            <v>0.12649110640673517</v>
          </cell>
          <cell r="N49">
            <v>0.12977713690461004</v>
          </cell>
          <cell r="O49">
            <v>0.12977713690461004</v>
          </cell>
          <cell r="P49">
            <v>0.12977713690461004</v>
          </cell>
          <cell r="Q49">
            <v>0.12977713690461004</v>
          </cell>
          <cell r="R49">
            <v>0.12843225981358711</v>
          </cell>
          <cell r="S49">
            <v>0.12843225981358711</v>
          </cell>
          <cell r="T49">
            <v>0.13483997249264842</v>
          </cell>
        </row>
        <row r="50">
          <cell r="D50" t="str">
            <v>WinFlrRatio2017</v>
          </cell>
          <cell r="E50">
            <v>0.13483997249264842</v>
          </cell>
          <cell r="F50">
            <v>0.12977713690461004</v>
          </cell>
          <cell r="G50">
            <v>0.13483997249264842</v>
          </cell>
          <cell r="H50">
            <v>0.13483997249264842</v>
          </cell>
          <cell r="I50">
            <v>0.13483997249264842</v>
          </cell>
          <cell r="J50">
            <v>0.12199885626608373</v>
          </cell>
          <cell r="K50">
            <v>0.12199885626608373</v>
          </cell>
          <cell r="L50">
            <v>0.12199885626608373</v>
          </cell>
          <cell r="M50">
            <v>0.12649110640673517</v>
          </cell>
          <cell r="N50">
            <v>0.12977713690461004</v>
          </cell>
          <cell r="O50">
            <v>0.12977713690461004</v>
          </cell>
          <cell r="P50">
            <v>0.12977713690461004</v>
          </cell>
          <cell r="Q50">
            <v>0.12977713690461004</v>
          </cell>
          <cell r="R50">
            <v>0.12843225981358711</v>
          </cell>
          <cell r="S50">
            <v>0.12843225981358711</v>
          </cell>
          <cell r="T50">
            <v>0.13483997249264842</v>
          </cell>
        </row>
        <row r="51">
          <cell r="D51" t="str">
            <v>WinFlrRatio2020</v>
          </cell>
          <cell r="E51">
            <v>0.13483997249264842</v>
          </cell>
          <cell r="F51">
            <v>0.12977713690461004</v>
          </cell>
          <cell r="G51">
            <v>0.13483997249264842</v>
          </cell>
          <cell r="H51">
            <v>0.13483997249264842</v>
          </cell>
          <cell r="I51">
            <v>0.13483997249264842</v>
          </cell>
          <cell r="J51">
            <v>0.12199885626608373</v>
          </cell>
          <cell r="K51">
            <v>0.12199885626608373</v>
          </cell>
          <cell r="L51">
            <v>0.12199885626608373</v>
          </cell>
          <cell r="M51">
            <v>0.12649110640673517</v>
          </cell>
          <cell r="N51">
            <v>0.12977713690461004</v>
          </cell>
          <cell r="O51">
            <v>0.12977713690461004</v>
          </cell>
          <cell r="P51">
            <v>0.12977713690461004</v>
          </cell>
          <cell r="Q51">
            <v>0.12977713690461004</v>
          </cell>
          <cell r="R51">
            <v>0.12843225981358711</v>
          </cell>
          <cell r="S51">
            <v>0.12843225981358711</v>
          </cell>
          <cell r="T51">
            <v>0.13483997249264842</v>
          </cell>
        </row>
        <row r="52">
          <cell r="D52" t="str">
            <v/>
          </cell>
        </row>
        <row r="53">
          <cell r="D53" t="str">
            <v>WinU1975</v>
          </cell>
          <cell r="E53">
            <v>0.95</v>
          </cell>
          <cell r="F53">
            <v>0.95</v>
          </cell>
          <cell r="G53">
            <v>0.95</v>
          </cell>
          <cell r="H53">
            <v>0.95</v>
          </cell>
          <cell r="I53">
            <v>0.95</v>
          </cell>
          <cell r="J53">
            <v>0.95</v>
          </cell>
          <cell r="K53">
            <v>0.95</v>
          </cell>
          <cell r="L53">
            <v>0.95</v>
          </cell>
          <cell r="M53">
            <v>0.95</v>
          </cell>
          <cell r="N53">
            <v>0.95</v>
          </cell>
          <cell r="O53">
            <v>0.89999999999999991</v>
          </cell>
          <cell r="P53">
            <v>0.89999999999999991</v>
          </cell>
          <cell r="Q53">
            <v>0.89999999999999991</v>
          </cell>
          <cell r="R53">
            <v>0.89999999999999991</v>
          </cell>
          <cell r="S53">
            <v>0.89999999999999991</v>
          </cell>
          <cell r="T53">
            <v>0.95</v>
          </cell>
        </row>
        <row r="54">
          <cell r="D54" t="str">
            <v>WinU1985</v>
          </cell>
          <cell r="E54">
            <v>0.95</v>
          </cell>
          <cell r="F54">
            <v>0.95</v>
          </cell>
          <cell r="G54">
            <v>0.95</v>
          </cell>
          <cell r="H54">
            <v>0.95</v>
          </cell>
          <cell r="I54">
            <v>0.95</v>
          </cell>
          <cell r="J54">
            <v>0.95</v>
          </cell>
          <cell r="K54">
            <v>0.95</v>
          </cell>
          <cell r="L54">
            <v>0.95</v>
          </cell>
          <cell r="M54">
            <v>0.95</v>
          </cell>
          <cell r="N54">
            <v>0.95</v>
          </cell>
          <cell r="O54">
            <v>0.89999999999999991</v>
          </cell>
          <cell r="P54">
            <v>0.89999999999999991</v>
          </cell>
          <cell r="Q54">
            <v>0.89999999999999991</v>
          </cell>
          <cell r="R54">
            <v>0.89999999999999991</v>
          </cell>
          <cell r="S54">
            <v>0.89999999999999991</v>
          </cell>
          <cell r="T54">
            <v>0.95</v>
          </cell>
        </row>
        <row r="55">
          <cell r="D55" t="str">
            <v>WinU1996</v>
          </cell>
          <cell r="E55">
            <v>0.67</v>
          </cell>
          <cell r="F55">
            <v>0.67</v>
          </cell>
          <cell r="G55">
            <v>0.77</v>
          </cell>
          <cell r="H55">
            <v>0.77</v>
          </cell>
          <cell r="I55">
            <v>0.77</v>
          </cell>
          <cell r="J55">
            <v>0.77</v>
          </cell>
          <cell r="K55">
            <v>0.77</v>
          </cell>
          <cell r="L55">
            <v>0.77</v>
          </cell>
          <cell r="M55">
            <v>0.77</v>
          </cell>
          <cell r="N55">
            <v>0.77</v>
          </cell>
          <cell r="O55">
            <v>0.67</v>
          </cell>
          <cell r="P55">
            <v>0.67</v>
          </cell>
          <cell r="Q55">
            <v>0.67</v>
          </cell>
          <cell r="R55">
            <v>0.67</v>
          </cell>
          <cell r="S55">
            <v>0.67</v>
          </cell>
          <cell r="T55">
            <v>0.62</v>
          </cell>
        </row>
        <row r="56">
          <cell r="D56" t="str">
            <v>WinU2003</v>
          </cell>
          <cell r="E56">
            <v>0.67</v>
          </cell>
          <cell r="F56">
            <v>0.67</v>
          </cell>
          <cell r="G56">
            <v>0.77</v>
          </cell>
          <cell r="H56">
            <v>0.77</v>
          </cell>
          <cell r="I56">
            <v>0.77</v>
          </cell>
          <cell r="J56">
            <v>0.77</v>
          </cell>
          <cell r="K56">
            <v>0.77</v>
          </cell>
          <cell r="L56">
            <v>0.77</v>
          </cell>
          <cell r="M56">
            <v>0.77</v>
          </cell>
          <cell r="N56">
            <v>0.67</v>
          </cell>
          <cell r="O56">
            <v>0.67</v>
          </cell>
          <cell r="P56">
            <v>0.67</v>
          </cell>
          <cell r="Q56">
            <v>0.67</v>
          </cell>
          <cell r="R56">
            <v>0.67</v>
          </cell>
          <cell r="S56">
            <v>0.67</v>
          </cell>
          <cell r="T56">
            <v>0.62</v>
          </cell>
        </row>
        <row r="57">
          <cell r="D57" t="str">
            <v>WinU2007</v>
          </cell>
          <cell r="E57">
            <v>0.56999999999999995</v>
          </cell>
          <cell r="F57">
            <v>0.56999999999999995</v>
          </cell>
          <cell r="G57">
            <v>0.67</v>
          </cell>
          <cell r="H57">
            <v>0.67</v>
          </cell>
          <cell r="I57">
            <v>0.67</v>
          </cell>
          <cell r="J57">
            <v>0.67</v>
          </cell>
          <cell r="K57">
            <v>0.67</v>
          </cell>
          <cell r="L57">
            <v>0.67</v>
          </cell>
          <cell r="M57">
            <v>0.67</v>
          </cell>
          <cell r="N57">
            <v>0.56999999999999995</v>
          </cell>
          <cell r="O57">
            <v>0.56999999999999995</v>
          </cell>
          <cell r="P57">
            <v>0.56999999999999995</v>
          </cell>
          <cell r="Q57">
            <v>0.56999999999999995</v>
          </cell>
          <cell r="R57">
            <v>0.56999999999999995</v>
          </cell>
          <cell r="S57">
            <v>0.56999999999999995</v>
          </cell>
          <cell r="T57">
            <v>0.55000000000000004</v>
          </cell>
        </row>
        <row r="58">
          <cell r="D58" t="str">
            <v>WinU2011</v>
          </cell>
          <cell r="E58">
            <v>0.4</v>
          </cell>
          <cell r="F58">
            <v>0.4</v>
          </cell>
          <cell r="G58">
            <v>0.4</v>
          </cell>
          <cell r="H58">
            <v>0.4</v>
          </cell>
          <cell r="I58">
            <v>0.4</v>
          </cell>
          <cell r="J58">
            <v>0.4</v>
          </cell>
          <cell r="K58">
            <v>0.4</v>
          </cell>
          <cell r="L58">
            <v>0.4</v>
          </cell>
          <cell r="M58">
            <v>0.4</v>
          </cell>
          <cell r="N58">
            <v>0.4</v>
          </cell>
          <cell r="O58">
            <v>0.4</v>
          </cell>
          <cell r="P58">
            <v>0.4</v>
          </cell>
          <cell r="Q58">
            <v>0.4</v>
          </cell>
          <cell r="R58">
            <v>0.4</v>
          </cell>
          <cell r="S58">
            <v>0.4</v>
          </cell>
          <cell r="T58">
            <v>0.4</v>
          </cell>
        </row>
        <row r="59">
          <cell r="D59" t="str">
            <v>WinU2014</v>
          </cell>
          <cell r="E59">
            <v>0.32</v>
          </cell>
          <cell r="F59">
            <v>0.32</v>
          </cell>
          <cell r="G59">
            <v>0.32</v>
          </cell>
          <cell r="H59">
            <v>0.32</v>
          </cell>
          <cell r="I59">
            <v>0.32</v>
          </cell>
          <cell r="J59">
            <v>0.32</v>
          </cell>
          <cell r="K59">
            <v>0.32</v>
          </cell>
          <cell r="L59">
            <v>0.32</v>
          </cell>
          <cell r="M59">
            <v>0.32</v>
          </cell>
          <cell r="N59">
            <v>0.32</v>
          </cell>
          <cell r="O59">
            <v>0.32</v>
          </cell>
          <cell r="P59">
            <v>0.32</v>
          </cell>
          <cell r="Q59">
            <v>0.32</v>
          </cell>
          <cell r="R59">
            <v>0.32</v>
          </cell>
          <cell r="S59">
            <v>0.32</v>
          </cell>
          <cell r="T59">
            <v>0.32</v>
          </cell>
        </row>
        <row r="60">
          <cell r="D60" t="str">
            <v>WinU2015</v>
          </cell>
          <cell r="E60">
            <v>0.32</v>
          </cell>
          <cell r="F60">
            <v>0.32</v>
          </cell>
          <cell r="G60">
            <v>0.32</v>
          </cell>
          <cell r="H60">
            <v>0.32</v>
          </cell>
          <cell r="I60">
            <v>0.32</v>
          </cell>
          <cell r="J60">
            <v>0.32</v>
          </cell>
          <cell r="K60">
            <v>0.32</v>
          </cell>
          <cell r="L60">
            <v>0.32</v>
          </cell>
          <cell r="M60">
            <v>0.32</v>
          </cell>
          <cell r="N60">
            <v>0.32</v>
          </cell>
          <cell r="O60">
            <v>0.32</v>
          </cell>
          <cell r="P60">
            <v>0.32</v>
          </cell>
          <cell r="Q60">
            <v>0.32</v>
          </cell>
          <cell r="R60">
            <v>0.32</v>
          </cell>
          <cell r="S60">
            <v>0.32</v>
          </cell>
          <cell r="T60">
            <v>0.32</v>
          </cell>
        </row>
        <row r="61">
          <cell r="D61" t="str">
            <v>WinU2017</v>
          </cell>
          <cell r="E61">
            <v>0.32</v>
          </cell>
          <cell r="F61">
            <v>0.32</v>
          </cell>
          <cell r="G61">
            <v>0.32</v>
          </cell>
          <cell r="H61">
            <v>0.32</v>
          </cell>
          <cell r="I61">
            <v>0.32</v>
          </cell>
          <cell r="J61">
            <v>0.32</v>
          </cell>
          <cell r="K61">
            <v>0.32</v>
          </cell>
          <cell r="L61">
            <v>0.32</v>
          </cell>
          <cell r="M61">
            <v>0.32</v>
          </cell>
          <cell r="N61">
            <v>0.32</v>
          </cell>
          <cell r="O61">
            <v>0.32</v>
          </cell>
          <cell r="P61">
            <v>0.32</v>
          </cell>
          <cell r="Q61">
            <v>0.32</v>
          </cell>
          <cell r="R61">
            <v>0.32</v>
          </cell>
          <cell r="S61">
            <v>0.32</v>
          </cell>
          <cell r="T61">
            <v>0.32</v>
          </cell>
        </row>
        <row r="62">
          <cell r="D62" t="str">
            <v>WinU2020</v>
          </cell>
          <cell r="E62">
            <v>0.3</v>
          </cell>
          <cell r="F62">
            <v>0.3</v>
          </cell>
          <cell r="G62">
            <v>0.3</v>
          </cell>
          <cell r="H62">
            <v>0.3</v>
          </cell>
          <cell r="I62">
            <v>0.3</v>
          </cell>
          <cell r="J62">
            <v>0.3</v>
          </cell>
          <cell r="K62">
            <v>0.3</v>
          </cell>
          <cell r="L62">
            <v>0.3</v>
          </cell>
          <cell r="M62">
            <v>0.3</v>
          </cell>
          <cell r="N62">
            <v>0.3</v>
          </cell>
          <cell r="O62">
            <v>0.3</v>
          </cell>
          <cell r="P62">
            <v>0.3</v>
          </cell>
          <cell r="Q62">
            <v>0.3</v>
          </cell>
          <cell r="R62">
            <v>0.3</v>
          </cell>
          <cell r="S62">
            <v>0.3</v>
          </cell>
          <cell r="T62">
            <v>0.3</v>
          </cell>
        </row>
        <row r="63">
          <cell r="D63" t="str">
            <v/>
          </cell>
        </row>
        <row r="64">
          <cell r="D64" t="str">
            <v>WinSHGC1975</v>
          </cell>
          <cell r="E64">
            <v>0.87</v>
          </cell>
          <cell r="F64">
            <v>0.87</v>
          </cell>
          <cell r="G64">
            <v>0.87</v>
          </cell>
          <cell r="H64">
            <v>0.87</v>
          </cell>
          <cell r="I64">
            <v>0.87</v>
          </cell>
          <cell r="J64">
            <v>0.87</v>
          </cell>
          <cell r="K64">
            <v>0.87</v>
          </cell>
          <cell r="L64">
            <v>0.87</v>
          </cell>
          <cell r="M64">
            <v>0.87</v>
          </cell>
          <cell r="N64">
            <v>0.87</v>
          </cell>
          <cell r="O64">
            <v>0.87</v>
          </cell>
          <cell r="P64">
            <v>0.87</v>
          </cell>
          <cell r="Q64">
            <v>0.87</v>
          </cell>
          <cell r="R64">
            <v>0.87</v>
          </cell>
          <cell r="S64">
            <v>0.87</v>
          </cell>
          <cell r="T64">
            <v>0.87</v>
          </cell>
        </row>
        <row r="65">
          <cell r="D65" t="str">
            <v>WinSHGC1985</v>
          </cell>
          <cell r="E65">
            <v>0.87</v>
          </cell>
          <cell r="F65">
            <v>0.87</v>
          </cell>
          <cell r="G65">
            <v>0.87</v>
          </cell>
          <cell r="H65">
            <v>0.87</v>
          </cell>
          <cell r="I65">
            <v>0.87</v>
          </cell>
          <cell r="J65">
            <v>0.87</v>
          </cell>
          <cell r="K65">
            <v>0.87</v>
          </cell>
          <cell r="L65">
            <v>0.87</v>
          </cell>
          <cell r="M65">
            <v>0.87</v>
          </cell>
          <cell r="N65">
            <v>0.87</v>
          </cell>
          <cell r="O65">
            <v>0.87</v>
          </cell>
          <cell r="P65">
            <v>0.87</v>
          </cell>
          <cell r="Q65">
            <v>0.87</v>
          </cell>
          <cell r="R65">
            <v>0.87</v>
          </cell>
          <cell r="S65">
            <v>0.87</v>
          </cell>
          <cell r="T65">
            <v>0.87</v>
          </cell>
        </row>
        <row r="66">
          <cell r="D66" t="str">
            <v>WinSHGC1996</v>
          </cell>
          <cell r="E66">
            <v>0.79</v>
          </cell>
          <cell r="F66">
            <v>0.79</v>
          </cell>
          <cell r="G66">
            <v>0.79</v>
          </cell>
          <cell r="H66">
            <v>0.79</v>
          </cell>
          <cell r="I66">
            <v>0.79</v>
          </cell>
          <cell r="J66">
            <v>0.79</v>
          </cell>
          <cell r="K66">
            <v>0.79</v>
          </cell>
          <cell r="L66">
            <v>0.61</v>
          </cell>
          <cell r="M66">
            <v>0.61</v>
          </cell>
          <cell r="N66">
            <v>0.61</v>
          </cell>
          <cell r="O66">
            <v>0.61</v>
          </cell>
          <cell r="P66">
            <v>0.61</v>
          </cell>
          <cell r="Q66">
            <v>0.61</v>
          </cell>
          <cell r="R66">
            <v>0.61</v>
          </cell>
          <cell r="S66">
            <v>0.47</v>
          </cell>
          <cell r="T66">
            <v>0.79</v>
          </cell>
        </row>
        <row r="67">
          <cell r="D67" t="str">
            <v>WinSHGC2003</v>
          </cell>
          <cell r="E67">
            <v>0.79</v>
          </cell>
          <cell r="F67">
            <v>0.4</v>
          </cell>
          <cell r="G67">
            <v>0.79</v>
          </cell>
          <cell r="H67">
            <v>0.4</v>
          </cell>
          <cell r="I67">
            <v>0.79</v>
          </cell>
          <cell r="J67">
            <v>0.79</v>
          </cell>
          <cell r="K67">
            <v>0.4</v>
          </cell>
          <cell r="L67">
            <v>0.4</v>
          </cell>
          <cell r="M67">
            <v>0.4</v>
          </cell>
          <cell r="N67">
            <v>0.4</v>
          </cell>
          <cell r="O67">
            <v>0.4</v>
          </cell>
          <cell r="P67">
            <v>0.4</v>
          </cell>
          <cell r="Q67">
            <v>0.4</v>
          </cell>
          <cell r="R67">
            <v>0.4</v>
          </cell>
          <cell r="S67">
            <v>0.4</v>
          </cell>
          <cell r="T67">
            <v>0.79</v>
          </cell>
        </row>
        <row r="68">
          <cell r="D68" t="str">
            <v>WinSHGC2007</v>
          </cell>
          <cell r="E68">
            <v>0.79</v>
          </cell>
          <cell r="F68">
            <v>0.4</v>
          </cell>
          <cell r="G68">
            <v>0.79</v>
          </cell>
          <cell r="H68">
            <v>0.4</v>
          </cell>
          <cell r="I68">
            <v>0.79</v>
          </cell>
          <cell r="J68">
            <v>0.79</v>
          </cell>
          <cell r="K68">
            <v>0.4</v>
          </cell>
          <cell r="L68">
            <v>0.4</v>
          </cell>
          <cell r="M68">
            <v>0.4</v>
          </cell>
          <cell r="N68">
            <v>0.4</v>
          </cell>
          <cell r="O68">
            <v>0.4</v>
          </cell>
          <cell r="P68">
            <v>0.4</v>
          </cell>
          <cell r="Q68">
            <v>0.4</v>
          </cell>
          <cell r="R68">
            <v>0.4</v>
          </cell>
          <cell r="S68">
            <v>0.4</v>
          </cell>
          <cell r="T68">
            <v>0.79</v>
          </cell>
        </row>
        <row r="69">
          <cell r="D69" t="str">
            <v>WinSHGC2011</v>
          </cell>
          <cell r="E69">
            <v>0.79</v>
          </cell>
          <cell r="F69">
            <v>0.4</v>
          </cell>
          <cell r="G69">
            <v>0.79</v>
          </cell>
          <cell r="H69">
            <v>0.4</v>
          </cell>
          <cell r="I69">
            <v>0.4</v>
          </cell>
          <cell r="J69">
            <v>0.4</v>
          </cell>
          <cell r="K69">
            <v>0.4</v>
          </cell>
          <cell r="L69">
            <v>0.4</v>
          </cell>
          <cell r="M69">
            <v>0.4</v>
          </cell>
          <cell r="N69">
            <v>0.4</v>
          </cell>
          <cell r="O69">
            <v>0.4</v>
          </cell>
          <cell r="P69">
            <v>0.4</v>
          </cell>
          <cell r="Q69">
            <v>0.4</v>
          </cell>
          <cell r="R69">
            <v>0.4</v>
          </cell>
          <cell r="S69">
            <v>0.35</v>
          </cell>
          <cell r="T69">
            <v>0.79</v>
          </cell>
        </row>
        <row r="70">
          <cell r="D70" t="str">
            <v>WinSHGC2014</v>
          </cell>
          <cell r="E70">
            <v>0.79</v>
          </cell>
          <cell r="F70">
            <v>0.25</v>
          </cell>
          <cell r="G70">
            <v>0.79</v>
          </cell>
          <cell r="H70">
            <v>0.25</v>
          </cell>
          <cell r="I70">
            <v>0.79</v>
          </cell>
          <cell r="J70">
            <v>0.25</v>
          </cell>
          <cell r="K70">
            <v>0.25</v>
          </cell>
          <cell r="L70">
            <v>0.25</v>
          </cell>
          <cell r="M70">
            <v>0.25</v>
          </cell>
          <cell r="N70">
            <v>0.25</v>
          </cell>
          <cell r="O70">
            <v>0.25</v>
          </cell>
          <cell r="P70">
            <v>0.25</v>
          </cell>
          <cell r="Q70">
            <v>0.25</v>
          </cell>
          <cell r="R70">
            <v>0.25</v>
          </cell>
          <cell r="S70">
            <v>0.25</v>
          </cell>
          <cell r="T70">
            <v>0.25</v>
          </cell>
        </row>
        <row r="71">
          <cell r="D71" t="str">
            <v>WinSHGC2015</v>
          </cell>
          <cell r="E71">
            <v>0.79</v>
          </cell>
          <cell r="F71">
            <v>0.25</v>
          </cell>
          <cell r="G71">
            <v>0.79</v>
          </cell>
          <cell r="H71">
            <v>0.25</v>
          </cell>
          <cell r="I71">
            <v>0.79</v>
          </cell>
          <cell r="J71">
            <v>0.25</v>
          </cell>
          <cell r="K71">
            <v>0.25</v>
          </cell>
          <cell r="L71">
            <v>0.25</v>
          </cell>
          <cell r="M71">
            <v>0.25</v>
          </cell>
          <cell r="N71">
            <v>0.25</v>
          </cell>
          <cell r="O71">
            <v>0.25</v>
          </cell>
          <cell r="P71">
            <v>0.25</v>
          </cell>
          <cell r="Q71">
            <v>0.25</v>
          </cell>
          <cell r="R71">
            <v>0.25</v>
          </cell>
          <cell r="S71">
            <v>0.25</v>
          </cell>
          <cell r="T71">
            <v>0.25</v>
          </cell>
        </row>
        <row r="72">
          <cell r="D72" t="str">
            <v>WinSHGC2017</v>
          </cell>
          <cell r="E72">
            <v>0.79</v>
          </cell>
          <cell r="F72">
            <v>0.25</v>
          </cell>
          <cell r="G72">
            <v>0.79</v>
          </cell>
          <cell r="H72">
            <v>0.25</v>
          </cell>
          <cell r="I72">
            <v>0.79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  <cell r="P72">
            <v>0.25</v>
          </cell>
          <cell r="Q72">
            <v>0.25</v>
          </cell>
          <cell r="R72">
            <v>0.25</v>
          </cell>
          <cell r="S72">
            <v>0.25</v>
          </cell>
          <cell r="T72">
            <v>0.25</v>
          </cell>
        </row>
        <row r="73">
          <cell r="D73" t="str">
            <v>WinSHGC2020</v>
          </cell>
          <cell r="E73">
            <v>0.79</v>
          </cell>
          <cell r="F73">
            <v>0.23</v>
          </cell>
          <cell r="G73">
            <v>0.79</v>
          </cell>
          <cell r="H73">
            <v>0.23</v>
          </cell>
          <cell r="I73">
            <v>0.79</v>
          </cell>
          <cell r="J73">
            <v>0.23</v>
          </cell>
          <cell r="K73">
            <v>0.23</v>
          </cell>
          <cell r="L73">
            <v>0.23</v>
          </cell>
          <cell r="M73">
            <v>0.23</v>
          </cell>
          <cell r="N73">
            <v>0.23</v>
          </cell>
          <cell r="O73">
            <v>0.23</v>
          </cell>
          <cell r="P73">
            <v>0.23</v>
          </cell>
          <cell r="Q73">
            <v>0.23</v>
          </cell>
          <cell r="R73">
            <v>0.23</v>
          </cell>
          <cell r="S73">
            <v>0.23</v>
          </cell>
          <cell r="T73">
            <v>0.79</v>
          </cell>
        </row>
        <row r="74">
          <cell r="D74" t="str">
            <v/>
          </cell>
        </row>
        <row r="75">
          <cell r="D75" t="str">
            <v>CoolCapSfPerTon1975</v>
          </cell>
          <cell r="E75">
            <v>883.41344713375793</v>
          </cell>
          <cell r="F75">
            <v>625.2945627973121</v>
          </cell>
          <cell r="G75">
            <v>687.80605165464578</v>
          </cell>
          <cell r="H75">
            <v>714.34125042777589</v>
          </cell>
          <cell r="I75">
            <v>641.10298633965022</v>
          </cell>
          <cell r="J75">
            <v>568.14153050360017</v>
          </cell>
          <cell r="K75">
            <v>678.79420175330279</v>
          </cell>
          <cell r="L75">
            <v>618.34538593481989</v>
          </cell>
          <cell r="M75">
            <v>581.73172037792926</v>
          </cell>
          <cell r="N75">
            <v>545.43357499224976</v>
          </cell>
          <cell r="O75">
            <v>513.79045290808563</v>
          </cell>
          <cell r="P75">
            <v>546.70088849397723</v>
          </cell>
          <cell r="Q75">
            <v>545.26499199261684</v>
          </cell>
          <cell r="R75">
            <v>548.67002449593326</v>
          </cell>
          <cell r="S75">
            <v>519.40504651232391</v>
          </cell>
          <cell r="T75">
            <v>683.43383502969857</v>
          </cell>
        </row>
        <row r="76">
          <cell r="D76" t="str">
            <v>CoolCapSfPerTon1985</v>
          </cell>
          <cell r="E76">
            <v>815.89559401171891</v>
          </cell>
          <cell r="F76">
            <v>605.06707165748378</v>
          </cell>
          <cell r="G76">
            <v>653.02902961710322</v>
          </cell>
          <cell r="H76">
            <v>676.12099089285346</v>
          </cell>
          <cell r="I76">
            <v>618.10631132900858</v>
          </cell>
          <cell r="J76">
            <v>723.66795205911933</v>
          </cell>
          <cell r="K76">
            <v>837.1503575631391</v>
          </cell>
          <cell r="L76">
            <v>781.44057794420416</v>
          </cell>
          <cell r="M76">
            <v>651.13615191782162</v>
          </cell>
          <cell r="N76">
            <v>615.34268572461542</v>
          </cell>
          <cell r="O76">
            <v>559.04484458928084</v>
          </cell>
          <cell r="P76">
            <v>589.23005465404992</v>
          </cell>
          <cell r="Q76">
            <v>588.54691297738054</v>
          </cell>
          <cell r="R76">
            <v>508.74517845554828</v>
          </cell>
          <cell r="S76">
            <v>485.07648796373275</v>
          </cell>
          <cell r="T76">
            <v>652.51482915368513</v>
          </cell>
        </row>
        <row r="77">
          <cell r="D77" t="str">
            <v>CoolCapSfPerTon1996</v>
          </cell>
          <cell r="E77">
            <v>864.36</v>
          </cell>
          <cell r="F77">
            <v>818.06513346833583</v>
          </cell>
          <cell r="G77">
            <v>864.36</v>
          </cell>
          <cell r="H77">
            <v>864.36</v>
          </cell>
          <cell r="I77">
            <v>834.55006432623577</v>
          </cell>
          <cell r="J77">
            <v>827.66490614712791</v>
          </cell>
          <cell r="K77">
            <v>953.38810955009239</v>
          </cell>
          <cell r="L77">
            <v>890.1839144208875</v>
          </cell>
          <cell r="M77">
            <v>896.32042505196944</v>
          </cell>
          <cell r="N77">
            <v>844.00709403961264</v>
          </cell>
          <cell r="O77">
            <v>820.55220412364122</v>
          </cell>
          <cell r="P77">
            <v>867.02264053066699</v>
          </cell>
          <cell r="Q77">
            <v>861.17110146486039</v>
          </cell>
          <cell r="R77">
            <v>859.10100486649492</v>
          </cell>
          <cell r="S77">
            <v>784.22527548814321</v>
          </cell>
          <cell r="T77">
            <v>864.36</v>
          </cell>
        </row>
        <row r="78">
          <cell r="D78" t="str">
            <v>CoolCapSfPerTon2003</v>
          </cell>
          <cell r="E78">
            <v>882.09</v>
          </cell>
          <cell r="F78">
            <v>948.64</v>
          </cell>
          <cell r="G78">
            <v>882.09</v>
          </cell>
          <cell r="H78">
            <v>882.09</v>
          </cell>
          <cell r="I78">
            <v>842.59751863256145</v>
          </cell>
          <cell r="J78">
            <v>840.90875580538136</v>
          </cell>
          <cell r="K78">
            <v>969.36007422273406</v>
          </cell>
          <cell r="L78">
            <v>904.6913015640971</v>
          </cell>
          <cell r="M78">
            <v>998.56</v>
          </cell>
          <cell r="N78">
            <v>948.64</v>
          </cell>
          <cell r="O78">
            <v>948.64</v>
          </cell>
          <cell r="P78">
            <v>948.64</v>
          </cell>
          <cell r="Q78">
            <v>948.64</v>
          </cell>
          <cell r="R78">
            <v>910.08023308042505</v>
          </cell>
          <cell r="S78">
            <v>820.42263289583445</v>
          </cell>
          <cell r="T78">
            <v>882.09</v>
          </cell>
        </row>
        <row r="79">
          <cell r="D79" t="str">
            <v>CoolCapSfPerTon2007</v>
          </cell>
          <cell r="E79">
            <v>882.09</v>
          </cell>
          <cell r="F79">
            <v>948.64</v>
          </cell>
          <cell r="G79">
            <v>882.09</v>
          </cell>
          <cell r="H79">
            <v>882.09</v>
          </cell>
          <cell r="I79">
            <v>842.54555311831427</v>
          </cell>
          <cell r="J79">
            <v>840.85607627214813</v>
          </cell>
          <cell r="K79">
            <v>969.29784974905226</v>
          </cell>
          <cell r="L79">
            <v>904.63879589546571</v>
          </cell>
          <cell r="M79">
            <v>998.56</v>
          </cell>
          <cell r="N79">
            <v>948.64</v>
          </cell>
          <cell r="O79">
            <v>948.64</v>
          </cell>
          <cell r="P79">
            <v>948.64</v>
          </cell>
          <cell r="Q79">
            <v>948.64</v>
          </cell>
          <cell r="R79">
            <v>910.02908773743968</v>
          </cell>
          <cell r="S79">
            <v>846.63023896362449</v>
          </cell>
          <cell r="T79">
            <v>882.09</v>
          </cell>
        </row>
        <row r="80">
          <cell r="D80" t="str">
            <v>CoolCapSfPerTon2011</v>
          </cell>
          <cell r="E80">
            <v>882.09</v>
          </cell>
          <cell r="F80">
            <v>948.64</v>
          </cell>
          <cell r="G80">
            <v>882.09</v>
          </cell>
          <cell r="H80">
            <v>882.09</v>
          </cell>
          <cell r="I80">
            <v>842.54555311831427</v>
          </cell>
          <cell r="J80">
            <v>840.85607627214813</v>
          </cell>
          <cell r="K80">
            <v>969.29784974905226</v>
          </cell>
          <cell r="L80">
            <v>904.63879589546571</v>
          </cell>
          <cell r="M80">
            <v>998.56</v>
          </cell>
          <cell r="N80">
            <v>948.64</v>
          </cell>
          <cell r="O80">
            <v>948.64</v>
          </cell>
          <cell r="P80">
            <v>948.64</v>
          </cell>
          <cell r="Q80">
            <v>948.64</v>
          </cell>
          <cell r="R80">
            <v>910.02908773743968</v>
          </cell>
          <cell r="S80">
            <v>846.63023896362449</v>
          </cell>
          <cell r="T80">
            <v>882.09</v>
          </cell>
        </row>
        <row r="81">
          <cell r="D81" t="str">
            <v>CoolCapSfPerTon2014</v>
          </cell>
          <cell r="E81">
            <v>882.09</v>
          </cell>
          <cell r="F81">
            <v>948.64</v>
          </cell>
          <cell r="G81">
            <v>882.09</v>
          </cell>
          <cell r="H81">
            <v>882.09</v>
          </cell>
          <cell r="I81">
            <v>842.54555311831427</v>
          </cell>
          <cell r="J81">
            <v>840.85607627214813</v>
          </cell>
          <cell r="K81">
            <v>969.29784974905226</v>
          </cell>
          <cell r="L81">
            <v>904.63879589546571</v>
          </cell>
          <cell r="M81">
            <v>998.56</v>
          </cell>
          <cell r="N81">
            <v>948.64</v>
          </cell>
          <cell r="O81">
            <v>948.64</v>
          </cell>
          <cell r="P81">
            <v>948.64</v>
          </cell>
          <cell r="Q81">
            <v>948.64</v>
          </cell>
          <cell r="R81">
            <v>910.02908773743968</v>
          </cell>
          <cell r="S81">
            <v>846.63023896362449</v>
          </cell>
          <cell r="T81">
            <v>882.09</v>
          </cell>
        </row>
        <row r="82">
          <cell r="D82" t="str">
            <v>CoolCapSfPerTon2015</v>
          </cell>
          <cell r="E82">
            <v>882.09</v>
          </cell>
          <cell r="F82">
            <v>948.64</v>
          </cell>
          <cell r="G82">
            <v>882.09</v>
          </cell>
          <cell r="H82">
            <v>882.09</v>
          </cell>
          <cell r="I82">
            <v>842.54555311831427</v>
          </cell>
          <cell r="J82">
            <v>840.85607627214813</v>
          </cell>
          <cell r="K82">
            <v>969.29784974905226</v>
          </cell>
          <cell r="L82">
            <v>904.63879589546571</v>
          </cell>
          <cell r="M82">
            <v>998.56</v>
          </cell>
          <cell r="N82">
            <v>948.64</v>
          </cell>
          <cell r="O82">
            <v>948.64</v>
          </cell>
          <cell r="P82">
            <v>948.64</v>
          </cell>
          <cell r="Q82">
            <v>948.64</v>
          </cell>
          <cell r="R82">
            <v>910.02908773743968</v>
          </cell>
          <cell r="S82">
            <v>846.63023896362449</v>
          </cell>
          <cell r="T82">
            <v>882.09</v>
          </cell>
        </row>
        <row r="83">
          <cell r="D83" t="str">
            <v>CoolCapSfPerTon2017</v>
          </cell>
          <cell r="E83">
            <v>882.09</v>
          </cell>
          <cell r="F83">
            <v>948.64</v>
          </cell>
          <cell r="G83">
            <v>882.09</v>
          </cell>
          <cell r="H83">
            <v>882.09</v>
          </cell>
          <cell r="I83">
            <v>842.54555311831427</v>
          </cell>
          <cell r="J83">
            <v>840.85607627214813</v>
          </cell>
          <cell r="K83">
            <v>969.29784974905226</v>
          </cell>
          <cell r="L83">
            <v>904.63879589546571</v>
          </cell>
          <cell r="M83">
            <v>998.56</v>
          </cell>
          <cell r="N83">
            <v>948.64</v>
          </cell>
          <cell r="O83">
            <v>948.64</v>
          </cell>
          <cell r="P83">
            <v>948.64</v>
          </cell>
          <cell r="Q83">
            <v>948.64</v>
          </cell>
          <cell r="R83">
            <v>910.02908773743968</v>
          </cell>
          <cell r="S83">
            <v>846.63023896362449</v>
          </cell>
          <cell r="T83">
            <v>882.09</v>
          </cell>
        </row>
        <row r="84">
          <cell r="D84" t="str">
            <v>CoolCapSfPerTon2020</v>
          </cell>
          <cell r="E84">
            <v>882.09</v>
          </cell>
          <cell r="F84">
            <v>948.64</v>
          </cell>
          <cell r="G84">
            <v>882.09</v>
          </cell>
          <cell r="H84">
            <v>882.09</v>
          </cell>
          <cell r="I84">
            <v>842.54555311831427</v>
          </cell>
          <cell r="J84">
            <v>840.85607627214813</v>
          </cell>
          <cell r="K84">
            <v>969.29784974905226</v>
          </cell>
          <cell r="L84">
            <v>904.63879589546571</v>
          </cell>
          <cell r="M84">
            <v>998.56</v>
          </cell>
          <cell r="N84">
            <v>948.64</v>
          </cell>
          <cell r="O84">
            <v>948.64</v>
          </cell>
          <cell r="P84">
            <v>948.64</v>
          </cell>
          <cell r="Q84">
            <v>948.64</v>
          </cell>
          <cell r="R84">
            <v>910.02908773743968</v>
          </cell>
          <cell r="S84">
            <v>846.63023896362449</v>
          </cell>
          <cell r="T84">
            <v>882.09</v>
          </cell>
        </row>
        <row r="85">
          <cell r="D85" t="str">
            <v/>
          </cell>
        </row>
        <row r="86">
          <cell r="D86" t="str">
            <v>HtgAreaPerKbtuhGH1975</v>
          </cell>
          <cell r="E86">
            <v>47.205414012738842</v>
          </cell>
          <cell r="F86">
            <v>33.412768180664131</v>
          </cell>
          <cell r="G86">
            <v>36.753084905112125</v>
          </cell>
          <cell r="H86">
            <v>38.17099975354467</v>
          </cell>
          <cell r="I86">
            <v>34.257495166229049</v>
          </cell>
          <cell r="J86">
            <v>30.358781895690136</v>
          </cell>
          <cell r="K86">
            <v>36.271534497436328</v>
          </cell>
          <cell r="L86">
            <v>33.041437212241583</v>
          </cell>
          <cell r="M86">
            <v>31.084977021665278</v>
          </cell>
          <cell r="N86">
            <v>29.145376728750389</v>
          </cell>
          <cell r="O86">
            <v>27.454518746584718</v>
          </cell>
          <cell r="P86">
            <v>29.213095936248401</v>
          </cell>
          <cell r="Q86">
            <v>29.136368454856672</v>
          </cell>
          <cell r="R86">
            <v>29.318317201015546</v>
          </cell>
          <cell r="S86">
            <v>27.754535931585998</v>
          </cell>
          <cell r="T86">
            <v>36.519454438422216</v>
          </cell>
        </row>
        <row r="87">
          <cell r="D87" t="str">
            <v>HtgAreaPerKbtuhGH1985</v>
          </cell>
          <cell r="E87">
            <v>43.597580987083568</v>
          </cell>
          <cell r="F87">
            <v>32.33190723521146</v>
          </cell>
          <cell r="G87">
            <v>34.894766211029847</v>
          </cell>
          <cell r="H87">
            <v>36.128690820084238</v>
          </cell>
          <cell r="I87">
            <v>33.028662202098964</v>
          </cell>
          <cell r="J87">
            <v>38.669374340562008</v>
          </cell>
          <cell r="K87">
            <v>45.147358674479797</v>
          </cell>
          <cell r="L87">
            <v>41.756468760911709</v>
          </cell>
          <cell r="M87">
            <v>34.793619827351876</v>
          </cell>
          <cell r="N87">
            <v>32.880987190749686</v>
          </cell>
          <cell r="O87">
            <v>29.872698254873335</v>
          </cell>
          <cell r="P87">
            <v>31.485652351046578</v>
          </cell>
          <cell r="Q87">
            <v>31.449148508161731</v>
          </cell>
          <cell r="R87">
            <v>27.184923269956371</v>
          </cell>
          <cell r="S87">
            <v>25.920180993924021</v>
          </cell>
          <cell r="T87">
            <v>34.867289783271197</v>
          </cell>
        </row>
        <row r="88">
          <cell r="D88" t="str">
            <v>HtgAreaPerKbtuhGH1996</v>
          </cell>
          <cell r="E88">
            <v>58.577346311215017</v>
          </cell>
          <cell r="F88">
            <v>43.713510859555917</v>
          </cell>
          <cell r="G88">
            <v>46.992794086665782</v>
          </cell>
          <cell r="H88">
            <v>48.561710375695554</v>
          </cell>
          <cell r="I88">
            <v>44.594387179294252</v>
          </cell>
          <cell r="J88">
            <v>44.226477064905005</v>
          </cell>
          <cell r="K88">
            <v>50.944527245033321</v>
          </cell>
          <cell r="L88">
            <v>47.567195591212233</v>
          </cell>
          <cell r="M88">
            <v>47.895101540429614</v>
          </cell>
          <cell r="N88">
            <v>45.099725879309688</v>
          </cell>
          <cell r="O88">
            <v>43.846408089435691</v>
          </cell>
          <cell r="P88">
            <v>46.329567245619749</v>
          </cell>
          <cell r="Q88">
            <v>46.159666470547286</v>
          </cell>
          <cell r="R88">
            <v>45.906272702845257</v>
          </cell>
          <cell r="S88">
            <v>43.024151651553616</v>
          </cell>
          <cell r="T88">
            <v>47.101627299210072</v>
          </cell>
        </row>
        <row r="89">
          <cell r="D89" t="str">
            <v>HtgAreaPerKbtuhGH2003</v>
          </cell>
          <cell r="E89">
            <v>59.171879454627792</v>
          </cell>
          <cell r="F89">
            <v>59.445269806290909</v>
          </cell>
          <cell r="G89">
            <v>47.455873320451381</v>
          </cell>
          <cell r="H89">
            <v>49.047916927311398</v>
          </cell>
          <cell r="I89">
            <v>45.024404872041899</v>
          </cell>
          <cell r="J89">
            <v>44.934165416569478</v>
          </cell>
          <cell r="K89">
            <v>51.797993090968902</v>
          </cell>
          <cell r="L89">
            <v>48.342401377993298</v>
          </cell>
          <cell r="M89">
            <v>55.444624642271314</v>
          </cell>
          <cell r="N89">
            <v>52.733105267668329</v>
          </cell>
          <cell r="O89">
            <v>51.098188575750584</v>
          </cell>
          <cell r="P89">
            <v>54.079239904988121</v>
          </cell>
          <cell r="Q89">
            <v>53.83741909853839</v>
          </cell>
          <cell r="R89">
            <v>48.630360254032489</v>
          </cell>
          <cell r="S89">
            <v>45.242434922712846</v>
          </cell>
          <cell r="T89">
            <v>47.574141615710815</v>
          </cell>
        </row>
        <row r="90">
          <cell r="D90" t="str">
            <v>HtgAreaPerKbtuhGH2007</v>
          </cell>
          <cell r="E90">
            <v>59.168737230745165</v>
          </cell>
          <cell r="F90">
            <v>59.442165752433965</v>
          </cell>
          <cell r="G90">
            <v>47.453107628303975</v>
          </cell>
          <cell r="H90">
            <v>49.044848939763554</v>
          </cell>
          <cell r="I90">
            <v>45.02162808205486</v>
          </cell>
          <cell r="J90">
            <v>44.931350472802961</v>
          </cell>
          <cell r="K90">
            <v>51.79466811097069</v>
          </cell>
          <cell r="L90">
            <v>48.339595724724362</v>
          </cell>
          <cell r="M90">
            <v>55.441546273697831</v>
          </cell>
          <cell r="N90">
            <v>52.73029622252588</v>
          </cell>
          <cell r="O90">
            <v>51.095551007217495</v>
          </cell>
          <cell r="P90">
            <v>54.075771862612129</v>
          </cell>
          <cell r="Q90">
            <v>53.83461846762809</v>
          </cell>
          <cell r="R90">
            <v>48.627627290097792</v>
          </cell>
          <cell r="S90">
            <v>45.239894271080438</v>
          </cell>
          <cell r="T90">
            <v>47.571575917324509</v>
          </cell>
        </row>
        <row r="91">
          <cell r="D91" t="str">
            <v>HtgAreaPerKbtuhGH2011</v>
          </cell>
          <cell r="E91">
            <v>59.168737230745165</v>
          </cell>
          <cell r="F91">
            <v>59.442165752433965</v>
          </cell>
          <cell r="G91">
            <v>47.453107628303975</v>
          </cell>
          <cell r="H91">
            <v>49.044848939763554</v>
          </cell>
          <cell r="I91">
            <v>45.02162808205486</v>
          </cell>
          <cell r="J91">
            <v>44.931350472802961</v>
          </cell>
          <cell r="K91">
            <v>51.79466811097069</v>
          </cell>
          <cell r="L91">
            <v>48.339595724724362</v>
          </cell>
          <cell r="M91">
            <v>55.441546273697831</v>
          </cell>
          <cell r="N91">
            <v>52.73029622252588</v>
          </cell>
          <cell r="O91">
            <v>51.095551007217495</v>
          </cell>
          <cell r="P91">
            <v>54.075771862612129</v>
          </cell>
          <cell r="Q91">
            <v>53.83461846762809</v>
          </cell>
          <cell r="R91">
            <v>48.627627290097792</v>
          </cell>
          <cell r="S91">
            <v>45.239894271080438</v>
          </cell>
          <cell r="T91">
            <v>47.571575917324509</v>
          </cell>
        </row>
        <row r="92">
          <cell r="D92" t="str">
            <v>HtgAreaPerKbtuhGH2014</v>
          </cell>
          <cell r="E92">
            <v>59.168737230745165</v>
          </cell>
          <cell r="F92">
            <v>59.442165752433965</v>
          </cell>
          <cell r="G92">
            <v>47.453107628303975</v>
          </cell>
          <cell r="H92">
            <v>49.044848939763554</v>
          </cell>
          <cell r="I92">
            <v>45.02162808205486</v>
          </cell>
          <cell r="J92">
            <v>44.931350472802961</v>
          </cell>
          <cell r="K92">
            <v>51.79466811097069</v>
          </cell>
          <cell r="L92">
            <v>48.339595724724362</v>
          </cell>
          <cell r="M92">
            <v>55.441546273697831</v>
          </cell>
          <cell r="N92">
            <v>52.73029622252588</v>
          </cell>
          <cell r="O92">
            <v>51.095551007217495</v>
          </cell>
          <cell r="P92">
            <v>54.075771862612129</v>
          </cell>
          <cell r="Q92">
            <v>53.83461846762809</v>
          </cell>
          <cell r="R92">
            <v>48.627627290097792</v>
          </cell>
          <cell r="S92">
            <v>45.239894271080438</v>
          </cell>
          <cell r="T92">
            <v>47.571575917324509</v>
          </cell>
        </row>
        <row r="93">
          <cell r="D93" t="str">
            <v>HtgAreaPerKbtuhGH2015</v>
          </cell>
          <cell r="E93">
            <v>59.168737230745165</v>
          </cell>
          <cell r="F93">
            <v>59.442165752433965</v>
          </cell>
          <cell r="G93">
            <v>47.453107628303975</v>
          </cell>
          <cell r="H93">
            <v>49.044848939763554</v>
          </cell>
          <cell r="I93">
            <v>45.02162808205486</v>
          </cell>
          <cell r="J93">
            <v>44.931350472802961</v>
          </cell>
          <cell r="K93">
            <v>51.79466811097069</v>
          </cell>
          <cell r="L93">
            <v>48.339595724724362</v>
          </cell>
          <cell r="M93">
            <v>55.441546273697831</v>
          </cell>
          <cell r="N93">
            <v>52.73029622252588</v>
          </cell>
          <cell r="O93">
            <v>51.095551007217495</v>
          </cell>
          <cell r="P93">
            <v>54.075771862612129</v>
          </cell>
          <cell r="Q93">
            <v>53.83461846762809</v>
          </cell>
          <cell r="R93">
            <v>48.627627290097792</v>
          </cell>
          <cell r="S93">
            <v>45.239894271080438</v>
          </cell>
          <cell r="T93">
            <v>47.571575917324509</v>
          </cell>
        </row>
        <row r="94">
          <cell r="D94" t="str">
            <v>HtgAreaPerKbtuhGH2017</v>
          </cell>
          <cell r="E94">
            <v>59.168737230745165</v>
          </cell>
          <cell r="F94">
            <v>59.442165752433965</v>
          </cell>
          <cell r="G94">
            <v>47.453107628303975</v>
          </cell>
          <cell r="H94">
            <v>49.044848939763554</v>
          </cell>
          <cell r="I94">
            <v>45.02162808205486</v>
          </cell>
          <cell r="J94">
            <v>44.931350472802961</v>
          </cell>
          <cell r="K94">
            <v>51.79466811097069</v>
          </cell>
          <cell r="L94">
            <v>48.339595724724362</v>
          </cell>
          <cell r="M94">
            <v>55.441546273697831</v>
          </cell>
          <cell r="N94">
            <v>52.73029622252588</v>
          </cell>
          <cell r="O94">
            <v>51.095551007217495</v>
          </cell>
          <cell r="P94">
            <v>54.075771862612129</v>
          </cell>
          <cell r="Q94">
            <v>53.83461846762809</v>
          </cell>
          <cell r="R94">
            <v>48.627627290097792</v>
          </cell>
          <cell r="S94">
            <v>45.239894271080438</v>
          </cell>
          <cell r="T94">
            <v>47.571575917324509</v>
          </cell>
        </row>
        <row r="95">
          <cell r="D95" t="str">
            <v>HtgAreaPerKbtuhGH2020</v>
          </cell>
          <cell r="E95">
            <v>59.168737230745165</v>
          </cell>
          <cell r="F95">
            <v>59.442165752433965</v>
          </cell>
          <cell r="G95">
            <v>47.453107628303975</v>
          </cell>
          <cell r="H95">
            <v>49.044848939763554</v>
          </cell>
          <cell r="I95">
            <v>45.02162808205486</v>
          </cell>
          <cell r="J95">
            <v>44.931350472802961</v>
          </cell>
          <cell r="K95">
            <v>51.79466811097069</v>
          </cell>
          <cell r="L95">
            <v>48.339595724724362</v>
          </cell>
          <cell r="M95">
            <v>55.441546273697831</v>
          </cell>
          <cell r="N95">
            <v>52.73029622252588</v>
          </cell>
          <cell r="O95">
            <v>51.095551007217495</v>
          </cell>
          <cell r="P95">
            <v>54.075771862612129</v>
          </cell>
          <cell r="Q95">
            <v>53.83461846762809</v>
          </cell>
          <cell r="R95">
            <v>48.627627290097792</v>
          </cell>
          <cell r="S95">
            <v>45.239894271080438</v>
          </cell>
          <cell r="T95">
            <v>47.571575917324509</v>
          </cell>
        </row>
        <row r="96">
          <cell r="D96" t="str">
            <v/>
          </cell>
        </row>
        <row r="97">
          <cell r="D97" t="str">
            <v>HtgAreaPerKbtuhHP1975</v>
          </cell>
          <cell r="E97">
            <v>73.617787261146489</v>
          </cell>
          <cell r="F97">
            <v>52.107880233109341</v>
          </cell>
          <cell r="G97">
            <v>57.317170971220484</v>
          </cell>
          <cell r="H97">
            <v>59.528437535647988</v>
          </cell>
          <cell r="I97">
            <v>53.42524886163752</v>
          </cell>
          <cell r="J97">
            <v>47.345127541966683</v>
          </cell>
          <cell r="K97">
            <v>56.566183479441897</v>
          </cell>
          <cell r="L97">
            <v>51.528782161234993</v>
          </cell>
          <cell r="M97">
            <v>48.477643364827436</v>
          </cell>
          <cell r="N97">
            <v>45.452797916020813</v>
          </cell>
          <cell r="O97">
            <v>42.815871075673805</v>
          </cell>
          <cell r="P97">
            <v>45.558407374498103</v>
          </cell>
          <cell r="Q97">
            <v>45.438749332718068</v>
          </cell>
          <cell r="R97">
            <v>45.722502041327772</v>
          </cell>
          <cell r="S97">
            <v>43.283753876026992</v>
          </cell>
          <cell r="T97">
            <v>56.952819585808214</v>
          </cell>
        </row>
        <row r="98">
          <cell r="D98" t="str">
            <v>HtgAreaPerKbtuhHP1985</v>
          </cell>
          <cell r="E98">
            <v>67.991299500976581</v>
          </cell>
          <cell r="F98">
            <v>50.422255971456984</v>
          </cell>
          <cell r="G98">
            <v>54.419085801425268</v>
          </cell>
          <cell r="H98">
            <v>56.343415907737786</v>
          </cell>
          <cell r="I98">
            <v>51.508859277417379</v>
          </cell>
          <cell r="J98">
            <v>60.305662671593275</v>
          </cell>
          <cell r="K98">
            <v>69.762529796928263</v>
          </cell>
          <cell r="L98">
            <v>65.120048162017014</v>
          </cell>
          <cell r="M98">
            <v>54.261345993151799</v>
          </cell>
          <cell r="N98">
            <v>51.278557143717954</v>
          </cell>
          <cell r="O98">
            <v>46.587070382440068</v>
          </cell>
          <cell r="P98">
            <v>49.102504554504158</v>
          </cell>
          <cell r="Q98">
            <v>49.045576081448381</v>
          </cell>
          <cell r="R98">
            <v>42.395431537962359</v>
          </cell>
          <cell r="S98">
            <v>40.423040663644393</v>
          </cell>
          <cell r="T98">
            <v>54.376235762807092</v>
          </cell>
        </row>
        <row r="99">
          <cell r="D99" t="str">
            <v>HtgAreaPerKbtuhHP1996</v>
          </cell>
          <cell r="E99">
            <v>72.03</v>
          </cell>
          <cell r="F99">
            <v>68.172094455694648</v>
          </cell>
          <cell r="G99">
            <v>72.03</v>
          </cell>
          <cell r="H99">
            <v>72.03</v>
          </cell>
          <cell r="I99">
            <v>69.545838693852986</v>
          </cell>
          <cell r="J99">
            <v>68.972075512260659</v>
          </cell>
          <cell r="K99">
            <v>79.449009129174371</v>
          </cell>
          <cell r="L99">
            <v>74.181992868407292</v>
          </cell>
          <cell r="M99">
            <v>74.693368754330791</v>
          </cell>
          <cell r="N99">
            <v>70.333924503301049</v>
          </cell>
          <cell r="O99">
            <v>68.379350343636773</v>
          </cell>
          <cell r="P99">
            <v>72.251886710888911</v>
          </cell>
          <cell r="Q99">
            <v>71.764258455405027</v>
          </cell>
          <cell r="R99">
            <v>71.591750405541248</v>
          </cell>
          <cell r="S99">
            <v>65.352106290678606</v>
          </cell>
          <cell r="T99">
            <v>72.03</v>
          </cell>
        </row>
        <row r="100">
          <cell r="D100" t="str">
            <v>HtgAreaPerKbtuhHP2003</v>
          </cell>
          <cell r="E100">
            <v>73.507500000000007</v>
          </cell>
          <cell r="F100">
            <v>79.053333333333327</v>
          </cell>
          <cell r="G100">
            <v>73.507500000000007</v>
          </cell>
          <cell r="H100">
            <v>73.507500000000007</v>
          </cell>
          <cell r="I100">
            <v>70.216459886046792</v>
          </cell>
          <cell r="J100">
            <v>70.075729650448451</v>
          </cell>
          <cell r="K100">
            <v>80.780006185227833</v>
          </cell>
          <cell r="L100">
            <v>75.390941797008097</v>
          </cell>
          <cell r="M100">
            <v>83.213333333333324</v>
          </cell>
          <cell r="N100">
            <v>79.053333333333327</v>
          </cell>
          <cell r="O100">
            <v>79.053333333333327</v>
          </cell>
          <cell r="P100">
            <v>79.053333333333327</v>
          </cell>
          <cell r="Q100">
            <v>79.053333333333327</v>
          </cell>
          <cell r="R100">
            <v>75.840019423368759</v>
          </cell>
          <cell r="S100">
            <v>68.368552741319533</v>
          </cell>
          <cell r="T100">
            <v>73.507500000000007</v>
          </cell>
        </row>
        <row r="101">
          <cell r="D101" t="str">
            <v>HtgAreaPerKbtuhHP2007</v>
          </cell>
          <cell r="E101">
            <v>73.507500000000007</v>
          </cell>
          <cell r="F101">
            <v>79.053333333333327</v>
          </cell>
          <cell r="G101">
            <v>73.507500000000007</v>
          </cell>
          <cell r="H101">
            <v>73.507500000000007</v>
          </cell>
          <cell r="I101">
            <v>70.212129426526189</v>
          </cell>
          <cell r="J101">
            <v>70.071339689345677</v>
          </cell>
          <cell r="K101">
            <v>80.774820812421027</v>
          </cell>
          <cell r="L101">
            <v>75.386566324622137</v>
          </cell>
          <cell r="M101">
            <v>83.213333333333324</v>
          </cell>
          <cell r="N101">
            <v>79.053333333333327</v>
          </cell>
          <cell r="O101">
            <v>79.053333333333327</v>
          </cell>
          <cell r="P101">
            <v>79.053333333333327</v>
          </cell>
          <cell r="Q101">
            <v>79.053333333333327</v>
          </cell>
          <cell r="R101">
            <v>75.835757311453307</v>
          </cell>
          <cell r="S101">
            <v>70.552519913635379</v>
          </cell>
          <cell r="T101">
            <v>73.507500000000007</v>
          </cell>
        </row>
        <row r="102">
          <cell r="D102" t="str">
            <v>HtgAreaPerKbtuhHP2011</v>
          </cell>
          <cell r="E102">
            <v>73.507500000000007</v>
          </cell>
          <cell r="F102">
            <v>79.053333333333327</v>
          </cell>
          <cell r="G102">
            <v>73.507500000000007</v>
          </cell>
          <cell r="H102">
            <v>73.507500000000007</v>
          </cell>
          <cell r="I102">
            <v>70.212129426526189</v>
          </cell>
          <cell r="J102">
            <v>70.071339689345677</v>
          </cell>
          <cell r="K102">
            <v>80.774820812421027</v>
          </cell>
          <cell r="L102">
            <v>75.386566324622137</v>
          </cell>
          <cell r="M102">
            <v>83.213333333333324</v>
          </cell>
          <cell r="N102">
            <v>79.053333333333327</v>
          </cell>
          <cell r="O102">
            <v>79.053333333333327</v>
          </cell>
          <cell r="P102">
            <v>79.053333333333327</v>
          </cell>
          <cell r="Q102">
            <v>79.053333333333327</v>
          </cell>
          <cell r="R102">
            <v>75.835757311453307</v>
          </cell>
          <cell r="S102">
            <v>70.552519913635379</v>
          </cell>
          <cell r="T102">
            <v>73.507500000000007</v>
          </cell>
        </row>
        <row r="103">
          <cell r="D103" t="str">
            <v>HtgAreaPerKbtuhHP2014</v>
          </cell>
          <cell r="E103">
            <v>73.507500000000007</v>
          </cell>
          <cell r="F103">
            <v>79.053333333333327</v>
          </cell>
          <cell r="G103">
            <v>73.507500000000007</v>
          </cell>
          <cell r="H103">
            <v>73.507500000000007</v>
          </cell>
          <cell r="I103">
            <v>70.212129426526189</v>
          </cell>
          <cell r="J103">
            <v>70.071339689345677</v>
          </cell>
          <cell r="K103">
            <v>80.774820812421027</v>
          </cell>
          <cell r="L103">
            <v>75.386566324622137</v>
          </cell>
          <cell r="M103">
            <v>83.213333333333324</v>
          </cell>
          <cell r="N103">
            <v>79.053333333333327</v>
          </cell>
          <cell r="O103">
            <v>79.053333333333327</v>
          </cell>
          <cell r="P103">
            <v>79.053333333333327</v>
          </cell>
          <cell r="Q103">
            <v>79.053333333333327</v>
          </cell>
          <cell r="R103">
            <v>75.835757311453307</v>
          </cell>
          <cell r="S103">
            <v>70.552519913635379</v>
          </cell>
          <cell r="T103">
            <v>73.507500000000007</v>
          </cell>
        </row>
        <row r="104">
          <cell r="D104" t="str">
            <v>HtgAreaPerKbtuhHP2015</v>
          </cell>
          <cell r="E104">
            <v>73.507500000000007</v>
          </cell>
          <cell r="F104">
            <v>79.053333333333327</v>
          </cell>
          <cell r="G104">
            <v>73.507500000000007</v>
          </cell>
          <cell r="H104">
            <v>73.507500000000007</v>
          </cell>
          <cell r="I104">
            <v>70.212129426526189</v>
          </cell>
          <cell r="J104">
            <v>70.071339689345677</v>
          </cell>
          <cell r="K104">
            <v>80.774820812421027</v>
          </cell>
          <cell r="L104">
            <v>75.386566324622137</v>
          </cell>
          <cell r="M104">
            <v>83.213333333333324</v>
          </cell>
          <cell r="N104">
            <v>79.053333333333327</v>
          </cell>
          <cell r="O104">
            <v>79.053333333333327</v>
          </cell>
          <cell r="P104">
            <v>79.053333333333327</v>
          </cell>
          <cell r="Q104">
            <v>79.053333333333327</v>
          </cell>
          <cell r="R104">
            <v>75.835757311453307</v>
          </cell>
          <cell r="S104">
            <v>70.552519913635379</v>
          </cell>
          <cell r="T104">
            <v>73.507500000000007</v>
          </cell>
        </row>
        <row r="105">
          <cell r="D105" t="str">
            <v>HtgAreaPerKbtuhHP2017</v>
          </cell>
          <cell r="E105">
            <v>73.507500000000007</v>
          </cell>
          <cell r="F105">
            <v>79.053333333333327</v>
          </cell>
          <cell r="G105">
            <v>73.507500000000007</v>
          </cell>
          <cell r="H105">
            <v>73.507500000000007</v>
          </cell>
          <cell r="I105">
            <v>70.212129426526189</v>
          </cell>
          <cell r="J105">
            <v>70.071339689345677</v>
          </cell>
          <cell r="K105">
            <v>80.774820812421027</v>
          </cell>
          <cell r="L105">
            <v>75.386566324622137</v>
          </cell>
          <cell r="M105">
            <v>83.213333333333324</v>
          </cell>
          <cell r="N105">
            <v>79.053333333333327</v>
          </cell>
          <cell r="O105">
            <v>79.053333333333327</v>
          </cell>
          <cell r="P105">
            <v>79.053333333333327</v>
          </cell>
          <cell r="Q105">
            <v>79.053333333333327</v>
          </cell>
          <cell r="R105">
            <v>75.835757311453307</v>
          </cell>
          <cell r="S105">
            <v>70.552519913635379</v>
          </cell>
          <cell r="T105">
            <v>73.507500000000007</v>
          </cell>
        </row>
        <row r="106">
          <cell r="D106" t="str">
            <v>HtgAreaPerKbtuhHP2020</v>
          </cell>
          <cell r="E106">
            <v>73.507500000000007</v>
          </cell>
          <cell r="F106">
            <v>79.053333333333327</v>
          </cell>
          <cell r="G106">
            <v>73.507500000000007</v>
          </cell>
          <cell r="H106">
            <v>73.507500000000007</v>
          </cell>
          <cell r="I106">
            <v>70.212129426526189</v>
          </cell>
          <cell r="J106">
            <v>70.071339689345677</v>
          </cell>
          <cell r="K106">
            <v>80.774820812421027</v>
          </cell>
          <cell r="L106">
            <v>75.386566324622137</v>
          </cell>
          <cell r="M106">
            <v>83.213333333333324</v>
          </cell>
          <cell r="N106">
            <v>79.053333333333327</v>
          </cell>
          <cell r="O106">
            <v>79.053333333333327</v>
          </cell>
          <cell r="P106">
            <v>79.053333333333327</v>
          </cell>
          <cell r="Q106">
            <v>79.053333333333327</v>
          </cell>
          <cell r="R106">
            <v>75.835757311453307</v>
          </cell>
          <cell r="S106">
            <v>70.552519913635379</v>
          </cell>
          <cell r="T106">
            <v>73.507500000000007</v>
          </cell>
        </row>
        <row r="107">
          <cell r="D107" t="str">
            <v/>
          </cell>
        </row>
        <row r="108">
          <cell r="D108" t="str">
            <v>HtgAreaPerKbtuhEH1975</v>
          </cell>
          <cell r="E108">
            <v>24</v>
          </cell>
          <cell r="F108">
            <v>24</v>
          </cell>
          <cell r="G108">
            <v>24</v>
          </cell>
          <cell r="H108">
            <v>24</v>
          </cell>
          <cell r="I108">
            <v>24</v>
          </cell>
          <cell r="J108">
            <v>15</v>
          </cell>
          <cell r="K108">
            <v>15</v>
          </cell>
          <cell r="L108">
            <v>15</v>
          </cell>
          <cell r="M108">
            <v>24</v>
          </cell>
          <cell r="N108">
            <v>24</v>
          </cell>
          <cell r="O108">
            <v>24</v>
          </cell>
          <cell r="P108">
            <v>24</v>
          </cell>
          <cell r="Q108">
            <v>24</v>
          </cell>
          <cell r="R108">
            <v>36</v>
          </cell>
          <cell r="S108">
            <v>36</v>
          </cell>
          <cell r="T108">
            <v>24</v>
          </cell>
        </row>
        <row r="109">
          <cell r="D109" t="str">
            <v>HtgAreaPerKbtuhEH1985</v>
          </cell>
          <cell r="E109">
            <v>15</v>
          </cell>
          <cell r="F109">
            <v>15</v>
          </cell>
          <cell r="G109">
            <v>15</v>
          </cell>
          <cell r="H109">
            <v>15</v>
          </cell>
          <cell r="I109">
            <v>15</v>
          </cell>
          <cell r="J109">
            <v>12</v>
          </cell>
          <cell r="K109">
            <v>12</v>
          </cell>
          <cell r="L109">
            <v>12</v>
          </cell>
          <cell r="M109">
            <v>18</v>
          </cell>
          <cell r="N109">
            <v>18</v>
          </cell>
          <cell r="O109">
            <v>15</v>
          </cell>
          <cell r="P109">
            <v>15</v>
          </cell>
          <cell r="Q109">
            <v>15</v>
          </cell>
          <cell r="R109">
            <v>27</v>
          </cell>
          <cell r="S109">
            <v>27</v>
          </cell>
          <cell r="T109">
            <v>15</v>
          </cell>
        </row>
        <row r="110">
          <cell r="D110" t="str">
            <v>HtgAreaPerKbtuhEH1996</v>
          </cell>
          <cell r="E110">
            <v>15</v>
          </cell>
          <cell r="F110">
            <v>15</v>
          </cell>
          <cell r="G110">
            <v>15</v>
          </cell>
          <cell r="H110">
            <v>15</v>
          </cell>
          <cell r="I110">
            <v>15</v>
          </cell>
          <cell r="J110">
            <v>12</v>
          </cell>
          <cell r="K110">
            <v>12</v>
          </cell>
          <cell r="L110">
            <v>12</v>
          </cell>
          <cell r="M110">
            <v>18</v>
          </cell>
          <cell r="N110">
            <v>18</v>
          </cell>
          <cell r="O110">
            <v>15</v>
          </cell>
          <cell r="P110">
            <v>15</v>
          </cell>
          <cell r="Q110">
            <v>15</v>
          </cell>
          <cell r="R110">
            <v>27</v>
          </cell>
          <cell r="S110">
            <v>27</v>
          </cell>
          <cell r="T110">
            <v>15</v>
          </cell>
        </row>
        <row r="111">
          <cell r="D111" t="str">
            <v>HtgAreaPerKbtuhEH2003</v>
          </cell>
          <cell r="E111">
            <v>15</v>
          </cell>
          <cell r="F111">
            <v>15</v>
          </cell>
          <cell r="G111">
            <v>15</v>
          </cell>
          <cell r="H111">
            <v>15</v>
          </cell>
          <cell r="I111">
            <v>15</v>
          </cell>
          <cell r="J111">
            <v>12</v>
          </cell>
          <cell r="K111">
            <v>12</v>
          </cell>
          <cell r="L111">
            <v>12</v>
          </cell>
          <cell r="M111">
            <v>18</v>
          </cell>
          <cell r="N111">
            <v>18</v>
          </cell>
          <cell r="O111">
            <v>15</v>
          </cell>
          <cell r="P111">
            <v>15</v>
          </cell>
          <cell r="Q111">
            <v>15</v>
          </cell>
          <cell r="R111">
            <v>27</v>
          </cell>
          <cell r="S111">
            <v>27</v>
          </cell>
          <cell r="T111">
            <v>15</v>
          </cell>
        </row>
        <row r="112">
          <cell r="D112" t="str">
            <v>HtgAreaPerKbtuhEH2007</v>
          </cell>
          <cell r="E112">
            <v>15</v>
          </cell>
          <cell r="F112">
            <v>15</v>
          </cell>
          <cell r="G112">
            <v>15</v>
          </cell>
          <cell r="H112">
            <v>15</v>
          </cell>
          <cell r="I112">
            <v>15</v>
          </cell>
          <cell r="J112">
            <v>12</v>
          </cell>
          <cell r="K112">
            <v>12</v>
          </cell>
          <cell r="L112">
            <v>12</v>
          </cell>
          <cell r="M112">
            <v>18</v>
          </cell>
          <cell r="N112">
            <v>18</v>
          </cell>
          <cell r="O112">
            <v>15</v>
          </cell>
          <cell r="P112">
            <v>15</v>
          </cell>
          <cell r="Q112">
            <v>15</v>
          </cell>
          <cell r="R112">
            <v>27</v>
          </cell>
          <cell r="S112">
            <v>27</v>
          </cell>
          <cell r="T112">
            <v>15</v>
          </cell>
        </row>
        <row r="113">
          <cell r="D113" t="str">
            <v>HtgAreaPerKbtuhEH2011</v>
          </cell>
          <cell r="E113">
            <v>15</v>
          </cell>
          <cell r="F113">
            <v>15</v>
          </cell>
          <cell r="G113">
            <v>15</v>
          </cell>
          <cell r="H113">
            <v>15</v>
          </cell>
          <cell r="I113">
            <v>15</v>
          </cell>
          <cell r="J113">
            <v>12</v>
          </cell>
          <cell r="K113">
            <v>12</v>
          </cell>
          <cell r="L113">
            <v>12</v>
          </cell>
          <cell r="M113">
            <v>18</v>
          </cell>
          <cell r="N113">
            <v>18</v>
          </cell>
          <cell r="O113">
            <v>15</v>
          </cell>
          <cell r="P113">
            <v>15</v>
          </cell>
          <cell r="Q113">
            <v>15</v>
          </cell>
          <cell r="R113">
            <v>27</v>
          </cell>
          <cell r="S113">
            <v>27</v>
          </cell>
          <cell r="T113">
            <v>15</v>
          </cell>
        </row>
        <row r="114">
          <cell r="D114" t="str">
            <v>HtgAreaPerKbtuhEH2014</v>
          </cell>
          <cell r="E114">
            <v>15</v>
          </cell>
          <cell r="F114">
            <v>15</v>
          </cell>
          <cell r="G114">
            <v>15</v>
          </cell>
          <cell r="H114">
            <v>15</v>
          </cell>
          <cell r="I114">
            <v>15</v>
          </cell>
          <cell r="J114">
            <v>12</v>
          </cell>
          <cell r="K114">
            <v>12</v>
          </cell>
          <cell r="L114">
            <v>12</v>
          </cell>
          <cell r="M114">
            <v>18</v>
          </cell>
          <cell r="N114">
            <v>18</v>
          </cell>
          <cell r="O114">
            <v>15</v>
          </cell>
          <cell r="P114">
            <v>15</v>
          </cell>
          <cell r="Q114">
            <v>15</v>
          </cell>
          <cell r="R114">
            <v>27</v>
          </cell>
          <cell r="S114">
            <v>27</v>
          </cell>
          <cell r="T114">
            <v>15</v>
          </cell>
        </row>
        <row r="115">
          <cell r="D115" t="str">
            <v>HtgAreaPerKbtuhEH2015</v>
          </cell>
          <cell r="E115">
            <v>15</v>
          </cell>
          <cell r="F115">
            <v>15</v>
          </cell>
          <cell r="G115">
            <v>15</v>
          </cell>
          <cell r="H115">
            <v>15</v>
          </cell>
          <cell r="I115">
            <v>15</v>
          </cell>
          <cell r="J115">
            <v>12</v>
          </cell>
          <cell r="K115">
            <v>12</v>
          </cell>
          <cell r="L115">
            <v>12</v>
          </cell>
          <cell r="M115">
            <v>18</v>
          </cell>
          <cell r="N115">
            <v>18</v>
          </cell>
          <cell r="O115">
            <v>15</v>
          </cell>
          <cell r="P115">
            <v>15</v>
          </cell>
          <cell r="Q115">
            <v>15</v>
          </cell>
          <cell r="R115">
            <v>27</v>
          </cell>
          <cell r="S115">
            <v>27</v>
          </cell>
          <cell r="T115">
            <v>15</v>
          </cell>
        </row>
        <row r="116">
          <cell r="D116" t="str">
            <v>HtgAreaPerKbtuhEH2017</v>
          </cell>
          <cell r="E116">
            <v>15</v>
          </cell>
          <cell r="F116">
            <v>15</v>
          </cell>
          <cell r="G116">
            <v>15</v>
          </cell>
          <cell r="H116">
            <v>15</v>
          </cell>
          <cell r="I116">
            <v>15</v>
          </cell>
          <cell r="J116">
            <v>12</v>
          </cell>
          <cell r="K116">
            <v>12</v>
          </cell>
          <cell r="L116">
            <v>12</v>
          </cell>
          <cell r="M116">
            <v>18</v>
          </cell>
          <cell r="N116">
            <v>18</v>
          </cell>
          <cell r="O116">
            <v>15</v>
          </cell>
          <cell r="P116">
            <v>15</v>
          </cell>
          <cell r="Q116">
            <v>15</v>
          </cell>
          <cell r="R116">
            <v>27</v>
          </cell>
          <cell r="S116">
            <v>27</v>
          </cell>
          <cell r="T116">
            <v>15</v>
          </cell>
        </row>
        <row r="117">
          <cell r="D117" t="str">
            <v>HtgAreaPerKbtuhEH2020</v>
          </cell>
          <cell r="E117">
            <v>15</v>
          </cell>
          <cell r="F117">
            <v>15</v>
          </cell>
          <cell r="G117">
            <v>15</v>
          </cell>
          <cell r="H117">
            <v>15</v>
          </cell>
          <cell r="I117">
            <v>15</v>
          </cell>
          <cell r="J117">
            <v>12</v>
          </cell>
          <cell r="K117">
            <v>12</v>
          </cell>
          <cell r="L117">
            <v>12</v>
          </cell>
          <cell r="M117">
            <v>18</v>
          </cell>
          <cell r="N117">
            <v>18</v>
          </cell>
          <cell r="O117">
            <v>15</v>
          </cell>
          <cell r="P117">
            <v>15</v>
          </cell>
          <cell r="Q117">
            <v>15</v>
          </cell>
          <cell r="R117">
            <v>27</v>
          </cell>
          <cell r="S117">
            <v>27</v>
          </cell>
          <cell r="T117">
            <v>15</v>
          </cell>
        </row>
        <row r="118">
          <cell r="D118" t="str">
            <v/>
          </cell>
        </row>
        <row r="119">
          <cell r="D119" t="str">
            <v>WallInsGas1975</v>
          </cell>
          <cell r="E119">
            <v>7.2</v>
          </cell>
          <cell r="F119">
            <v>7.2</v>
          </cell>
          <cell r="G119">
            <v>7.2</v>
          </cell>
          <cell r="H119">
            <v>7.2</v>
          </cell>
          <cell r="I119">
            <v>7.2</v>
          </cell>
          <cell r="J119">
            <v>6.75</v>
          </cell>
          <cell r="K119">
            <v>6.75</v>
          </cell>
          <cell r="L119">
            <v>6.75</v>
          </cell>
          <cell r="M119">
            <v>6.85</v>
          </cell>
          <cell r="N119">
            <v>6.85</v>
          </cell>
          <cell r="O119">
            <v>6.8</v>
          </cell>
          <cell r="P119">
            <v>6.8</v>
          </cell>
          <cell r="Q119">
            <v>6.8</v>
          </cell>
          <cell r="R119">
            <v>6.75</v>
          </cell>
          <cell r="S119">
            <v>6.75</v>
          </cell>
          <cell r="T119">
            <v>7.2</v>
          </cell>
        </row>
        <row r="120">
          <cell r="D120" t="str">
            <v>WallInsGas1985</v>
          </cell>
          <cell r="E120">
            <v>15.720000000000002</v>
          </cell>
          <cell r="F120">
            <v>15.720000000000002</v>
          </cell>
          <cell r="G120">
            <v>15.720000000000002</v>
          </cell>
          <cell r="H120">
            <v>15.720000000000002</v>
          </cell>
          <cell r="I120">
            <v>15.720000000000002</v>
          </cell>
          <cell r="J120">
            <v>13.4</v>
          </cell>
          <cell r="K120">
            <v>13.4</v>
          </cell>
          <cell r="L120">
            <v>13.4</v>
          </cell>
          <cell r="M120">
            <v>13.56</v>
          </cell>
          <cell r="N120">
            <v>13.56</v>
          </cell>
          <cell r="O120">
            <v>14.680000000000001</v>
          </cell>
          <cell r="P120">
            <v>14.680000000000001</v>
          </cell>
          <cell r="Q120">
            <v>14.680000000000001</v>
          </cell>
          <cell r="R120">
            <v>15</v>
          </cell>
          <cell r="S120">
            <v>15</v>
          </cell>
          <cell r="T120">
            <v>15.720000000000002</v>
          </cell>
        </row>
        <row r="121">
          <cell r="D121" t="str">
            <v>WallInsGas1996</v>
          </cell>
          <cell r="E121">
            <v>21</v>
          </cell>
          <cell r="F121">
            <v>13</v>
          </cell>
          <cell r="G121">
            <v>13</v>
          </cell>
          <cell r="H121">
            <v>13</v>
          </cell>
          <cell r="I121">
            <v>13</v>
          </cell>
          <cell r="J121">
            <v>13</v>
          </cell>
          <cell r="K121">
            <v>13</v>
          </cell>
          <cell r="L121">
            <v>13</v>
          </cell>
          <cell r="M121">
            <v>13</v>
          </cell>
          <cell r="N121">
            <v>13</v>
          </cell>
          <cell r="O121">
            <v>19</v>
          </cell>
          <cell r="P121">
            <v>19</v>
          </cell>
          <cell r="Q121">
            <v>19</v>
          </cell>
          <cell r="R121">
            <v>21</v>
          </cell>
          <cell r="S121">
            <v>21</v>
          </cell>
          <cell r="T121">
            <v>21</v>
          </cell>
        </row>
        <row r="122">
          <cell r="D122" t="str">
            <v>WallInsGas2003</v>
          </cell>
          <cell r="E122">
            <v>21</v>
          </cell>
          <cell r="F122">
            <v>13</v>
          </cell>
          <cell r="G122">
            <v>13</v>
          </cell>
          <cell r="H122">
            <v>13</v>
          </cell>
          <cell r="I122">
            <v>13</v>
          </cell>
          <cell r="J122">
            <v>13</v>
          </cell>
          <cell r="K122">
            <v>13</v>
          </cell>
          <cell r="L122">
            <v>13</v>
          </cell>
          <cell r="M122">
            <v>13</v>
          </cell>
          <cell r="N122">
            <v>13</v>
          </cell>
          <cell r="O122">
            <v>19</v>
          </cell>
          <cell r="P122">
            <v>19</v>
          </cell>
          <cell r="Q122">
            <v>19</v>
          </cell>
          <cell r="R122">
            <v>21</v>
          </cell>
          <cell r="S122">
            <v>21</v>
          </cell>
          <cell r="T122">
            <v>21</v>
          </cell>
        </row>
        <row r="123">
          <cell r="D123" t="str">
            <v>WallInsGas2007</v>
          </cell>
          <cell r="E123">
            <v>21</v>
          </cell>
          <cell r="F123">
            <v>13</v>
          </cell>
          <cell r="G123">
            <v>13</v>
          </cell>
          <cell r="H123">
            <v>13</v>
          </cell>
          <cell r="I123">
            <v>13</v>
          </cell>
          <cell r="J123">
            <v>13</v>
          </cell>
          <cell r="K123">
            <v>13</v>
          </cell>
          <cell r="L123">
            <v>13</v>
          </cell>
          <cell r="M123">
            <v>13</v>
          </cell>
          <cell r="N123">
            <v>13</v>
          </cell>
          <cell r="O123">
            <v>19</v>
          </cell>
          <cell r="P123">
            <v>19</v>
          </cell>
          <cell r="Q123">
            <v>19</v>
          </cell>
          <cell r="R123">
            <v>21</v>
          </cell>
          <cell r="S123">
            <v>21</v>
          </cell>
          <cell r="T123">
            <v>21</v>
          </cell>
        </row>
        <row r="124">
          <cell r="D124" t="str">
            <v>WallInsGas2011</v>
          </cell>
          <cell r="E124">
            <v>21</v>
          </cell>
          <cell r="F124">
            <v>13</v>
          </cell>
          <cell r="G124">
            <v>13</v>
          </cell>
          <cell r="H124">
            <v>13</v>
          </cell>
          <cell r="I124">
            <v>13</v>
          </cell>
          <cell r="J124">
            <v>13</v>
          </cell>
          <cell r="K124">
            <v>13</v>
          </cell>
          <cell r="L124">
            <v>13</v>
          </cell>
          <cell r="M124">
            <v>13</v>
          </cell>
          <cell r="N124">
            <v>13</v>
          </cell>
          <cell r="O124">
            <v>19</v>
          </cell>
          <cell r="P124">
            <v>19</v>
          </cell>
          <cell r="Q124">
            <v>19</v>
          </cell>
          <cell r="R124">
            <v>21</v>
          </cell>
          <cell r="S124">
            <v>21</v>
          </cell>
          <cell r="T124">
            <v>21</v>
          </cell>
        </row>
        <row r="125">
          <cell r="D125" t="str">
            <v>WallInsGas2014</v>
          </cell>
          <cell r="E125">
            <v>15</v>
          </cell>
          <cell r="F125">
            <v>15</v>
          </cell>
          <cell r="G125">
            <v>15</v>
          </cell>
          <cell r="H125">
            <v>15</v>
          </cell>
          <cell r="I125">
            <v>15</v>
          </cell>
          <cell r="J125">
            <v>15</v>
          </cell>
          <cell r="K125">
            <v>15</v>
          </cell>
          <cell r="L125">
            <v>15</v>
          </cell>
          <cell r="M125">
            <v>15</v>
          </cell>
          <cell r="N125">
            <v>15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15</v>
          </cell>
        </row>
        <row r="126">
          <cell r="D126" t="str">
            <v>WallInsGas2015</v>
          </cell>
          <cell r="E126">
            <v>15</v>
          </cell>
          <cell r="F126">
            <v>15</v>
          </cell>
          <cell r="G126">
            <v>15</v>
          </cell>
          <cell r="H126">
            <v>15</v>
          </cell>
          <cell r="I126">
            <v>15</v>
          </cell>
          <cell r="J126">
            <v>15</v>
          </cell>
          <cell r="K126">
            <v>15</v>
          </cell>
          <cell r="L126">
            <v>15</v>
          </cell>
          <cell r="M126">
            <v>15</v>
          </cell>
          <cell r="N126">
            <v>15</v>
          </cell>
          <cell r="O126">
            <v>15</v>
          </cell>
          <cell r="P126">
            <v>15</v>
          </cell>
          <cell r="Q126">
            <v>15</v>
          </cell>
          <cell r="R126">
            <v>15</v>
          </cell>
          <cell r="S126">
            <v>15</v>
          </cell>
          <cell r="T126">
            <v>15</v>
          </cell>
        </row>
        <row r="127">
          <cell r="D127" t="str">
            <v>WallInsGas2017</v>
          </cell>
          <cell r="E127">
            <v>5.0999999999999997E-2</v>
          </cell>
          <cell r="F127">
            <v>5.0999999999999997E-2</v>
          </cell>
          <cell r="G127">
            <v>5.0999999999999997E-2</v>
          </cell>
          <cell r="H127">
            <v>5.0999999999999997E-2</v>
          </cell>
          <cell r="I127">
            <v>5.0999999999999997E-2</v>
          </cell>
          <cell r="J127">
            <v>6.5000000000000002E-2</v>
          </cell>
          <cell r="K127">
            <v>6.5000000000000002E-2</v>
          </cell>
          <cell r="L127">
            <v>5.0999999999999997E-2</v>
          </cell>
          <cell r="M127">
            <v>5.0999999999999997E-2</v>
          </cell>
          <cell r="N127">
            <v>5.0999999999999997E-2</v>
          </cell>
          <cell r="O127">
            <v>5.0999999999999997E-2</v>
          </cell>
          <cell r="P127">
            <v>5.0999999999999997E-2</v>
          </cell>
          <cell r="Q127">
            <v>5.0999999999999997E-2</v>
          </cell>
          <cell r="R127">
            <v>5.0999999999999997E-2</v>
          </cell>
          <cell r="S127">
            <v>5.0999999999999997E-2</v>
          </cell>
          <cell r="T127">
            <v>5.0999999999999997E-2</v>
          </cell>
        </row>
        <row r="128">
          <cell r="D128" t="str">
            <v>WallInsGas2020</v>
          </cell>
          <cell r="E128">
            <v>5.0999999999999997E-2</v>
          </cell>
          <cell r="F128">
            <v>5.0999999999999997E-2</v>
          </cell>
          <cell r="G128">
            <v>5.0999999999999997E-2</v>
          </cell>
          <cell r="H128">
            <v>5.0999999999999997E-2</v>
          </cell>
          <cell r="I128">
            <v>5.0999999999999997E-2</v>
          </cell>
          <cell r="J128">
            <v>6.5000000000000002E-2</v>
          </cell>
          <cell r="K128">
            <v>6.5000000000000002E-2</v>
          </cell>
          <cell r="L128">
            <v>5.0999999999999997E-2</v>
          </cell>
          <cell r="M128">
            <v>5.0999999999999997E-2</v>
          </cell>
          <cell r="N128">
            <v>5.0999999999999997E-2</v>
          </cell>
          <cell r="O128">
            <v>5.0999999999999997E-2</v>
          </cell>
          <cell r="P128">
            <v>5.0999999999999997E-2</v>
          </cell>
          <cell r="Q128">
            <v>5.0999999999999997E-2</v>
          </cell>
          <cell r="R128">
            <v>5.0999999999999997E-2</v>
          </cell>
          <cell r="S128">
            <v>5.0999999999999997E-2</v>
          </cell>
          <cell r="T128">
            <v>5.0999999999999997E-2</v>
          </cell>
        </row>
        <row r="129">
          <cell r="D129" t="str">
            <v/>
          </cell>
        </row>
        <row r="130">
          <cell r="D130" t="str">
            <v>WallInsCont1975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D131" t="str">
            <v>WallInsCont1985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D132" t="str">
            <v>WallInsCont1996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D133" t="str">
            <v>WallInsCont2003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D134" t="str">
            <v>WallInsCont2007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D135" t="str">
            <v>WallInsCont2011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D136" t="str">
            <v>WallInsCont2014</v>
          </cell>
          <cell r="E136">
            <v>4</v>
          </cell>
          <cell r="F136">
            <v>4</v>
          </cell>
          <cell r="G136">
            <v>4</v>
          </cell>
          <cell r="H136">
            <v>4</v>
          </cell>
          <cell r="I136">
            <v>4</v>
          </cell>
          <cell r="J136">
            <v>4</v>
          </cell>
          <cell r="K136">
            <v>4</v>
          </cell>
          <cell r="L136">
            <v>4</v>
          </cell>
          <cell r="M136">
            <v>4</v>
          </cell>
          <cell r="N136">
            <v>4</v>
          </cell>
          <cell r="O136">
            <v>4</v>
          </cell>
          <cell r="P136">
            <v>4</v>
          </cell>
          <cell r="Q136">
            <v>4</v>
          </cell>
          <cell r="R136">
            <v>4</v>
          </cell>
          <cell r="S136">
            <v>4</v>
          </cell>
          <cell r="T136">
            <v>4</v>
          </cell>
        </row>
        <row r="137">
          <cell r="D137" t="str">
            <v>WallInsCont2015</v>
          </cell>
          <cell r="E137">
            <v>4</v>
          </cell>
          <cell r="F137">
            <v>4</v>
          </cell>
          <cell r="G137">
            <v>4</v>
          </cell>
          <cell r="H137">
            <v>4</v>
          </cell>
          <cell r="I137">
            <v>4</v>
          </cell>
          <cell r="J137">
            <v>4</v>
          </cell>
          <cell r="K137">
            <v>4</v>
          </cell>
          <cell r="L137">
            <v>4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Q137">
            <v>4</v>
          </cell>
          <cell r="R137">
            <v>4</v>
          </cell>
          <cell r="S137">
            <v>4</v>
          </cell>
          <cell r="T137">
            <v>4</v>
          </cell>
        </row>
        <row r="138">
          <cell r="D138" t="str">
            <v>WallInsCont2017</v>
          </cell>
          <cell r="E138">
            <v>5</v>
          </cell>
          <cell r="F138">
            <v>5</v>
          </cell>
          <cell r="G138">
            <v>5</v>
          </cell>
          <cell r="H138">
            <v>5</v>
          </cell>
          <cell r="I138">
            <v>5</v>
          </cell>
          <cell r="J138">
            <v>0</v>
          </cell>
          <cell r="K138">
            <v>0</v>
          </cell>
          <cell r="L138">
            <v>5</v>
          </cell>
          <cell r="M138">
            <v>5</v>
          </cell>
          <cell r="N138">
            <v>5</v>
          </cell>
          <cell r="O138">
            <v>5</v>
          </cell>
          <cell r="P138">
            <v>5</v>
          </cell>
          <cell r="Q138">
            <v>5</v>
          </cell>
          <cell r="R138">
            <v>5</v>
          </cell>
          <cell r="S138">
            <v>5</v>
          </cell>
          <cell r="T138">
            <v>5</v>
          </cell>
        </row>
        <row r="139">
          <cell r="D139" t="str">
            <v>WallInsCont2020</v>
          </cell>
          <cell r="E139">
            <v>5</v>
          </cell>
          <cell r="F139">
            <v>5</v>
          </cell>
          <cell r="G139">
            <v>5</v>
          </cell>
          <cell r="H139">
            <v>5</v>
          </cell>
          <cell r="I139">
            <v>5</v>
          </cell>
          <cell r="J139">
            <v>0</v>
          </cell>
          <cell r="K139">
            <v>0</v>
          </cell>
          <cell r="L139">
            <v>5</v>
          </cell>
          <cell r="M139">
            <v>5</v>
          </cell>
          <cell r="N139">
            <v>5</v>
          </cell>
          <cell r="O139">
            <v>5</v>
          </cell>
          <cell r="P139">
            <v>5</v>
          </cell>
          <cell r="Q139">
            <v>5</v>
          </cell>
          <cell r="R139">
            <v>5</v>
          </cell>
          <cell r="S139">
            <v>5</v>
          </cell>
          <cell r="T139">
            <v>5</v>
          </cell>
        </row>
        <row r="140">
          <cell r="D140" t="str">
            <v/>
          </cell>
        </row>
        <row r="141">
          <cell r="D141" t="str">
            <v>WallInsElec1975</v>
          </cell>
          <cell r="E141">
            <v>8.35</v>
          </cell>
          <cell r="F141">
            <v>8.35</v>
          </cell>
          <cell r="G141">
            <v>8.35</v>
          </cell>
          <cell r="H141">
            <v>8.35</v>
          </cell>
          <cell r="I141">
            <v>8.35</v>
          </cell>
          <cell r="J141">
            <v>8.6</v>
          </cell>
          <cell r="K141">
            <v>8.6</v>
          </cell>
          <cell r="L141">
            <v>8.6</v>
          </cell>
          <cell r="M141">
            <v>8.15</v>
          </cell>
          <cell r="N141">
            <v>8.15</v>
          </cell>
          <cell r="O141">
            <v>7.75</v>
          </cell>
          <cell r="P141">
            <v>7.75</v>
          </cell>
          <cell r="Q141">
            <v>7.75</v>
          </cell>
          <cell r="R141">
            <v>8.65</v>
          </cell>
          <cell r="S141">
            <v>8.65</v>
          </cell>
          <cell r="T141">
            <v>8.35</v>
          </cell>
        </row>
        <row r="142">
          <cell r="D142" t="str">
            <v>WallInsElec1985</v>
          </cell>
          <cell r="E142">
            <v>15.96</v>
          </cell>
          <cell r="F142">
            <v>15.96</v>
          </cell>
          <cell r="G142">
            <v>15.96</v>
          </cell>
          <cell r="H142">
            <v>15.96</v>
          </cell>
          <cell r="I142">
            <v>15.96</v>
          </cell>
          <cell r="J142">
            <v>12.28</v>
          </cell>
          <cell r="K142">
            <v>12.28</v>
          </cell>
          <cell r="L142">
            <v>12.28</v>
          </cell>
          <cell r="M142">
            <v>12.68</v>
          </cell>
          <cell r="N142">
            <v>12.68</v>
          </cell>
          <cell r="O142">
            <v>13.240000000000002</v>
          </cell>
          <cell r="P142">
            <v>13.240000000000002</v>
          </cell>
          <cell r="Q142">
            <v>13.240000000000002</v>
          </cell>
          <cell r="R142">
            <v>15.080000000000002</v>
          </cell>
          <cell r="S142">
            <v>15.080000000000002</v>
          </cell>
          <cell r="T142">
            <v>15.96</v>
          </cell>
        </row>
        <row r="143">
          <cell r="D143" t="str">
            <v>WallInsElec1996</v>
          </cell>
          <cell r="E143">
            <v>29</v>
          </cell>
          <cell r="F143">
            <v>29</v>
          </cell>
          <cell r="G143">
            <v>25</v>
          </cell>
          <cell r="H143">
            <v>25</v>
          </cell>
          <cell r="I143">
            <v>25</v>
          </cell>
          <cell r="J143">
            <v>21</v>
          </cell>
          <cell r="K143">
            <v>21</v>
          </cell>
          <cell r="L143">
            <v>21</v>
          </cell>
          <cell r="M143">
            <v>21</v>
          </cell>
          <cell r="N143">
            <v>25</v>
          </cell>
          <cell r="O143">
            <v>29</v>
          </cell>
          <cell r="P143">
            <v>29</v>
          </cell>
          <cell r="Q143">
            <v>29</v>
          </cell>
          <cell r="R143">
            <v>29</v>
          </cell>
          <cell r="S143">
            <v>29</v>
          </cell>
          <cell r="T143">
            <v>29</v>
          </cell>
        </row>
        <row r="144">
          <cell r="D144" t="str">
            <v>WallInsElec2003</v>
          </cell>
          <cell r="E144">
            <v>29</v>
          </cell>
          <cell r="F144">
            <v>29</v>
          </cell>
          <cell r="G144">
            <v>25</v>
          </cell>
          <cell r="H144">
            <v>25</v>
          </cell>
          <cell r="I144">
            <v>25</v>
          </cell>
          <cell r="J144">
            <v>21</v>
          </cell>
          <cell r="K144">
            <v>21</v>
          </cell>
          <cell r="L144">
            <v>21</v>
          </cell>
          <cell r="M144">
            <v>21</v>
          </cell>
          <cell r="N144">
            <v>25</v>
          </cell>
          <cell r="O144">
            <v>29</v>
          </cell>
          <cell r="P144">
            <v>29</v>
          </cell>
          <cell r="Q144">
            <v>29</v>
          </cell>
          <cell r="R144">
            <v>29</v>
          </cell>
          <cell r="S144">
            <v>29</v>
          </cell>
          <cell r="T144">
            <v>29</v>
          </cell>
        </row>
        <row r="145">
          <cell r="D145" t="str">
            <v>WallInsElec2007</v>
          </cell>
          <cell r="E145">
            <v>29</v>
          </cell>
          <cell r="F145">
            <v>29</v>
          </cell>
          <cell r="G145">
            <v>25</v>
          </cell>
          <cell r="H145">
            <v>25</v>
          </cell>
          <cell r="I145">
            <v>25</v>
          </cell>
          <cell r="J145">
            <v>21</v>
          </cell>
          <cell r="K145">
            <v>21</v>
          </cell>
          <cell r="L145">
            <v>21</v>
          </cell>
          <cell r="M145">
            <v>21</v>
          </cell>
          <cell r="N145">
            <v>25</v>
          </cell>
          <cell r="O145">
            <v>29</v>
          </cell>
          <cell r="P145">
            <v>29</v>
          </cell>
          <cell r="Q145">
            <v>29</v>
          </cell>
          <cell r="R145">
            <v>29</v>
          </cell>
          <cell r="S145">
            <v>29</v>
          </cell>
          <cell r="T145">
            <v>29</v>
          </cell>
        </row>
        <row r="146">
          <cell r="D146" t="str">
            <v>WallInsElec2011</v>
          </cell>
          <cell r="E146">
            <v>29</v>
          </cell>
          <cell r="F146">
            <v>29</v>
          </cell>
          <cell r="G146">
            <v>25</v>
          </cell>
          <cell r="H146">
            <v>25</v>
          </cell>
          <cell r="I146">
            <v>25</v>
          </cell>
          <cell r="J146">
            <v>21</v>
          </cell>
          <cell r="K146">
            <v>21</v>
          </cell>
          <cell r="L146">
            <v>21</v>
          </cell>
          <cell r="M146">
            <v>21</v>
          </cell>
          <cell r="N146">
            <v>25</v>
          </cell>
          <cell r="O146">
            <v>29</v>
          </cell>
          <cell r="P146">
            <v>29</v>
          </cell>
          <cell r="Q146">
            <v>29</v>
          </cell>
          <cell r="R146">
            <v>29</v>
          </cell>
          <cell r="S146">
            <v>29</v>
          </cell>
          <cell r="T146">
            <v>29</v>
          </cell>
        </row>
        <row r="147">
          <cell r="D147" t="str">
            <v>WallInsElec2014</v>
          </cell>
          <cell r="E147">
            <v>29</v>
          </cell>
          <cell r="F147">
            <v>29</v>
          </cell>
          <cell r="G147">
            <v>25</v>
          </cell>
          <cell r="H147">
            <v>25</v>
          </cell>
          <cell r="I147">
            <v>25</v>
          </cell>
          <cell r="J147">
            <v>21</v>
          </cell>
          <cell r="K147">
            <v>21</v>
          </cell>
          <cell r="L147">
            <v>21</v>
          </cell>
          <cell r="M147">
            <v>21</v>
          </cell>
          <cell r="N147">
            <v>25</v>
          </cell>
          <cell r="O147">
            <v>29</v>
          </cell>
          <cell r="P147">
            <v>29</v>
          </cell>
          <cell r="Q147">
            <v>29</v>
          </cell>
          <cell r="R147">
            <v>29</v>
          </cell>
          <cell r="S147">
            <v>29</v>
          </cell>
          <cell r="T147">
            <v>29</v>
          </cell>
        </row>
        <row r="148">
          <cell r="D148" t="str">
            <v>WallInsElec2015</v>
          </cell>
          <cell r="E148">
            <v>29</v>
          </cell>
          <cell r="F148">
            <v>29</v>
          </cell>
          <cell r="G148">
            <v>25</v>
          </cell>
          <cell r="H148">
            <v>25</v>
          </cell>
          <cell r="I148">
            <v>25</v>
          </cell>
          <cell r="J148">
            <v>21</v>
          </cell>
          <cell r="K148">
            <v>21</v>
          </cell>
          <cell r="L148">
            <v>21</v>
          </cell>
          <cell r="M148">
            <v>21</v>
          </cell>
          <cell r="N148">
            <v>25</v>
          </cell>
          <cell r="O148">
            <v>29</v>
          </cell>
          <cell r="P148">
            <v>29</v>
          </cell>
          <cell r="Q148">
            <v>29</v>
          </cell>
          <cell r="R148">
            <v>29</v>
          </cell>
          <cell r="S148">
            <v>29</v>
          </cell>
          <cell r="T148">
            <v>29</v>
          </cell>
        </row>
        <row r="149">
          <cell r="D149" t="str">
            <v>WallInsElec2017</v>
          </cell>
          <cell r="E149">
            <v>29</v>
          </cell>
          <cell r="F149">
            <v>29</v>
          </cell>
          <cell r="G149">
            <v>25</v>
          </cell>
          <cell r="H149">
            <v>25</v>
          </cell>
          <cell r="I149">
            <v>25</v>
          </cell>
          <cell r="J149">
            <v>21</v>
          </cell>
          <cell r="K149">
            <v>21</v>
          </cell>
          <cell r="L149">
            <v>21</v>
          </cell>
          <cell r="M149">
            <v>21</v>
          </cell>
          <cell r="N149">
            <v>25</v>
          </cell>
          <cell r="O149">
            <v>29</v>
          </cell>
          <cell r="P149">
            <v>29</v>
          </cell>
          <cell r="Q149">
            <v>29</v>
          </cell>
          <cell r="R149">
            <v>29</v>
          </cell>
          <cell r="S149">
            <v>29</v>
          </cell>
          <cell r="T149">
            <v>29</v>
          </cell>
        </row>
        <row r="150">
          <cell r="D150" t="str">
            <v>WallInsElec2020</v>
          </cell>
          <cell r="E150">
            <v>29</v>
          </cell>
          <cell r="F150">
            <v>29</v>
          </cell>
          <cell r="G150">
            <v>25</v>
          </cell>
          <cell r="H150">
            <v>25</v>
          </cell>
          <cell r="I150">
            <v>25</v>
          </cell>
          <cell r="J150">
            <v>21</v>
          </cell>
          <cell r="K150">
            <v>21</v>
          </cell>
          <cell r="L150">
            <v>21</v>
          </cell>
          <cell r="M150">
            <v>21</v>
          </cell>
          <cell r="N150">
            <v>25</v>
          </cell>
          <cell r="O150">
            <v>29</v>
          </cell>
          <cell r="P150">
            <v>29</v>
          </cell>
          <cell r="Q150">
            <v>29</v>
          </cell>
          <cell r="R150">
            <v>29</v>
          </cell>
          <cell r="S150">
            <v>29</v>
          </cell>
          <cell r="T150">
            <v>29</v>
          </cell>
        </row>
        <row r="151">
          <cell r="D151" t="str">
            <v/>
          </cell>
        </row>
        <row r="152">
          <cell r="D152" t="str">
            <v>AtticCavityRGas1975</v>
          </cell>
          <cell r="E152">
            <v>15.200000000000001</v>
          </cell>
          <cell r="F152">
            <v>15.200000000000001</v>
          </cell>
          <cell r="G152">
            <v>15.200000000000001</v>
          </cell>
          <cell r="H152">
            <v>15.200000000000001</v>
          </cell>
          <cell r="I152">
            <v>15.200000000000001</v>
          </cell>
          <cell r="J152">
            <v>15.200000000000001</v>
          </cell>
          <cell r="K152">
            <v>15.200000000000001</v>
          </cell>
          <cell r="L152">
            <v>15.200000000000001</v>
          </cell>
          <cell r="M152">
            <v>14.32</v>
          </cell>
          <cell r="N152">
            <v>14.32</v>
          </cell>
          <cell r="O152">
            <v>16</v>
          </cell>
          <cell r="P152">
            <v>16</v>
          </cell>
          <cell r="Q152">
            <v>16</v>
          </cell>
          <cell r="R152">
            <v>15.200000000000001</v>
          </cell>
          <cell r="S152">
            <v>15.200000000000001</v>
          </cell>
          <cell r="T152">
            <v>15.200000000000001</v>
          </cell>
        </row>
        <row r="153">
          <cell r="D153" t="str">
            <v>AtticCavityRGas1985</v>
          </cell>
          <cell r="E153">
            <v>22.8</v>
          </cell>
          <cell r="F153">
            <v>22.8</v>
          </cell>
          <cell r="G153">
            <v>22.8</v>
          </cell>
          <cell r="H153">
            <v>22.8</v>
          </cell>
          <cell r="I153">
            <v>22.8</v>
          </cell>
          <cell r="J153">
            <v>21.200000000000003</v>
          </cell>
          <cell r="K153">
            <v>21.200000000000003</v>
          </cell>
          <cell r="L153">
            <v>21.200000000000003</v>
          </cell>
          <cell r="M153">
            <v>20.32</v>
          </cell>
          <cell r="N153">
            <v>20.32</v>
          </cell>
          <cell r="O153">
            <v>23.6</v>
          </cell>
          <cell r="P153">
            <v>23.6</v>
          </cell>
          <cell r="Q153">
            <v>23.6</v>
          </cell>
          <cell r="R153">
            <v>22.8</v>
          </cell>
          <cell r="S153">
            <v>22.8</v>
          </cell>
          <cell r="T153">
            <v>22.8</v>
          </cell>
        </row>
        <row r="154">
          <cell r="D154" t="str">
            <v>AtticCavityRGas1996</v>
          </cell>
          <cell r="E154">
            <v>38</v>
          </cell>
          <cell r="F154">
            <v>30</v>
          </cell>
          <cell r="G154">
            <v>30</v>
          </cell>
          <cell r="H154">
            <v>30</v>
          </cell>
          <cell r="I154">
            <v>30</v>
          </cell>
          <cell r="J154">
            <v>30</v>
          </cell>
          <cell r="K154">
            <v>30</v>
          </cell>
          <cell r="L154">
            <v>30</v>
          </cell>
          <cell r="M154">
            <v>30</v>
          </cell>
          <cell r="N154">
            <v>30</v>
          </cell>
          <cell r="O154">
            <v>38</v>
          </cell>
          <cell r="P154">
            <v>38</v>
          </cell>
          <cell r="Q154">
            <v>38</v>
          </cell>
          <cell r="R154">
            <v>38</v>
          </cell>
          <cell r="S154">
            <v>38</v>
          </cell>
          <cell r="T154">
            <v>38</v>
          </cell>
        </row>
        <row r="155">
          <cell r="D155" t="str">
            <v>AtticCavityRGas2003</v>
          </cell>
          <cell r="E155">
            <v>38</v>
          </cell>
          <cell r="F155">
            <v>30</v>
          </cell>
          <cell r="G155">
            <v>30</v>
          </cell>
          <cell r="H155">
            <v>30</v>
          </cell>
          <cell r="I155">
            <v>30</v>
          </cell>
          <cell r="J155">
            <v>30</v>
          </cell>
          <cell r="K155">
            <v>30</v>
          </cell>
          <cell r="L155">
            <v>30</v>
          </cell>
          <cell r="M155">
            <v>30</v>
          </cell>
          <cell r="N155">
            <v>30</v>
          </cell>
          <cell r="O155">
            <v>38</v>
          </cell>
          <cell r="P155">
            <v>38</v>
          </cell>
          <cell r="Q155">
            <v>38</v>
          </cell>
          <cell r="R155">
            <v>38</v>
          </cell>
          <cell r="S155">
            <v>38</v>
          </cell>
          <cell r="T155">
            <v>38</v>
          </cell>
        </row>
        <row r="156">
          <cell r="D156" t="str">
            <v>AtticCavityRGas2007</v>
          </cell>
          <cell r="E156">
            <v>38</v>
          </cell>
          <cell r="F156">
            <v>30</v>
          </cell>
          <cell r="G156">
            <v>30</v>
          </cell>
          <cell r="H156">
            <v>30</v>
          </cell>
          <cell r="I156">
            <v>30</v>
          </cell>
          <cell r="J156">
            <v>30</v>
          </cell>
          <cell r="K156">
            <v>30</v>
          </cell>
          <cell r="L156">
            <v>30</v>
          </cell>
          <cell r="M156">
            <v>30</v>
          </cell>
          <cell r="N156">
            <v>30</v>
          </cell>
          <cell r="O156">
            <v>38</v>
          </cell>
          <cell r="P156">
            <v>38</v>
          </cell>
          <cell r="Q156">
            <v>38</v>
          </cell>
          <cell r="R156">
            <v>38</v>
          </cell>
          <cell r="S156">
            <v>38</v>
          </cell>
          <cell r="T156">
            <v>38</v>
          </cell>
        </row>
        <row r="157">
          <cell r="D157" t="str">
            <v>AtticCavityRGas2011</v>
          </cell>
          <cell r="E157">
            <v>38</v>
          </cell>
          <cell r="F157">
            <v>30</v>
          </cell>
          <cell r="G157">
            <v>30</v>
          </cell>
          <cell r="H157">
            <v>30</v>
          </cell>
          <cell r="I157">
            <v>30</v>
          </cell>
          <cell r="J157">
            <v>30</v>
          </cell>
          <cell r="K157">
            <v>30</v>
          </cell>
          <cell r="L157">
            <v>30</v>
          </cell>
          <cell r="M157">
            <v>30</v>
          </cell>
          <cell r="N157">
            <v>30</v>
          </cell>
          <cell r="O157">
            <v>38</v>
          </cell>
          <cell r="P157">
            <v>38</v>
          </cell>
          <cell r="Q157">
            <v>38</v>
          </cell>
          <cell r="R157">
            <v>38</v>
          </cell>
          <cell r="S157">
            <v>38</v>
          </cell>
          <cell r="T157">
            <v>38</v>
          </cell>
        </row>
        <row r="158">
          <cell r="D158" t="str">
            <v>AtticCavityRGas2014</v>
          </cell>
          <cell r="E158">
            <v>38</v>
          </cell>
          <cell r="F158">
            <v>30</v>
          </cell>
          <cell r="G158">
            <v>30</v>
          </cell>
          <cell r="H158">
            <v>30</v>
          </cell>
          <cell r="I158">
            <v>30</v>
          </cell>
          <cell r="J158">
            <v>30</v>
          </cell>
          <cell r="K158">
            <v>30</v>
          </cell>
          <cell r="L158">
            <v>30</v>
          </cell>
          <cell r="M158">
            <v>30</v>
          </cell>
          <cell r="N158">
            <v>30</v>
          </cell>
          <cell r="O158">
            <v>38</v>
          </cell>
          <cell r="P158">
            <v>38</v>
          </cell>
          <cell r="Q158">
            <v>38</v>
          </cell>
          <cell r="R158">
            <v>38</v>
          </cell>
          <cell r="S158">
            <v>38</v>
          </cell>
          <cell r="T158">
            <v>38</v>
          </cell>
        </row>
        <row r="159">
          <cell r="D159" t="str">
            <v>AtticCavityRGas2015</v>
          </cell>
          <cell r="E159">
            <v>38</v>
          </cell>
          <cell r="F159">
            <v>30</v>
          </cell>
          <cell r="G159">
            <v>30</v>
          </cell>
          <cell r="H159">
            <v>30</v>
          </cell>
          <cell r="I159">
            <v>30</v>
          </cell>
          <cell r="J159">
            <v>30</v>
          </cell>
          <cell r="K159">
            <v>30</v>
          </cell>
          <cell r="L159">
            <v>30</v>
          </cell>
          <cell r="M159">
            <v>30</v>
          </cell>
          <cell r="N159">
            <v>30</v>
          </cell>
          <cell r="O159">
            <v>38</v>
          </cell>
          <cell r="P159">
            <v>38</v>
          </cell>
          <cell r="Q159">
            <v>38</v>
          </cell>
          <cell r="R159">
            <v>38</v>
          </cell>
          <cell r="S159">
            <v>38</v>
          </cell>
          <cell r="T159">
            <v>38</v>
          </cell>
        </row>
        <row r="160">
          <cell r="D160" t="str">
            <v>AtticCavityRGas2017</v>
          </cell>
          <cell r="E160">
            <v>38</v>
          </cell>
          <cell r="F160">
            <v>38</v>
          </cell>
          <cell r="G160">
            <v>30</v>
          </cell>
          <cell r="H160">
            <v>38</v>
          </cell>
          <cell r="I160">
            <v>30</v>
          </cell>
          <cell r="J160">
            <v>30</v>
          </cell>
          <cell r="K160">
            <v>30</v>
          </cell>
          <cell r="L160">
            <v>38</v>
          </cell>
          <cell r="M160">
            <v>38</v>
          </cell>
          <cell r="N160">
            <v>38</v>
          </cell>
          <cell r="O160">
            <v>38</v>
          </cell>
          <cell r="P160">
            <v>38</v>
          </cell>
          <cell r="Q160">
            <v>38</v>
          </cell>
          <cell r="R160">
            <v>38</v>
          </cell>
          <cell r="S160">
            <v>38</v>
          </cell>
          <cell r="T160">
            <v>38</v>
          </cell>
        </row>
        <row r="161">
          <cell r="D161" t="str">
            <v>AtticCavityRGas2020</v>
          </cell>
          <cell r="E161">
            <v>38</v>
          </cell>
          <cell r="F161">
            <v>38</v>
          </cell>
          <cell r="G161">
            <v>30</v>
          </cell>
          <cell r="H161">
            <v>38</v>
          </cell>
          <cell r="I161">
            <v>30</v>
          </cell>
          <cell r="J161">
            <v>30</v>
          </cell>
          <cell r="K161">
            <v>30</v>
          </cell>
          <cell r="L161">
            <v>38</v>
          </cell>
          <cell r="M161">
            <v>38</v>
          </cell>
          <cell r="N161">
            <v>38</v>
          </cell>
          <cell r="O161">
            <v>38</v>
          </cell>
          <cell r="P161">
            <v>38</v>
          </cell>
          <cell r="Q161">
            <v>38</v>
          </cell>
          <cell r="R161">
            <v>38</v>
          </cell>
          <cell r="S161">
            <v>38</v>
          </cell>
          <cell r="T161">
            <v>38</v>
          </cell>
        </row>
        <row r="162">
          <cell r="D162" t="str">
            <v/>
          </cell>
        </row>
        <row r="163">
          <cell r="D163" t="str">
            <v>AtticCavityR2Gas1975</v>
          </cell>
          <cell r="E163">
            <v>19.722891566265059</v>
          </cell>
          <cell r="F163">
            <v>19.722891566265059</v>
          </cell>
          <cell r="G163">
            <v>19.722891566265059</v>
          </cell>
          <cell r="H163">
            <v>19.722891566265059</v>
          </cell>
          <cell r="I163">
            <v>19.722891566265059</v>
          </cell>
          <cell r="J163">
            <v>17.254901960784313</v>
          </cell>
          <cell r="K163">
            <v>15.463768115942029</v>
          </cell>
          <cell r="L163">
            <v>17.344827586206897</v>
          </cell>
          <cell r="M163">
            <v>17.132530120481928</v>
          </cell>
          <cell r="N163">
            <v>19.355263157894736</v>
          </cell>
          <cell r="O163">
            <v>22.714285714285715</v>
          </cell>
          <cell r="P163">
            <v>20.3125</v>
          </cell>
          <cell r="Q163">
            <v>19.767441860465116</v>
          </cell>
          <cell r="R163">
            <v>13.333333333333334</v>
          </cell>
          <cell r="S163">
            <v>23.4</v>
          </cell>
          <cell r="T163">
            <v>19.722891566265059</v>
          </cell>
        </row>
        <row r="164">
          <cell r="D164" t="str">
            <v>AtticCavityR2Gas1985</v>
          </cell>
          <cell r="E164">
            <v>22.285714285714285</v>
          </cell>
          <cell r="F164">
            <v>22.285714285714285</v>
          </cell>
          <cell r="G164">
            <v>22.285714285714285</v>
          </cell>
          <cell r="H164">
            <v>22.285714285714285</v>
          </cell>
          <cell r="I164">
            <v>22.285714285714285</v>
          </cell>
          <cell r="J164">
            <v>19.3125</v>
          </cell>
          <cell r="K164">
            <v>18</v>
          </cell>
          <cell r="L164">
            <v>22.076923076923077</v>
          </cell>
          <cell r="M164">
            <v>23.411764705882351</v>
          </cell>
          <cell r="N164">
            <v>21.044117647058822</v>
          </cell>
          <cell r="O164">
            <v>25</v>
          </cell>
          <cell r="P164">
            <v>24.083333333333332</v>
          </cell>
          <cell r="Q164">
            <v>25.157894736842106</v>
          </cell>
          <cell r="R164">
            <v>21.75</v>
          </cell>
          <cell r="S164">
            <v>23.4</v>
          </cell>
          <cell r="T164">
            <v>22.285714285714285</v>
          </cell>
        </row>
        <row r="165">
          <cell r="D165" t="str">
            <v>AtticCavityR2Gas1996</v>
          </cell>
          <cell r="E165">
            <v>24.571428571428573</v>
          </cell>
          <cell r="F165">
            <v>23.82</v>
          </cell>
          <cell r="G165">
            <v>23.82</v>
          </cell>
          <cell r="H165">
            <v>23.82</v>
          </cell>
          <cell r="I165">
            <v>23.82</v>
          </cell>
          <cell r="J165">
            <v>23.82</v>
          </cell>
          <cell r="K165">
            <v>23.82</v>
          </cell>
          <cell r="L165">
            <v>23.82</v>
          </cell>
          <cell r="M165">
            <v>23.82</v>
          </cell>
          <cell r="N165">
            <v>23.82</v>
          </cell>
          <cell r="O165">
            <v>24.571428571428573</v>
          </cell>
          <cell r="P165">
            <v>24.571428571428573</v>
          </cell>
          <cell r="Q165">
            <v>24.571428571428573</v>
          </cell>
          <cell r="R165">
            <v>24.571428571428573</v>
          </cell>
          <cell r="S165">
            <v>24.571428571428573</v>
          </cell>
          <cell r="T165">
            <v>24.571428571428573</v>
          </cell>
        </row>
        <row r="166">
          <cell r="D166" t="str">
            <v>AtticCavityR2Gas2003</v>
          </cell>
          <cell r="E166">
            <v>28.095238095238095</v>
          </cell>
          <cell r="F166">
            <v>24.324324324324323</v>
          </cell>
          <cell r="G166">
            <v>24.324324324324323</v>
          </cell>
          <cell r="H166">
            <v>24.324324324324323</v>
          </cell>
          <cell r="I166">
            <v>24.324324324324323</v>
          </cell>
          <cell r="J166">
            <v>24.324324324324323</v>
          </cell>
          <cell r="K166">
            <v>24.324324324324323</v>
          </cell>
          <cell r="L166">
            <v>24.324324324324323</v>
          </cell>
          <cell r="M166">
            <v>24.324324324324323</v>
          </cell>
          <cell r="N166">
            <v>24.324324324324323</v>
          </cell>
          <cell r="O166">
            <v>28.095238095238095</v>
          </cell>
          <cell r="P166">
            <v>28.095238095238095</v>
          </cell>
          <cell r="Q166">
            <v>28.095238095238095</v>
          </cell>
          <cell r="R166">
            <v>28.095238095238095</v>
          </cell>
          <cell r="S166">
            <v>28.095238095238095</v>
          </cell>
          <cell r="T166">
            <v>28.095238095238095</v>
          </cell>
        </row>
        <row r="167">
          <cell r="D167" t="str">
            <v>AtticCavityR2Gas2007</v>
          </cell>
          <cell r="E167">
            <v>38</v>
          </cell>
          <cell r="F167">
            <v>30</v>
          </cell>
          <cell r="G167">
            <v>30</v>
          </cell>
          <cell r="H167">
            <v>30</v>
          </cell>
          <cell r="I167">
            <v>30</v>
          </cell>
          <cell r="J167">
            <v>30</v>
          </cell>
          <cell r="K167">
            <v>30</v>
          </cell>
          <cell r="L167">
            <v>30</v>
          </cell>
          <cell r="M167">
            <v>30</v>
          </cell>
          <cell r="N167">
            <v>30</v>
          </cell>
          <cell r="O167">
            <v>38</v>
          </cell>
          <cell r="P167">
            <v>38</v>
          </cell>
          <cell r="Q167">
            <v>38</v>
          </cell>
          <cell r="R167">
            <v>38</v>
          </cell>
          <cell r="S167">
            <v>38</v>
          </cell>
          <cell r="T167">
            <v>38</v>
          </cell>
        </row>
        <row r="168">
          <cell r="D168" t="str">
            <v>AtticCavityR2Gas2011</v>
          </cell>
          <cell r="E168">
            <v>38</v>
          </cell>
          <cell r="F168">
            <v>30</v>
          </cell>
          <cell r="G168">
            <v>30</v>
          </cell>
          <cell r="H168">
            <v>30</v>
          </cell>
          <cell r="I168">
            <v>30</v>
          </cell>
          <cell r="J168">
            <v>30</v>
          </cell>
          <cell r="K168">
            <v>30</v>
          </cell>
          <cell r="L168">
            <v>30</v>
          </cell>
          <cell r="M168">
            <v>30</v>
          </cell>
          <cell r="N168">
            <v>30</v>
          </cell>
          <cell r="O168">
            <v>38</v>
          </cell>
          <cell r="P168">
            <v>38</v>
          </cell>
          <cell r="Q168">
            <v>38</v>
          </cell>
          <cell r="R168">
            <v>38</v>
          </cell>
          <cell r="S168">
            <v>38</v>
          </cell>
          <cell r="T168">
            <v>38</v>
          </cell>
        </row>
        <row r="169">
          <cell r="D169" t="str">
            <v>AtticCavityR2Gas2014</v>
          </cell>
          <cell r="E169">
            <v>38</v>
          </cell>
          <cell r="F169">
            <v>30</v>
          </cell>
          <cell r="G169">
            <v>30</v>
          </cell>
          <cell r="H169">
            <v>30</v>
          </cell>
          <cell r="I169">
            <v>30</v>
          </cell>
          <cell r="J169">
            <v>30</v>
          </cell>
          <cell r="K169">
            <v>30</v>
          </cell>
          <cell r="L169">
            <v>30</v>
          </cell>
          <cell r="M169">
            <v>30</v>
          </cell>
          <cell r="N169">
            <v>30</v>
          </cell>
          <cell r="O169">
            <v>38</v>
          </cell>
          <cell r="P169">
            <v>38</v>
          </cell>
          <cell r="Q169">
            <v>38</v>
          </cell>
          <cell r="R169">
            <v>38</v>
          </cell>
          <cell r="S169">
            <v>38</v>
          </cell>
          <cell r="T169">
            <v>38</v>
          </cell>
        </row>
        <row r="170">
          <cell r="D170" t="str">
            <v>AtticCavityR2Gas2015</v>
          </cell>
          <cell r="E170">
            <v>38</v>
          </cell>
          <cell r="F170">
            <v>30</v>
          </cell>
          <cell r="G170">
            <v>30</v>
          </cell>
          <cell r="H170">
            <v>30</v>
          </cell>
          <cell r="I170">
            <v>30</v>
          </cell>
          <cell r="J170">
            <v>30</v>
          </cell>
          <cell r="K170">
            <v>30</v>
          </cell>
          <cell r="L170">
            <v>30</v>
          </cell>
          <cell r="M170">
            <v>30</v>
          </cell>
          <cell r="N170">
            <v>30</v>
          </cell>
          <cell r="O170">
            <v>38</v>
          </cell>
          <cell r="P170">
            <v>38</v>
          </cell>
          <cell r="Q170">
            <v>38</v>
          </cell>
          <cell r="R170">
            <v>38</v>
          </cell>
          <cell r="S170">
            <v>38</v>
          </cell>
          <cell r="T170">
            <v>38</v>
          </cell>
        </row>
        <row r="171">
          <cell r="D171" t="str">
            <v>AtticCavityR2Gas2017</v>
          </cell>
          <cell r="E171">
            <v>38</v>
          </cell>
          <cell r="F171">
            <v>38</v>
          </cell>
          <cell r="G171">
            <v>30</v>
          </cell>
          <cell r="H171">
            <v>38</v>
          </cell>
          <cell r="I171">
            <v>30</v>
          </cell>
          <cell r="J171">
            <v>30</v>
          </cell>
          <cell r="K171">
            <v>30</v>
          </cell>
          <cell r="L171">
            <v>38</v>
          </cell>
          <cell r="M171">
            <v>38</v>
          </cell>
          <cell r="N171">
            <v>38</v>
          </cell>
          <cell r="O171">
            <v>38</v>
          </cell>
          <cell r="P171">
            <v>38</v>
          </cell>
          <cell r="Q171">
            <v>38</v>
          </cell>
          <cell r="R171">
            <v>38</v>
          </cell>
          <cell r="S171">
            <v>38</v>
          </cell>
          <cell r="T171">
            <v>38</v>
          </cell>
        </row>
        <row r="172">
          <cell r="D172" t="str">
            <v>AtticCavityR2Gas2020</v>
          </cell>
          <cell r="E172">
            <v>38</v>
          </cell>
          <cell r="F172">
            <v>38</v>
          </cell>
          <cell r="G172">
            <v>30</v>
          </cell>
          <cell r="H172">
            <v>38</v>
          </cell>
          <cell r="I172">
            <v>30</v>
          </cell>
          <cell r="J172">
            <v>30</v>
          </cell>
          <cell r="K172">
            <v>30</v>
          </cell>
          <cell r="L172">
            <v>38</v>
          </cell>
          <cell r="M172">
            <v>38</v>
          </cell>
          <cell r="N172">
            <v>38</v>
          </cell>
          <cell r="O172">
            <v>38</v>
          </cell>
          <cell r="P172">
            <v>38</v>
          </cell>
          <cell r="Q172">
            <v>38</v>
          </cell>
          <cell r="R172">
            <v>38</v>
          </cell>
          <cell r="S172">
            <v>38</v>
          </cell>
          <cell r="T172">
            <v>38</v>
          </cell>
        </row>
        <row r="173">
          <cell r="D173" t="str">
            <v/>
          </cell>
        </row>
        <row r="174">
          <cell r="D174" t="str">
            <v>AtticCavityRElec1975</v>
          </cell>
          <cell r="E174">
            <v>15.200000000000001</v>
          </cell>
          <cell r="F174">
            <v>15.200000000000001</v>
          </cell>
          <cell r="G174">
            <v>15.200000000000001</v>
          </cell>
          <cell r="H174">
            <v>15.200000000000001</v>
          </cell>
          <cell r="I174">
            <v>15.200000000000001</v>
          </cell>
          <cell r="J174">
            <v>15.200000000000001</v>
          </cell>
          <cell r="K174">
            <v>15.200000000000001</v>
          </cell>
          <cell r="L174">
            <v>15.200000000000001</v>
          </cell>
          <cell r="M174">
            <v>14.96</v>
          </cell>
          <cell r="N174">
            <v>14.96</v>
          </cell>
          <cell r="O174">
            <v>17.600000000000001</v>
          </cell>
          <cell r="P174">
            <v>17.600000000000001</v>
          </cell>
          <cell r="Q174">
            <v>17.600000000000001</v>
          </cell>
          <cell r="R174">
            <v>15.200000000000001</v>
          </cell>
          <cell r="S174">
            <v>15.200000000000001</v>
          </cell>
          <cell r="T174">
            <v>15.200000000000001</v>
          </cell>
        </row>
        <row r="175">
          <cell r="D175" t="str">
            <v>AtticCavityRElec1985</v>
          </cell>
          <cell r="E175">
            <v>22.8</v>
          </cell>
          <cell r="F175">
            <v>22.8</v>
          </cell>
          <cell r="G175">
            <v>22.8</v>
          </cell>
          <cell r="H175">
            <v>22.8</v>
          </cell>
          <cell r="I175">
            <v>22.8</v>
          </cell>
          <cell r="J175">
            <v>21.200000000000003</v>
          </cell>
          <cell r="K175">
            <v>21.200000000000003</v>
          </cell>
          <cell r="L175">
            <v>21.200000000000003</v>
          </cell>
          <cell r="M175">
            <v>20.96</v>
          </cell>
          <cell r="N175">
            <v>20.96</v>
          </cell>
          <cell r="O175">
            <v>25.200000000000003</v>
          </cell>
          <cell r="P175">
            <v>25.200000000000003</v>
          </cell>
          <cell r="Q175">
            <v>25.200000000000003</v>
          </cell>
          <cell r="R175">
            <v>22.8</v>
          </cell>
          <cell r="S175">
            <v>22.8</v>
          </cell>
          <cell r="T175">
            <v>22.8</v>
          </cell>
        </row>
        <row r="176">
          <cell r="D176" t="str">
            <v>AtticCavityRElec1996</v>
          </cell>
          <cell r="E176">
            <v>49</v>
          </cell>
          <cell r="F176">
            <v>49</v>
          </cell>
          <cell r="G176">
            <v>38</v>
          </cell>
          <cell r="H176">
            <v>38</v>
          </cell>
          <cell r="I176">
            <v>38</v>
          </cell>
          <cell r="J176">
            <v>38</v>
          </cell>
          <cell r="K176">
            <v>38</v>
          </cell>
          <cell r="L176">
            <v>38</v>
          </cell>
          <cell r="M176">
            <v>38</v>
          </cell>
          <cell r="N176">
            <v>38</v>
          </cell>
          <cell r="O176">
            <v>49</v>
          </cell>
          <cell r="P176">
            <v>49</v>
          </cell>
          <cell r="Q176">
            <v>49</v>
          </cell>
          <cell r="R176">
            <v>49</v>
          </cell>
          <cell r="S176">
            <v>49</v>
          </cell>
          <cell r="T176">
            <v>49</v>
          </cell>
        </row>
        <row r="177">
          <cell r="D177" t="str">
            <v>AtticCavityRElec2003</v>
          </cell>
          <cell r="E177">
            <v>49</v>
          </cell>
          <cell r="F177">
            <v>49</v>
          </cell>
          <cell r="G177">
            <v>38</v>
          </cell>
          <cell r="H177">
            <v>38</v>
          </cell>
          <cell r="I177">
            <v>38</v>
          </cell>
          <cell r="J177">
            <v>38</v>
          </cell>
          <cell r="K177">
            <v>38</v>
          </cell>
          <cell r="L177">
            <v>38</v>
          </cell>
          <cell r="M177">
            <v>38</v>
          </cell>
          <cell r="N177">
            <v>38</v>
          </cell>
          <cell r="O177">
            <v>49</v>
          </cell>
          <cell r="P177">
            <v>49</v>
          </cell>
          <cell r="Q177">
            <v>49</v>
          </cell>
          <cell r="R177">
            <v>49</v>
          </cell>
          <cell r="S177">
            <v>49</v>
          </cell>
          <cell r="T177">
            <v>49</v>
          </cell>
        </row>
        <row r="178">
          <cell r="D178" t="str">
            <v>AtticCavityRElec2007</v>
          </cell>
          <cell r="E178">
            <v>49</v>
          </cell>
          <cell r="F178">
            <v>49</v>
          </cell>
          <cell r="G178">
            <v>38</v>
          </cell>
          <cell r="H178">
            <v>38</v>
          </cell>
          <cell r="I178">
            <v>38</v>
          </cell>
          <cell r="J178">
            <v>38</v>
          </cell>
          <cell r="K178">
            <v>38</v>
          </cell>
          <cell r="L178">
            <v>38</v>
          </cell>
          <cell r="M178">
            <v>38</v>
          </cell>
          <cell r="N178">
            <v>38</v>
          </cell>
          <cell r="O178">
            <v>49</v>
          </cell>
          <cell r="P178">
            <v>49</v>
          </cell>
          <cell r="Q178">
            <v>49</v>
          </cell>
          <cell r="R178">
            <v>49</v>
          </cell>
          <cell r="S178">
            <v>49</v>
          </cell>
          <cell r="T178">
            <v>49</v>
          </cell>
        </row>
        <row r="179">
          <cell r="D179" t="str">
            <v>AtticCavityRElec2011</v>
          </cell>
          <cell r="E179">
            <v>49</v>
          </cell>
          <cell r="F179">
            <v>49</v>
          </cell>
          <cell r="G179">
            <v>38</v>
          </cell>
          <cell r="H179">
            <v>38</v>
          </cell>
          <cell r="I179">
            <v>38</v>
          </cell>
          <cell r="J179">
            <v>38</v>
          </cell>
          <cell r="K179">
            <v>38</v>
          </cell>
          <cell r="L179">
            <v>38</v>
          </cell>
          <cell r="M179">
            <v>38</v>
          </cell>
          <cell r="N179">
            <v>38</v>
          </cell>
          <cell r="O179">
            <v>49</v>
          </cell>
          <cell r="P179">
            <v>49</v>
          </cell>
          <cell r="Q179">
            <v>49</v>
          </cell>
          <cell r="R179">
            <v>49</v>
          </cell>
          <cell r="S179">
            <v>49</v>
          </cell>
          <cell r="T179">
            <v>49</v>
          </cell>
        </row>
        <row r="180">
          <cell r="D180" t="str">
            <v>AtticCavityRElec2014</v>
          </cell>
          <cell r="E180">
            <v>49</v>
          </cell>
          <cell r="F180">
            <v>49</v>
          </cell>
          <cell r="G180">
            <v>38</v>
          </cell>
          <cell r="H180">
            <v>38</v>
          </cell>
          <cell r="I180">
            <v>38</v>
          </cell>
          <cell r="J180">
            <v>38</v>
          </cell>
          <cell r="K180">
            <v>38</v>
          </cell>
          <cell r="L180">
            <v>38</v>
          </cell>
          <cell r="M180">
            <v>38</v>
          </cell>
          <cell r="N180">
            <v>38</v>
          </cell>
          <cell r="O180">
            <v>49</v>
          </cell>
          <cell r="P180">
            <v>49</v>
          </cell>
          <cell r="Q180">
            <v>49</v>
          </cell>
          <cell r="R180">
            <v>49</v>
          </cell>
          <cell r="S180">
            <v>49</v>
          </cell>
          <cell r="T180">
            <v>49</v>
          </cell>
        </row>
        <row r="181">
          <cell r="D181" t="str">
            <v>AtticCavityRElec2015</v>
          </cell>
          <cell r="E181">
            <v>49</v>
          </cell>
          <cell r="F181">
            <v>49</v>
          </cell>
          <cell r="G181">
            <v>38</v>
          </cell>
          <cell r="H181">
            <v>38</v>
          </cell>
          <cell r="I181">
            <v>38</v>
          </cell>
          <cell r="J181">
            <v>38</v>
          </cell>
          <cell r="K181">
            <v>38</v>
          </cell>
          <cell r="L181">
            <v>38</v>
          </cell>
          <cell r="M181">
            <v>38</v>
          </cell>
          <cell r="N181">
            <v>38</v>
          </cell>
          <cell r="O181">
            <v>49</v>
          </cell>
          <cell r="P181">
            <v>49</v>
          </cell>
          <cell r="Q181">
            <v>49</v>
          </cell>
          <cell r="R181">
            <v>49</v>
          </cell>
          <cell r="S181">
            <v>49</v>
          </cell>
          <cell r="T181">
            <v>49</v>
          </cell>
        </row>
        <row r="182">
          <cell r="D182" t="str">
            <v>AtticCavityRElec2017</v>
          </cell>
          <cell r="E182">
            <v>49</v>
          </cell>
          <cell r="F182">
            <v>49</v>
          </cell>
          <cell r="G182">
            <v>38</v>
          </cell>
          <cell r="H182">
            <v>38</v>
          </cell>
          <cell r="I182">
            <v>38</v>
          </cell>
          <cell r="J182">
            <v>38</v>
          </cell>
          <cell r="K182">
            <v>38</v>
          </cell>
          <cell r="L182">
            <v>38</v>
          </cell>
          <cell r="M182">
            <v>38</v>
          </cell>
          <cell r="N182">
            <v>38</v>
          </cell>
          <cell r="O182">
            <v>49</v>
          </cell>
          <cell r="P182">
            <v>49</v>
          </cell>
          <cell r="Q182">
            <v>49</v>
          </cell>
          <cell r="R182">
            <v>49</v>
          </cell>
          <cell r="S182">
            <v>49</v>
          </cell>
          <cell r="T182">
            <v>49</v>
          </cell>
        </row>
        <row r="183">
          <cell r="D183" t="str">
            <v>AtticCavityRElec2020</v>
          </cell>
          <cell r="E183">
            <v>49</v>
          </cell>
          <cell r="F183">
            <v>49</v>
          </cell>
          <cell r="G183">
            <v>38</v>
          </cell>
          <cell r="H183">
            <v>38</v>
          </cell>
          <cell r="I183">
            <v>38</v>
          </cell>
          <cell r="J183">
            <v>38</v>
          </cell>
          <cell r="K183">
            <v>38</v>
          </cell>
          <cell r="L183">
            <v>38</v>
          </cell>
          <cell r="M183">
            <v>38</v>
          </cell>
          <cell r="N183">
            <v>38</v>
          </cell>
          <cell r="O183">
            <v>49</v>
          </cell>
          <cell r="P183">
            <v>49</v>
          </cell>
          <cell r="Q183">
            <v>49</v>
          </cell>
          <cell r="R183">
            <v>49</v>
          </cell>
          <cell r="S183">
            <v>49</v>
          </cell>
          <cell r="T183">
            <v>49</v>
          </cell>
        </row>
        <row r="184">
          <cell r="D184" t="str">
            <v/>
          </cell>
        </row>
        <row r="185">
          <cell r="D185" t="str">
            <v>AtticCavityR2Elec1975</v>
          </cell>
          <cell r="E185">
            <v>19.722891566265059</v>
          </cell>
          <cell r="F185">
            <v>19.722891566265059</v>
          </cell>
          <cell r="G185">
            <v>19.722891566265059</v>
          </cell>
          <cell r="H185">
            <v>19.722891566265059</v>
          </cell>
          <cell r="I185">
            <v>19.722891566265059</v>
          </cell>
          <cell r="J185">
            <v>17.254901960784313</v>
          </cell>
          <cell r="K185">
            <v>15.463768115942029</v>
          </cell>
          <cell r="L185">
            <v>17.344827586206897</v>
          </cell>
          <cell r="M185">
            <v>17.132530120481928</v>
          </cell>
          <cell r="N185">
            <v>19.355263157894736</v>
          </cell>
          <cell r="O185">
            <v>22.714285714285715</v>
          </cell>
          <cell r="P185">
            <v>20.3125</v>
          </cell>
          <cell r="Q185">
            <v>19.767441860465116</v>
          </cell>
          <cell r="R185">
            <v>13.333333333333334</v>
          </cell>
          <cell r="S185">
            <v>23.4</v>
          </cell>
          <cell r="T185">
            <v>19.722891566265059</v>
          </cell>
        </row>
        <row r="186">
          <cell r="D186" t="str">
            <v>AtticCavityR2Elec1985</v>
          </cell>
          <cell r="E186">
            <v>22.285714285714285</v>
          </cell>
          <cell r="F186">
            <v>22.285714285714285</v>
          </cell>
          <cell r="G186">
            <v>22.285714285714285</v>
          </cell>
          <cell r="H186">
            <v>22.285714285714285</v>
          </cell>
          <cell r="I186">
            <v>22.285714285714285</v>
          </cell>
          <cell r="J186">
            <v>19.3125</v>
          </cell>
          <cell r="K186">
            <v>18</v>
          </cell>
          <cell r="L186">
            <v>22.076923076923077</v>
          </cell>
          <cell r="M186">
            <v>23.411764705882351</v>
          </cell>
          <cell r="N186">
            <v>21.044117647058822</v>
          </cell>
          <cell r="O186">
            <v>25</v>
          </cell>
          <cell r="P186">
            <v>24.083333333333332</v>
          </cell>
          <cell r="Q186">
            <v>25.157894736842106</v>
          </cell>
          <cell r="R186">
            <v>21.75</v>
          </cell>
          <cell r="S186">
            <v>23.4</v>
          </cell>
          <cell r="T186">
            <v>22.285714285714285</v>
          </cell>
        </row>
        <row r="187">
          <cell r="D187" t="str">
            <v>AtticCavityR2Elec1996</v>
          </cell>
          <cell r="E187">
            <v>49</v>
          </cell>
          <cell r="F187">
            <v>49</v>
          </cell>
          <cell r="G187">
            <v>38</v>
          </cell>
          <cell r="H187">
            <v>38</v>
          </cell>
          <cell r="I187">
            <v>38</v>
          </cell>
          <cell r="J187">
            <v>38</v>
          </cell>
          <cell r="K187">
            <v>38</v>
          </cell>
          <cell r="L187">
            <v>38</v>
          </cell>
          <cell r="M187">
            <v>38</v>
          </cell>
          <cell r="N187">
            <v>38</v>
          </cell>
          <cell r="O187">
            <v>49</v>
          </cell>
          <cell r="P187">
            <v>49</v>
          </cell>
          <cell r="Q187">
            <v>49</v>
          </cell>
          <cell r="R187">
            <v>49</v>
          </cell>
          <cell r="S187">
            <v>49</v>
          </cell>
          <cell r="T187">
            <v>49</v>
          </cell>
        </row>
        <row r="188">
          <cell r="D188" t="str">
            <v>AtticCavityR2Elec2003</v>
          </cell>
          <cell r="E188">
            <v>49</v>
          </cell>
          <cell r="F188">
            <v>49</v>
          </cell>
          <cell r="G188">
            <v>38</v>
          </cell>
          <cell r="H188">
            <v>38</v>
          </cell>
          <cell r="I188">
            <v>38</v>
          </cell>
          <cell r="J188">
            <v>38</v>
          </cell>
          <cell r="K188">
            <v>38</v>
          </cell>
          <cell r="L188">
            <v>38</v>
          </cell>
          <cell r="M188">
            <v>38</v>
          </cell>
          <cell r="N188">
            <v>38</v>
          </cell>
          <cell r="O188">
            <v>49</v>
          </cell>
          <cell r="P188">
            <v>49</v>
          </cell>
          <cell r="Q188">
            <v>49</v>
          </cell>
          <cell r="R188">
            <v>49</v>
          </cell>
          <cell r="S188">
            <v>49</v>
          </cell>
          <cell r="T188">
            <v>49</v>
          </cell>
        </row>
        <row r="189">
          <cell r="D189" t="str">
            <v>AtticCavityR2Elec2007</v>
          </cell>
          <cell r="E189">
            <v>49</v>
          </cell>
          <cell r="F189">
            <v>49</v>
          </cell>
          <cell r="G189">
            <v>38</v>
          </cell>
          <cell r="H189">
            <v>38</v>
          </cell>
          <cell r="I189">
            <v>38</v>
          </cell>
          <cell r="J189">
            <v>38</v>
          </cell>
          <cell r="K189">
            <v>38</v>
          </cell>
          <cell r="L189">
            <v>38</v>
          </cell>
          <cell r="M189">
            <v>38</v>
          </cell>
          <cell r="N189">
            <v>38</v>
          </cell>
          <cell r="O189">
            <v>49</v>
          </cell>
          <cell r="P189">
            <v>49</v>
          </cell>
          <cell r="Q189">
            <v>49</v>
          </cell>
          <cell r="R189">
            <v>49</v>
          </cell>
          <cell r="S189">
            <v>49</v>
          </cell>
          <cell r="T189">
            <v>49</v>
          </cell>
        </row>
        <row r="190">
          <cell r="D190" t="str">
            <v>AtticCavityR2Elec2011</v>
          </cell>
          <cell r="E190">
            <v>49</v>
          </cell>
          <cell r="F190">
            <v>49</v>
          </cell>
          <cell r="G190">
            <v>38</v>
          </cell>
          <cell r="H190">
            <v>38</v>
          </cell>
          <cell r="I190">
            <v>38</v>
          </cell>
          <cell r="J190">
            <v>38</v>
          </cell>
          <cell r="K190">
            <v>38</v>
          </cell>
          <cell r="L190">
            <v>38</v>
          </cell>
          <cell r="M190">
            <v>38</v>
          </cell>
          <cell r="N190">
            <v>38</v>
          </cell>
          <cell r="O190">
            <v>49</v>
          </cell>
          <cell r="P190">
            <v>49</v>
          </cell>
          <cell r="Q190">
            <v>49</v>
          </cell>
          <cell r="R190">
            <v>49</v>
          </cell>
          <cell r="S190">
            <v>49</v>
          </cell>
          <cell r="T190">
            <v>49</v>
          </cell>
        </row>
        <row r="191">
          <cell r="D191" t="str">
            <v>AtticCavityR2Elec2014</v>
          </cell>
          <cell r="E191">
            <v>49</v>
          </cell>
          <cell r="F191">
            <v>49</v>
          </cell>
          <cell r="G191">
            <v>38</v>
          </cell>
          <cell r="H191">
            <v>38</v>
          </cell>
          <cell r="I191">
            <v>38</v>
          </cell>
          <cell r="J191">
            <v>38</v>
          </cell>
          <cell r="K191">
            <v>38</v>
          </cell>
          <cell r="L191">
            <v>38</v>
          </cell>
          <cell r="M191">
            <v>38</v>
          </cell>
          <cell r="N191">
            <v>38</v>
          </cell>
          <cell r="O191">
            <v>49</v>
          </cell>
          <cell r="P191">
            <v>49</v>
          </cell>
          <cell r="Q191">
            <v>49</v>
          </cell>
          <cell r="R191">
            <v>49</v>
          </cell>
          <cell r="S191">
            <v>49</v>
          </cell>
          <cell r="T191">
            <v>49</v>
          </cell>
        </row>
        <row r="192">
          <cell r="D192" t="str">
            <v>AtticCavityR2Elec2015</v>
          </cell>
          <cell r="E192">
            <v>49</v>
          </cell>
          <cell r="F192">
            <v>49</v>
          </cell>
          <cell r="G192">
            <v>38</v>
          </cell>
          <cell r="H192">
            <v>38</v>
          </cell>
          <cell r="I192">
            <v>38</v>
          </cell>
          <cell r="J192">
            <v>38</v>
          </cell>
          <cell r="K192">
            <v>38</v>
          </cell>
          <cell r="L192">
            <v>38</v>
          </cell>
          <cell r="M192">
            <v>38</v>
          </cell>
          <cell r="N192">
            <v>38</v>
          </cell>
          <cell r="O192">
            <v>49</v>
          </cell>
          <cell r="P192">
            <v>49</v>
          </cell>
          <cell r="Q192">
            <v>49</v>
          </cell>
          <cell r="R192">
            <v>49</v>
          </cell>
          <cell r="S192">
            <v>49</v>
          </cell>
          <cell r="T192">
            <v>49</v>
          </cell>
        </row>
        <row r="193">
          <cell r="D193" t="str">
            <v>AtticCavityR2Elec2017</v>
          </cell>
          <cell r="E193">
            <v>49</v>
          </cell>
          <cell r="F193">
            <v>49</v>
          </cell>
          <cell r="G193">
            <v>38</v>
          </cell>
          <cell r="H193">
            <v>38</v>
          </cell>
          <cell r="I193">
            <v>38</v>
          </cell>
          <cell r="J193">
            <v>38</v>
          </cell>
          <cell r="K193">
            <v>38</v>
          </cell>
          <cell r="L193">
            <v>38</v>
          </cell>
          <cell r="M193">
            <v>38</v>
          </cell>
          <cell r="N193">
            <v>38</v>
          </cell>
          <cell r="O193">
            <v>49</v>
          </cell>
          <cell r="P193">
            <v>49</v>
          </cell>
          <cell r="Q193">
            <v>49</v>
          </cell>
          <cell r="R193">
            <v>49</v>
          </cell>
          <cell r="S193">
            <v>49</v>
          </cell>
          <cell r="T193">
            <v>49</v>
          </cell>
        </row>
        <row r="194">
          <cell r="D194" t="str">
            <v>AtticCavityR2Elec2020</v>
          </cell>
          <cell r="E194">
            <v>49</v>
          </cell>
          <cell r="F194">
            <v>49</v>
          </cell>
          <cell r="G194">
            <v>38</v>
          </cell>
          <cell r="H194">
            <v>38</v>
          </cell>
          <cell r="I194">
            <v>38</v>
          </cell>
          <cell r="J194">
            <v>38</v>
          </cell>
          <cell r="K194">
            <v>38</v>
          </cell>
          <cell r="L194">
            <v>38</v>
          </cell>
          <cell r="M194">
            <v>38</v>
          </cell>
          <cell r="N194">
            <v>38</v>
          </cell>
          <cell r="O194">
            <v>49</v>
          </cell>
          <cell r="P194">
            <v>49</v>
          </cell>
          <cell r="Q194">
            <v>49</v>
          </cell>
          <cell r="R194">
            <v>49</v>
          </cell>
          <cell r="S194">
            <v>49</v>
          </cell>
          <cell r="T194">
            <v>49</v>
          </cell>
        </row>
        <row r="195">
          <cell r="D195" t="str">
            <v/>
          </cell>
        </row>
        <row r="196">
          <cell r="D196" t="str">
            <v>DuctInsGas1975</v>
          </cell>
          <cell r="E196">
            <v>2.8</v>
          </cell>
          <cell r="F196">
            <v>2.8</v>
          </cell>
          <cell r="G196">
            <v>2.8</v>
          </cell>
          <cell r="H196">
            <v>2.8</v>
          </cell>
          <cell r="I196">
            <v>2.8</v>
          </cell>
          <cell r="J196">
            <v>2.8</v>
          </cell>
          <cell r="K196">
            <v>2.8</v>
          </cell>
          <cell r="L196">
            <v>2.8</v>
          </cell>
          <cell r="M196">
            <v>2.8</v>
          </cell>
          <cell r="N196">
            <v>2.8</v>
          </cell>
          <cell r="O196">
            <v>2.8</v>
          </cell>
          <cell r="P196">
            <v>2.8</v>
          </cell>
          <cell r="Q196">
            <v>2.8</v>
          </cell>
          <cell r="R196">
            <v>2.8</v>
          </cell>
          <cell r="S196">
            <v>2.8</v>
          </cell>
          <cell r="T196">
            <v>2.8</v>
          </cell>
        </row>
        <row r="197">
          <cell r="D197" t="str">
            <v>DuctInsGas1985</v>
          </cell>
          <cell r="E197">
            <v>2.8</v>
          </cell>
          <cell r="F197">
            <v>2.8</v>
          </cell>
          <cell r="G197">
            <v>2.8</v>
          </cell>
          <cell r="H197">
            <v>2.8</v>
          </cell>
          <cell r="I197">
            <v>2.8</v>
          </cell>
          <cell r="J197">
            <v>2.8</v>
          </cell>
          <cell r="K197">
            <v>2.8</v>
          </cell>
          <cell r="L197">
            <v>2.8</v>
          </cell>
          <cell r="M197">
            <v>2.8</v>
          </cell>
          <cell r="N197">
            <v>2.8</v>
          </cell>
          <cell r="O197">
            <v>2.8</v>
          </cell>
          <cell r="P197">
            <v>2.8</v>
          </cell>
          <cell r="Q197">
            <v>2.8</v>
          </cell>
          <cell r="R197">
            <v>2.8</v>
          </cell>
          <cell r="S197">
            <v>2.8</v>
          </cell>
          <cell r="T197">
            <v>2.8</v>
          </cell>
        </row>
        <row r="198">
          <cell r="D198" t="str">
            <v>DuctInsGas1996</v>
          </cell>
          <cell r="E198">
            <v>4.9000000000000004</v>
          </cell>
          <cell r="F198">
            <v>4.9000000000000004</v>
          </cell>
          <cell r="G198">
            <v>4.9000000000000004</v>
          </cell>
          <cell r="H198">
            <v>4.9000000000000004</v>
          </cell>
          <cell r="I198">
            <v>4.9000000000000004</v>
          </cell>
          <cell r="J198">
            <v>4.9000000000000004</v>
          </cell>
          <cell r="K198">
            <v>4.9000000000000004</v>
          </cell>
          <cell r="L198">
            <v>4.9000000000000004</v>
          </cell>
          <cell r="M198">
            <v>4.9000000000000004</v>
          </cell>
          <cell r="N198">
            <v>4.9000000000000004</v>
          </cell>
          <cell r="O198">
            <v>4.9000000000000004</v>
          </cell>
          <cell r="P198">
            <v>4.9000000000000004</v>
          </cell>
          <cell r="Q198">
            <v>4.9000000000000004</v>
          </cell>
          <cell r="R198">
            <v>4.9000000000000004</v>
          </cell>
          <cell r="S198">
            <v>4.9000000000000004</v>
          </cell>
          <cell r="T198">
            <v>4.9000000000000004</v>
          </cell>
        </row>
        <row r="199">
          <cell r="D199" t="str">
            <v>DuctInsGas2003</v>
          </cell>
          <cell r="E199">
            <v>4.9000000000000004</v>
          </cell>
          <cell r="F199">
            <v>4.9000000000000004</v>
          </cell>
          <cell r="G199">
            <v>4.9000000000000004</v>
          </cell>
          <cell r="H199">
            <v>4.9000000000000004</v>
          </cell>
          <cell r="I199">
            <v>4.9000000000000004</v>
          </cell>
          <cell r="J199">
            <v>4.9000000000000004</v>
          </cell>
          <cell r="K199">
            <v>4.9000000000000004</v>
          </cell>
          <cell r="L199">
            <v>4.9000000000000004</v>
          </cell>
          <cell r="M199">
            <v>4.9000000000000004</v>
          </cell>
          <cell r="N199">
            <v>4.9000000000000004</v>
          </cell>
          <cell r="O199">
            <v>4.9000000000000004</v>
          </cell>
          <cell r="P199">
            <v>4.9000000000000004</v>
          </cell>
          <cell r="Q199">
            <v>4.9000000000000004</v>
          </cell>
          <cell r="R199">
            <v>4.9000000000000004</v>
          </cell>
          <cell r="S199">
            <v>4.9000000000000004</v>
          </cell>
          <cell r="T199">
            <v>4.9000000000000004</v>
          </cell>
        </row>
        <row r="200">
          <cell r="D200" t="str">
            <v>DuctInsGas2007</v>
          </cell>
          <cell r="E200">
            <v>6.7</v>
          </cell>
          <cell r="F200">
            <v>6.7</v>
          </cell>
          <cell r="G200">
            <v>6.7</v>
          </cell>
          <cell r="H200">
            <v>6.7</v>
          </cell>
          <cell r="I200">
            <v>6.7</v>
          </cell>
          <cell r="J200">
            <v>4.9000000000000004</v>
          </cell>
          <cell r="K200">
            <v>4.9000000000000004</v>
          </cell>
          <cell r="L200">
            <v>4.9000000000000004</v>
          </cell>
          <cell r="M200">
            <v>6.7</v>
          </cell>
          <cell r="N200">
            <v>6.7</v>
          </cell>
          <cell r="O200">
            <v>6.7</v>
          </cell>
          <cell r="P200">
            <v>6.7</v>
          </cell>
          <cell r="Q200">
            <v>6.7</v>
          </cell>
          <cell r="R200">
            <v>8.6999999999999993</v>
          </cell>
          <cell r="S200">
            <v>8.6999999999999993</v>
          </cell>
          <cell r="T200">
            <v>8.6999999999999993</v>
          </cell>
        </row>
        <row r="201">
          <cell r="D201" t="str">
            <v>DuctInsGas2011</v>
          </cell>
          <cell r="E201">
            <v>6.7</v>
          </cell>
          <cell r="F201">
            <v>6.7</v>
          </cell>
          <cell r="G201">
            <v>6.7</v>
          </cell>
          <cell r="H201">
            <v>6.7</v>
          </cell>
          <cell r="I201">
            <v>6.7</v>
          </cell>
          <cell r="J201">
            <v>4.9000000000000004</v>
          </cell>
          <cell r="K201">
            <v>4.9000000000000004</v>
          </cell>
          <cell r="L201">
            <v>4.9000000000000004</v>
          </cell>
          <cell r="M201">
            <v>6.7</v>
          </cell>
          <cell r="N201">
            <v>6.7</v>
          </cell>
          <cell r="O201">
            <v>6.7</v>
          </cell>
          <cell r="P201">
            <v>6.7</v>
          </cell>
          <cell r="Q201">
            <v>6.7</v>
          </cell>
          <cell r="R201">
            <v>8.6999999999999993</v>
          </cell>
          <cell r="S201">
            <v>8.6999999999999993</v>
          </cell>
          <cell r="T201">
            <v>8.6999999999999993</v>
          </cell>
        </row>
        <row r="202">
          <cell r="D202" t="str">
            <v>DuctInsGas2014</v>
          </cell>
          <cell r="E202">
            <v>6.7</v>
          </cell>
          <cell r="F202">
            <v>6.7</v>
          </cell>
          <cell r="G202">
            <v>6.7</v>
          </cell>
          <cell r="H202">
            <v>6.7</v>
          </cell>
          <cell r="I202">
            <v>6.7</v>
          </cell>
          <cell r="J202">
            <v>4.9000000000000004</v>
          </cell>
          <cell r="K202">
            <v>4.9000000000000004</v>
          </cell>
          <cell r="L202">
            <v>4.9000000000000004</v>
          </cell>
          <cell r="M202">
            <v>6.7</v>
          </cell>
          <cell r="N202">
            <v>6.7</v>
          </cell>
          <cell r="O202">
            <v>6.7</v>
          </cell>
          <cell r="P202">
            <v>6.7</v>
          </cell>
          <cell r="Q202">
            <v>6.7</v>
          </cell>
          <cell r="R202">
            <v>8.6999999999999993</v>
          </cell>
          <cell r="S202">
            <v>8.6999999999999993</v>
          </cell>
          <cell r="T202">
            <v>8.6999999999999993</v>
          </cell>
        </row>
        <row r="203">
          <cell r="D203" t="str">
            <v>DuctInsGas2015</v>
          </cell>
          <cell r="E203">
            <v>6.7</v>
          </cell>
          <cell r="F203">
            <v>6.7</v>
          </cell>
          <cell r="G203">
            <v>6.7</v>
          </cell>
          <cell r="H203">
            <v>6.7</v>
          </cell>
          <cell r="I203">
            <v>6.7</v>
          </cell>
          <cell r="J203">
            <v>4.9000000000000004</v>
          </cell>
          <cell r="K203">
            <v>4.9000000000000004</v>
          </cell>
          <cell r="L203">
            <v>4.9000000000000004</v>
          </cell>
          <cell r="M203">
            <v>6.7</v>
          </cell>
          <cell r="N203">
            <v>6.7</v>
          </cell>
          <cell r="O203">
            <v>6.7</v>
          </cell>
          <cell r="P203">
            <v>6.7</v>
          </cell>
          <cell r="Q203">
            <v>6.7</v>
          </cell>
          <cell r="R203">
            <v>8.6999999999999993</v>
          </cell>
          <cell r="S203">
            <v>8.6999999999999993</v>
          </cell>
          <cell r="T203">
            <v>8.6999999999999993</v>
          </cell>
        </row>
        <row r="204">
          <cell r="D204" t="str">
            <v>DuctInsGas2017</v>
          </cell>
          <cell r="E204">
            <v>8.6999999999999993</v>
          </cell>
          <cell r="F204">
            <v>8.6999999999999993</v>
          </cell>
          <cell r="G204">
            <v>6.7</v>
          </cell>
          <cell r="H204">
            <v>8.6999999999999993</v>
          </cell>
          <cell r="I204">
            <v>6.7</v>
          </cell>
          <cell r="J204">
            <v>6.7</v>
          </cell>
          <cell r="K204">
            <v>6.7</v>
          </cell>
          <cell r="L204">
            <v>8.6999999999999993</v>
          </cell>
          <cell r="M204">
            <v>8.6999999999999993</v>
          </cell>
          <cell r="N204">
            <v>8.6999999999999993</v>
          </cell>
          <cell r="O204">
            <v>8.6999999999999993</v>
          </cell>
          <cell r="P204">
            <v>8.6999999999999993</v>
          </cell>
          <cell r="Q204">
            <v>8.6999999999999993</v>
          </cell>
          <cell r="R204">
            <v>8.6999999999999993</v>
          </cell>
          <cell r="S204">
            <v>8.6999999999999993</v>
          </cell>
          <cell r="T204">
            <v>8.6999999999999993</v>
          </cell>
        </row>
        <row r="205">
          <cell r="D205" t="str">
            <v>DuctInsGas2020</v>
          </cell>
          <cell r="E205">
            <v>8.6999999999999993</v>
          </cell>
          <cell r="F205">
            <v>8.6999999999999993</v>
          </cell>
          <cell r="G205">
            <v>6.7</v>
          </cell>
          <cell r="H205">
            <v>8.6999999999999993</v>
          </cell>
          <cell r="I205">
            <v>6.7</v>
          </cell>
          <cell r="J205">
            <v>6.7</v>
          </cell>
          <cell r="K205">
            <v>6.7</v>
          </cell>
          <cell r="L205">
            <v>8.6999999999999993</v>
          </cell>
          <cell r="M205">
            <v>8.6999999999999993</v>
          </cell>
          <cell r="N205">
            <v>8.6999999999999993</v>
          </cell>
          <cell r="O205">
            <v>8.6999999999999993</v>
          </cell>
          <cell r="P205">
            <v>8.6999999999999993</v>
          </cell>
          <cell r="Q205">
            <v>8.6999999999999993</v>
          </cell>
          <cell r="R205">
            <v>8.6999999999999993</v>
          </cell>
          <cell r="S205">
            <v>8.6999999999999993</v>
          </cell>
          <cell r="T205">
            <v>8.6999999999999993</v>
          </cell>
        </row>
        <row r="206">
          <cell r="D206" t="str">
            <v/>
          </cell>
        </row>
        <row r="207">
          <cell r="D207" t="str">
            <v>DuctInsElec1975</v>
          </cell>
          <cell r="E207">
            <v>2.8</v>
          </cell>
          <cell r="F207">
            <v>2.8</v>
          </cell>
          <cell r="G207">
            <v>2.8</v>
          </cell>
          <cell r="H207">
            <v>2.8</v>
          </cell>
          <cell r="I207">
            <v>2.8</v>
          </cell>
          <cell r="J207">
            <v>2.8</v>
          </cell>
          <cell r="K207">
            <v>2.8</v>
          </cell>
          <cell r="L207">
            <v>2.8</v>
          </cell>
          <cell r="M207">
            <v>2.8</v>
          </cell>
          <cell r="N207">
            <v>2.8</v>
          </cell>
          <cell r="O207">
            <v>2.8</v>
          </cell>
          <cell r="P207">
            <v>2.8</v>
          </cell>
          <cell r="Q207">
            <v>2.8</v>
          </cell>
          <cell r="R207">
            <v>2.8</v>
          </cell>
          <cell r="S207">
            <v>2.8</v>
          </cell>
          <cell r="T207">
            <v>2.8</v>
          </cell>
        </row>
        <row r="208">
          <cell r="D208" t="str">
            <v>DuctInsElec1985</v>
          </cell>
          <cell r="E208">
            <v>2.8</v>
          </cell>
          <cell r="F208">
            <v>2.8</v>
          </cell>
          <cell r="G208">
            <v>2.8</v>
          </cell>
          <cell r="H208">
            <v>2.8</v>
          </cell>
          <cell r="I208">
            <v>2.8</v>
          </cell>
          <cell r="J208">
            <v>2.8</v>
          </cell>
          <cell r="K208">
            <v>2.8</v>
          </cell>
          <cell r="L208">
            <v>2.8</v>
          </cell>
          <cell r="M208">
            <v>2.8</v>
          </cell>
          <cell r="N208">
            <v>2.8</v>
          </cell>
          <cell r="O208">
            <v>2.8</v>
          </cell>
          <cell r="P208">
            <v>2.8</v>
          </cell>
          <cell r="Q208">
            <v>2.8</v>
          </cell>
          <cell r="R208">
            <v>2.8</v>
          </cell>
          <cell r="S208">
            <v>2.8</v>
          </cell>
          <cell r="T208">
            <v>2.8</v>
          </cell>
        </row>
        <row r="209">
          <cell r="D209" t="str">
            <v>DuctInsElec1996</v>
          </cell>
          <cell r="E209">
            <v>8.6999999999999993</v>
          </cell>
          <cell r="F209">
            <v>8.6999999999999993</v>
          </cell>
          <cell r="G209">
            <v>8.6999999999999993</v>
          </cell>
          <cell r="H209">
            <v>8.6999999999999993</v>
          </cell>
          <cell r="I209">
            <v>8.6999999999999993</v>
          </cell>
          <cell r="J209">
            <v>8.6999999999999993</v>
          </cell>
          <cell r="K209">
            <v>8.6999999999999993</v>
          </cell>
          <cell r="L209">
            <v>8.6999999999999993</v>
          </cell>
          <cell r="M209">
            <v>8.6999999999999993</v>
          </cell>
          <cell r="N209">
            <v>8.6999999999999993</v>
          </cell>
          <cell r="O209">
            <v>8.6999999999999993</v>
          </cell>
          <cell r="P209">
            <v>8.6999999999999993</v>
          </cell>
          <cell r="Q209">
            <v>8.6999999999999993</v>
          </cell>
          <cell r="R209">
            <v>8.6999999999999993</v>
          </cell>
          <cell r="S209">
            <v>8.6999999999999993</v>
          </cell>
          <cell r="T209">
            <v>8.6999999999999993</v>
          </cell>
        </row>
        <row r="210">
          <cell r="D210" t="str">
            <v>DuctInsElec2003</v>
          </cell>
          <cell r="E210">
            <v>8.6999999999999993</v>
          </cell>
          <cell r="F210">
            <v>8.6999999999999993</v>
          </cell>
          <cell r="G210">
            <v>8.6999999999999993</v>
          </cell>
          <cell r="H210">
            <v>8.6999999999999993</v>
          </cell>
          <cell r="I210">
            <v>8.6999999999999993</v>
          </cell>
          <cell r="J210">
            <v>8.6999999999999993</v>
          </cell>
          <cell r="K210">
            <v>8.6999999999999993</v>
          </cell>
          <cell r="L210">
            <v>8.6999999999999993</v>
          </cell>
          <cell r="M210">
            <v>8.6999999999999993</v>
          </cell>
          <cell r="N210">
            <v>8.6999999999999993</v>
          </cell>
          <cell r="O210">
            <v>8.6999999999999993</v>
          </cell>
          <cell r="P210">
            <v>8.6999999999999993</v>
          </cell>
          <cell r="Q210">
            <v>8.6999999999999993</v>
          </cell>
          <cell r="R210">
            <v>8.6999999999999993</v>
          </cell>
          <cell r="S210">
            <v>8.6999999999999993</v>
          </cell>
          <cell r="T210">
            <v>8.6999999999999993</v>
          </cell>
        </row>
        <row r="211">
          <cell r="D211" t="str">
            <v>DuctInsElec2007</v>
          </cell>
          <cell r="E211">
            <v>8.6999999999999993</v>
          </cell>
          <cell r="F211">
            <v>8.6999999999999993</v>
          </cell>
          <cell r="G211">
            <v>8.6999999999999993</v>
          </cell>
          <cell r="H211">
            <v>8.6999999999999993</v>
          </cell>
          <cell r="I211">
            <v>8.6999999999999993</v>
          </cell>
          <cell r="J211">
            <v>8.6999999999999993</v>
          </cell>
          <cell r="K211">
            <v>8.6999999999999993</v>
          </cell>
          <cell r="L211">
            <v>8.6999999999999993</v>
          </cell>
          <cell r="M211">
            <v>8.6999999999999993</v>
          </cell>
          <cell r="N211">
            <v>8.6999999999999993</v>
          </cell>
          <cell r="O211">
            <v>8.6999999999999993</v>
          </cell>
          <cell r="P211">
            <v>8.6999999999999993</v>
          </cell>
          <cell r="Q211">
            <v>8.6999999999999993</v>
          </cell>
          <cell r="R211">
            <v>8.6999999999999993</v>
          </cell>
          <cell r="S211">
            <v>8.6999999999999993</v>
          </cell>
          <cell r="T211">
            <v>8.6999999999999993</v>
          </cell>
        </row>
        <row r="212">
          <cell r="D212" t="str">
            <v>DuctInsElec2011</v>
          </cell>
          <cell r="E212">
            <v>8.6999999999999993</v>
          </cell>
          <cell r="F212">
            <v>8.6999999999999993</v>
          </cell>
          <cell r="G212">
            <v>8.6999999999999993</v>
          </cell>
          <cell r="H212">
            <v>8.6999999999999993</v>
          </cell>
          <cell r="I212">
            <v>8.6999999999999993</v>
          </cell>
          <cell r="J212">
            <v>8.6999999999999993</v>
          </cell>
          <cell r="K212">
            <v>8.6999999999999993</v>
          </cell>
          <cell r="L212">
            <v>8.6999999999999993</v>
          </cell>
          <cell r="M212">
            <v>8.6999999999999993</v>
          </cell>
          <cell r="N212">
            <v>8.6999999999999993</v>
          </cell>
          <cell r="O212">
            <v>8.6999999999999993</v>
          </cell>
          <cell r="P212">
            <v>8.6999999999999993</v>
          </cell>
          <cell r="Q212">
            <v>8.6999999999999993</v>
          </cell>
          <cell r="R212">
            <v>8.6999999999999993</v>
          </cell>
          <cell r="S212">
            <v>8.6999999999999993</v>
          </cell>
          <cell r="T212">
            <v>8.6999999999999993</v>
          </cell>
        </row>
        <row r="213">
          <cell r="D213" t="str">
            <v>DuctInsElec2014</v>
          </cell>
          <cell r="E213">
            <v>8.6999999999999993</v>
          </cell>
          <cell r="F213">
            <v>8.6999999999999993</v>
          </cell>
          <cell r="G213">
            <v>8.6999999999999993</v>
          </cell>
          <cell r="H213">
            <v>8.6999999999999993</v>
          </cell>
          <cell r="I213">
            <v>8.6999999999999993</v>
          </cell>
          <cell r="J213">
            <v>8.6999999999999993</v>
          </cell>
          <cell r="K213">
            <v>8.6999999999999993</v>
          </cell>
          <cell r="L213">
            <v>8.6999999999999993</v>
          </cell>
          <cell r="M213">
            <v>8.6999999999999993</v>
          </cell>
          <cell r="N213">
            <v>8.6999999999999993</v>
          </cell>
          <cell r="O213">
            <v>8.6999999999999993</v>
          </cell>
          <cell r="P213">
            <v>8.6999999999999993</v>
          </cell>
          <cell r="Q213">
            <v>8.6999999999999993</v>
          </cell>
          <cell r="R213">
            <v>8.6999999999999993</v>
          </cell>
          <cell r="S213">
            <v>8.6999999999999993</v>
          </cell>
          <cell r="T213">
            <v>8.6999999999999993</v>
          </cell>
        </row>
        <row r="214">
          <cell r="D214" t="str">
            <v>DuctInsElec2015</v>
          </cell>
          <cell r="E214">
            <v>8.6999999999999993</v>
          </cell>
          <cell r="F214">
            <v>8.6999999999999993</v>
          </cell>
          <cell r="G214">
            <v>8.6999999999999993</v>
          </cell>
          <cell r="H214">
            <v>8.6999999999999993</v>
          </cell>
          <cell r="I214">
            <v>8.6999999999999993</v>
          </cell>
          <cell r="J214">
            <v>8.6999999999999993</v>
          </cell>
          <cell r="K214">
            <v>8.6999999999999993</v>
          </cell>
          <cell r="L214">
            <v>8.6999999999999993</v>
          </cell>
          <cell r="M214">
            <v>8.6999999999999993</v>
          </cell>
          <cell r="N214">
            <v>8.6999999999999993</v>
          </cell>
          <cell r="O214">
            <v>8.6999999999999993</v>
          </cell>
          <cell r="P214">
            <v>8.6999999999999993</v>
          </cell>
          <cell r="Q214">
            <v>8.6999999999999993</v>
          </cell>
          <cell r="R214">
            <v>8.6999999999999993</v>
          </cell>
          <cell r="S214">
            <v>8.6999999999999993</v>
          </cell>
          <cell r="T214">
            <v>8.6999999999999993</v>
          </cell>
        </row>
        <row r="215">
          <cell r="D215" t="str">
            <v>DuctInsElec2017</v>
          </cell>
          <cell r="E215">
            <v>8.6999999999999993</v>
          </cell>
          <cell r="F215">
            <v>8.6999999999999993</v>
          </cell>
          <cell r="G215">
            <v>8.6999999999999993</v>
          </cell>
          <cell r="H215">
            <v>8.6999999999999993</v>
          </cell>
          <cell r="I215">
            <v>8.6999999999999993</v>
          </cell>
          <cell r="J215">
            <v>8.6999999999999993</v>
          </cell>
          <cell r="K215">
            <v>8.6999999999999993</v>
          </cell>
          <cell r="L215">
            <v>8.6999999999999993</v>
          </cell>
          <cell r="M215">
            <v>8.6999999999999993</v>
          </cell>
          <cell r="N215">
            <v>8.6999999999999993</v>
          </cell>
          <cell r="O215">
            <v>8.6999999999999993</v>
          </cell>
          <cell r="P215">
            <v>8.6999999999999993</v>
          </cell>
          <cell r="Q215">
            <v>8.6999999999999993</v>
          </cell>
          <cell r="R215">
            <v>8.6999999999999993</v>
          </cell>
          <cell r="S215">
            <v>8.6999999999999993</v>
          </cell>
          <cell r="T215">
            <v>8.6999999999999993</v>
          </cell>
        </row>
        <row r="216">
          <cell r="D216" t="str">
            <v>DuctInsElec2020</v>
          </cell>
          <cell r="E216">
            <v>8.6999999999999993</v>
          </cell>
          <cell r="F216">
            <v>8.6999999999999993</v>
          </cell>
          <cell r="G216">
            <v>8.6999999999999993</v>
          </cell>
          <cell r="H216">
            <v>8.6999999999999993</v>
          </cell>
          <cell r="I216">
            <v>8.6999999999999993</v>
          </cell>
          <cell r="J216">
            <v>8.6999999999999993</v>
          </cell>
          <cell r="K216">
            <v>8.6999999999999993</v>
          </cell>
          <cell r="L216">
            <v>8.6999999999999993</v>
          </cell>
          <cell r="M216">
            <v>8.6999999999999993</v>
          </cell>
          <cell r="N216">
            <v>8.6999999999999993</v>
          </cell>
          <cell r="O216">
            <v>8.6999999999999993</v>
          </cell>
          <cell r="P216">
            <v>8.6999999999999993</v>
          </cell>
          <cell r="Q216">
            <v>8.6999999999999993</v>
          </cell>
          <cell r="R216">
            <v>8.6999999999999993</v>
          </cell>
          <cell r="S216">
            <v>8.6999999999999993</v>
          </cell>
          <cell r="T216">
            <v>8.6999999999999993</v>
          </cell>
        </row>
        <row r="217">
          <cell r="D217" t="str">
            <v/>
          </cell>
        </row>
        <row r="218">
          <cell r="D218" t="str">
            <v>RadBarrier1975</v>
          </cell>
          <cell r="E218" t="str">
            <v>NR</v>
          </cell>
          <cell r="F218" t="str">
            <v>NR</v>
          </cell>
          <cell r="G218" t="str">
            <v>NR</v>
          </cell>
          <cell r="H218" t="str">
            <v>NR</v>
          </cell>
          <cell r="I218" t="str">
            <v>NR</v>
          </cell>
          <cell r="J218" t="str">
            <v>NR</v>
          </cell>
          <cell r="K218" t="str">
            <v>NR</v>
          </cell>
          <cell r="L218" t="str">
            <v>NR</v>
          </cell>
          <cell r="M218" t="str">
            <v>NR</v>
          </cell>
          <cell r="N218" t="str">
            <v>NR</v>
          </cell>
          <cell r="O218" t="str">
            <v>NR</v>
          </cell>
          <cell r="P218" t="str">
            <v>NR</v>
          </cell>
          <cell r="Q218" t="str">
            <v>NR</v>
          </cell>
          <cell r="R218" t="str">
            <v>NR</v>
          </cell>
          <cell r="S218" t="str">
            <v>NR</v>
          </cell>
          <cell r="T218" t="str">
            <v>NR</v>
          </cell>
        </row>
        <row r="219">
          <cell r="D219" t="str">
            <v>RadBarrier1985</v>
          </cell>
          <cell r="E219" t="str">
            <v>NR</v>
          </cell>
          <cell r="F219" t="str">
            <v>NR</v>
          </cell>
          <cell r="G219" t="str">
            <v>NR</v>
          </cell>
          <cell r="H219" t="str">
            <v>NR</v>
          </cell>
          <cell r="I219" t="str">
            <v>NR</v>
          </cell>
          <cell r="J219" t="str">
            <v>NR</v>
          </cell>
          <cell r="K219" t="str">
            <v>NR</v>
          </cell>
          <cell r="L219" t="str">
            <v>NR</v>
          </cell>
          <cell r="M219" t="str">
            <v>NR</v>
          </cell>
          <cell r="N219" t="str">
            <v>NR</v>
          </cell>
          <cell r="O219" t="str">
            <v>NR</v>
          </cell>
          <cell r="P219" t="str">
            <v>NR</v>
          </cell>
          <cell r="Q219" t="str">
            <v>NR</v>
          </cell>
          <cell r="R219" t="str">
            <v>NR</v>
          </cell>
          <cell r="S219" t="str">
            <v>NR</v>
          </cell>
          <cell r="T219" t="str">
            <v>NR</v>
          </cell>
        </row>
        <row r="220">
          <cell r="D220" t="str">
            <v>RadBarrier1996</v>
          </cell>
          <cell r="E220" t="str">
            <v>NR</v>
          </cell>
          <cell r="F220" t="str">
            <v>NR</v>
          </cell>
          <cell r="G220" t="str">
            <v>NR</v>
          </cell>
          <cell r="H220" t="str">
            <v>NR</v>
          </cell>
          <cell r="I220" t="str">
            <v>NR</v>
          </cell>
          <cell r="J220" t="str">
            <v>NR</v>
          </cell>
          <cell r="K220" t="str">
            <v>NR</v>
          </cell>
          <cell r="L220" t="str">
            <v>NR</v>
          </cell>
          <cell r="M220" t="str">
            <v>NR</v>
          </cell>
          <cell r="N220" t="str">
            <v>NR</v>
          </cell>
          <cell r="O220" t="str">
            <v>NR</v>
          </cell>
          <cell r="P220" t="str">
            <v>NR</v>
          </cell>
          <cell r="Q220" t="str">
            <v>NR</v>
          </cell>
          <cell r="R220" t="str">
            <v>NR</v>
          </cell>
          <cell r="S220" t="str">
            <v>NR</v>
          </cell>
          <cell r="T220" t="str">
            <v>NR</v>
          </cell>
        </row>
        <row r="221">
          <cell r="D221" t="str">
            <v>RadBarrier2003</v>
          </cell>
          <cell r="E221" t="str">
            <v>NR</v>
          </cell>
          <cell r="F221" t="str">
            <v>REQ</v>
          </cell>
          <cell r="G221" t="str">
            <v>NR</v>
          </cell>
          <cell r="H221" t="str">
            <v>REQ</v>
          </cell>
          <cell r="I221" t="str">
            <v>NR</v>
          </cell>
          <cell r="J221" t="str">
            <v>NR</v>
          </cell>
          <cell r="K221" t="str">
            <v>NR</v>
          </cell>
          <cell r="L221" t="str">
            <v>REQ</v>
          </cell>
          <cell r="M221" t="str">
            <v>REQ</v>
          </cell>
          <cell r="N221" t="str">
            <v>REQ</v>
          </cell>
          <cell r="O221" t="str">
            <v>REQ</v>
          </cell>
          <cell r="P221" t="str">
            <v>REQ</v>
          </cell>
          <cell r="Q221" t="str">
            <v>REQ</v>
          </cell>
          <cell r="R221" t="str">
            <v>REQ</v>
          </cell>
          <cell r="S221" t="str">
            <v>REQ</v>
          </cell>
          <cell r="T221" t="str">
            <v>NR</v>
          </cell>
        </row>
        <row r="222">
          <cell r="D222" t="str">
            <v>RadBarrier2007</v>
          </cell>
          <cell r="E222" t="str">
            <v>NR</v>
          </cell>
          <cell r="F222" t="str">
            <v>REQ</v>
          </cell>
          <cell r="G222" t="str">
            <v>NR</v>
          </cell>
          <cell r="H222" t="str">
            <v>REQ</v>
          </cell>
          <cell r="I222" t="str">
            <v>NR</v>
          </cell>
          <cell r="J222" t="str">
            <v>NR</v>
          </cell>
          <cell r="K222" t="str">
            <v>NR</v>
          </cell>
          <cell r="L222" t="str">
            <v>REQ</v>
          </cell>
          <cell r="M222" t="str">
            <v>REQ</v>
          </cell>
          <cell r="N222" t="str">
            <v>REQ</v>
          </cell>
          <cell r="O222" t="str">
            <v>REQ</v>
          </cell>
          <cell r="P222" t="str">
            <v>REQ</v>
          </cell>
          <cell r="Q222" t="str">
            <v>REQ</v>
          </cell>
          <cell r="R222" t="str">
            <v>REQ</v>
          </cell>
          <cell r="S222" t="str">
            <v>REQ</v>
          </cell>
          <cell r="T222" t="str">
            <v>NR</v>
          </cell>
        </row>
        <row r="223">
          <cell r="D223" t="str">
            <v>RadBarrier2011</v>
          </cell>
          <cell r="E223" t="str">
            <v>NR</v>
          </cell>
          <cell r="F223" t="str">
            <v>REQ</v>
          </cell>
          <cell r="G223" t="str">
            <v>NR</v>
          </cell>
          <cell r="H223" t="str">
            <v>REQ</v>
          </cell>
          <cell r="I223" t="str">
            <v>NR</v>
          </cell>
          <cell r="J223" t="str">
            <v>NR</v>
          </cell>
          <cell r="K223" t="str">
            <v>NR</v>
          </cell>
          <cell r="L223" t="str">
            <v>REQ</v>
          </cell>
          <cell r="M223" t="str">
            <v>REQ</v>
          </cell>
          <cell r="N223" t="str">
            <v>REQ</v>
          </cell>
          <cell r="O223" t="str">
            <v>REQ</v>
          </cell>
          <cell r="P223" t="str">
            <v>REQ</v>
          </cell>
          <cell r="Q223" t="str">
            <v>REQ</v>
          </cell>
          <cell r="R223" t="str">
            <v>REQ</v>
          </cell>
          <cell r="S223" t="str">
            <v>REQ</v>
          </cell>
          <cell r="T223" t="str">
            <v>NR</v>
          </cell>
        </row>
        <row r="224">
          <cell r="D224" t="str">
            <v>RadBarrier2014</v>
          </cell>
          <cell r="E224" t="str">
            <v>NR</v>
          </cell>
          <cell r="F224" t="str">
            <v>REQ</v>
          </cell>
          <cell r="G224" t="str">
            <v>REQ</v>
          </cell>
          <cell r="H224" t="str">
            <v>REQ</v>
          </cell>
          <cell r="I224" t="str">
            <v>REQ</v>
          </cell>
          <cell r="J224" t="str">
            <v>REQ</v>
          </cell>
          <cell r="K224" t="str">
            <v>REQ</v>
          </cell>
          <cell r="L224" t="str">
            <v>REQ</v>
          </cell>
          <cell r="M224" t="str">
            <v>REQ</v>
          </cell>
          <cell r="N224" t="str">
            <v>REQ</v>
          </cell>
          <cell r="O224" t="str">
            <v>REQ</v>
          </cell>
          <cell r="P224" t="str">
            <v>REQ</v>
          </cell>
          <cell r="Q224" t="str">
            <v>REQ</v>
          </cell>
          <cell r="R224" t="str">
            <v>REQ</v>
          </cell>
          <cell r="S224" t="str">
            <v>REQ</v>
          </cell>
          <cell r="T224" t="str">
            <v>NR</v>
          </cell>
        </row>
        <row r="225">
          <cell r="D225" t="str">
            <v>RadBarrier2015</v>
          </cell>
          <cell r="E225" t="str">
            <v>NR</v>
          </cell>
          <cell r="F225" t="str">
            <v>REQ</v>
          </cell>
          <cell r="G225" t="str">
            <v>REQ</v>
          </cell>
          <cell r="H225" t="str">
            <v>REQ</v>
          </cell>
          <cell r="I225" t="str">
            <v>REQ</v>
          </cell>
          <cell r="J225" t="str">
            <v>REQ</v>
          </cell>
          <cell r="K225" t="str">
            <v>REQ</v>
          </cell>
          <cell r="L225" t="str">
            <v>REQ</v>
          </cell>
          <cell r="M225" t="str">
            <v>REQ</v>
          </cell>
          <cell r="N225" t="str">
            <v>REQ</v>
          </cell>
          <cell r="O225" t="str">
            <v>REQ</v>
          </cell>
          <cell r="P225" t="str">
            <v>REQ</v>
          </cell>
          <cell r="Q225" t="str">
            <v>REQ</v>
          </cell>
          <cell r="R225" t="str">
            <v>REQ</v>
          </cell>
          <cell r="S225" t="str">
            <v>REQ</v>
          </cell>
          <cell r="T225" t="str">
            <v>NR</v>
          </cell>
        </row>
        <row r="226">
          <cell r="D226" t="str">
            <v>RadBarrier2017</v>
          </cell>
          <cell r="E226" t="str">
            <v>NR</v>
          </cell>
          <cell r="F226" t="str">
            <v>REQ</v>
          </cell>
          <cell r="G226" t="str">
            <v>REQ</v>
          </cell>
          <cell r="H226" t="str">
            <v>REQ</v>
          </cell>
          <cell r="I226" t="str">
            <v>REQ</v>
          </cell>
          <cell r="J226" t="str">
            <v>REQ</v>
          </cell>
          <cell r="K226" t="str">
            <v>REQ</v>
          </cell>
          <cell r="L226" t="str">
            <v>REQ</v>
          </cell>
          <cell r="M226" t="str">
            <v>REQ</v>
          </cell>
          <cell r="N226" t="str">
            <v>REQ</v>
          </cell>
          <cell r="O226" t="str">
            <v>REQ</v>
          </cell>
          <cell r="P226" t="str">
            <v>REQ</v>
          </cell>
          <cell r="Q226" t="str">
            <v>REQ</v>
          </cell>
          <cell r="R226" t="str">
            <v>REQ</v>
          </cell>
          <cell r="S226" t="str">
            <v>REQ</v>
          </cell>
          <cell r="T226" t="str">
            <v>NR</v>
          </cell>
        </row>
        <row r="227">
          <cell r="D227" t="str">
            <v>RadBarrier2020</v>
          </cell>
          <cell r="E227" t="str">
            <v>NR</v>
          </cell>
          <cell r="F227" t="str">
            <v>REQ</v>
          </cell>
          <cell r="G227" t="str">
            <v>REQ</v>
          </cell>
          <cell r="H227" t="str">
            <v>NR</v>
          </cell>
          <cell r="I227" t="str">
            <v>REQ</v>
          </cell>
          <cell r="J227" t="str">
            <v>REQ</v>
          </cell>
          <cell r="K227" t="str">
            <v>REQ</v>
          </cell>
          <cell r="L227" t="str">
            <v>NR</v>
          </cell>
          <cell r="M227" t="str">
            <v>NR</v>
          </cell>
          <cell r="N227" t="str">
            <v>NR</v>
          </cell>
          <cell r="O227" t="str">
            <v>NR</v>
          </cell>
          <cell r="P227" t="str">
            <v>NR</v>
          </cell>
          <cell r="Q227" t="str">
            <v>NR</v>
          </cell>
          <cell r="R227" t="str">
            <v>NR</v>
          </cell>
          <cell r="S227" t="str">
            <v>NR</v>
          </cell>
          <cell r="T227" t="str">
            <v>NR</v>
          </cell>
        </row>
        <row r="228">
          <cell r="D228" t="str">
            <v/>
          </cell>
        </row>
        <row r="229">
          <cell r="E229">
            <v>8.5</v>
          </cell>
          <cell r="F229">
            <v>8.5</v>
          </cell>
          <cell r="G229">
            <v>8.5</v>
          </cell>
          <cell r="H229">
            <v>8.5</v>
          </cell>
          <cell r="I229">
            <v>8.5</v>
          </cell>
          <cell r="J229">
            <v>8.5</v>
          </cell>
          <cell r="K229">
            <v>8.5</v>
          </cell>
          <cell r="L229">
            <v>8.5</v>
          </cell>
          <cell r="M229">
            <v>8.5</v>
          </cell>
          <cell r="N229">
            <v>8.5</v>
          </cell>
          <cell r="O229">
            <v>8.5</v>
          </cell>
          <cell r="P229">
            <v>8.5</v>
          </cell>
          <cell r="Q229">
            <v>8.5</v>
          </cell>
          <cell r="R229">
            <v>8.5</v>
          </cell>
          <cell r="S229">
            <v>8.5</v>
          </cell>
          <cell r="T229">
            <v>8.5</v>
          </cell>
        </row>
        <row r="230">
          <cell r="E230">
            <v>9</v>
          </cell>
          <cell r="F230">
            <v>9</v>
          </cell>
          <cell r="G230">
            <v>9</v>
          </cell>
          <cell r="H230">
            <v>9</v>
          </cell>
          <cell r="I230">
            <v>9</v>
          </cell>
          <cell r="J230">
            <v>9.5</v>
          </cell>
          <cell r="K230">
            <v>9.5</v>
          </cell>
          <cell r="L230">
            <v>9.5</v>
          </cell>
          <cell r="M230">
            <v>9</v>
          </cell>
          <cell r="N230">
            <v>9</v>
          </cell>
          <cell r="O230">
            <v>9.5</v>
          </cell>
          <cell r="P230">
            <v>9.5</v>
          </cell>
          <cell r="Q230">
            <v>9.5</v>
          </cell>
          <cell r="R230">
            <v>9.8000000000000007</v>
          </cell>
          <cell r="S230">
            <v>9.8000000000000007</v>
          </cell>
          <cell r="T230">
            <v>9</v>
          </cell>
        </row>
        <row r="231">
          <cell r="E231">
            <v>8.5</v>
          </cell>
          <cell r="F231">
            <v>8.5</v>
          </cell>
          <cell r="G231">
            <v>8.5</v>
          </cell>
          <cell r="H231">
            <v>8.5</v>
          </cell>
          <cell r="I231">
            <v>8.5</v>
          </cell>
          <cell r="J231">
            <v>8.5</v>
          </cell>
          <cell r="K231">
            <v>8.5</v>
          </cell>
          <cell r="L231">
            <v>8.5</v>
          </cell>
          <cell r="M231">
            <v>8.5</v>
          </cell>
          <cell r="N231">
            <v>8.5</v>
          </cell>
          <cell r="O231">
            <v>8.5</v>
          </cell>
          <cell r="P231">
            <v>8.5</v>
          </cell>
          <cell r="Q231">
            <v>8.5</v>
          </cell>
          <cell r="R231">
            <v>8.5</v>
          </cell>
          <cell r="S231">
            <v>8.5</v>
          </cell>
          <cell r="T231">
            <v>8.5</v>
          </cell>
        </row>
        <row r="232">
          <cell r="E232">
            <v>8.5</v>
          </cell>
          <cell r="F232">
            <v>8.5</v>
          </cell>
          <cell r="G232">
            <v>8.5</v>
          </cell>
          <cell r="H232">
            <v>8.5</v>
          </cell>
          <cell r="I232">
            <v>8.5</v>
          </cell>
          <cell r="J232">
            <v>8.5</v>
          </cell>
          <cell r="K232">
            <v>8.5</v>
          </cell>
          <cell r="L232">
            <v>8.5</v>
          </cell>
          <cell r="M232">
            <v>8.5</v>
          </cell>
          <cell r="N232">
            <v>8.5</v>
          </cell>
          <cell r="O232">
            <v>8.5</v>
          </cell>
          <cell r="P232">
            <v>8.5</v>
          </cell>
          <cell r="Q232">
            <v>8.5</v>
          </cell>
          <cell r="R232">
            <v>8.5</v>
          </cell>
          <cell r="S232">
            <v>8.5</v>
          </cell>
          <cell r="T232">
            <v>8.5</v>
          </cell>
        </row>
        <row r="233">
          <cell r="E233">
            <v>9</v>
          </cell>
          <cell r="F233">
            <v>9</v>
          </cell>
          <cell r="G233">
            <v>9</v>
          </cell>
          <cell r="H233">
            <v>9</v>
          </cell>
          <cell r="I233">
            <v>9</v>
          </cell>
          <cell r="J233">
            <v>9</v>
          </cell>
          <cell r="K233">
            <v>9</v>
          </cell>
          <cell r="L233">
            <v>9</v>
          </cell>
          <cell r="M233">
            <v>9</v>
          </cell>
          <cell r="N233">
            <v>9</v>
          </cell>
          <cell r="O233">
            <v>9</v>
          </cell>
          <cell r="P233">
            <v>9</v>
          </cell>
          <cell r="Q233">
            <v>9</v>
          </cell>
          <cell r="R233">
            <v>9</v>
          </cell>
          <cell r="S233">
            <v>9</v>
          </cell>
          <cell r="T233">
            <v>9</v>
          </cell>
        </row>
      </sheetData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cWilliams, Jennifer" id="{8BFA343F-5185-4E07-B60D-36A882F12256}" userId="S::Jennifer.McWilliams@dnvgl.com::d6d7a406-662d-444e-b7a5-3d6edf41991c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Williams, Jennifer" refreshedDate="44127.882516898149" createdVersion="6" refreshedVersion="6" minRefreshableVersion="3" recordCount="2536" xr:uid="{00000000-000A-0000-FFFF-FFFF0C000000}">
  <cacheSource type="worksheet">
    <worksheetSource ref="A8:E2544" sheet="NormUnitVal_10232020_YL"/>
  </cacheSource>
  <cacheFields count="5">
    <cacheField name="NormUnit" numFmtId="0">
      <sharedItems count="6">
        <s v="ResCoolCap"/>
        <s v="ResHeatCap"/>
        <s v="ResWallArea"/>
        <s v="ResWinArea"/>
        <s v="ResCeilArea"/>
        <s v="ResRoofArea"/>
      </sharedItems>
    </cacheField>
    <cacheField name="BldgType" numFmtId="0">
      <sharedItems count="3">
        <s v="SFm"/>
        <s v="MFm"/>
        <s v="DMo"/>
      </sharedItems>
    </cacheField>
    <cacheField name="VintYear" numFmtId="0">
      <sharedItems containsMixedTypes="1" containsNumber="1" containsInteger="1" minValue="1975" maxValue="2020" count="15">
        <n v="1975"/>
        <n v="1985"/>
        <n v="1996"/>
        <n v="2003"/>
        <n v="2007"/>
        <n v="2011"/>
        <n v="2014"/>
        <n v="2015"/>
        <n v="2017"/>
        <s v="MH72"/>
        <s v="MH85"/>
        <s v="MH00"/>
        <s v="MH06"/>
        <s v="MH15"/>
        <n v="2020"/>
      </sharedItems>
    </cacheField>
    <cacheField name="BldgLoc" numFmtId="0">
      <sharedItems count="17">
        <s v="CZ01"/>
        <s v="CZ02"/>
        <s v="CZ03"/>
        <s v="CZ04"/>
        <s v="CZ05"/>
        <s v="CZ06"/>
        <s v="CZ07"/>
        <s v="CZ08"/>
        <s v="CZ09"/>
        <s v="CZ10"/>
        <s v="CZ11"/>
        <s v="CZ12"/>
        <s v="CZ13"/>
        <s v="CZ14"/>
        <s v="CZ15"/>
        <s v="CZ16"/>
        <s v="Any"/>
      </sharedItems>
    </cacheField>
    <cacheField name="NormVal" numFmtId="0">
      <sharedItems containsSemiMixedTypes="0" containsString="0" containsNumber="1" minValue="1" maxValue="2156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6">
  <r>
    <x v="0"/>
    <x v="0"/>
    <x v="0"/>
    <x v="0"/>
    <n v="2.15"/>
  </r>
  <r>
    <x v="0"/>
    <x v="0"/>
    <x v="0"/>
    <x v="1"/>
    <n v="3.72"/>
  </r>
  <r>
    <x v="0"/>
    <x v="0"/>
    <x v="0"/>
    <x v="2"/>
    <n v="3"/>
  </r>
  <r>
    <x v="0"/>
    <x v="0"/>
    <x v="0"/>
    <x v="3"/>
    <n v="2.86"/>
  </r>
  <r>
    <x v="0"/>
    <x v="0"/>
    <x v="0"/>
    <x v="4"/>
    <n v="3.28"/>
  </r>
  <r>
    <x v="0"/>
    <x v="0"/>
    <x v="0"/>
    <x v="5"/>
    <n v="3.26"/>
  </r>
  <r>
    <x v="0"/>
    <x v="0"/>
    <x v="0"/>
    <x v="6"/>
    <n v="2.4700000000000002"/>
  </r>
  <r>
    <x v="0"/>
    <x v="0"/>
    <x v="0"/>
    <x v="7"/>
    <n v="3.03"/>
  </r>
  <r>
    <x v="0"/>
    <x v="0"/>
    <x v="0"/>
    <x v="8"/>
    <n v="3.49"/>
  </r>
  <r>
    <x v="0"/>
    <x v="0"/>
    <x v="0"/>
    <x v="9"/>
    <n v="3.85"/>
  </r>
  <r>
    <x v="0"/>
    <x v="0"/>
    <x v="0"/>
    <x v="10"/>
    <n v="3.82"/>
  </r>
  <r>
    <x v="0"/>
    <x v="0"/>
    <x v="0"/>
    <x v="11"/>
    <n v="3.59"/>
  </r>
  <r>
    <x v="0"/>
    <x v="0"/>
    <x v="0"/>
    <x v="12"/>
    <n v="3.62"/>
  </r>
  <r>
    <x v="0"/>
    <x v="0"/>
    <x v="0"/>
    <x v="13"/>
    <n v="5.55"/>
  </r>
  <r>
    <x v="0"/>
    <x v="0"/>
    <x v="0"/>
    <x v="14"/>
    <n v="6.4"/>
  </r>
  <r>
    <x v="0"/>
    <x v="0"/>
    <x v="0"/>
    <x v="15"/>
    <n v="3.51"/>
  </r>
  <r>
    <x v="0"/>
    <x v="0"/>
    <x v="1"/>
    <x v="0"/>
    <n v="1.71"/>
  </r>
  <r>
    <x v="0"/>
    <x v="0"/>
    <x v="1"/>
    <x v="1"/>
    <n v="2.76"/>
  </r>
  <r>
    <x v="0"/>
    <x v="0"/>
    <x v="1"/>
    <x v="2"/>
    <n v="2.2799999999999998"/>
  </r>
  <r>
    <x v="0"/>
    <x v="0"/>
    <x v="1"/>
    <x v="3"/>
    <n v="2.25"/>
  </r>
  <r>
    <x v="0"/>
    <x v="0"/>
    <x v="1"/>
    <x v="4"/>
    <n v="2.52"/>
  </r>
  <r>
    <x v="0"/>
    <x v="0"/>
    <x v="1"/>
    <x v="5"/>
    <n v="3.34"/>
  </r>
  <r>
    <x v="0"/>
    <x v="0"/>
    <x v="1"/>
    <x v="6"/>
    <n v="2.59"/>
  </r>
  <r>
    <x v="0"/>
    <x v="0"/>
    <x v="1"/>
    <x v="7"/>
    <n v="3.12"/>
  </r>
  <r>
    <x v="0"/>
    <x v="0"/>
    <x v="1"/>
    <x v="8"/>
    <n v="3.47"/>
  </r>
  <r>
    <x v="0"/>
    <x v="0"/>
    <x v="1"/>
    <x v="9"/>
    <n v="3.8"/>
  </r>
  <r>
    <x v="0"/>
    <x v="0"/>
    <x v="1"/>
    <x v="10"/>
    <n v="3.68"/>
  </r>
  <r>
    <x v="0"/>
    <x v="0"/>
    <x v="1"/>
    <x v="11"/>
    <n v="3.44"/>
  </r>
  <r>
    <x v="0"/>
    <x v="0"/>
    <x v="1"/>
    <x v="12"/>
    <n v="3.52"/>
  </r>
  <r>
    <x v="0"/>
    <x v="0"/>
    <x v="1"/>
    <x v="13"/>
    <n v="3.88"/>
  </r>
  <r>
    <x v="0"/>
    <x v="0"/>
    <x v="1"/>
    <x v="14"/>
    <n v="4.26"/>
  </r>
  <r>
    <x v="0"/>
    <x v="0"/>
    <x v="1"/>
    <x v="15"/>
    <n v="2.62"/>
  </r>
  <r>
    <x v="0"/>
    <x v="0"/>
    <x v="2"/>
    <x v="0"/>
    <n v="2.2400000000000002"/>
  </r>
  <r>
    <x v="0"/>
    <x v="0"/>
    <x v="2"/>
    <x v="1"/>
    <n v="3.67"/>
  </r>
  <r>
    <x v="0"/>
    <x v="0"/>
    <x v="2"/>
    <x v="2"/>
    <n v="3.11"/>
  </r>
  <r>
    <x v="0"/>
    <x v="0"/>
    <x v="2"/>
    <x v="3"/>
    <n v="3.04"/>
  </r>
  <r>
    <x v="0"/>
    <x v="0"/>
    <x v="2"/>
    <x v="4"/>
    <n v="3.41"/>
  </r>
  <r>
    <x v="0"/>
    <x v="0"/>
    <x v="2"/>
    <x v="5"/>
    <n v="3.87"/>
  </r>
  <r>
    <x v="0"/>
    <x v="0"/>
    <x v="2"/>
    <x v="6"/>
    <n v="3.1"/>
  </r>
  <r>
    <x v="0"/>
    <x v="0"/>
    <x v="2"/>
    <x v="7"/>
    <n v="3.64"/>
  </r>
  <r>
    <x v="0"/>
    <x v="0"/>
    <x v="2"/>
    <x v="8"/>
    <n v="3.54"/>
  </r>
  <r>
    <x v="0"/>
    <x v="0"/>
    <x v="2"/>
    <x v="9"/>
    <n v="3.87"/>
  </r>
  <r>
    <x v="0"/>
    <x v="0"/>
    <x v="2"/>
    <x v="10"/>
    <n v="3.15"/>
  </r>
  <r>
    <x v="0"/>
    <x v="0"/>
    <x v="2"/>
    <x v="11"/>
    <n v="2.94"/>
  </r>
  <r>
    <x v="0"/>
    <x v="0"/>
    <x v="2"/>
    <x v="12"/>
    <n v="3.03"/>
  </r>
  <r>
    <x v="0"/>
    <x v="0"/>
    <x v="2"/>
    <x v="13"/>
    <n v="2.78"/>
  </r>
  <r>
    <x v="0"/>
    <x v="0"/>
    <x v="2"/>
    <x v="14"/>
    <n v="2.98"/>
  </r>
  <r>
    <x v="0"/>
    <x v="0"/>
    <x v="2"/>
    <x v="15"/>
    <n v="3.47"/>
  </r>
  <r>
    <x v="0"/>
    <x v="0"/>
    <x v="3"/>
    <x v="0"/>
    <n v="2.33"/>
  </r>
  <r>
    <x v="0"/>
    <x v="0"/>
    <x v="3"/>
    <x v="1"/>
    <n v="2.21"/>
  </r>
  <r>
    <x v="0"/>
    <x v="0"/>
    <x v="3"/>
    <x v="2"/>
    <n v="3.23"/>
  </r>
  <r>
    <x v="0"/>
    <x v="0"/>
    <x v="3"/>
    <x v="3"/>
    <n v="3.17"/>
  </r>
  <r>
    <x v="0"/>
    <x v="0"/>
    <x v="3"/>
    <x v="4"/>
    <n v="3.55"/>
  </r>
  <r>
    <x v="0"/>
    <x v="0"/>
    <x v="3"/>
    <x v="5"/>
    <n v="4.01"/>
  </r>
  <r>
    <x v="0"/>
    <x v="0"/>
    <x v="3"/>
    <x v="6"/>
    <n v="3.21"/>
  </r>
  <r>
    <x v="0"/>
    <x v="0"/>
    <x v="3"/>
    <x v="7"/>
    <n v="3.77"/>
  </r>
  <r>
    <x v="0"/>
    <x v="0"/>
    <x v="3"/>
    <x v="8"/>
    <n v="3.37"/>
  </r>
  <r>
    <x v="0"/>
    <x v="0"/>
    <x v="3"/>
    <x v="9"/>
    <n v="2.5299999999999998"/>
  </r>
  <r>
    <x v="0"/>
    <x v="0"/>
    <x v="3"/>
    <x v="10"/>
    <n v="2.66"/>
  </r>
  <r>
    <x v="0"/>
    <x v="0"/>
    <x v="3"/>
    <x v="11"/>
    <n v="2.4700000000000002"/>
  </r>
  <r>
    <x v="0"/>
    <x v="0"/>
    <x v="3"/>
    <x v="12"/>
    <n v="2.5499999999999998"/>
  </r>
  <r>
    <x v="0"/>
    <x v="0"/>
    <x v="3"/>
    <x v="13"/>
    <n v="3.16"/>
  </r>
  <r>
    <x v="0"/>
    <x v="0"/>
    <x v="3"/>
    <x v="14"/>
    <n v="3.4"/>
  </r>
  <r>
    <x v="0"/>
    <x v="0"/>
    <x v="3"/>
    <x v="15"/>
    <n v="3.61"/>
  </r>
  <r>
    <x v="0"/>
    <x v="0"/>
    <x v="4"/>
    <x v="0"/>
    <n v="2.33"/>
  </r>
  <r>
    <x v="0"/>
    <x v="0"/>
    <x v="4"/>
    <x v="1"/>
    <n v="2.21"/>
  </r>
  <r>
    <x v="0"/>
    <x v="0"/>
    <x v="4"/>
    <x v="2"/>
    <n v="3.23"/>
  </r>
  <r>
    <x v="0"/>
    <x v="0"/>
    <x v="4"/>
    <x v="3"/>
    <n v="3.17"/>
  </r>
  <r>
    <x v="0"/>
    <x v="0"/>
    <x v="4"/>
    <x v="4"/>
    <n v="3.55"/>
  </r>
  <r>
    <x v="0"/>
    <x v="0"/>
    <x v="4"/>
    <x v="5"/>
    <n v="4.01"/>
  </r>
  <r>
    <x v="0"/>
    <x v="0"/>
    <x v="4"/>
    <x v="6"/>
    <n v="3.21"/>
  </r>
  <r>
    <x v="0"/>
    <x v="0"/>
    <x v="4"/>
    <x v="7"/>
    <n v="3.77"/>
  </r>
  <r>
    <x v="0"/>
    <x v="0"/>
    <x v="4"/>
    <x v="8"/>
    <n v="3.37"/>
  </r>
  <r>
    <x v="0"/>
    <x v="0"/>
    <x v="4"/>
    <x v="9"/>
    <n v="2.5299999999999998"/>
  </r>
  <r>
    <x v="0"/>
    <x v="0"/>
    <x v="4"/>
    <x v="10"/>
    <n v="2.66"/>
  </r>
  <r>
    <x v="0"/>
    <x v="0"/>
    <x v="4"/>
    <x v="11"/>
    <n v="2.4700000000000002"/>
  </r>
  <r>
    <x v="0"/>
    <x v="0"/>
    <x v="4"/>
    <x v="12"/>
    <n v="2.5499999999999998"/>
  </r>
  <r>
    <x v="0"/>
    <x v="0"/>
    <x v="4"/>
    <x v="13"/>
    <n v="3.17"/>
  </r>
  <r>
    <x v="0"/>
    <x v="0"/>
    <x v="4"/>
    <x v="14"/>
    <n v="3.4"/>
  </r>
  <r>
    <x v="0"/>
    <x v="0"/>
    <x v="4"/>
    <x v="15"/>
    <n v="3.61"/>
  </r>
  <r>
    <x v="0"/>
    <x v="0"/>
    <x v="5"/>
    <x v="0"/>
    <n v="2.33"/>
  </r>
  <r>
    <x v="0"/>
    <x v="0"/>
    <x v="5"/>
    <x v="1"/>
    <n v="2.21"/>
  </r>
  <r>
    <x v="0"/>
    <x v="0"/>
    <x v="5"/>
    <x v="2"/>
    <n v="3.23"/>
  </r>
  <r>
    <x v="0"/>
    <x v="0"/>
    <x v="5"/>
    <x v="3"/>
    <n v="3.17"/>
  </r>
  <r>
    <x v="0"/>
    <x v="0"/>
    <x v="5"/>
    <x v="4"/>
    <n v="3.55"/>
  </r>
  <r>
    <x v="0"/>
    <x v="0"/>
    <x v="5"/>
    <x v="5"/>
    <n v="4.01"/>
  </r>
  <r>
    <x v="0"/>
    <x v="0"/>
    <x v="5"/>
    <x v="6"/>
    <n v="3.21"/>
  </r>
  <r>
    <x v="0"/>
    <x v="0"/>
    <x v="5"/>
    <x v="7"/>
    <n v="3.77"/>
  </r>
  <r>
    <x v="0"/>
    <x v="0"/>
    <x v="5"/>
    <x v="8"/>
    <n v="3.37"/>
  </r>
  <r>
    <x v="0"/>
    <x v="0"/>
    <x v="5"/>
    <x v="9"/>
    <n v="2.5299999999999998"/>
  </r>
  <r>
    <x v="0"/>
    <x v="0"/>
    <x v="5"/>
    <x v="10"/>
    <n v="2.66"/>
  </r>
  <r>
    <x v="0"/>
    <x v="0"/>
    <x v="5"/>
    <x v="11"/>
    <n v="2.4700000000000002"/>
  </r>
  <r>
    <x v="0"/>
    <x v="0"/>
    <x v="5"/>
    <x v="12"/>
    <n v="2.5499999999999998"/>
  </r>
  <r>
    <x v="0"/>
    <x v="0"/>
    <x v="5"/>
    <x v="13"/>
    <n v="3.17"/>
  </r>
  <r>
    <x v="0"/>
    <x v="0"/>
    <x v="5"/>
    <x v="14"/>
    <n v="3.4"/>
  </r>
  <r>
    <x v="0"/>
    <x v="0"/>
    <x v="5"/>
    <x v="15"/>
    <n v="3.61"/>
  </r>
  <r>
    <x v="0"/>
    <x v="0"/>
    <x v="6"/>
    <x v="0"/>
    <n v="2.33"/>
  </r>
  <r>
    <x v="0"/>
    <x v="0"/>
    <x v="6"/>
    <x v="1"/>
    <n v="2.21"/>
  </r>
  <r>
    <x v="0"/>
    <x v="0"/>
    <x v="6"/>
    <x v="2"/>
    <n v="3.23"/>
  </r>
  <r>
    <x v="0"/>
    <x v="0"/>
    <x v="6"/>
    <x v="3"/>
    <n v="3.17"/>
  </r>
  <r>
    <x v="0"/>
    <x v="0"/>
    <x v="6"/>
    <x v="4"/>
    <n v="3.55"/>
  </r>
  <r>
    <x v="0"/>
    <x v="0"/>
    <x v="6"/>
    <x v="5"/>
    <n v="4.01"/>
  </r>
  <r>
    <x v="0"/>
    <x v="0"/>
    <x v="6"/>
    <x v="6"/>
    <n v="3.21"/>
  </r>
  <r>
    <x v="0"/>
    <x v="0"/>
    <x v="6"/>
    <x v="7"/>
    <n v="3.77"/>
  </r>
  <r>
    <x v="0"/>
    <x v="0"/>
    <x v="6"/>
    <x v="8"/>
    <n v="3.37"/>
  </r>
  <r>
    <x v="0"/>
    <x v="0"/>
    <x v="6"/>
    <x v="9"/>
    <n v="2.5299999999999998"/>
  </r>
  <r>
    <x v="0"/>
    <x v="0"/>
    <x v="6"/>
    <x v="10"/>
    <n v="2.66"/>
  </r>
  <r>
    <x v="0"/>
    <x v="0"/>
    <x v="6"/>
    <x v="11"/>
    <n v="2.4700000000000002"/>
  </r>
  <r>
    <x v="0"/>
    <x v="0"/>
    <x v="6"/>
    <x v="12"/>
    <n v="2.5499999999999998"/>
  </r>
  <r>
    <x v="0"/>
    <x v="0"/>
    <x v="6"/>
    <x v="13"/>
    <n v="3.17"/>
  </r>
  <r>
    <x v="0"/>
    <x v="0"/>
    <x v="6"/>
    <x v="14"/>
    <n v="3.4"/>
  </r>
  <r>
    <x v="0"/>
    <x v="0"/>
    <x v="6"/>
    <x v="15"/>
    <n v="3.61"/>
  </r>
  <r>
    <x v="0"/>
    <x v="0"/>
    <x v="7"/>
    <x v="0"/>
    <n v="2.33"/>
  </r>
  <r>
    <x v="0"/>
    <x v="0"/>
    <x v="7"/>
    <x v="1"/>
    <n v="2.21"/>
  </r>
  <r>
    <x v="0"/>
    <x v="0"/>
    <x v="7"/>
    <x v="2"/>
    <n v="3.23"/>
  </r>
  <r>
    <x v="0"/>
    <x v="0"/>
    <x v="7"/>
    <x v="3"/>
    <n v="3.17"/>
  </r>
  <r>
    <x v="0"/>
    <x v="0"/>
    <x v="7"/>
    <x v="4"/>
    <n v="3.55"/>
  </r>
  <r>
    <x v="0"/>
    <x v="0"/>
    <x v="7"/>
    <x v="5"/>
    <n v="4.01"/>
  </r>
  <r>
    <x v="0"/>
    <x v="0"/>
    <x v="7"/>
    <x v="6"/>
    <n v="3.21"/>
  </r>
  <r>
    <x v="0"/>
    <x v="0"/>
    <x v="7"/>
    <x v="7"/>
    <n v="3.77"/>
  </r>
  <r>
    <x v="0"/>
    <x v="0"/>
    <x v="7"/>
    <x v="8"/>
    <n v="3.37"/>
  </r>
  <r>
    <x v="0"/>
    <x v="0"/>
    <x v="7"/>
    <x v="9"/>
    <n v="2.5299999999999998"/>
  </r>
  <r>
    <x v="0"/>
    <x v="0"/>
    <x v="7"/>
    <x v="10"/>
    <n v="2.66"/>
  </r>
  <r>
    <x v="0"/>
    <x v="0"/>
    <x v="7"/>
    <x v="11"/>
    <n v="2.4700000000000002"/>
  </r>
  <r>
    <x v="0"/>
    <x v="0"/>
    <x v="7"/>
    <x v="12"/>
    <n v="2.5499999999999998"/>
  </r>
  <r>
    <x v="0"/>
    <x v="0"/>
    <x v="7"/>
    <x v="13"/>
    <n v="3.17"/>
  </r>
  <r>
    <x v="0"/>
    <x v="0"/>
    <x v="7"/>
    <x v="14"/>
    <n v="3.4"/>
  </r>
  <r>
    <x v="0"/>
    <x v="0"/>
    <x v="7"/>
    <x v="15"/>
    <n v="3.61"/>
  </r>
  <r>
    <x v="0"/>
    <x v="0"/>
    <x v="8"/>
    <x v="0"/>
    <n v="2.33"/>
  </r>
  <r>
    <x v="0"/>
    <x v="0"/>
    <x v="8"/>
    <x v="1"/>
    <n v="2.21"/>
  </r>
  <r>
    <x v="0"/>
    <x v="0"/>
    <x v="8"/>
    <x v="2"/>
    <n v="3.23"/>
  </r>
  <r>
    <x v="0"/>
    <x v="0"/>
    <x v="8"/>
    <x v="3"/>
    <n v="3.17"/>
  </r>
  <r>
    <x v="0"/>
    <x v="0"/>
    <x v="8"/>
    <x v="4"/>
    <n v="3.55"/>
  </r>
  <r>
    <x v="0"/>
    <x v="0"/>
    <x v="8"/>
    <x v="5"/>
    <n v="4.01"/>
  </r>
  <r>
    <x v="0"/>
    <x v="0"/>
    <x v="8"/>
    <x v="6"/>
    <n v="3.21"/>
  </r>
  <r>
    <x v="0"/>
    <x v="0"/>
    <x v="8"/>
    <x v="7"/>
    <n v="3.77"/>
  </r>
  <r>
    <x v="0"/>
    <x v="0"/>
    <x v="8"/>
    <x v="8"/>
    <n v="3.37"/>
  </r>
  <r>
    <x v="0"/>
    <x v="0"/>
    <x v="8"/>
    <x v="9"/>
    <n v="2.5299999999999998"/>
  </r>
  <r>
    <x v="0"/>
    <x v="0"/>
    <x v="8"/>
    <x v="10"/>
    <n v="2.66"/>
  </r>
  <r>
    <x v="0"/>
    <x v="0"/>
    <x v="8"/>
    <x v="11"/>
    <n v="2.4700000000000002"/>
  </r>
  <r>
    <x v="0"/>
    <x v="0"/>
    <x v="8"/>
    <x v="12"/>
    <n v="2.5499999999999998"/>
  </r>
  <r>
    <x v="0"/>
    <x v="0"/>
    <x v="8"/>
    <x v="13"/>
    <n v="3.17"/>
  </r>
  <r>
    <x v="0"/>
    <x v="0"/>
    <x v="8"/>
    <x v="14"/>
    <n v="3.4"/>
  </r>
  <r>
    <x v="0"/>
    <x v="0"/>
    <x v="8"/>
    <x v="15"/>
    <n v="3.61"/>
  </r>
  <r>
    <x v="1"/>
    <x v="0"/>
    <x v="0"/>
    <x v="0"/>
    <n v="40.15"/>
  </r>
  <r>
    <x v="1"/>
    <x v="0"/>
    <x v="0"/>
    <x v="1"/>
    <n v="69.540000000000006"/>
  </r>
  <r>
    <x v="1"/>
    <x v="0"/>
    <x v="0"/>
    <x v="2"/>
    <n v="56.23"/>
  </r>
  <r>
    <x v="1"/>
    <x v="0"/>
    <x v="0"/>
    <x v="3"/>
    <n v="53.55"/>
  </r>
  <r>
    <x v="1"/>
    <x v="0"/>
    <x v="0"/>
    <x v="4"/>
    <n v="61.46"/>
  </r>
  <r>
    <x v="1"/>
    <x v="0"/>
    <x v="0"/>
    <x v="5"/>
    <n v="61.02"/>
  </r>
  <r>
    <x v="1"/>
    <x v="0"/>
    <x v="0"/>
    <x v="6"/>
    <n v="46.27"/>
  </r>
  <r>
    <x v="1"/>
    <x v="0"/>
    <x v="0"/>
    <x v="7"/>
    <n v="56.63"/>
  </r>
  <r>
    <x v="1"/>
    <x v="0"/>
    <x v="0"/>
    <x v="8"/>
    <n v="65.239999999999995"/>
  </r>
  <r>
    <x v="1"/>
    <x v="0"/>
    <x v="0"/>
    <x v="9"/>
    <n v="72.08"/>
  </r>
  <r>
    <x v="1"/>
    <x v="0"/>
    <x v="0"/>
    <x v="10"/>
    <n v="72.209999999999994"/>
  </r>
  <r>
    <x v="1"/>
    <x v="0"/>
    <x v="0"/>
    <x v="11"/>
    <n v="67.099999999999994"/>
  </r>
  <r>
    <x v="1"/>
    <x v="0"/>
    <x v="0"/>
    <x v="12"/>
    <n v="67.75"/>
  </r>
  <r>
    <x v="1"/>
    <x v="0"/>
    <x v="0"/>
    <x v="13"/>
    <n v="87.71"/>
  </r>
  <r>
    <x v="1"/>
    <x v="0"/>
    <x v="0"/>
    <x v="14"/>
    <n v="89.7"/>
  </r>
  <r>
    <x v="1"/>
    <x v="0"/>
    <x v="0"/>
    <x v="15"/>
    <n v="65.72"/>
  </r>
  <r>
    <x v="1"/>
    <x v="0"/>
    <x v="1"/>
    <x v="0"/>
    <n v="31.98"/>
  </r>
  <r>
    <x v="1"/>
    <x v="0"/>
    <x v="1"/>
    <x v="1"/>
    <n v="51.58"/>
  </r>
  <r>
    <x v="1"/>
    <x v="0"/>
    <x v="1"/>
    <x v="2"/>
    <n v="42.59"/>
  </r>
  <r>
    <x v="1"/>
    <x v="0"/>
    <x v="1"/>
    <x v="3"/>
    <n v="42.07"/>
  </r>
  <r>
    <x v="1"/>
    <x v="0"/>
    <x v="1"/>
    <x v="4"/>
    <n v="47.08"/>
  </r>
  <r>
    <x v="1"/>
    <x v="0"/>
    <x v="1"/>
    <x v="5"/>
    <n v="62.47"/>
  </r>
  <r>
    <x v="1"/>
    <x v="0"/>
    <x v="1"/>
    <x v="6"/>
    <n v="48.41"/>
  </r>
  <r>
    <x v="1"/>
    <x v="0"/>
    <x v="1"/>
    <x v="7"/>
    <n v="58.34"/>
  </r>
  <r>
    <x v="1"/>
    <x v="0"/>
    <x v="1"/>
    <x v="8"/>
    <n v="64.98"/>
  </r>
  <r>
    <x v="1"/>
    <x v="0"/>
    <x v="1"/>
    <x v="9"/>
    <n v="71.08"/>
  </r>
  <r>
    <x v="1"/>
    <x v="0"/>
    <x v="1"/>
    <x v="10"/>
    <n v="68.94"/>
  </r>
  <r>
    <x v="1"/>
    <x v="0"/>
    <x v="1"/>
    <x v="11"/>
    <n v="64.33"/>
  </r>
  <r>
    <x v="1"/>
    <x v="0"/>
    <x v="1"/>
    <x v="12"/>
    <n v="65.959999999999994"/>
  </r>
  <r>
    <x v="1"/>
    <x v="0"/>
    <x v="1"/>
    <x v="13"/>
    <n v="72.69"/>
  </r>
  <r>
    <x v="1"/>
    <x v="0"/>
    <x v="1"/>
    <x v="14"/>
    <n v="76.209999999999994"/>
  </r>
  <r>
    <x v="1"/>
    <x v="0"/>
    <x v="1"/>
    <x v="15"/>
    <n v="48.96"/>
  </r>
  <r>
    <x v="1"/>
    <x v="0"/>
    <x v="2"/>
    <x v="0"/>
    <n v="41.91"/>
  </r>
  <r>
    <x v="1"/>
    <x v="0"/>
    <x v="2"/>
    <x v="1"/>
    <n v="68.63"/>
  </r>
  <r>
    <x v="1"/>
    <x v="0"/>
    <x v="2"/>
    <x v="2"/>
    <n v="58.13"/>
  </r>
  <r>
    <x v="1"/>
    <x v="0"/>
    <x v="2"/>
    <x v="3"/>
    <n v="56.94"/>
  </r>
  <r>
    <x v="1"/>
    <x v="0"/>
    <x v="2"/>
    <x v="4"/>
    <n v="63.79"/>
  </r>
  <r>
    <x v="1"/>
    <x v="0"/>
    <x v="2"/>
    <x v="5"/>
    <n v="72.510000000000005"/>
  </r>
  <r>
    <x v="1"/>
    <x v="0"/>
    <x v="2"/>
    <x v="6"/>
    <n v="58.07"/>
  </r>
  <r>
    <x v="1"/>
    <x v="0"/>
    <x v="2"/>
    <x v="7"/>
    <n v="68.2"/>
  </r>
  <r>
    <x v="1"/>
    <x v="0"/>
    <x v="2"/>
    <x v="8"/>
    <n v="66.19"/>
  </r>
  <r>
    <x v="1"/>
    <x v="0"/>
    <x v="2"/>
    <x v="9"/>
    <n v="72.48"/>
  </r>
  <r>
    <x v="1"/>
    <x v="0"/>
    <x v="2"/>
    <x v="10"/>
    <n v="59"/>
  </r>
  <r>
    <x v="1"/>
    <x v="0"/>
    <x v="2"/>
    <x v="11"/>
    <n v="55.05"/>
  </r>
  <r>
    <x v="1"/>
    <x v="0"/>
    <x v="2"/>
    <x v="12"/>
    <n v="56.75"/>
  </r>
  <r>
    <x v="1"/>
    <x v="0"/>
    <x v="2"/>
    <x v="13"/>
    <n v="52.12"/>
  </r>
  <r>
    <x v="1"/>
    <x v="0"/>
    <x v="2"/>
    <x v="14"/>
    <n v="55.81"/>
  </r>
  <r>
    <x v="1"/>
    <x v="0"/>
    <x v="2"/>
    <x v="15"/>
    <n v="64.94"/>
  </r>
  <r>
    <x v="1"/>
    <x v="0"/>
    <x v="3"/>
    <x v="0"/>
    <n v="43.62"/>
  </r>
  <r>
    <x v="1"/>
    <x v="0"/>
    <x v="3"/>
    <x v="1"/>
    <n v="41.32"/>
  </r>
  <r>
    <x v="1"/>
    <x v="0"/>
    <x v="3"/>
    <x v="2"/>
    <n v="60.47"/>
  </r>
  <r>
    <x v="1"/>
    <x v="0"/>
    <x v="3"/>
    <x v="3"/>
    <n v="59.24"/>
  </r>
  <r>
    <x v="1"/>
    <x v="0"/>
    <x v="3"/>
    <x v="4"/>
    <n v="66.349999999999994"/>
  </r>
  <r>
    <x v="1"/>
    <x v="0"/>
    <x v="3"/>
    <x v="5"/>
    <n v="75.05"/>
  </r>
  <r>
    <x v="1"/>
    <x v="0"/>
    <x v="3"/>
    <x v="6"/>
    <n v="60.08"/>
  </r>
  <r>
    <x v="1"/>
    <x v="0"/>
    <x v="3"/>
    <x v="7"/>
    <n v="70.569999999999993"/>
  </r>
  <r>
    <x v="1"/>
    <x v="0"/>
    <x v="3"/>
    <x v="8"/>
    <n v="62.97"/>
  </r>
  <r>
    <x v="1"/>
    <x v="0"/>
    <x v="3"/>
    <x v="9"/>
    <n v="47.31"/>
  </r>
  <r>
    <x v="1"/>
    <x v="0"/>
    <x v="3"/>
    <x v="10"/>
    <n v="49.83"/>
  </r>
  <r>
    <x v="1"/>
    <x v="0"/>
    <x v="3"/>
    <x v="11"/>
    <n v="46.14"/>
  </r>
  <r>
    <x v="1"/>
    <x v="0"/>
    <x v="3"/>
    <x v="12"/>
    <n v="47.8"/>
  </r>
  <r>
    <x v="1"/>
    <x v="0"/>
    <x v="3"/>
    <x v="13"/>
    <n v="59.23"/>
  </r>
  <r>
    <x v="1"/>
    <x v="0"/>
    <x v="3"/>
    <x v="14"/>
    <n v="63.55"/>
  </r>
  <r>
    <x v="1"/>
    <x v="0"/>
    <x v="3"/>
    <x v="15"/>
    <n v="67.569999999999993"/>
  </r>
  <r>
    <x v="1"/>
    <x v="0"/>
    <x v="4"/>
    <x v="0"/>
    <n v="43.62"/>
  </r>
  <r>
    <x v="1"/>
    <x v="0"/>
    <x v="4"/>
    <x v="1"/>
    <n v="41.32"/>
  </r>
  <r>
    <x v="1"/>
    <x v="0"/>
    <x v="4"/>
    <x v="2"/>
    <n v="60.47"/>
  </r>
  <r>
    <x v="1"/>
    <x v="0"/>
    <x v="4"/>
    <x v="3"/>
    <n v="59.24"/>
  </r>
  <r>
    <x v="1"/>
    <x v="0"/>
    <x v="4"/>
    <x v="4"/>
    <n v="66.349999999999994"/>
  </r>
  <r>
    <x v="1"/>
    <x v="0"/>
    <x v="4"/>
    <x v="5"/>
    <n v="75.05"/>
  </r>
  <r>
    <x v="1"/>
    <x v="0"/>
    <x v="4"/>
    <x v="6"/>
    <n v="60.08"/>
  </r>
  <r>
    <x v="1"/>
    <x v="0"/>
    <x v="4"/>
    <x v="7"/>
    <n v="70.569999999999993"/>
  </r>
  <r>
    <x v="1"/>
    <x v="0"/>
    <x v="4"/>
    <x v="8"/>
    <n v="62.98"/>
  </r>
  <r>
    <x v="1"/>
    <x v="0"/>
    <x v="4"/>
    <x v="9"/>
    <n v="47.32"/>
  </r>
  <r>
    <x v="1"/>
    <x v="0"/>
    <x v="4"/>
    <x v="10"/>
    <n v="49.84"/>
  </r>
  <r>
    <x v="1"/>
    <x v="0"/>
    <x v="4"/>
    <x v="11"/>
    <n v="46.14"/>
  </r>
  <r>
    <x v="1"/>
    <x v="0"/>
    <x v="4"/>
    <x v="12"/>
    <n v="47.81"/>
  </r>
  <r>
    <x v="1"/>
    <x v="0"/>
    <x v="4"/>
    <x v="13"/>
    <n v="59.23"/>
  </r>
  <r>
    <x v="1"/>
    <x v="0"/>
    <x v="4"/>
    <x v="14"/>
    <n v="63.55"/>
  </r>
  <r>
    <x v="1"/>
    <x v="0"/>
    <x v="4"/>
    <x v="15"/>
    <n v="67.569999999999993"/>
  </r>
  <r>
    <x v="1"/>
    <x v="0"/>
    <x v="5"/>
    <x v="0"/>
    <n v="43.62"/>
  </r>
  <r>
    <x v="1"/>
    <x v="0"/>
    <x v="5"/>
    <x v="1"/>
    <n v="41.32"/>
  </r>
  <r>
    <x v="1"/>
    <x v="0"/>
    <x v="5"/>
    <x v="2"/>
    <n v="60.47"/>
  </r>
  <r>
    <x v="1"/>
    <x v="0"/>
    <x v="5"/>
    <x v="3"/>
    <n v="59.24"/>
  </r>
  <r>
    <x v="1"/>
    <x v="0"/>
    <x v="5"/>
    <x v="4"/>
    <n v="66.349999999999994"/>
  </r>
  <r>
    <x v="1"/>
    <x v="0"/>
    <x v="5"/>
    <x v="5"/>
    <n v="75.05"/>
  </r>
  <r>
    <x v="1"/>
    <x v="0"/>
    <x v="5"/>
    <x v="6"/>
    <n v="60.08"/>
  </r>
  <r>
    <x v="1"/>
    <x v="0"/>
    <x v="5"/>
    <x v="7"/>
    <n v="70.569999999999993"/>
  </r>
  <r>
    <x v="1"/>
    <x v="0"/>
    <x v="5"/>
    <x v="8"/>
    <n v="62.98"/>
  </r>
  <r>
    <x v="1"/>
    <x v="0"/>
    <x v="5"/>
    <x v="9"/>
    <n v="47.32"/>
  </r>
  <r>
    <x v="1"/>
    <x v="0"/>
    <x v="5"/>
    <x v="10"/>
    <n v="49.84"/>
  </r>
  <r>
    <x v="1"/>
    <x v="0"/>
    <x v="5"/>
    <x v="11"/>
    <n v="46.14"/>
  </r>
  <r>
    <x v="1"/>
    <x v="0"/>
    <x v="5"/>
    <x v="12"/>
    <n v="47.81"/>
  </r>
  <r>
    <x v="1"/>
    <x v="0"/>
    <x v="5"/>
    <x v="13"/>
    <n v="59.23"/>
  </r>
  <r>
    <x v="1"/>
    <x v="0"/>
    <x v="5"/>
    <x v="14"/>
    <n v="63.55"/>
  </r>
  <r>
    <x v="1"/>
    <x v="0"/>
    <x v="5"/>
    <x v="15"/>
    <n v="67.569999999999993"/>
  </r>
  <r>
    <x v="1"/>
    <x v="0"/>
    <x v="6"/>
    <x v="0"/>
    <n v="43.62"/>
  </r>
  <r>
    <x v="1"/>
    <x v="0"/>
    <x v="6"/>
    <x v="1"/>
    <n v="41.32"/>
  </r>
  <r>
    <x v="1"/>
    <x v="0"/>
    <x v="6"/>
    <x v="2"/>
    <n v="60.47"/>
  </r>
  <r>
    <x v="1"/>
    <x v="0"/>
    <x v="6"/>
    <x v="3"/>
    <n v="59.24"/>
  </r>
  <r>
    <x v="1"/>
    <x v="0"/>
    <x v="6"/>
    <x v="4"/>
    <n v="66.349999999999994"/>
  </r>
  <r>
    <x v="1"/>
    <x v="0"/>
    <x v="6"/>
    <x v="5"/>
    <n v="75.05"/>
  </r>
  <r>
    <x v="1"/>
    <x v="0"/>
    <x v="6"/>
    <x v="6"/>
    <n v="60.08"/>
  </r>
  <r>
    <x v="1"/>
    <x v="0"/>
    <x v="6"/>
    <x v="7"/>
    <n v="70.569999999999993"/>
  </r>
  <r>
    <x v="1"/>
    <x v="0"/>
    <x v="6"/>
    <x v="8"/>
    <n v="62.98"/>
  </r>
  <r>
    <x v="1"/>
    <x v="0"/>
    <x v="6"/>
    <x v="9"/>
    <n v="47.32"/>
  </r>
  <r>
    <x v="1"/>
    <x v="0"/>
    <x v="6"/>
    <x v="10"/>
    <n v="49.84"/>
  </r>
  <r>
    <x v="1"/>
    <x v="0"/>
    <x v="6"/>
    <x v="11"/>
    <n v="46.14"/>
  </r>
  <r>
    <x v="1"/>
    <x v="0"/>
    <x v="6"/>
    <x v="12"/>
    <n v="47.81"/>
  </r>
  <r>
    <x v="1"/>
    <x v="0"/>
    <x v="6"/>
    <x v="13"/>
    <n v="59.23"/>
  </r>
  <r>
    <x v="1"/>
    <x v="0"/>
    <x v="6"/>
    <x v="14"/>
    <n v="63.55"/>
  </r>
  <r>
    <x v="1"/>
    <x v="0"/>
    <x v="6"/>
    <x v="15"/>
    <n v="67.569999999999993"/>
  </r>
  <r>
    <x v="1"/>
    <x v="0"/>
    <x v="7"/>
    <x v="0"/>
    <n v="43.62"/>
  </r>
  <r>
    <x v="1"/>
    <x v="0"/>
    <x v="7"/>
    <x v="1"/>
    <n v="41.32"/>
  </r>
  <r>
    <x v="1"/>
    <x v="0"/>
    <x v="7"/>
    <x v="2"/>
    <n v="60.47"/>
  </r>
  <r>
    <x v="1"/>
    <x v="0"/>
    <x v="7"/>
    <x v="3"/>
    <n v="59.24"/>
  </r>
  <r>
    <x v="1"/>
    <x v="0"/>
    <x v="7"/>
    <x v="4"/>
    <n v="66.349999999999994"/>
  </r>
  <r>
    <x v="1"/>
    <x v="0"/>
    <x v="7"/>
    <x v="5"/>
    <n v="75.05"/>
  </r>
  <r>
    <x v="1"/>
    <x v="0"/>
    <x v="7"/>
    <x v="6"/>
    <n v="60.08"/>
  </r>
  <r>
    <x v="1"/>
    <x v="0"/>
    <x v="7"/>
    <x v="7"/>
    <n v="70.569999999999993"/>
  </r>
  <r>
    <x v="1"/>
    <x v="0"/>
    <x v="7"/>
    <x v="8"/>
    <n v="62.98"/>
  </r>
  <r>
    <x v="1"/>
    <x v="0"/>
    <x v="7"/>
    <x v="9"/>
    <n v="47.32"/>
  </r>
  <r>
    <x v="1"/>
    <x v="0"/>
    <x v="7"/>
    <x v="10"/>
    <n v="49.84"/>
  </r>
  <r>
    <x v="1"/>
    <x v="0"/>
    <x v="7"/>
    <x v="11"/>
    <n v="46.14"/>
  </r>
  <r>
    <x v="1"/>
    <x v="0"/>
    <x v="7"/>
    <x v="12"/>
    <n v="47.81"/>
  </r>
  <r>
    <x v="1"/>
    <x v="0"/>
    <x v="7"/>
    <x v="13"/>
    <n v="59.23"/>
  </r>
  <r>
    <x v="1"/>
    <x v="0"/>
    <x v="7"/>
    <x v="14"/>
    <n v="63.55"/>
  </r>
  <r>
    <x v="1"/>
    <x v="0"/>
    <x v="7"/>
    <x v="15"/>
    <n v="67.569999999999993"/>
  </r>
  <r>
    <x v="1"/>
    <x v="0"/>
    <x v="8"/>
    <x v="0"/>
    <n v="43.62"/>
  </r>
  <r>
    <x v="1"/>
    <x v="0"/>
    <x v="8"/>
    <x v="1"/>
    <n v="41.32"/>
  </r>
  <r>
    <x v="1"/>
    <x v="0"/>
    <x v="8"/>
    <x v="2"/>
    <n v="60.47"/>
  </r>
  <r>
    <x v="1"/>
    <x v="0"/>
    <x v="8"/>
    <x v="3"/>
    <n v="59.24"/>
  </r>
  <r>
    <x v="1"/>
    <x v="0"/>
    <x v="8"/>
    <x v="4"/>
    <n v="66.349999999999994"/>
  </r>
  <r>
    <x v="1"/>
    <x v="0"/>
    <x v="8"/>
    <x v="5"/>
    <n v="75.05"/>
  </r>
  <r>
    <x v="1"/>
    <x v="0"/>
    <x v="8"/>
    <x v="6"/>
    <n v="60.08"/>
  </r>
  <r>
    <x v="1"/>
    <x v="0"/>
    <x v="8"/>
    <x v="7"/>
    <n v="70.569999999999993"/>
  </r>
  <r>
    <x v="1"/>
    <x v="0"/>
    <x v="8"/>
    <x v="8"/>
    <n v="62.98"/>
  </r>
  <r>
    <x v="1"/>
    <x v="0"/>
    <x v="8"/>
    <x v="9"/>
    <n v="47.32"/>
  </r>
  <r>
    <x v="1"/>
    <x v="0"/>
    <x v="8"/>
    <x v="10"/>
    <n v="49.84"/>
  </r>
  <r>
    <x v="1"/>
    <x v="0"/>
    <x v="8"/>
    <x v="11"/>
    <n v="46.14"/>
  </r>
  <r>
    <x v="1"/>
    <x v="0"/>
    <x v="8"/>
    <x v="12"/>
    <n v="47.81"/>
  </r>
  <r>
    <x v="1"/>
    <x v="0"/>
    <x v="8"/>
    <x v="13"/>
    <n v="59.23"/>
  </r>
  <r>
    <x v="1"/>
    <x v="0"/>
    <x v="8"/>
    <x v="14"/>
    <n v="63.55"/>
  </r>
  <r>
    <x v="1"/>
    <x v="0"/>
    <x v="8"/>
    <x v="15"/>
    <n v="67.569999999999993"/>
  </r>
  <r>
    <x v="0"/>
    <x v="1"/>
    <x v="0"/>
    <x v="0"/>
    <n v="1.07"/>
  </r>
  <r>
    <x v="0"/>
    <x v="1"/>
    <x v="0"/>
    <x v="1"/>
    <n v="1.51"/>
  </r>
  <r>
    <x v="0"/>
    <x v="1"/>
    <x v="0"/>
    <x v="2"/>
    <n v="1.38"/>
  </r>
  <r>
    <x v="0"/>
    <x v="1"/>
    <x v="0"/>
    <x v="3"/>
    <n v="1.33"/>
  </r>
  <r>
    <x v="0"/>
    <x v="1"/>
    <x v="0"/>
    <x v="4"/>
    <n v="1.48"/>
  </r>
  <r>
    <x v="0"/>
    <x v="1"/>
    <x v="0"/>
    <x v="5"/>
    <n v="1.63"/>
  </r>
  <r>
    <x v="0"/>
    <x v="1"/>
    <x v="0"/>
    <x v="6"/>
    <n v="1.36"/>
  </r>
  <r>
    <x v="0"/>
    <x v="1"/>
    <x v="0"/>
    <x v="7"/>
    <n v="1.5"/>
  </r>
  <r>
    <x v="0"/>
    <x v="1"/>
    <x v="0"/>
    <x v="8"/>
    <n v="1.87"/>
  </r>
  <r>
    <x v="0"/>
    <x v="1"/>
    <x v="0"/>
    <x v="9"/>
    <n v="1.99"/>
  </r>
  <r>
    <x v="0"/>
    <x v="1"/>
    <x v="0"/>
    <x v="10"/>
    <n v="1.9"/>
  </r>
  <r>
    <x v="0"/>
    <x v="1"/>
    <x v="0"/>
    <x v="11"/>
    <n v="1.78"/>
  </r>
  <r>
    <x v="0"/>
    <x v="1"/>
    <x v="0"/>
    <x v="12"/>
    <n v="1.79"/>
  </r>
  <r>
    <x v="0"/>
    <x v="1"/>
    <x v="0"/>
    <x v="13"/>
    <n v="2.31"/>
  </r>
  <r>
    <x v="0"/>
    <x v="1"/>
    <x v="0"/>
    <x v="14"/>
    <n v="2.44"/>
  </r>
  <r>
    <x v="0"/>
    <x v="1"/>
    <x v="0"/>
    <x v="15"/>
    <n v="1.39"/>
  </r>
  <r>
    <x v="0"/>
    <x v="1"/>
    <x v="1"/>
    <x v="0"/>
    <n v="1.26"/>
  </r>
  <r>
    <x v="0"/>
    <x v="1"/>
    <x v="1"/>
    <x v="1"/>
    <n v="1.69"/>
  </r>
  <r>
    <x v="0"/>
    <x v="1"/>
    <x v="1"/>
    <x v="2"/>
    <n v="1.57"/>
  </r>
  <r>
    <x v="0"/>
    <x v="1"/>
    <x v="1"/>
    <x v="3"/>
    <n v="1.51"/>
  </r>
  <r>
    <x v="0"/>
    <x v="1"/>
    <x v="1"/>
    <x v="4"/>
    <n v="1.66"/>
  </r>
  <r>
    <x v="0"/>
    <x v="1"/>
    <x v="1"/>
    <x v="5"/>
    <n v="1.6"/>
  </r>
  <r>
    <x v="0"/>
    <x v="1"/>
    <x v="1"/>
    <x v="6"/>
    <n v="1.38"/>
  </r>
  <r>
    <x v="0"/>
    <x v="1"/>
    <x v="1"/>
    <x v="7"/>
    <n v="1.48"/>
  </r>
  <r>
    <x v="0"/>
    <x v="1"/>
    <x v="1"/>
    <x v="8"/>
    <n v="1.99"/>
  </r>
  <r>
    <x v="0"/>
    <x v="1"/>
    <x v="1"/>
    <x v="9"/>
    <n v="2.1"/>
  </r>
  <r>
    <x v="0"/>
    <x v="1"/>
    <x v="1"/>
    <x v="10"/>
    <n v="1.83"/>
  </r>
  <r>
    <x v="0"/>
    <x v="1"/>
    <x v="1"/>
    <x v="11"/>
    <n v="1.73"/>
  </r>
  <r>
    <x v="0"/>
    <x v="1"/>
    <x v="1"/>
    <x v="12"/>
    <n v="1.74"/>
  </r>
  <r>
    <x v="0"/>
    <x v="1"/>
    <x v="1"/>
    <x v="13"/>
    <n v="2.4900000000000002"/>
  </r>
  <r>
    <x v="0"/>
    <x v="1"/>
    <x v="1"/>
    <x v="14"/>
    <n v="2.61"/>
  </r>
  <r>
    <x v="0"/>
    <x v="1"/>
    <x v="1"/>
    <x v="15"/>
    <n v="1.57"/>
  </r>
  <r>
    <x v="0"/>
    <x v="1"/>
    <x v="2"/>
    <x v="0"/>
    <n v="1"/>
  </r>
  <r>
    <x v="0"/>
    <x v="1"/>
    <x v="2"/>
    <x v="1"/>
    <n v="1.06"/>
  </r>
  <r>
    <x v="0"/>
    <x v="1"/>
    <x v="2"/>
    <x v="2"/>
    <n v="1"/>
  </r>
  <r>
    <x v="0"/>
    <x v="1"/>
    <x v="2"/>
    <x v="3"/>
    <n v="1"/>
  </r>
  <r>
    <x v="0"/>
    <x v="1"/>
    <x v="2"/>
    <x v="4"/>
    <n v="1.04"/>
  </r>
  <r>
    <x v="0"/>
    <x v="1"/>
    <x v="2"/>
    <x v="5"/>
    <n v="1.26"/>
  </r>
  <r>
    <x v="0"/>
    <x v="1"/>
    <x v="2"/>
    <x v="6"/>
    <n v="1.0900000000000001"/>
  </r>
  <r>
    <x v="0"/>
    <x v="1"/>
    <x v="2"/>
    <x v="7"/>
    <n v="1.17"/>
  </r>
  <r>
    <x v="0"/>
    <x v="1"/>
    <x v="2"/>
    <x v="8"/>
    <n v="1.08"/>
  </r>
  <r>
    <x v="0"/>
    <x v="1"/>
    <x v="2"/>
    <x v="9"/>
    <n v="1.1499999999999999"/>
  </r>
  <r>
    <x v="0"/>
    <x v="1"/>
    <x v="2"/>
    <x v="10"/>
    <n v="1.1100000000000001"/>
  </r>
  <r>
    <x v="0"/>
    <x v="1"/>
    <x v="2"/>
    <x v="11"/>
    <n v="1.05"/>
  </r>
  <r>
    <x v="0"/>
    <x v="1"/>
    <x v="2"/>
    <x v="12"/>
    <n v="1.06"/>
  </r>
  <r>
    <x v="0"/>
    <x v="1"/>
    <x v="2"/>
    <x v="13"/>
    <n v="1.1200000000000001"/>
  </r>
  <r>
    <x v="0"/>
    <x v="1"/>
    <x v="2"/>
    <x v="14"/>
    <n v="1.23"/>
  </r>
  <r>
    <x v="0"/>
    <x v="1"/>
    <x v="2"/>
    <x v="15"/>
    <n v="1"/>
  </r>
  <r>
    <x v="0"/>
    <x v="1"/>
    <x v="3"/>
    <x v="0"/>
    <n v="1"/>
  </r>
  <r>
    <x v="0"/>
    <x v="1"/>
    <x v="3"/>
    <x v="1"/>
    <n v="1"/>
  </r>
  <r>
    <x v="0"/>
    <x v="1"/>
    <x v="3"/>
    <x v="2"/>
    <n v="1"/>
  </r>
  <r>
    <x v="0"/>
    <x v="1"/>
    <x v="3"/>
    <x v="3"/>
    <n v="1"/>
  </r>
  <r>
    <x v="0"/>
    <x v="1"/>
    <x v="3"/>
    <x v="4"/>
    <n v="1.04"/>
  </r>
  <r>
    <x v="0"/>
    <x v="1"/>
    <x v="3"/>
    <x v="5"/>
    <n v="1.28"/>
  </r>
  <r>
    <x v="0"/>
    <x v="1"/>
    <x v="3"/>
    <x v="6"/>
    <n v="1.1100000000000001"/>
  </r>
  <r>
    <x v="0"/>
    <x v="1"/>
    <x v="3"/>
    <x v="7"/>
    <n v="1.19"/>
  </r>
  <r>
    <x v="0"/>
    <x v="1"/>
    <x v="3"/>
    <x v="8"/>
    <n v="1"/>
  </r>
  <r>
    <x v="0"/>
    <x v="1"/>
    <x v="3"/>
    <x v="9"/>
    <n v="1"/>
  </r>
  <r>
    <x v="0"/>
    <x v="1"/>
    <x v="3"/>
    <x v="10"/>
    <n v="1"/>
  </r>
  <r>
    <x v="0"/>
    <x v="1"/>
    <x v="3"/>
    <x v="11"/>
    <n v="1"/>
  </r>
  <r>
    <x v="0"/>
    <x v="1"/>
    <x v="3"/>
    <x v="12"/>
    <n v="1"/>
  </r>
  <r>
    <x v="0"/>
    <x v="1"/>
    <x v="3"/>
    <x v="13"/>
    <n v="1.07"/>
  </r>
  <r>
    <x v="0"/>
    <x v="1"/>
    <x v="3"/>
    <x v="14"/>
    <n v="1.18"/>
  </r>
  <r>
    <x v="0"/>
    <x v="1"/>
    <x v="3"/>
    <x v="15"/>
    <n v="1"/>
  </r>
  <r>
    <x v="0"/>
    <x v="1"/>
    <x v="4"/>
    <x v="0"/>
    <n v="1"/>
  </r>
  <r>
    <x v="0"/>
    <x v="1"/>
    <x v="4"/>
    <x v="1"/>
    <n v="1"/>
  </r>
  <r>
    <x v="0"/>
    <x v="1"/>
    <x v="4"/>
    <x v="2"/>
    <n v="1"/>
  </r>
  <r>
    <x v="0"/>
    <x v="1"/>
    <x v="4"/>
    <x v="3"/>
    <n v="1"/>
  </r>
  <r>
    <x v="0"/>
    <x v="1"/>
    <x v="4"/>
    <x v="4"/>
    <n v="1.04"/>
  </r>
  <r>
    <x v="0"/>
    <x v="1"/>
    <x v="4"/>
    <x v="5"/>
    <n v="1.28"/>
  </r>
  <r>
    <x v="0"/>
    <x v="1"/>
    <x v="4"/>
    <x v="6"/>
    <n v="1.1100000000000001"/>
  </r>
  <r>
    <x v="0"/>
    <x v="1"/>
    <x v="4"/>
    <x v="7"/>
    <n v="1.19"/>
  </r>
  <r>
    <x v="0"/>
    <x v="1"/>
    <x v="4"/>
    <x v="8"/>
    <n v="1"/>
  </r>
  <r>
    <x v="0"/>
    <x v="1"/>
    <x v="4"/>
    <x v="9"/>
    <n v="1"/>
  </r>
  <r>
    <x v="0"/>
    <x v="1"/>
    <x v="4"/>
    <x v="10"/>
    <n v="1"/>
  </r>
  <r>
    <x v="0"/>
    <x v="1"/>
    <x v="4"/>
    <x v="11"/>
    <n v="1"/>
  </r>
  <r>
    <x v="0"/>
    <x v="1"/>
    <x v="4"/>
    <x v="12"/>
    <n v="1"/>
  </r>
  <r>
    <x v="0"/>
    <x v="1"/>
    <x v="4"/>
    <x v="13"/>
    <n v="1.07"/>
  </r>
  <r>
    <x v="0"/>
    <x v="1"/>
    <x v="4"/>
    <x v="14"/>
    <n v="1.1499999999999999"/>
  </r>
  <r>
    <x v="0"/>
    <x v="1"/>
    <x v="4"/>
    <x v="15"/>
    <n v="1"/>
  </r>
  <r>
    <x v="0"/>
    <x v="1"/>
    <x v="5"/>
    <x v="0"/>
    <n v="1"/>
  </r>
  <r>
    <x v="0"/>
    <x v="1"/>
    <x v="5"/>
    <x v="1"/>
    <n v="1"/>
  </r>
  <r>
    <x v="0"/>
    <x v="1"/>
    <x v="5"/>
    <x v="2"/>
    <n v="1"/>
  </r>
  <r>
    <x v="0"/>
    <x v="1"/>
    <x v="5"/>
    <x v="3"/>
    <n v="1"/>
  </r>
  <r>
    <x v="0"/>
    <x v="1"/>
    <x v="5"/>
    <x v="4"/>
    <n v="1.04"/>
  </r>
  <r>
    <x v="0"/>
    <x v="1"/>
    <x v="5"/>
    <x v="5"/>
    <n v="1.28"/>
  </r>
  <r>
    <x v="0"/>
    <x v="1"/>
    <x v="5"/>
    <x v="6"/>
    <n v="1.1100000000000001"/>
  </r>
  <r>
    <x v="0"/>
    <x v="1"/>
    <x v="5"/>
    <x v="7"/>
    <n v="1.19"/>
  </r>
  <r>
    <x v="0"/>
    <x v="1"/>
    <x v="5"/>
    <x v="8"/>
    <n v="1"/>
  </r>
  <r>
    <x v="0"/>
    <x v="1"/>
    <x v="5"/>
    <x v="9"/>
    <n v="1"/>
  </r>
  <r>
    <x v="0"/>
    <x v="1"/>
    <x v="5"/>
    <x v="10"/>
    <n v="1"/>
  </r>
  <r>
    <x v="0"/>
    <x v="1"/>
    <x v="5"/>
    <x v="11"/>
    <n v="1"/>
  </r>
  <r>
    <x v="0"/>
    <x v="1"/>
    <x v="5"/>
    <x v="12"/>
    <n v="1"/>
  </r>
  <r>
    <x v="0"/>
    <x v="1"/>
    <x v="5"/>
    <x v="13"/>
    <n v="1.07"/>
  </r>
  <r>
    <x v="0"/>
    <x v="1"/>
    <x v="5"/>
    <x v="14"/>
    <n v="1.1499999999999999"/>
  </r>
  <r>
    <x v="0"/>
    <x v="1"/>
    <x v="5"/>
    <x v="15"/>
    <n v="1"/>
  </r>
  <r>
    <x v="0"/>
    <x v="1"/>
    <x v="6"/>
    <x v="0"/>
    <n v="1"/>
  </r>
  <r>
    <x v="0"/>
    <x v="1"/>
    <x v="6"/>
    <x v="1"/>
    <n v="1"/>
  </r>
  <r>
    <x v="0"/>
    <x v="1"/>
    <x v="6"/>
    <x v="2"/>
    <n v="1"/>
  </r>
  <r>
    <x v="0"/>
    <x v="1"/>
    <x v="6"/>
    <x v="3"/>
    <n v="1"/>
  </r>
  <r>
    <x v="0"/>
    <x v="1"/>
    <x v="6"/>
    <x v="4"/>
    <n v="1.04"/>
  </r>
  <r>
    <x v="0"/>
    <x v="1"/>
    <x v="6"/>
    <x v="5"/>
    <n v="1.28"/>
  </r>
  <r>
    <x v="0"/>
    <x v="1"/>
    <x v="6"/>
    <x v="6"/>
    <n v="1.1100000000000001"/>
  </r>
  <r>
    <x v="0"/>
    <x v="1"/>
    <x v="6"/>
    <x v="7"/>
    <n v="1.19"/>
  </r>
  <r>
    <x v="0"/>
    <x v="1"/>
    <x v="6"/>
    <x v="8"/>
    <n v="1"/>
  </r>
  <r>
    <x v="0"/>
    <x v="1"/>
    <x v="6"/>
    <x v="9"/>
    <n v="1"/>
  </r>
  <r>
    <x v="0"/>
    <x v="1"/>
    <x v="6"/>
    <x v="10"/>
    <n v="1"/>
  </r>
  <r>
    <x v="0"/>
    <x v="1"/>
    <x v="6"/>
    <x v="11"/>
    <n v="1"/>
  </r>
  <r>
    <x v="0"/>
    <x v="1"/>
    <x v="6"/>
    <x v="12"/>
    <n v="1"/>
  </r>
  <r>
    <x v="0"/>
    <x v="1"/>
    <x v="6"/>
    <x v="13"/>
    <n v="1.07"/>
  </r>
  <r>
    <x v="0"/>
    <x v="1"/>
    <x v="6"/>
    <x v="14"/>
    <n v="1.1499999999999999"/>
  </r>
  <r>
    <x v="0"/>
    <x v="1"/>
    <x v="6"/>
    <x v="15"/>
    <n v="1"/>
  </r>
  <r>
    <x v="0"/>
    <x v="1"/>
    <x v="7"/>
    <x v="0"/>
    <n v="1"/>
  </r>
  <r>
    <x v="0"/>
    <x v="1"/>
    <x v="7"/>
    <x v="1"/>
    <n v="1"/>
  </r>
  <r>
    <x v="0"/>
    <x v="1"/>
    <x v="7"/>
    <x v="2"/>
    <n v="1"/>
  </r>
  <r>
    <x v="0"/>
    <x v="1"/>
    <x v="7"/>
    <x v="3"/>
    <n v="1"/>
  </r>
  <r>
    <x v="0"/>
    <x v="1"/>
    <x v="7"/>
    <x v="4"/>
    <n v="1.04"/>
  </r>
  <r>
    <x v="0"/>
    <x v="1"/>
    <x v="7"/>
    <x v="5"/>
    <n v="1.28"/>
  </r>
  <r>
    <x v="0"/>
    <x v="1"/>
    <x v="7"/>
    <x v="6"/>
    <n v="1.1100000000000001"/>
  </r>
  <r>
    <x v="0"/>
    <x v="1"/>
    <x v="7"/>
    <x v="7"/>
    <n v="1.19"/>
  </r>
  <r>
    <x v="0"/>
    <x v="1"/>
    <x v="7"/>
    <x v="8"/>
    <n v="1"/>
  </r>
  <r>
    <x v="0"/>
    <x v="1"/>
    <x v="7"/>
    <x v="9"/>
    <n v="1"/>
  </r>
  <r>
    <x v="0"/>
    <x v="1"/>
    <x v="7"/>
    <x v="10"/>
    <n v="1"/>
  </r>
  <r>
    <x v="0"/>
    <x v="1"/>
    <x v="7"/>
    <x v="11"/>
    <n v="1"/>
  </r>
  <r>
    <x v="0"/>
    <x v="1"/>
    <x v="7"/>
    <x v="12"/>
    <n v="1"/>
  </r>
  <r>
    <x v="0"/>
    <x v="1"/>
    <x v="7"/>
    <x v="13"/>
    <n v="1.07"/>
  </r>
  <r>
    <x v="0"/>
    <x v="1"/>
    <x v="7"/>
    <x v="14"/>
    <n v="1.1499999999999999"/>
  </r>
  <r>
    <x v="0"/>
    <x v="1"/>
    <x v="7"/>
    <x v="15"/>
    <n v="1"/>
  </r>
  <r>
    <x v="0"/>
    <x v="1"/>
    <x v="8"/>
    <x v="0"/>
    <n v="1"/>
  </r>
  <r>
    <x v="0"/>
    <x v="1"/>
    <x v="8"/>
    <x v="1"/>
    <n v="1"/>
  </r>
  <r>
    <x v="0"/>
    <x v="1"/>
    <x v="8"/>
    <x v="2"/>
    <n v="1"/>
  </r>
  <r>
    <x v="0"/>
    <x v="1"/>
    <x v="8"/>
    <x v="3"/>
    <n v="1"/>
  </r>
  <r>
    <x v="0"/>
    <x v="1"/>
    <x v="8"/>
    <x v="4"/>
    <n v="1.04"/>
  </r>
  <r>
    <x v="0"/>
    <x v="1"/>
    <x v="8"/>
    <x v="5"/>
    <n v="1.28"/>
  </r>
  <r>
    <x v="0"/>
    <x v="1"/>
    <x v="8"/>
    <x v="6"/>
    <n v="1.1100000000000001"/>
  </r>
  <r>
    <x v="0"/>
    <x v="1"/>
    <x v="8"/>
    <x v="7"/>
    <n v="1.19"/>
  </r>
  <r>
    <x v="0"/>
    <x v="1"/>
    <x v="8"/>
    <x v="8"/>
    <n v="1"/>
  </r>
  <r>
    <x v="0"/>
    <x v="1"/>
    <x v="8"/>
    <x v="9"/>
    <n v="1"/>
  </r>
  <r>
    <x v="0"/>
    <x v="1"/>
    <x v="8"/>
    <x v="10"/>
    <n v="1"/>
  </r>
  <r>
    <x v="0"/>
    <x v="1"/>
    <x v="8"/>
    <x v="11"/>
    <n v="1"/>
  </r>
  <r>
    <x v="0"/>
    <x v="1"/>
    <x v="8"/>
    <x v="12"/>
    <n v="1"/>
  </r>
  <r>
    <x v="0"/>
    <x v="1"/>
    <x v="8"/>
    <x v="13"/>
    <n v="1.07"/>
  </r>
  <r>
    <x v="0"/>
    <x v="1"/>
    <x v="8"/>
    <x v="14"/>
    <n v="1.1499999999999999"/>
  </r>
  <r>
    <x v="0"/>
    <x v="1"/>
    <x v="8"/>
    <x v="15"/>
    <n v="1"/>
  </r>
  <r>
    <x v="1"/>
    <x v="1"/>
    <x v="0"/>
    <x v="0"/>
    <n v="20.059999999999999"/>
  </r>
  <r>
    <x v="1"/>
    <x v="1"/>
    <x v="0"/>
    <x v="1"/>
    <n v="28.34"/>
  </r>
  <r>
    <x v="1"/>
    <x v="1"/>
    <x v="0"/>
    <x v="2"/>
    <n v="25.77"/>
  </r>
  <r>
    <x v="1"/>
    <x v="1"/>
    <x v="0"/>
    <x v="3"/>
    <n v="24.81"/>
  </r>
  <r>
    <x v="1"/>
    <x v="1"/>
    <x v="0"/>
    <x v="4"/>
    <n v="27.64"/>
  </r>
  <r>
    <x v="1"/>
    <x v="1"/>
    <x v="0"/>
    <x v="5"/>
    <n v="30.5"/>
  </r>
  <r>
    <x v="1"/>
    <x v="1"/>
    <x v="0"/>
    <x v="6"/>
    <n v="25.53"/>
  </r>
  <r>
    <x v="1"/>
    <x v="1"/>
    <x v="0"/>
    <x v="7"/>
    <n v="28.03"/>
  </r>
  <r>
    <x v="1"/>
    <x v="1"/>
    <x v="0"/>
    <x v="8"/>
    <n v="34.9"/>
  </r>
  <r>
    <x v="1"/>
    <x v="1"/>
    <x v="0"/>
    <x v="9"/>
    <n v="37.229999999999997"/>
  </r>
  <r>
    <x v="1"/>
    <x v="1"/>
    <x v="0"/>
    <x v="10"/>
    <n v="35.479999999999997"/>
  </r>
  <r>
    <x v="1"/>
    <x v="1"/>
    <x v="0"/>
    <x v="11"/>
    <n v="33.340000000000003"/>
  </r>
  <r>
    <x v="1"/>
    <x v="1"/>
    <x v="0"/>
    <x v="12"/>
    <n v="33.43"/>
  </r>
  <r>
    <x v="1"/>
    <x v="1"/>
    <x v="0"/>
    <x v="13"/>
    <n v="43.22"/>
  </r>
  <r>
    <x v="1"/>
    <x v="1"/>
    <x v="0"/>
    <x v="14"/>
    <n v="45.65"/>
  </r>
  <r>
    <x v="1"/>
    <x v="1"/>
    <x v="0"/>
    <x v="15"/>
    <n v="25.93"/>
  </r>
  <r>
    <x v="1"/>
    <x v="1"/>
    <x v="1"/>
    <x v="0"/>
    <n v="23.49"/>
  </r>
  <r>
    <x v="1"/>
    <x v="1"/>
    <x v="1"/>
    <x v="1"/>
    <n v="31.67"/>
  </r>
  <r>
    <x v="1"/>
    <x v="1"/>
    <x v="1"/>
    <x v="2"/>
    <n v="29.35"/>
  </r>
  <r>
    <x v="1"/>
    <x v="1"/>
    <x v="1"/>
    <x v="3"/>
    <n v="28.34"/>
  </r>
  <r>
    <x v="1"/>
    <x v="1"/>
    <x v="1"/>
    <x v="4"/>
    <n v="31"/>
  </r>
  <r>
    <x v="1"/>
    <x v="1"/>
    <x v="1"/>
    <x v="5"/>
    <n v="29.97"/>
  </r>
  <r>
    <x v="1"/>
    <x v="1"/>
    <x v="1"/>
    <x v="6"/>
    <n v="25.67"/>
  </r>
  <r>
    <x v="1"/>
    <x v="1"/>
    <x v="1"/>
    <x v="7"/>
    <n v="27.76"/>
  </r>
  <r>
    <x v="1"/>
    <x v="1"/>
    <x v="1"/>
    <x v="8"/>
    <n v="37.22"/>
  </r>
  <r>
    <x v="1"/>
    <x v="1"/>
    <x v="1"/>
    <x v="9"/>
    <n v="39.380000000000003"/>
  </r>
  <r>
    <x v="1"/>
    <x v="1"/>
    <x v="1"/>
    <x v="10"/>
    <n v="34.21"/>
  </r>
  <r>
    <x v="1"/>
    <x v="1"/>
    <x v="1"/>
    <x v="11"/>
    <n v="32.46"/>
  </r>
  <r>
    <x v="1"/>
    <x v="1"/>
    <x v="1"/>
    <x v="12"/>
    <n v="32.5"/>
  </r>
  <r>
    <x v="1"/>
    <x v="1"/>
    <x v="1"/>
    <x v="13"/>
    <n v="46.53"/>
  </r>
  <r>
    <x v="1"/>
    <x v="1"/>
    <x v="1"/>
    <x v="14"/>
    <n v="48.8"/>
  </r>
  <r>
    <x v="1"/>
    <x v="1"/>
    <x v="1"/>
    <x v="15"/>
    <n v="29.37"/>
  </r>
  <r>
    <x v="1"/>
    <x v="1"/>
    <x v="2"/>
    <x v="0"/>
    <n v="14.75"/>
  </r>
  <r>
    <x v="1"/>
    <x v="1"/>
    <x v="2"/>
    <x v="1"/>
    <n v="19.77"/>
  </r>
  <r>
    <x v="1"/>
    <x v="1"/>
    <x v="2"/>
    <x v="2"/>
    <n v="18.39"/>
  </r>
  <r>
    <x v="1"/>
    <x v="1"/>
    <x v="2"/>
    <x v="3"/>
    <n v="17.79"/>
  </r>
  <r>
    <x v="1"/>
    <x v="1"/>
    <x v="2"/>
    <x v="4"/>
    <n v="19.37"/>
  </r>
  <r>
    <x v="1"/>
    <x v="1"/>
    <x v="2"/>
    <x v="5"/>
    <n v="23.52"/>
  </r>
  <r>
    <x v="1"/>
    <x v="1"/>
    <x v="2"/>
    <x v="6"/>
    <n v="20.41"/>
  </r>
  <r>
    <x v="1"/>
    <x v="1"/>
    <x v="2"/>
    <x v="7"/>
    <n v="21.86"/>
  </r>
  <r>
    <x v="1"/>
    <x v="1"/>
    <x v="2"/>
    <x v="8"/>
    <n v="20.23"/>
  </r>
  <r>
    <x v="1"/>
    <x v="1"/>
    <x v="2"/>
    <x v="9"/>
    <n v="21.49"/>
  </r>
  <r>
    <x v="1"/>
    <x v="1"/>
    <x v="2"/>
    <x v="10"/>
    <n v="20.78"/>
  </r>
  <r>
    <x v="1"/>
    <x v="1"/>
    <x v="2"/>
    <x v="11"/>
    <n v="19.66"/>
  </r>
  <r>
    <x v="1"/>
    <x v="1"/>
    <x v="2"/>
    <x v="12"/>
    <n v="19.739999999999998"/>
  </r>
  <r>
    <x v="1"/>
    <x v="1"/>
    <x v="2"/>
    <x v="13"/>
    <n v="20.96"/>
  </r>
  <r>
    <x v="1"/>
    <x v="1"/>
    <x v="2"/>
    <x v="14"/>
    <n v="22.36"/>
  </r>
  <r>
    <x v="1"/>
    <x v="1"/>
    <x v="2"/>
    <x v="15"/>
    <n v="18.34"/>
  </r>
  <r>
    <x v="1"/>
    <x v="1"/>
    <x v="3"/>
    <x v="0"/>
    <n v="14.87"/>
  </r>
  <r>
    <x v="1"/>
    <x v="1"/>
    <x v="3"/>
    <x v="1"/>
    <n v="15.98"/>
  </r>
  <r>
    <x v="1"/>
    <x v="1"/>
    <x v="3"/>
    <x v="2"/>
    <n v="18.54"/>
  </r>
  <r>
    <x v="1"/>
    <x v="1"/>
    <x v="3"/>
    <x v="3"/>
    <n v="17.940000000000001"/>
  </r>
  <r>
    <x v="1"/>
    <x v="1"/>
    <x v="3"/>
    <x v="4"/>
    <n v="19.54"/>
  </r>
  <r>
    <x v="1"/>
    <x v="1"/>
    <x v="3"/>
    <x v="5"/>
    <n v="23.92"/>
  </r>
  <r>
    <x v="1"/>
    <x v="1"/>
    <x v="3"/>
    <x v="6"/>
    <n v="20.75"/>
  </r>
  <r>
    <x v="1"/>
    <x v="1"/>
    <x v="3"/>
    <x v="7"/>
    <n v="22.24"/>
  </r>
  <r>
    <x v="1"/>
    <x v="1"/>
    <x v="3"/>
    <x v="8"/>
    <n v="18.04"/>
  </r>
  <r>
    <x v="1"/>
    <x v="1"/>
    <x v="3"/>
    <x v="9"/>
    <n v="18.02"/>
  </r>
  <r>
    <x v="1"/>
    <x v="1"/>
    <x v="3"/>
    <x v="10"/>
    <n v="18.59"/>
  </r>
  <r>
    <x v="1"/>
    <x v="1"/>
    <x v="3"/>
    <x v="11"/>
    <n v="17.57"/>
  </r>
  <r>
    <x v="1"/>
    <x v="1"/>
    <x v="3"/>
    <x v="12"/>
    <n v="17.649999999999999"/>
  </r>
  <r>
    <x v="1"/>
    <x v="1"/>
    <x v="3"/>
    <x v="13"/>
    <n v="19.95"/>
  </r>
  <r>
    <x v="1"/>
    <x v="1"/>
    <x v="3"/>
    <x v="14"/>
    <n v="21.44"/>
  </r>
  <r>
    <x v="1"/>
    <x v="1"/>
    <x v="3"/>
    <x v="15"/>
    <n v="18.5"/>
  </r>
  <r>
    <x v="1"/>
    <x v="1"/>
    <x v="4"/>
    <x v="0"/>
    <n v="14.87"/>
  </r>
  <r>
    <x v="1"/>
    <x v="1"/>
    <x v="4"/>
    <x v="1"/>
    <n v="15.98"/>
  </r>
  <r>
    <x v="1"/>
    <x v="1"/>
    <x v="4"/>
    <x v="2"/>
    <n v="18.54"/>
  </r>
  <r>
    <x v="1"/>
    <x v="1"/>
    <x v="4"/>
    <x v="3"/>
    <n v="17.940000000000001"/>
  </r>
  <r>
    <x v="1"/>
    <x v="1"/>
    <x v="4"/>
    <x v="4"/>
    <n v="19.55"/>
  </r>
  <r>
    <x v="1"/>
    <x v="1"/>
    <x v="4"/>
    <x v="5"/>
    <n v="23.93"/>
  </r>
  <r>
    <x v="1"/>
    <x v="1"/>
    <x v="4"/>
    <x v="6"/>
    <n v="20.76"/>
  </r>
  <r>
    <x v="1"/>
    <x v="1"/>
    <x v="4"/>
    <x v="7"/>
    <n v="22.24"/>
  </r>
  <r>
    <x v="1"/>
    <x v="1"/>
    <x v="4"/>
    <x v="8"/>
    <n v="18.04"/>
  </r>
  <r>
    <x v="1"/>
    <x v="1"/>
    <x v="4"/>
    <x v="9"/>
    <n v="18.02"/>
  </r>
  <r>
    <x v="1"/>
    <x v="1"/>
    <x v="4"/>
    <x v="10"/>
    <n v="18.59"/>
  </r>
  <r>
    <x v="1"/>
    <x v="1"/>
    <x v="4"/>
    <x v="11"/>
    <n v="17.57"/>
  </r>
  <r>
    <x v="1"/>
    <x v="1"/>
    <x v="4"/>
    <x v="12"/>
    <n v="17.649999999999999"/>
  </r>
  <r>
    <x v="1"/>
    <x v="1"/>
    <x v="4"/>
    <x v="13"/>
    <n v="19.95"/>
  </r>
  <r>
    <x v="1"/>
    <x v="1"/>
    <x v="4"/>
    <x v="14"/>
    <n v="21.44"/>
  </r>
  <r>
    <x v="1"/>
    <x v="1"/>
    <x v="4"/>
    <x v="15"/>
    <n v="18.5"/>
  </r>
  <r>
    <x v="1"/>
    <x v="1"/>
    <x v="5"/>
    <x v="0"/>
    <n v="14.87"/>
  </r>
  <r>
    <x v="1"/>
    <x v="1"/>
    <x v="5"/>
    <x v="1"/>
    <n v="15.98"/>
  </r>
  <r>
    <x v="1"/>
    <x v="1"/>
    <x v="5"/>
    <x v="2"/>
    <n v="18.54"/>
  </r>
  <r>
    <x v="1"/>
    <x v="1"/>
    <x v="5"/>
    <x v="3"/>
    <n v="17.940000000000001"/>
  </r>
  <r>
    <x v="1"/>
    <x v="1"/>
    <x v="5"/>
    <x v="4"/>
    <n v="19.55"/>
  </r>
  <r>
    <x v="1"/>
    <x v="1"/>
    <x v="5"/>
    <x v="5"/>
    <n v="23.93"/>
  </r>
  <r>
    <x v="1"/>
    <x v="1"/>
    <x v="5"/>
    <x v="6"/>
    <n v="20.76"/>
  </r>
  <r>
    <x v="1"/>
    <x v="1"/>
    <x v="5"/>
    <x v="7"/>
    <n v="22.24"/>
  </r>
  <r>
    <x v="1"/>
    <x v="1"/>
    <x v="5"/>
    <x v="8"/>
    <n v="18.04"/>
  </r>
  <r>
    <x v="1"/>
    <x v="1"/>
    <x v="5"/>
    <x v="9"/>
    <n v="18.02"/>
  </r>
  <r>
    <x v="1"/>
    <x v="1"/>
    <x v="5"/>
    <x v="10"/>
    <n v="18.59"/>
  </r>
  <r>
    <x v="1"/>
    <x v="1"/>
    <x v="5"/>
    <x v="11"/>
    <n v="17.57"/>
  </r>
  <r>
    <x v="1"/>
    <x v="1"/>
    <x v="5"/>
    <x v="12"/>
    <n v="17.649999999999999"/>
  </r>
  <r>
    <x v="1"/>
    <x v="1"/>
    <x v="5"/>
    <x v="13"/>
    <n v="19.95"/>
  </r>
  <r>
    <x v="1"/>
    <x v="1"/>
    <x v="5"/>
    <x v="14"/>
    <n v="21.44"/>
  </r>
  <r>
    <x v="1"/>
    <x v="1"/>
    <x v="5"/>
    <x v="15"/>
    <n v="18.5"/>
  </r>
  <r>
    <x v="1"/>
    <x v="1"/>
    <x v="6"/>
    <x v="0"/>
    <n v="14.87"/>
  </r>
  <r>
    <x v="1"/>
    <x v="1"/>
    <x v="6"/>
    <x v="1"/>
    <n v="15.98"/>
  </r>
  <r>
    <x v="1"/>
    <x v="1"/>
    <x v="6"/>
    <x v="2"/>
    <n v="18.54"/>
  </r>
  <r>
    <x v="1"/>
    <x v="1"/>
    <x v="6"/>
    <x v="3"/>
    <n v="17.940000000000001"/>
  </r>
  <r>
    <x v="1"/>
    <x v="1"/>
    <x v="6"/>
    <x v="4"/>
    <n v="19.55"/>
  </r>
  <r>
    <x v="1"/>
    <x v="1"/>
    <x v="6"/>
    <x v="5"/>
    <n v="23.93"/>
  </r>
  <r>
    <x v="1"/>
    <x v="1"/>
    <x v="6"/>
    <x v="6"/>
    <n v="20.76"/>
  </r>
  <r>
    <x v="1"/>
    <x v="1"/>
    <x v="6"/>
    <x v="7"/>
    <n v="22.24"/>
  </r>
  <r>
    <x v="1"/>
    <x v="1"/>
    <x v="6"/>
    <x v="8"/>
    <n v="18.04"/>
  </r>
  <r>
    <x v="1"/>
    <x v="1"/>
    <x v="6"/>
    <x v="9"/>
    <n v="18.02"/>
  </r>
  <r>
    <x v="1"/>
    <x v="1"/>
    <x v="6"/>
    <x v="10"/>
    <n v="18.59"/>
  </r>
  <r>
    <x v="1"/>
    <x v="1"/>
    <x v="6"/>
    <x v="11"/>
    <n v="17.57"/>
  </r>
  <r>
    <x v="1"/>
    <x v="1"/>
    <x v="6"/>
    <x v="12"/>
    <n v="17.649999999999999"/>
  </r>
  <r>
    <x v="1"/>
    <x v="1"/>
    <x v="6"/>
    <x v="13"/>
    <n v="19.95"/>
  </r>
  <r>
    <x v="1"/>
    <x v="1"/>
    <x v="6"/>
    <x v="14"/>
    <n v="21.44"/>
  </r>
  <r>
    <x v="1"/>
    <x v="1"/>
    <x v="6"/>
    <x v="15"/>
    <n v="18.5"/>
  </r>
  <r>
    <x v="1"/>
    <x v="1"/>
    <x v="7"/>
    <x v="0"/>
    <n v="14.87"/>
  </r>
  <r>
    <x v="1"/>
    <x v="1"/>
    <x v="7"/>
    <x v="1"/>
    <n v="15.98"/>
  </r>
  <r>
    <x v="1"/>
    <x v="1"/>
    <x v="7"/>
    <x v="2"/>
    <n v="18.54"/>
  </r>
  <r>
    <x v="1"/>
    <x v="1"/>
    <x v="7"/>
    <x v="3"/>
    <n v="17.940000000000001"/>
  </r>
  <r>
    <x v="1"/>
    <x v="1"/>
    <x v="7"/>
    <x v="4"/>
    <n v="19.55"/>
  </r>
  <r>
    <x v="1"/>
    <x v="1"/>
    <x v="7"/>
    <x v="5"/>
    <n v="23.93"/>
  </r>
  <r>
    <x v="1"/>
    <x v="1"/>
    <x v="7"/>
    <x v="6"/>
    <n v="20.76"/>
  </r>
  <r>
    <x v="1"/>
    <x v="1"/>
    <x v="7"/>
    <x v="7"/>
    <n v="22.24"/>
  </r>
  <r>
    <x v="1"/>
    <x v="1"/>
    <x v="7"/>
    <x v="8"/>
    <n v="18.04"/>
  </r>
  <r>
    <x v="1"/>
    <x v="1"/>
    <x v="7"/>
    <x v="9"/>
    <n v="18.02"/>
  </r>
  <r>
    <x v="1"/>
    <x v="1"/>
    <x v="7"/>
    <x v="10"/>
    <n v="18.59"/>
  </r>
  <r>
    <x v="1"/>
    <x v="1"/>
    <x v="7"/>
    <x v="11"/>
    <n v="17.57"/>
  </r>
  <r>
    <x v="1"/>
    <x v="1"/>
    <x v="7"/>
    <x v="12"/>
    <n v="17.649999999999999"/>
  </r>
  <r>
    <x v="1"/>
    <x v="1"/>
    <x v="7"/>
    <x v="13"/>
    <n v="19.95"/>
  </r>
  <r>
    <x v="1"/>
    <x v="1"/>
    <x v="7"/>
    <x v="14"/>
    <n v="21.44"/>
  </r>
  <r>
    <x v="1"/>
    <x v="1"/>
    <x v="7"/>
    <x v="15"/>
    <n v="18.5"/>
  </r>
  <r>
    <x v="1"/>
    <x v="1"/>
    <x v="8"/>
    <x v="0"/>
    <n v="14.87"/>
  </r>
  <r>
    <x v="1"/>
    <x v="1"/>
    <x v="8"/>
    <x v="1"/>
    <n v="15.98"/>
  </r>
  <r>
    <x v="1"/>
    <x v="1"/>
    <x v="8"/>
    <x v="2"/>
    <n v="18.54"/>
  </r>
  <r>
    <x v="1"/>
    <x v="1"/>
    <x v="8"/>
    <x v="3"/>
    <n v="17.940000000000001"/>
  </r>
  <r>
    <x v="1"/>
    <x v="1"/>
    <x v="8"/>
    <x v="4"/>
    <n v="19.55"/>
  </r>
  <r>
    <x v="1"/>
    <x v="1"/>
    <x v="8"/>
    <x v="5"/>
    <n v="23.93"/>
  </r>
  <r>
    <x v="1"/>
    <x v="1"/>
    <x v="8"/>
    <x v="6"/>
    <n v="20.76"/>
  </r>
  <r>
    <x v="1"/>
    <x v="1"/>
    <x v="8"/>
    <x v="7"/>
    <n v="22.24"/>
  </r>
  <r>
    <x v="1"/>
    <x v="1"/>
    <x v="8"/>
    <x v="8"/>
    <n v="18.04"/>
  </r>
  <r>
    <x v="1"/>
    <x v="1"/>
    <x v="8"/>
    <x v="9"/>
    <n v="18.02"/>
  </r>
  <r>
    <x v="1"/>
    <x v="1"/>
    <x v="8"/>
    <x v="10"/>
    <n v="18.59"/>
  </r>
  <r>
    <x v="1"/>
    <x v="1"/>
    <x v="8"/>
    <x v="11"/>
    <n v="17.57"/>
  </r>
  <r>
    <x v="1"/>
    <x v="1"/>
    <x v="8"/>
    <x v="12"/>
    <n v="17.649999999999999"/>
  </r>
  <r>
    <x v="1"/>
    <x v="1"/>
    <x v="8"/>
    <x v="13"/>
    <n v="19.95"/>
  </r>
  <r>
    <x v="1"/>
    <x v="1"/>
    <x v="8"/>
    <x v="14"/>
    <n v="21.44"/>
  </r>
  <r>
    <x v="1"/>
    <x v="1"/>
    <x v="8"/>
    <x v="15"/>
    <n v="18.5"/>
  </r>
  <r>
    <x v="0"/>
    <x v="2"/>
    <x v="9"/>
    <x v="16"/>
    <n v="3.5"/>
  </r>
  <r>
    <x v="0"/>
    <x v="2"/>
    <x v="10"/>
    <x v="16"/>
    <n v="3.5"/>
  </r>
  <r>
    <x v="0"/>
    <x v="2"/>
    <x v="11"/>
    <x v="16"/>
    <n v="3.5"/>
  </r>
  <r>
    <x v="0"/>
    <x v="2"/>
    <x v="12"/>
    <x v="16"/>
    <n v="3.5"/>
  </r>
  <r>
    <x v="0"/>
    <x v="2"/>
    <x v="13"/>
    <x v="16"/>
    <n v="3.5"/>
  </r>
  <r>
    <x v="1"/>
    <x v="2"/>
    <x v="9"/>
    <x v="16"/>
    <n v="55"/>
  </r>
  <r>
    <x v="1"/>
    <x v="2"/>
    <x v="10"/>
    <x v="16"/>
    <n v="55"/>
  </r>
  <r>
    <x v="1"/>
    <x v="2"/>
    <x v="11"/>
    <x v="16"/>
    <n v="55"/>
  </r>
  <r>
    <x v="1"/>
    <x v="2"/>
    <x v="12"/>
    <x v="16"/>
    <n v="55"/>
  </r>
  <r>
    <x v="1"/>
    <x v="2"/>
    <x v="13"/>
    <x v="16"/>
    <n v="55"/>
  </r>
  <r>
    <x v="0"/>
    <x v="0"/>
    <x v="0"/>
    <x v="0"/>
    <n v="2.15"/>
  </r>
  <r>
    <x v="0"/>
    <x v="0"/>
    <x v="0"/>
    <x v="1"/>
    <n v="3.72"/>
  </r>
  <r>
    <x v="0"/>
    <x v="0"/>
    <x v="0"/>
    <x v="2"/>
    <n v="3"/>
  </r>
  <r>
    <x v="0"/>
    <x v="0"/>
    <x v="0"/>
    <x v="3"/>
    <n v="2.86"/>
  </r>
  <r>
    <x v="0"/>
    <x v="0"/>
    <x v="0"/>
    <x v="4"/>
    <n v="3.28"/>
  </r>
  <r>
    <x v="0"/>
    <x v="0"/>
    <x v="0"/>
    <x v="5"/>
    <n v="3.26"/>
  </r>
  <r>
    <x v="0"/>
    <x v="0"/>
    <x v="0"/>
    <x v="6"/>
    <n v="2.4700000000000002"/>
  </r>
  <r>
    <x v="0"/>
    <x v="0"/>
    <x v="0"/>
    <x v="7"/>
    <n v="3.03"/>
  </r>
  <r>
    <x v="0"/>
    <x v="0"/>
    <x v="0"/>
    <x v="8"/>
    <n v="3.49"/>
  </r>
  <r>
    <x v="0"/>
    <x v="0"/>
    <x v="0"/>
    <x v="9"/>
    <n v="3.85"/>
  </r>
  <r>
    <x v="0"/>
    <x v="0"/>
    <x v="0"/>
    <x v="10"/>
    <n v="3.82"/>
  </r>
  <r>
    <x v="0"/>
    <x v="0"/>
    <x v="0"/>
    <x v="11"/>
    <n v="3.59"/>
  </r>
  <r>
    <x v="0"/>
    <x v="0"/>
    <x v="0"/>
    <x v="12"/>
    <n v="3.62"/>
  </r>
  <r>
    <x v="0"/>
    <x v="0"/>
    <x v="0"/>
    <x v="13"/>
    <n v="5.55"/>
  </r>
  <r>
    <x v="0"/>
    <x v="0"/>
    <x v="0"/>
    <x v="14"/>
    <n v="6.4"/>
  </r>
  <r>
    <x v="0"/>
    <x v="0"/>
    <x v="0"/>
    <x v="15"/>
    <n v="3.51"/>
  </r>
  <r>
    <x v="0"/>
    <x v="0"/>
    <x v="1"/>
    <x v="0"/>
    <n v="1.71"/>
  </r>
  <r>
    <x v="0"/>
    <x v="0"/>
    <x v="1"/>
    <x v="1"/>
    <n v="2.76"/>
  </r>
  <r>
    <x v="0"/>
    <x v="0"/>
    <x v="1"/>
    <x v="2"/>
    <n v="2.2799999999999998"/>
  </r>
  <r>
    <x v="0"/>
    <x v="0"/>
    <x v="1"/>
    <x v="3"/>
    <n v="2.25"/>
  </r>
  <r>
    <x v="0"/>
    <x v="0"/>
    <x v="1"/>
    <x v="4"/>
    <n v="2.52"/>
  </r>
  <r>
    <x v="0"/>
    <x v="0"/>
    <x v="1"/>
    <x v="5"/>
    <n v="3.34"/>
  </r>
  <r>
    <x v="0"/>
    <x v="0"/>
    <x v="1"/>
    <x v="6"/>
    <n v="2.59"/>
  </r>
  <r>
    <x v="0"/>
    <x v="0"/>
    <x v="1"/>
    <x v="7"/>
    <n v="3.12"/>
  </r>
  <r>
    <x v="0"/>
    <x v="0"/>
    <x v="1"/>
    <x v="8"/>
    <n v="3.47"/>
  </r>
  <r>
    <x v="0"/>
    <x v="0"/>
    <x v="1"/>
    <x v="9"/>
    <n v="3.8"/>
  </r>
  <r>
    <x v="0"/>
    <x v="0"/>
    <x v="1"/>
    <x v="10"/>
    <n v="3.68"/>
  </r>
  <r>
    <x v="0"/>
    <x v="0"/>
    <x v="1"/>
    <x v="11"/>
    <n v="3.44"/>
  </r>
  <r>
    <x v="0"/>
    <x v="0"/>
    <x v="1"/>
    <x v="12"/>
    <n v="3.52"/>
  </r>
  <r>
    <x v="0"/>
    <x v="0"/>
    <x v="1"/>
    <x v="13"/>
    <n v="3.88"/>
  </r>
  <r>
    <x v="0"/>
    <x v="0"/>
    <x v="1"/>
    <x v="14"/>
    <n v="4.26"/>
  </r>
  <r>
    <x v="0"/>
    <x v="0"/>
    <x v="1"/>
    <x v="15"/>
    <n v="2.62"/>
  </r>
  <r>
    <x v="0"/>
    <x v="0"/>
    <x v="2"/>
    <x v="0"/>
    <n v="2.2400000000000002"/>
  </r>
  <r>
    <x v="0"/>
    <x v="0"/>
    <x v="2"/>
    <x v="1"/>
    <n v="3.67"/>
  </r>
  <r>
    <x v="0"/>
    <x v="0"/>
    <x v="2"/>
    <x v="2"/>
    <n v="3.11"/>
  </r>
  <r>
    <x v="0"/>
    <x v="0"/>
    <x v="2"/>
    <x v="3"/>
    <n v="3.04"/>
  </r>
  <r>
    <x v="0"/>
    <x v="0"/>
    <x v="2"/>
    <x v="4"/>
    <n v="3.41"/>
  </r>
  <r>
    <x v="0"/>
    <x v="0"/>
    <x v="2"/>
    <x v="5"/>
    <n v="3.87"/>
  </r>
  <r>
    <x v="0"/>
    <x v="0"/>
    <x v="2"/>
    <x v="6"/>
    <n v="3.1"/>
  </r>
  <r>
    <x v="0"/>
    <x v="0"/>
    <x v="2"/>
    <x v="7"/>
    <n v="3.64"/>
  </r>
  <r>
    <x v="0"/>
    <x v="0"/>
    <x v="2"/>
    <x v="8"/>
    <n v="3.54"/>
  </r>
  <r>
    <x v="0"/>
    <x v="0"/>
    <x v="2"/>
    <x v="9"/>
    <n v="3.87"/>
  </r>
  <r>
    <x v="0"/>
    <x v="0"/>
    <x v="2"/>
    <x v="10"/>
    <n v="3.15"/>
  </r>
  <r>
    <x v="0"/>
    <x v="0"/>
    <x v="2"/>
    <x v="11"/>
    <n v="2.94"/>
  </r>
  <r>
    <x v="0"/>
    <x v="0"/>
    <x v="2"/>
    <x v="12"/>
    <n v="3.03"/>
  </r>
  <r>
    <x v="0"/>
    <x v="0"/>
    <x v="2"/>
    <x v="13"/>
    <n v="2.78"/>
  </r>
  <r>
    <x v="0"/>
    <x v="0"/>
    <x v="2"/>
    <x v="14"/>
    <n v="2.98"/>
  </r>
  <r>
    <x v="0"/>
    <x v="0"/>
    <x v="2"/>
    <x v="15"/>
    <n v="3.47"/>
  </r>
  <r>
    <x v="0"/>
    <x v="0"/>
    <x v="3"/>
    <x v="0"/>
    <n v="2.33"/>
  </r>
  <r>
    <x v="0"/>
    <x v="0"/>
    <x v="3"/>
    <x v="1"/>
    <n v="2.21"/>
  </r>
  <r>
    <x v="0"/>
    <x v="0"/>
    <x v="3"/>
    <x v="2"/>
    <n v="3.23"/>
  </r>
  <r>
    <x v="0"/>
    <x v="0"/>
    <x v="3"/>
    <x v="3"/>
    <n v="3.17"/>
  </r>
  <r>
    <x v="0"/>
    <x v="0"/>
    <x v="3"/>
    <x v="4"/>
    <n v="3.55"/>
  </r>
  <r>
    <x v="0"/>
    <x v="0"/>
    <x v="3"/>
    <x v="5"/>
    <n v="4.01"/>
  </r>
  <r>
    <x v="0"/>
    <x v="0"/>
    <x v="3"/>
    <x v="6"/>
    <n v="3.21"/>
  </r>
  <r>
    <x v="0"/>
    <x v="0"/>
    <x v="3"/>
    <x v="7"/>
    <n v="3.77"/>
  </r>
  <r>
    <x v="0"/>
    <x v="0"/>
    <x v="3"/>
    <x v="8"/>
    <n v="3.37"/>
  </r>
  <r>
    <x v="0"/>
    <x v="0"/>
    <x v="3"/>
    <x v="9"/>
    <n v="2.5299999999999998"/>
  </r>
  <r>
    <x v="0"/>
    <x v="0"/>
    <x v="3"/>
    <x v="10"/>
    <n v="2.66"/>
  </r>
  <r>
    <x v="0"/>
    <x v="0"/>
    <x v="3"/>
    <x v="11"/>
    <n v="2.4700000000000002"/>
  </r>
  <r>
    <x v="0"/>
    <x v="0"/>
    <x v="3"/>
    <x v="12"/>
    <n v="2.5499999999999998"/>
  </r>
  <r>
    <x v="0"/>
    <x v="0"/>
    <x v="3"/>
    <x v="13"/>
    <n v="3.16"/>
  </r>
  <r>
    <x v="0"/>
    <x v="0"/>
    <x v="3"/>
    <x v="14"/>
    <n v="3.4"/>
  </r>
  <r>
    <x v="0"/>
    <x v="0"/>
    <x v="3"/>
    <x v="15"/>
    <n v="3.61"/>
  </r>
  <r>
    <x v="0"/>
    <x v="0"/>
    <x v="4"/>
    <x v="0"/>
    <n v="2.33"/>
  </r>
  <r>
    <x v="0"/>
    <x v="0"/>
    <x v="4"/>
    <x v="1"/>
    <n v="2.21"/>
  </r>
  <r>
    <x v="0"/>
    <x v="0"/>
    <x v="4"/>
    <x v="2"/>
    <n v="3.23"/>
  </r>
  <r>
    <x v="0"/>
    <x v="0"/>
    <x v="4"/>
    <x v="3"/>
    <n v="3.17"/>
  </r>
  <r>
    <x v="0"/>
    <x v="0"/>
    <x v="4"/>
    <x v="4"/>
    <n v="3.55"/>
  </r>
  <r>
    <x v="0"/>
    <x v="0"/>
    <x v="4"/>
    <x v="5"/>
    <n v="4.01"/>
  </r>
  <r>
    <x v="0"/>
    <x v="0"/>
    <x v="4"/>
    <x v="6"/>
    <n v="3.21"/>
  </r>
  <r>
    <x v="0"/>
    <x v="0"/>
    <x v="4"/>
    <x v="7"/>
    <n v="3.77"/>
  </r>
  <r>
    <x v="0"/>
    <x v="0"/>
    <x v="4"/>
    <x v="8"/>
    <n v="3.37"/>
  </r>
  <r>
    <x v="0"/>
    <x v="0"/>
    <x v="4"/>
    <x v="9"/>
    <n v="2.5299999999999998"/>
  </r>
  <r>
    <x v="0"/>
    <x v="0"/>
    <x v="4"/>
    <x v="10"/>
    <n v="2.66"/>
  </r>
  <r>
    <x v="0"/>
    <x v="0"/>
    <x v="4"/>
    <x v="11"/>
    <n v="2.4700000000000002"/>
  </r>
  <r>
    <x v="0"/>
    <x v="0"/>
    <x v="4"/>
    <x v="12"/>
    <n v="2.5499999999999998"/>
  </r>
  <r>
    <x v="0"/>
    <x v="0"/>
    <x v="4"/>
    <x v="13"/>
    <n v="3.17"/>
  </r>
  <r>
    <x v="0"/>
    <x v="0"/>
    <x v="4"/>
    <x v="14"/>
    <n v="3.4"/>
  </r>
  <r>
    <x v="0"/>
    <x v="0"/>
    <x v="4"/>
    <x v="15"/>
    <n v="3.61"/>
  </r>
  <r>
    <x v="0"/>
    <x v="0"/>
    <x v="5"/>
    <x v="0"/>
    <n v="2.33"/>
  </r>
  <r>
    <x v="0"/>
    <x v="0"/>
    <x v="5"/>
    <x v="1"/>
    <n v="2.21"/>
  </r>
  <r>
    <x v="0"/>
    <x v="0"/>
    <x v="5"/>
    <x v="2"/>
    <n v="3.23"/>
  </r>
  <r>
    <x v="0"/>
    <x v="0"/>
    <x v="5"/>
    <x v="3"/>
    <n v="3.17"/>
  </r>
  <r>
    <x v="0"/>
    <x v="0"/>
    <x v="5"/>
    <x v="4"/>
    <n v="3.55"/>
  </r>
  <r>
    <x v="0"/>
    <x v="0"/>
    <x v="5"/>
    <x v="5"/>
    <n v="4.01"/>
  </r>
  <r>
    <x v="0"/>
    <x v="0"/>
    <x v="5"/>
    <x v="6"/>
    <n v="3.21"/>
  </r>
  <r>
    <x v="0"/>
    <x v="0"/>
    <x v="5"/>
    <x v="7"/>
    <n v="3.77"/>
  </r>
  <r>
    <x v="0"/>
    <x v="0"/>
    <x v="5"/>
    <x v="8"/>
    <n v="3.37"/>
  </r>
  <r>
    <x v="0"/>
    <x v="0"/>
    <x v="5"/>
    <x v="9"/>
    <n v="2.5299999999999998"/>
  </r>
  <r>
    <x v="0"/>
    <x v="0"/>
    <x v="5"/>
    <x v="10"/>
    <n v="2.66"/>
  </r>
  <r>
    <x v="0"/>
    <x v="0"/>
    <x v="5"/>
    <x v="11"/>
    <n v="2.4700000000000002"/>
  </r>
  <r>
    <x v="0"/>
    <x v="0"/>
    <x v="5"/>
    <x v="12"/>
    <n v="2.5499999999999998"/>
  </r>
  <r>
    <x v="0"/>
    <x v="0"/>
    <x v="5"/>
    <x v="13"/>
    <n v="3.17"/>
  </r>
  <r>
    <x v="0"/>
    <x v="0"/>
    <x v="5"/>
    <x v="14"/>
    <n v="3.4"/>
  </r>
  <r>
    <x v="0"/>
    <x v="0"/>
    <x v="5"/>
    <x v="15"/>
    <n v="3.61"/>
  </r>
  <r>
    <x v="0"/>
    <x v="0"/>
    <x v="6"/>
    <x v="0"/>
    <n v="2.33"/>
  </r>
  <r>
    <x v="0"/>
    <x v="0"/>
    <x v="6"/>
    <x v="1"/>
    <n v="2.21"/>
  </r>
  <r>
    <x v="0"/>
    <x v="0"/>
    <x v="6"/>
    <x v="2"/>
    <n v="3.23"/>
  </r>
  <r>
    <x v="0"/>
    <x v="0"/>
    <x v="6"/>
    <x v="3"/>
    <n v="3.17"/>
  </r>
  <r>
    <x v="0"/>
    <x v="0"/>
    <x v="6"/>
    <x v="4"/>
    <n v="3.55"/>
  </r>
  <r>
    <x v="0"/>
    <x v="0"/>
    <x v="6"/>
    <x v="5"/>
    <n v="4.01"/>
  </r>
  <r>
    <x v="0"/>
    <x v="0"/>
    <x v="6"/>
    <x v="6"/>
    <n v="3.21"/>
  </r>
  <r>
    <x v="0"/>
    <x v="0"/>
    <x v="6"/>
    <x v="7"/>
    <n v="3.77"/>
  </r>
  <r>
    <x v="0"/>
    <x v="0"/>
    <x v="6"/>
    <x v="8"/>
    <n v="3.37"/>
  </r>
  <r>
    <x v="0"/>
    <x v="0"/>
    <x v="6"/>
    <x v="9"/>
    <n v="2.5299999999999998"/>
  </r>
  <r>
    <x v="0"/>
    <x v="0"/>
    <x v="6"/>
    <x v="10"/>
    <n v="2.66"/>
  </r>
  <r>
    <x v="0"/>
    <x v="0"/>
    <x v="6"/>
    <x v="11"/>
    <n v="2.4700000000000002"/>
  </r>
  <r>
    <x v="0"/>
    <x v="0"/>
    <x v="6"/>
    <x v="12"/>
    <n v="2.5499999999999998"/>
  </r>
  <r>
    <x v="0"/>
    <x v="0"/>
    <x v="6"/>
    <x v="13"/>
    <n v="3.17"/>
  </r>
  <r>
    <x v="0"/>
    <x v="0"/>
    <x v="6"/>
    <x v="14"/>
    <n v="3.4"/>
  </r>
  <r>
    <x v="0"/>
    <x v="0"/>
    <x v="6"/>
    <x v="15"/>
    <n v="3.61"/>
  </r>
  <r>
    <x v="0"/>
    <x v="0"/>
    <x v="7"/>
    <x v="0"/>
    <n v="2.33"/>
  </r>
  <r>
    <x v="0"/>
    <x v="0"/>
    <x v="7"/>
    <x v="1"/>
    <n v="2.21"/>
  </r>
  <r>
    <x v="0"/>
    <x v="0"/>
    <x v="7"/>
    <x v="2"/>
    <n v="3.23"/>
  </r>
  <r>
    <x v="0"/>
    <x v="0"/>
    <x v="7"/>
    <x v="3"/>
    <n v="3.17"/>
  </r>
  <r>
    <x v="0"/>
    <x v="0"/>
    <x v="7"/>
    <x v="4"/>
    <n v="3.55"/>
  </r>
  <r>
    <x v="0"/>
    <x v="0"/>
    <x v="7"/>
    <x v="5"/>
    <n v="4.01"/>
  </r>
  <r>
    <x v="0"/>
    <x v="0"/>
    <x v="7"/>
    <x v="6"/>
    <n v="3.21"/>
  </r>
  <r>
    <x v="0"/>
    <x v="0"/>
    <x v="7"/>
    <x v="7"/>
    <n v="3.77"/>
  </r>
  <r>
    <x v="0"/>
    <x v="0"/>
    <x v="7"/>
    <x v="8"/>
    <n v="3.37"/>
  </r>
  <r>
    <x v="0"/>
    <x v="0"/>
    <x v="7"/>
    <x v="9"/>
    <n v="2.5299999999999998"/>
  </r>
  <r>
    <x v="0"/>
    <x v="0"/>
    <x v="7"/>
    <x v="10"/>
    <n v="2.66"/>
  </r>
  <r>
    <x v="0"/>
    <x v="0"/>
    <x v="7"/>
    <x v="11"/>
    <n v="2.4700000000000002"/>
  </r>
  <r>
    <x v="0"/>
    <x v="0"/>
    <x v="7"/>
    <x v="12"/>
    <n v="2.5499999999999998"/>
  </r>
  <r>
    <x v="0"/>
    <x v="0"/>
    <x v="7"/>
    <x v="13"/>
    <n v="3.17"/>
  </r>
  <r>
    <x v="0"/>
    <x v="0"/>
    <x v="7"/>
    <x v="14"/>
    <n v="3.4"/>
  </r>
  <r>
    <x v="0"/>
    <x v="0"/>
    <x v="7"/>
    <x v="15"/>
    <n v="3.61"/>
  </r>
  <r>
    <x v="0"/>
    <x v="0"/>
    <x v="8"/>
    <x v="0"/>
    <n v="2.33"/>
  </r>
  <r>
    <x v="0"/>
    <x v="0"/>
    <x v="8"/>
    <x v="1"/>
    <n v="2.21"/>
  </r>
  <r>
    <x v="0"/>
    <x v="0"/>
    <x v="8"/>
    <x v="2"/>
    <n v="3.23"/>
  </r>
  <r>
    <x v="0"/>
    <x v="0"/>
    <x v="8"/>
    <x v="3"/>
    <n v="3.17"/>
  </r>
  <r>
    <x v="0"/>
    <x v="0"/>
    <x v="8"/>
    <x v="4"/>
    <n v="3.55"/>
  </r>
  <r>
    <x v="0"/>
    <x v="0"/>
    <x v="8"/>
    <x v="5"/>
    <n v="4.01"/>
  </r>
  <r>
    <x v="0"/>
    <x v="0"/>
    <x v="8"/>
    <x v="6"/>
    <n v="3.21"/>
  </r>
  <r>
    <x v="0"/>
    <x v="0"/>
    <x v="8"/>
    <x v="7"/>
    <n v="3.77"/>
  </r>
  <r>
    <x v="0"/>
    <x v="0"/>
    <x v="8"/>
    <x v="8"/>
    <n v="3.37"/>
  </r>
  <r>
    <x v="0"/>
    <x v="0"/>
    <x v="8"/>
    <x v="9"/>
    <n v="2.5299999999999998"/>
  </r>
  <r>
    <x v="0"/>
    <x v="0"/>
    <x v="8"/>
    <x v="10"/>
    <n v="2.66"/>
  </r>
  <r>
    <x v="0"/>
    <x v="0"/>
    <x v="8"/>
    <x v="11"/>
    <n v="2.4700000000000002"/>
  </r>
  <r>
    <x v="0"/>
    <x v="0"/>
    <x v="8"/>
    <x v="12"/>
    <n v="2.5499999999999998"/>
  </r>
  <r>
    <x v="0"/>
    <x v="0"/>
    <x v="8"/>
    <x v="13"/>
    <n v="3.17"/>
  </r>
  <r>
    <x v="0"/>
    <x v="0"/>
    <x v="8"/>
    <x v="14"/>
    <n v="3.4"/>
  </r>
  <r>
    <x v="0"/>
    <x v="0"/>
    <x v="8"/>
    <x v="15"/>
    <n v="3.61"/>
  </r>
  <r>
    <x v="0"/>
    <x v="0"/>
    <x v="14"/>
    <x v="0"/>
    <n v="2.33"/>
  </r>
  <r>
    <x v="0"/>
    <x v="0"/>
    <x v="14"/>
    <x v="1"/>
    <n v="2.21"/>
  </r>
  <r>
    <x v="0"/>
    <x v="0"/>
    <x v="14"/>
    <x v="2"/>
    <n v="3.23"/>
  </r>
  <r>
    <x v="0"/>
    <x v="0"/>
    <x v="14"/>
    <x v="3"/>
    <n v="3.17"/>
  </r>
  <r>
    <x v="0"/>
    <x v="0"/>
    <x v="14"/>
    <x v="4"/>
    <n v="3.55"/>
  </r>
  <r>
    <x v="0"/>
    <x v="0"/>
    <x v="14"/>
    <x v="5"/>
    <n v="4.01"/>
  </r>
  <r>
    <x v="0"/>
    <x v="0"/>
    <x v="14"/>
    <x v="6"/>
    <n v="3.21"/>
  </r>
  <r>
    <x v="0"/>
    <x v="0"/>
    <x v="14"/>
    <x v="7"/>
    <n v="3.77"/>
  </r>
  <r>
    <x v="0"/>
    <x v="0"/>
    <x v="14"/>
    <x v="8"/>
    <n v="3.37"/>
  </r>
  <r>
    <x v="0"/>
    <x v="0"/>
    <x v="14"/>
    <x v="9"/>
    <n v="2.5299999999999998"/>
  </r>
  <r>
    <x v="0"/>
    <x v="0"/>
    <x v="14"/>
    <x v="10"/>
    <n v="2.66"/>
  </r>
  <r>
    <x v="0"/>
    <x v="0"/>
    <x v="14"/>
    <x v="11"/>
    <n v="2.4700000000000002"/>
  </r>
  <r>
    <x v="0"/>
    <x v="0"/>
    <x v="14"/>
    <x v="12"/>
    <n v="2.5499999999999998"/>
  </r>
  <r>
    <x v="0"/>
    <x v="0"/>
    <x v="14"/>
    <x v="13"/>
    <n v="3.17"/>
  </r>
  <r>
    <x v="0"/>
    <x v="0"/>
    <x v="14"/>
    <x v="14"/>
    <n v="3.4"/>
  </r>
  <r>
    <x v="0"/>
    <x v="0"/>
    <x v="14"/>
    <x v="15"/>
    <n v="3.61"/>
  </r>
  <r>
    <x v="1"/>
    <x v="0"/>
    <x v="0"/>
    <x v="0"/>
    <n v="40.15"/>
  </r>
  <r>
    <x v="1"/>
    <x v="0"/>
    <x v="0"/>
    <x v="1"/>
    <n v="69.540000000000006"/>
  </r>
  <r>
    <x v="1"/>
    <x v="0"/>
    <x v="0"/>
    <x v="2"/>
    <n v="56.23"/>
  </r>
  <r>
    <x v="1"/>
    <x v="0"/>
    <x v="0"/>
    <x v="3"/>
    <n v="53.55"/>
  </r>
  <r>
    <x v="1"/>
    <x v="0"/>
    <x v="0"/>
    <x v="4"/>
    <n v="61.46"/>
  </r>
  <r>
    <x v="1"/>
    <x v="0"/>
    <x v="0"/>
    <x v="5"/>
    <n v="61.02"/>
  </r>
  <r>
    <x v="1"/>
    <x v="0"/>
    <x v="0"/>
    <x v="6"/>
    <n v="46.27"/>
  </r>
  <r>
    <x v="1"/>
    <x v="0"/>
    <x v="0"/>
    <x v="7"/>
    <n v="56.63"/>
  </r>
  <r>
    <x v="1"/>
    <x v="0"/>
    <x v="0"/>
    <x v="8"/>
    <n v="65.239999999999995"/>
  </r>
  <r>
    <x v="1"/>
    <x v="0"/>
    <x v="0"/>
    <x v="9"/>
    <n v="72.08"/>
  </r>
  <r>
    <x v="1"/>
    <x v="0"/>
    <x v="0"/>
    <x v="10"/>
    <n v="72.209999999999994"/>
  </r>
  <r>
    <x v="1"/>
    <x v="0"/>
    <x v="0"/>
    <x v="11"/>
    <n v="67.099999999999994"/>
  </r>
  <r>
    <x v="1"/>
    <x v="0"/>
    <x v="0"/>
    <x v="12"/>
    <n v="67.75"/>
  </r>
  <r>
    <x v="1"/>
    <x v="0"/>
    <x v="0"/>
    <x v="13"/>
    <n v="87.71"/>
  </r>
  <r>
    <x v="1"/>
    <x v="0"/>
    <x v="0"/>
    <x v="14"/>
    <n v="89.7"/>
  </r>
  <r>
    <x v="1"/>
    <x v="0"/>
    <x v="0"/>
    <x v="15"/>
    <n v="65.72"/>
  </r>
  <r>
    <x v="1"/>
    <x v="0"/>
    <x v="1"/>
    <x v="0"/>
    <n v="31.98"/>
  </r>
  <r>
    <x v="1"/>
    <x v="0"/>
    <x v="1"/>
    <x v="1"/>
    <n v="51.58"/>
  </r>
  <r>
    <x v="1"/>
    <x v="0"/>
    <x v="1"/>
    <x v="2"/>
    <n v="42.59"/>
  </r>
  <r>
    <x v="1"/>
    <x v="0"/>
    <x v="1"/>
    <x v="3"/>
    <n v="42.07"/>
  </r>
  <r>
    <x v="1"/>
    <x v="0"/>
    <x v="1"/>
    <x v="4"/>
    <n v="47.08"/>
  </r>
  <r>
    <x v="1"/>
    <x v="0"/>
    <x v="1"/>
    <x v="5"/>
    <n v="62.47"/>
  </r>
  <r>
    <x v="1"/>
    <x v="0"/>
    <x v="1"/>
    <x v="6"/>
    <n v="48.41"/>
  </r>
  <r>
    <x v="1"/>
    <x v="0"/>
    <x v="1"/>
    <x v="7"/>
    <n v="58.34"/>
  </r>
  <r>
    <x v="1"/>
    <x v="0"/>
    <x v="1"/>
    <x v="8"/>
    <n v="64.98"/>
  </r>
  <r>
    <x v="1"/>
    <x v="0"/>
    <x v="1"/>
    <x v="9"/>
    <n v="71.08"/>
  </r>
  <r>
    <x v="1"/>
    <x v="0"/>
    <x v="1"/>
    <x v="10"/>
    <n v="68.94"/>
  </r>
  <r>
    <x v="1"/>
    <x v="0"/>
    <x v="1"/>
    <x v="11"/>
    <n v="64.33"/>
  </r>
  <r>
    <x v="1"/>
    <x v="0"/>
    <x v="1"/>
    <x v="12"/>
    <n v="65.959999999999994"/>
  </r>
  <r>
    <x v="1"/>
    <x v="0"/>
    <x v="1"/>
    <x v="13"/>
    <n v="72.69"/>
  </r>
  <r>
    <x v="1"/>
    <x v="0"/>
    <x v="1"/>
    <x v="14"/>
    <n v="76.209999999999994"/>
  </r>
  <r>
    <x v="1"/>
    <x v="0"/>
    <x v="1"/>
    <x v="15"/>
    <n v="48.96"/>
  </r>
  <r>
    <x v="1"/>
    <x v="0"/>
    <x v="2"/>
    <x v="0"/>
    <n v="41.91"/>
  </r>
  <r>
    <x v="1"/>
    <x v="0"/>
    <x v="2"/>
    <x v="1"/>
    <n v="68.63"/>
  </r>
  <r>
    <x v="1"/>
    <x v="0"/>
    <x v="2"/>
    <x v="2"/>
    <n v="58.13"/>
  </r>
  <r>
    <x v="1"/>
    <x v="0"/>
    <x v="2"/>
    <x v="3"/>
    <n v="56.94"/>
  </r>
  <r>
    <x v="1"/>
    <x v="0"/>
    <x v="2"/>
    <x v="4"/>
    <n v="63.79"/>
  </r>
  <r>
    <x v="1"/>
    <x v="0"/>
    <x v="2"/>
    <x v="5"/>
    <n v="72.510000000000005"/>
  </r>
  <r>
    <x v="1"/>
    <x v="0"/>
    <x v="2"/>
    <x v="6"/>
    <n v="58.07"/>
  </r>
  <r>
    <x v="1"/>
    <x v="0"/>
    <x v="2"/>
    <x v="7"/>
    <n v="68.2"/>
  </r>
  <r>
    <x v="1"/>
    <x v="0"/>
    <x v="2"/>
    <x v="8"/>
    <n v="66.19"/>
  </r>
  <r>
    <x v="1"/>
    <x v="0"/>
    <x v="2"/>
    <x v="9"/>
    <n v="72.48"/>
  </r>
  <r>
    <x v="1"/>
    <x v="0"/>
    <x v="2"/>
    <x v="10"/>
    <n v="59"/>
  </r>
  <r>
    <x v="1"/>
    <x v="0"/>
    <x v="2"/>
    <x v="11"/>
    <n v="55.05"/>
  </r>
  <r>
    <x v="1"/>
    <x v="0"/>
    <x v="2"/>
    <x v="12"/>
    <n v="56.75"/>
  </r>
  <r>
    <x v="1"/>
    <x v="0"/>
    <x v="2"/>
    <x v="13"/>
    <n v="52.12"/>
  </r>
  <r>
    <x v="1"/>
    <x v="0"/>
    <x v="2"/>
    <x v="14"/>
    <n v="55.81"/>
  </r>
  <r>
    <x v="1"/>
    <x v="0"/>
    <x v="2"/>
    <x v="15"/>
    <n v="64.94"/>
  </r>
  <r>
    <x v="1"/>
    <x v="0"/>
    <x v="3"/>
    <x v="0"/>
    <n v="43.62"/>
  </r>
  <r>
    <x v="1"/>
    <x v="0"/>
    <x v="3"/>
    <x v="1"/>
    <n v="41.32"/>
  </r>
  <r>
    <x v="1"/>
    <x v="0"/>
    <x v="3"/>
    <x v="2"/>
    <n v="60.47"/>
  </r>
  <r>
    <x v="1"/>
    <x v="0"/>
    <x v="3"/>
    <x v="3"/>
    <n v="59.24"/>
  </r>
  <r>
    <x v="1"/>
    <x v="0"/>
    <x v="3"/>
    <x v="4"/>
    <n v="66.349999999999994"/>
  </r>
  <r>
    <x v="1"/>
    <x v="0"/>
    <x v="3"/>
    <x v="5"/>
    <n v="75.05"/>
  </r>
  <r>
    <x v="1"/>
    <x v="0"/>
    <x v="3"/>
    <x v="6"/>
    <n v="60.08"/>
  </r>
  <r>
    <x v="1"/>
    <x v="0"/>
    <x v="3"/>
    <x v="7"/>
    <n v="70.569999999999993"/>
  </r>
  <r>
    <x v="1"/>
    <x v="0"/>
    <x v="3"/>
    <x v="8"/>
    <n v="62.97"/>
  </r>
  <r>
    <x v="1"/>
    <x v="0"/>
    <x v="3"/>
    <x v="9"/>
    <n v="47.31"/>
  </r>
  <r>
    <x v="1"/>
    <x v="0"/>
    <x v="3"/>
    <x v="10"/>
    <n v="49.83"/>
  </r>
  <r>
    <x v="1"/>
    <x v="0"/>
    <x v="3"/>
    <x v="11"/>
    <n v="46.14"/>
  </r>
  <r>
    <x v="1"/>
    <x v="0"/>
    <x v="3"/>
    <x v="12"/>
    <n v="47.8"/>
  </r>
  <r>
    <x v="1"/>
    <x v="0"/>
    <x v="3"/>
    <x v="13"/>
    <n v="59.23"/>
  </r>
  <r>
    <x v="1"/>
    <x v="0"/>
    <x v="3"/>
    <x v="14"/>
    <n v="63.55"/>
  </r>
  <r>
    <x v="1"/>
    <x v="0"/>
    <x v="3"/>
    <x v="15"/>
    <n v="67.569999999999993"/>
  </r>
  <r>
    <x v="1"/>
    <x v="0"/>
    <x v="4"/>
    <x v="0"/>
    <n v="43.62"/>
  </r>
  <r>
    <x v="1"/>
    <x v="0"/>
    <x v="4"/>
    <x v="1"/>
    <n v="41.32"/>
  </r>
  <r>
    <x v="1"/>
    <x v="0"/>
    <x v="4"/>
    <x v="2"/>
    <n v="60.47"/>
  </r>
  <r>
    <x v="1"/>
    <x v="0"/>
    <x v="4"/>
    <x v="3"/>
    <n v="59.24"/>
  </r>
  <r>
    <x v="1"/>
    <x v="0"/>
    <x v="4"/>
    <x v="4"/>
    <n v="66.349999999999994"/>
  </r>
  <r>
    <x v="1"/>
    <x v="0"/>
    <x v="4"/>
    <x v="5"/>
    <n v="75.05"/>
  </r>
  <r>
    <x v="1"/>
    <x v="0"/>
    <x v="4"/>
    <x v="6"/>
    <n v="60.08"/>
  </r>
  <r>
    <x v="1"/>
    <x v="0"/>
    <x v="4"/>
    <x v="7"/>
    <n v="70.569999999999993"/>
  </r>
  <r>
    <x v="1"/>
    <x v="0"/>
    <x v="4"/>
    <x v="8"/>
    <n v="62.98"/>
  </r>
  <r>
    <x v="1"/>
    <x v="0"/>
    <x v="4"/>
    <x v="9"/>
    <n v="47.32"/>
  </r>
  <r>
    <x v="1"/>
    <x v="0"/>
    <x v="4"/>
    <x v="10"/>
    <n v="49.84"/>
  </r>
  <r>
    <x v="1"/>
    <x v="0"/>
    <x v="4"/>
    <x v="11"/>
    <n v="46.14"/>
  </r>
  <r>
    <x v="1"/>
    <x v="0"/>
    <x v="4"/>
    <x v="12"/>
    <n v="47.81"/>
  </r>
  <r>
    <x v="1"/>
    <x v="0"/>
    <x v="4"/>
    <x v="13"/>
    <n v="59.23"/>
  </r>
  <r>
    <x v="1"/>
    <x v="0"/>
    <x v="4"/>
    <x v="14"/>
    <n v="63.55"/>
  </r>
  <r>
    <x v="1"/>
    <x v="0"/>
    <x v="4"/>
    <x v="15"/>
    <n v="67.569999999999993"/>
  </r>
  <r>
    <x v="1"/>
    <x v="0"/>
    <x v="5"/>
    <x v="0"/>
    <n v="43.62"/>
  </r>
  <r>
    <x v="1"/>
    <x v="0"/>
    <x v="5"/>
    <x v="1"/>
    <n v="41.32"/>
  </r>
  <r>
    <x v="1"/>
    <x v="0"/>
    <x v="5"/>
    <x v="2"/>
    <n v="60.47"/>
  </r>
  <r>
    <x v="1"/>
    <x v="0"/>
    <x v="5"/>
    <x v="3"/>
    <n v="59.24"/>
  </r>
  <r>
    <x v="1"/>
    <x v="0"/>
    <x v="5"/>
    <x v="4"/>
    <n v="66.349999999999994"/>
  </r>
  <r>
    <x v="1"/>
    <x v="0"/>
    <x v="5"/>
    <x v="5"/>
    <n v="75.05"/>
  </r>
  <r>
    <x v="1"/>
    <x v="0"/>
    <x v="5"/>
    <x v="6"/>
    <n v="60.08"/>
  </r>
  <r>
    <x v="1"/>
    <x v="0"/>
    <x v="5"/>
    <x v="7"/>
    <n v="70.569999999999993"/>
  </r>
  <r>
    <x v="1"/>
    <x v="0"/>
    <x v="5"/>
    <x v="8"/>
    <n v="62.98"/>
  </r>
  <r>
    <x v="1"/>
    <x v="0"/>
    <x v="5"/>
    <x v="9"/>
    <n v="47.32"/>
  </r>
  <r>
    <x v="1"/>
    <x v="0"/>
    <x v="5"/>
    <x v="10"/>
    <n v="49.84"/>
  </r>
  <r>
    <x v="1"/>
    <x v="0"/>
    <x v="5"/>
    <x v="11"/>
    <n v="46.14"/>
  </r>
  <r>
    <x v="1"/>
    <x v="0"/>
    <x v="5"/>
    <x v="12"/>
    <n v="47.81"/>
  </r>
  <r>
    <x v="1"/>
    <x v="0"/>
    <x v="5"/>
    <x v="13"/>
    <n v="59.23"/>
  </r>
  <r>
    <x v="1"/>
    <x v="0"/>
    <x v="5"/>
    <x v="14"/>
    <n v="63.55"/>
  </r>
  <r>
    <x v="1"/>
    <x v="0"/>
    <x v="5"/>
    <x v="15"/>
    <n v="67.569999999999993"/>
  </r>
  <r>
    <x v="1"/>
    <x v="0"/>
    <x v="6"/>
    <x v="0"/>
    <n v="43.62"/>
  </r>
  <r>
    <x v="1"/>
    <x v="0"/>
    <x v="6"/>
    <x v="1"/>
    <n v="41.32"/>
  </r>
  <r>
    <x v="1"/>
    <x v="0"/>
    <x v="6"/>
    <x v="2"/>
    <n v="60.47"/>
  </r>
  <r>
    <x v="1"/>
    <x v="0"/>
    <x v="6"/>
    <x v="3"/>
    <n v="59.24"/>
  </r>
  <r>
    <x v="1"/>
    <x v="0"/>
    <x v="6"/>
    <x v="4"/>
    <n v="66.349999999999994"/>
  </r>
  <r>
    <x v="1"/>
    <x v="0"/>
    <x v="6"/>
    <x v="5"/>
    <n v="75.05"/>
  </r>
  <r>
    <x v="1"/>
    <x v="0"/>
    <x v="6"/>
    <x v="6"/>
    <n v="60.08"/>
  </r>
  <r>
    <x v="1"/>
    <x v="0"/>
    <x v="6"/>
    <x v="7"/>
    <n v="70.569999999999993"/>
  </r>
  <r>
    <x v="1"/>
    <x v="0"/>
    <x v="6"/>
    <x v="8"/>
    <n v="62.98"/>
  </r>
  <r>
    <x v="1"/>
    <x v="0"/>
    <x v="6"/>
    <x v="9"/>
    <n v="47.32"/>
  </r>
  <r>
    <x v="1"/>
    <x v="0"/>
    <x v="6"/>
    <x v="10"/>
    <n v="49.84"/>
  </r>
  <r>
    <x v="1"/>
    <x v="0"/>
    <x v="6"/>
    <x v="11"/>
    <n v="46.14"/>
  </r>
  <r>
    <x v="1"/>
    <x v="0"/>
    <x v="6"/>
    <x v="12"/>
    <n v="47.81"/>
  </r>
  <r>
    <x v="1"/>
    <x v="0"/>
    <x v="6"/>
    <x v="13"/>
    <n v="59.23"/>
  </r>
  <r>
    <x v="1"/>
    <x v="0"/>
    <x v="6"/>
    <x v="14"/>
    <n v="63.55"/>
  </r>
  <r>
    <x v="1"/>
    <x v="0"/>
    <x v="6"/>
    <x v="15"/>
    <n v="67.569999999999993"/>
  </r>
  <r>
    <x v="1"/>
    <x v="0"/>
    <x v="7"/>
    <x v="0"/>
    <n v="43.62"/>
  </r>
  <r>
    <x v="1"/>
    <x v="0"/>
    <x v="7"/>
    <x v="1"/>
    <n v="41.32"/>
  </r>
  <r>
    <x v="1"/>
    <x v="0"/>
    <x v="7"/>
    <x v="2"/>
    <n v="60.47"/>
  </r>
  <r>
    <x v="1"/>
    <x v="0"/>
    <x v="7"/>
    <x v="3"/>
    <n v="59.24"/>
  </r>
  <r>
    <x v="1"/>
    <x v="0"/>
    <x v="7"/>
    <x v="4"/>
    <n v="66.349999999999994"/>
  </r>
  <r>
    <x v="1"/>
    <x v="0"/>
    <x v="7"/>
    <x v="5"/>
    <n v="75.05"/>
  </r>
  <r>
    <x v="1"/>
    <x v="0"/>
    <x v="7"/>
    <x v="6"/>
    <n v="60.08"/>
  </r>
  <r>
    <x v="1"/>
    <x v="0"/>
    <x v="7"/>
    <x v="7"/>
    <n v="70.569999999999993"/>
  </r>
  <r>
    <x v="1"/>
    <x v="0"/>
    <x v="7"/>
    <x v="8"/>
    <n v="62.98"/>
  </r>
  <r>
    <x v="1"/>
    <x v="0"/>
    <x v="7"/>
    <x v="9"/>
    <n v="47.32"/>
  </r>
  <r>
    <x v="1"/>
    <x v="0"/>
    <x v="7"/>
    <x v="10"/>
    <n v="49.84"/>
  </r>
  <r>
    <x v="1"/>
    <x v="0"/>
    <x v="7"/>
    <x v="11"/>
    <n v="46.14"/>
  </r>
  <r>
    <x v="1"/>
    <x v="0"/>
    <x v="7"/>
    <x v="12"/>
    <n v="47.81"/>
  </r>
  <r>
    <x v="1"/>
    <x v="0"/>
    <x v="7"/>
    <x v="13"/>
    <n v="59.23"/>
  </r>
  <r>
    <x v="1"/>
    <x v="0"/>
    <x v="7"/>
    <x v="14"/>
    <n v="63.55"/>
  </r>
  <r>
    <x v="1"/>
    <x v="0"/>
    <x v="7"/>
    <x v="15"/>
    <n v="67.569999999999993"/>
  </r>
  <r>
    <x v="1"/>
    <x v="0"/>
    <x v="8"/>
    <x v="0"/>
    <n v="43.62"/>
  </r>
  <r>
    <x v="1"/>
    <x v="0"/>
    <x v="8"/>
    <x v="1"/>
    <n v="41.32"/>
  </r>
  <r>
    <x v="1"/>
    <x v="0"/>
    <x v="8"/>
    <x v="2"/>
    <n v="60.47"/>
  </r>
  <r>
    <x v="1"/>
    <x v="0"/>
    <x v="8"/>
    <x v="3"/>
    <n v="59.24"/>
  </r>
  <r>
    <x v="1"/>
    <x v="0"/>
    <x v="8"/>
    <x v="4"/>
    <n v="66.349999999999994"/>
  </r>
  <r>
    <x v="1"/>
    <x v="0"/>
    <x v="8"/>
    <x v="5"/>
    <n v="75.05"/>
  </r>
  <r>
    <x v="1"/>
    <x v="0"/>
    <x v="8"/>
    <x v="6"/>
    <n v="60.08"/>
  </r>
  <r>
    <x v="1"/>
    <x v="0"/>
    <x v="8"/>
    <x v="7"/>
    <n v="70.569999999999993"/>
  </r>
  <r>
    <x v="1"/>
    <x v="0"/>
    <x v="8"/>
    <x v="8"/>
    <n v="62.98"/>
  </r>
  <r>
    <x v="1"/>
    <x v="0"/>
    <x v="8"/>
    <x v="9"/>
    <n v="47.32"/>
  </r>
  <r>
    <x v="1"/>
    <x v="0"/>
    <x v="8"/>
    <x v="10"/>
    <n v="49.84"/>
  </r>
  <r>
    <x v="1"/>
    <x v="0"/>
    <x v="8"/>
    <x v="11"/>
    <n v="46.14"/>
  </r>
  <r>
    <x v="1"/>
    <x v="0"/>
    <x v="8"/>
    <x v="12"/>
    <n v="47.81"/>
  </r>
  <r>
    <x v="1"/>
    <x v="0"/>
    <x v="8"/>
    <x v="13"/>
    <n v="59.23"/>
  </r>
  <r>
    <x v="1"/>
    <x v="0"/>
    <x v="8"/>
    <x v="14"/>
    <n v="63.55"/>
  </r>
  <r>
    <x v="1"/>
    <x v="0"/>
    <x v="8"/>
    <x v="15"/>
    <n v="67.569999999999993"/>
  </r>
  <r>
    <x v="1"/>
    <x v="0"/>
    <x v="14"/>
    <x v="0"/>
    <n v="43.62"/>
  </r>
  <r>
    <x v="1"/>
    <x v="0"/>
    <x v="14"/>
    <x v="1"/>
    <n v="41.32"/>
  </r>
  <r>
    <x v="1"/>
    <x v="0"/>
    <x v="14"/>
    <x v="2"/>
    <n v="60.47"/>
  </r>
  <r>
    <x v="1"/>
    <x v="0"/>
    <x v="14"/>
    <x v="3"/>
    <n v="59.24"/>
  </r>
  <r>
    <x v="1"/>
    <x v="0"/>
    <x v="14"/>
    <x v="4"/>
    <n v="66.349999999999994"/>
  </r>
  <r>
    <x v="1"/>
    <x v="0"/>
    <x v="14"/>
    <x v="5"/>
    <n v="75.05"/>
  </r>
  <r>
    <x v="1"/>
    <x v="0"/>
    <x v="14"/>
    <x v="6"/>
    <n v="60.08"/>
  </r>
  <r>
    <x v="1"/>
    <x v="0"/>
    <x v="14"/>
    <x v="7"/>
    <n v="70.569999999999993"/>
  </r>
  <r>
    <x v="1"/>
    <x v="0"/>
    <x v="14"/>
    <x v="8"/>
    <n v="62.98"/>
  </r>
  <r>
    <x v="1"/>
    <x v="0"/>
    <x v="14"/>
    <x v="9"/>
    <n v="47.32"/>
  </r>
  <r>
    <x v="1"/>
    <x v="0"/>
    <x v="14"/>
    <x v="10"/>
    <n v="49.84"/>
  </r>
  <r>
    <x v="1"/>
    <x v="0"/>
    <x v="14"/>
    <x v="11"/>
    <n v="46.14"/>
  </r>
  <r>
    <x v="1"/>
    <x v="0"/>
    <x v="14"/>
    <x v="12"/>
    <n v="47.81"/>
  </r>
  <r>
    <x v="1"/>
    <x v="0"/>
    <x v="14"/>
    <x v="13"/>
    <n v="59.23"/>
  </r>
  <r>
    <x v="1"/>
    <x v="0"/>
    <x v="14"/>
    <x v="14"/>
    <n v="63.55"/>
  </r>
  <r>
    <x v="1"/>
    <x v="0"/>
    <x v="14"/>
    <x v="15"/>
    <n v="67.569999999999993"/>
  </r>
  <r>
    <x v="2"/>
    <x v="0"/>
    <x v="0"/>
    <x v="0"/>
    <n v="1584.8"/>
  </r>
  <r>
    <x v="2"/>
    <x v="0"/>
    <x v="0"/>
    <x v="1"/>
    <n v="1584.8"/>
  </r>
  <r>
    <x v="2"/>
    <x v="0"/>
    <x v="0"/>
    <x v="2"/>
    <n v="1584.8"/>
  </r>
  <r>
    <x v="2"/>
    <x v="0"/>
    <x v="0"/>
    <x v="3"/>
    <n v="1584.8"/>
  </r>
  <r>
    <x v="2"/>
    <x v="0"/>
    <x v="0"/>
    <x v="4"/>
    <n v="1584.8"/>
  </r>
  <r>
    <x v="2"/>
    <x v="0"/>
    <x v="0"/>
    <x v="5"/>
    <n v="1589.4"/>
  </r>
  <r>
    <x v="2"/>
    <x v="0"/>
    <x v="0"/>
    <x v="6"/>
    <n v="1589.4"/>
  </r>
  <r>
    <x v="2"/>
    <x v="0"/>
    <x v="0"/>
    <x v="7"/>
    <n v="1589.4"/>
  </r>
  <r>
    <x v="2"/>
    <x v="0"/>
    <x v="0"/>
    <x v="8"/>
    <n v="1523.5"/>
  </r>
  <r>
    <x v="2"/>
    <x v="0"/>
    <x v="0"/>
    <x v="9"/>
    <n v="1523.5"/>
  </r>
  <r>
    <x v="2"/>
    <x v="0"/>
    <x v="0"/>
    <x v="10"/>
    <n v="1433"/>
  </r>
  <r>
    <x v="2"/>
    <x v="0"/>
    <x v="0"/>
    <x v="11"/>
    <n v="1433"/>
  </r>
  <r>
    <x v="2"/>
    <x v="0"/>
    <x v="0"/>
    <x v="12"/>
    <n v="1433"/>
  </r>
  <r>
    <x v="2"/>
    <x v="0"/>
    <x v="0"/>
    <x v="13"/>
    <n v="1338.4"/>
  </r>
  <r>
    <x v="2"/>
    <x v="0"/>
    <x v="0"/>
    <x v="14"/>
    <n v="1338.4"/>
  </r>
  <r>
    <x v="2"/>
    <x v="0"/>
    <x v="0"/>
    <x v="15"/>
    <n v="1584.8"/>
  </r>
  <r>
    <x v="2"/>
    <x v="0"/>
    <x v="1"/>
    <x v="0"/>
    <n v="1631.1"/>
  </r>
  <r>
    <x v="2"/>
    <x v="0"/>
    <x v="1"/>
    <x v="1"/>
    <n v="1631.1"/>
  </r>
  <r>
    <x v="2"/>
    <x v="0"/>
    <x v="1"/>
    <x v="2"/>
    <n v="1631.1"/>
  </r>
  <r>
    <x v="2"/>
    <x v="0"/>
    <x v="1"/>
    <x v="3"/>
    <n v="1631.1"/>
  </r>
  <r>
    <x v="2"/>
    <x v="0"/>
    <x v="1"/>
    <x v="4"/>
    <n v="1631.1"/>
  </r>
  <r>
    <x v="2"/>
    <x v="0"/>
    <x v="1"/>
    <x v="5"/>
    <n v="1888.5"/>
  </r>
  <r>
    <x v="2"/>
    <x v="0"/>
    <x v="1"/>
    <x v="6"/>
    <n v="1888.5"/>
  </r>
  <r>
    <x v="2"/>
    <x v="0"/>
    <x v="1"/>
    <x v="7"/>
    <n v="1888.5"/>
  </r>
  <r>
    <x v="2"/>
    <x v="0"/>
    <x v="1"/>
    <x v="8"/>
    <n v="1656.2"/>
  </r>
  <r>
    <x v="2"/>
    <x v="0"/>
    <x v="1"/>
    <x v="9"/>
    <n v="1656.2"/>
  </r>
  <r>
    <x v="2"/>
    <x v="0"/>
    <x v="1"/>
    <x v="10"/>
    <n v="1495.2"/>
  </r>
  <r>
    <x v="2"/>
    <x v="0"/>
    <x v="1"/>
    <x v="11"/>
    <n v="1495.2"/>
  </r>
  <r>
    <x v="2"/>
    <x v="0"/>
    <x v="1"/>
    <x v="12"/>
    <n v="1495.2"/>
  </r>
  <r>
    <x v="2"/>
    <x v="0"/>
    <x v="1"/>
    <x v="13"/>
    <n v="1442.2"/>
  </r>
  <r>
    <x v="2"/>
    <x v="0"/>
    <x v="1"/>
    <x v="14"/>
    <n v="1442.2"/>
  </r>
  <r>
    <x v="2"/>
    <x v="0"/>
    <x v="1"/>
    <x v="15"/>
    <n v="1631.1"/>
  </r>
  <r>
    <x v="2"/>
    <x v="0"/>
    <x v="2"/>
    <x v="0"/>
    <n v="1994.2"/>
  </r>
  <r>
    <x v="2"/>
    <x v="0"/>
    <x v="2"/>
    <x v="1"/>
    <n v="1994.2"/>
  </r>
  <r>
    <x v="2"/>
    <x v="0"/>
    <x v="2"/>
    <x v="2"/>
    <n v="1994.2"/>
  </r>
  <r>
    <x v="2"/>
    <x v="0"/>
    <x v="2"/>
    <x v="3"/>
    <n v="1994.2"/>
  </r>
  <r>
    <x v="2"/>
    <x v="0"/>
    <x v="2"/>
    <x v="4"/>
    <n v="1994.2"/>
  </r>
  <r>
    <x v="2"/>
    <x v="0"/>
    <x v="2"/>
    <x v="5"/>
    <n v="2100.1"/>
  </r>
  <r>
    <x v="2"/>
    <x v="0"/>
    <x v="2"/>
    <x v="6"/>
    <n v="2100.1"/>
  </r>
  <r>
    <x v="2"/>
    <x v="0"/>
    <x v="2"/>
    <x v="7"/>
    <n v="2100.1"/>
  </r>
  <r>
    <x v="2"/>
    <x v="0"/>
    <x v="2"/>
    <x v="8"/>
    <n v="2048.6999999999998"/>
  </r>
  <r>
    <x v="2"/>
    <x v="0"/>
    <x v="2"/>
    <x v="9"/>
    <n v="2048.6999999999998"/>
  </r>
  <r>
    <x v="2"/>
    <x v="0"/>
    <x v="2"/>
    <x v="10"/>
    <n v="1742"/>
  </r>
  <r>
    <x v="2"/>
    <x v="0"/>
    <x v="2"/>
    <x v="11"/>
    <n v="1742"/>
  </r>
  <r>
    <x v="2"/>
    <x v="0"/>
    <x v="2"/>
    <x v="12"/>
    <n v="1742"/>
  </r>
  <r>
    <x v="2"/>
    <x v="0"/>
    <x v="2"/>
    <x v="13"/>
    <n v="1500.1"/>
  </r>
  <r>
    <x v="2"/>
    <x v="0"/>
    <x v="2"/>
    <x v="14"/>
    <n v="1500.1"/>
  </r>
  <r>
    <x v="2"/>
    <x v="0"/>
    <x v="2"/>
    <x v="15"/>
    <n v="1994.2"/>
  </r>
  <r>
    <x v="2"/>
    <x v="0"/>
    <x v="3"/>
    <x v="0"/>
    <n v="2040.3"/>
  </r>
  <r>
    <x v="2"/>
    <x v="0"/>
    <x v="3"/>
    <x v="1"/>
    <n v="1705.9"/>
  </r>
  <r>
    <x v="2"/>
    <x v="0"/>
    <x v="3"/>
    <x v="2"/>
    <n v="2040.3"/>
  </r>
  <r>
    <x v="2"/>
    <x v="0"/>
    <x v="3"/>
    <x v="3"/>
    <n v="2040.3"/>
  </r>
  <r>
    <x v="2"/>
    <x v="0"/>
    <x v="3"/>
    <x v="4"/>
    <n v="2040.3"/>
  </r>
  <r>
    <x v="2"/>
    <x v="0"/>
    <x v="3"/>
    <x v="5"/>
    <n v="2143.5"/>
  </r>
  <r>
    <x v="2"/>
    <x v="0"/>
    <x v="3"/>
    <x v="6"/>
    <n v="2143.5"/>
  </r>
  <r>
    <x v="2"/>
    <x v="0"/>
    <x v="3"/>
    <x v="7"/>
    <n v="2143.5"/>
  </r>
  <r>
    <x v="2"/>
    <x v="0"/>
    <x v="3"/>
    <x v="8"/>
    <n v="2156.9"/>
  </r>
  <r>
    <x v="2"/>
    <x v="0"/>
    <x v="3"/>
    <x v="9"/>
    <n v="1705.9"/>
  </r>
  <r>
    <x v="2"/>
    <x v="0"/>
    <x v="3"/>
    <x v="10"/>
    <n v="1705.9"/>
  </r>
  <r>
    <x v="2"/>
    <x v="0"/>
    <x v="3"/>
    <x v="11"/>
    <n v="1705.9"/>
  </r>
  <r>
    <x v="2"/>
    <x v="0"/>
    <x v="3"/>
    <x v="12"/>
    <n v="1705.9"/>
  </r>
  <r>
    <x v="2"/>
    <x v="0"/>
    <x v="3"/>
    <x v="13"/>
    <n v="1663.1"/>
  </r>
  <r>
    <x v="2"/>
    <x v="0"/>
    <x v="3"/>
    <x v="14"/>
    <n v="1663.1"/>
  </r>
  <r>
    <x v="2"/>
    <x v="0"/>
    <x v="3"/>
    <x v="15"/>
    <n v="2040.3"/>
  </r>
  <r>
    <x v="2"/>
    <x v="0"/>
    <x v="4"/>
    <x v="0"/>
    <n v="2040.3"/>
  </r>
  <r>
    <x v="2"/>
    <x v="0"/>
    <x v="4"/>
    <x v="1"/>
    <n v="1705.9"/>
  </r>
  <r>
    <x v="2"/>
    <x v="0"/>
    <x v="4"/>
    <x v="2"/>
    <n v="2040.3"/>
  </r>
  <r>
    <x v="2"/>
    <x v="0"/>
    <x v="4"/>
    <x v="3"/>
    <n v="2040.3"/>
  </r>
  <r>
    <x v="2"/>
    <x v="0"/>
    <x v="4"/>
    <x v="4"/>
    <n v="2040.3"/>
  </r>
  <r>
    <x v="2"/>
    <x v="0"/>
    <x v="4"/>
    <x v="5"/>
    <n v="2143.5"/>
  </r>
  <r>
    <x v="2"/>
    <x v="0"/>
    <x v="4"/>
    <x v="6"/>
    <n v="2143.5"/>
  </r>
  <r>
    <x v="2"/>
    <x v="0"/>
    <x v="4"/>
    <x v="7"/>
    <n v="2143.5"/>
  </r>
  <r>
    <x v="2"/>
    <x v="0"/>
    <x v="4"/>
    <x v="8"/>
    <n v="2156.9"/>
  </r>
  <r>
    <x v="2"/>
    <x v="0"/>
    <x v="4"/>
    <x v="9"/>
    <n v="1705.9"/>
  </r>
  <r>
    <x v="2"/>
    <x v="0"/>
    <x v="4"/>
    <x v="10"/>
    <n v="1705.9"/>
  </r>
  <r>
    <x v="2"/>
    <x v="0"/>
    <x v="4"/>
    <x v="11"/>
    <n v="1705.9"/>
  </r>
  <r>
    <x v="2"/>
    <x v="0"/>
    <x v="4"/>
    <x v="12"/>
    <n v="1705.9"/>
  </r>
  <r>
    <x v="2"/>
    <x v="0"/>
    <x v="4"/>
    <x v="13"/>
    <n v="1663.1"/>
  </r>
  <r>
    <x v="2"/>
    <x v="0"/>
    <x v="4"/>
    <x v="14"/>
    <n v="1663.1"/>
  </r>
  <r>
    <x v="2"/>
    <x v="0"/>
    <x v="4"/>
    <x v="15"/>
    <n v="2040.3"/>
  </r>
  <r>
    <x v="2"/>
    <x v="0"/>
    <x v="5"/>
    <x v="0"/>
    <n v="2040.3"/>
  </r>
  <r>
    <x v="2"/>
    <x v="0"/>
    <x v="5"/>
    <x v="1"/>
    <n v="1705.9"/>
  </r>
  <r>
    <x v="2"/>
    <x v="0"/>
    <x v="5"/>
    <x v="2"/>
    <n v="2040.3"/>
  </r>
  <r>
    <x v="2"/>
    <x v="0"/>
    <x v="5"/>
    <x v="3"/>
    <n v="2040.3"/>
  </r>
  <r>
    <x v="2"/>
    <x v="0"/>
    <x v="5"/>
    <x v="4"/>
    <n v="2040.3"/>
  </r>
  <r>
    <x v="2"/>
    <x v="0"/>
    <x v="5"/>
    <x v="5"/>
    <n v="2143.5"/>
  </r>
  <r>
    <x v="2"/>
    <x v="0"/>
    <x v="5"/>
    <x v="6"/>
    <n v="2143.5"/>
  </r>
  <r>
    <x v="2"/>
    <x v="0"/>
    <x v="5"/>
    <x v="7"/>
    <n v="2143.5"/>
  </r>
  <r>
    <x v="2"/>
    <x v="0"/>
    <x v="5"/>
    <x v="8"/>
    <n v="2156.9"/>
  </r>
  <r>
    <x v="2"/>
    <x v="0"/>
    <x v="5"/>
    <x v="9"/>
    <n v="1705.9"/>
  </r>
  <r>
    <x v="2"/>
    <x v="0"/>
    <x v="5"/>
    <x v="10"/>
    <n v="1705.9"/>
  </r>
  <r>
    <x v="2"/>
    <x v="0"/>
    <x v="5"/>
    <x v="11"/>
    <n v="1705.9"/>
  </r>
  <r>
    <x v="2"/>
    <x v="0"/>
    <x v="5"/>
    <x v="12"/>
    <n v="1705.9"/>
  </r>
  <r>
    <x v="2"/>
    <x v="0"/>
    <x v="5"/>
    <x v="13"/>
    <n v="1663.1"/>
  </r>
  <r>
    <x v="2"/>
    <x v="0"/>
    <x v="5"/>
    <x v="14"/>
    <n v="1663.1"/>
  </r>
  <r>
    <x v="2"/>
    <x v="0"/>
    <x v="5"/>
    <x v="15"/>
    <n v="2040.3"/>
  </r>
  <r>
    <x v="2"/>
    <x v="0"/>
    <x v="6"/>
    <x v="0"/>
    <n v="2040.3"/>
  </r>
  <r>
    <x v="2"/>
    <x v="0"/>
    <x v="6"/>
    <x v="1"/>
    <n v="1705.9"/>
  </r>
  <r>
    <x v="2"/>
    <x v="0"/>
    <x v="6"/>
    <x v="2"/>
    <n v="2040.3"/>
  </r>
  <r>
    <x v="2"/>
    <x v="0"/>
    <x v="6"/>
    <x v="3"/>
    <n v="2040.3"/>
  </r>
  <r>
    <x v="2"/>
    <x v="0"/>
    <x v="6"/>
    <x v="4"/>
    <n v="2040.3"/>
  </r>
  <r>
    <x v="2"/>
    <x v="0"/>
    <x v="6"/>
    <x v="5"/>
    <n v="2143.5"/>
  </r>
  <r>
    <x v="2"/>
    <x v="0"/>
    <x v="6"/>
    <x v="6"/>
    <n v="2143.5"/>
  </r>
  <r>
    <x v="2"/>
    <x v="0"/>
    <x v="6"/>
    <x v="7"/>
    <n v="2143.5"/>
  </r>
  <r>
    <x v="2"/>
    <x v="0"/>
    <x v="6"/>
    <x v="8"/>
    <n v="2156.9"/>
  </r>
  <r>
    <x v="2"/>
    <x v="0"/>
    <x v="6"/>
    <x v="9"/>
    <n v="1705.9"/>
  </r>
  <r>
    <x v="2"/>
    <x v="0"/>
    <x v="6"/>
    <x v="10"/>
    <n v="1705.9"/>
  </r>
  <r>
    <x v="2"/>
    <x v="0"/>
    <x v="6"/>
    <x v="11"/>
    <n v="1705.9"/>
  </r>
  <r>
    <x v="2"/>
    <x v="0"/>
    <x v="6"/>
    <x v="12"/>
    <n v="1705.9"/>
  </r>
  <r>
    <x v="2"/>
    <x v="0"/>
    <x v="6"/>
    <x v="13"/>
    <n v="1663.1"/>
  </r>
  <r>
    <x v="2"/>
    <x v="0"/>
    <x v="6"/>
    <x v="14"/>
    <n v="1663.1"/>
  </r>
  <r>
    <x v="2"/>
    <x v="0"/>
    <x v="6"/>
    <x v="15"/>
    <n v="2040.3"/>
  </r>
  <r>
    <x v="2"/>
    <x v="0"/>
    <x v="7"/>
    <x v="0"/>
    <n v="2040.3"/>
  </r>
  <r>
    <x v="2"/>
    <x v="0"/>
    <x v="7"/>
    <x v="1"/>
    <n v="1705.9"/>
  </r>
  <r>
    <x v="2"/>
    <x v="0"/>
    <x v="7"/>
    <x v="2"/>
    <n v="2040.3"/>
  </r>
  <r>
    <x v="2"/>
    <x v="0"/>
    <x v="7"/>
    <x v="3"/>
    <n v="2040.3"/>
  </r>
  <r>
    <x v="2"/>
    <x v="0"/>
    <x v="7"/>
    <x v="4"/>
    <n v="2040.3"/>
  </r>
  <r>
    <x v="2"/>
    <x v="0"/>
    <x v="7"/>
    <x v="5"/>
    <n v="2143.5"/>
  </r>
  <r>
    <x v="2"/>
    <x v="0"/>
    <x v="7"/>
    <x v="6"/>
    <n v="2143.5"/>
  </r>
  <r>
    <x v="2"/>
    <x v="0"/>
    <x v="7"/>
    <x v="7"/>
    <n v="2143.5"/>
  </r>
  <r>
    <x v="2"/>
    <x v="0"/>
    <x v="7"/>
    <x v="8"/>
    <n v="2156.9"/>
  </r>
  <r>
    <x v="2"/>
    <x v="0"/>
    <x v="7"/>
    <x v="9"/>
    <n v="1705.9"/>
  </r>
  <r>
    <x v="2"/>
    <x v="0"/>
    <x v="7"/>
    <x v="10"/>
    <n v="1705.9"/>
  </r>
  <r>
    <x v="2"/>
    <x v="0"/>
    <x v="7"/>
    <x v="11"/>
    <n v="1705.9"/>
  </r>
  <r>
    <x v="2"/>
    <x v="0"/>
    <x v="7"/>
    <x v="12"/>
    <n v="1705.9"/>
  </r>
  <r>
    <x v="2"/>
    <x v="0"/>
    <x v="7"/>
    <x v="13"/>
    <n v="1663.1"/>
  </r>
  <r>
    <x v="2"/>
    <x v="0"/>
    <x v="7"/>
    <x v="14"/>
    <n v="1663.1"/>
  </r>
  <r>
    <x v="2"/>
    <x v="0"/>
    <x v="7"/>
    <x v="15"/>
    <n v="2040.3"/>
  </r>
  <r>
    <x v="2"/>
    <x v="0"/>
    <x v="8"/>
    <x v="0"/>
    <n v="2040.3"/>
  </r>
  <r>
    <x v="2"/>
    <x v="0"/>
    <x v="8"/>
    <x v="1"/>
    <n v="1705.9"/>
  </r>
  <r>
    <x v="2"/>
    <x v="0"/>
    <x v="8"/>
    <x v="2"/>
    <n v="2040.3"/>
  </r>
  <r>
    <x v="2"/>
    <x v="0"/>
    <x v="8"/>
    <x v="3"/>
    <n v="2040.3"/>
  </r>
  <r>
    <x v="2"/>
    <x v="0"/>
    <x v="8"/>
    <x v="4"/>
    <n v="2040.3"/>
  </r>
  <r>
    <x v="2"/>
    <x v="0"/>
    <x v="8"/>
    <x v="5"/>
    <n v="2143.5"/>
  </r>
  <r>
    <x v="2"/>
    <x v="0"/>
    <x v="8"/>
    <x v="6"/>
    <n v="2143.5"/>
  </r>
  <r>
    <x v="2"/>
    <x v="0"/>
    <x v="8"/>
    <x v="7"/>
    <n v="2143.5"/>
  </r>
  <r>
    <x v="2"/>
    <x v="0"/>
    <x v="8"/>
    <x v="8"/>
    <n v="2156.9"/>
  </r>
  <r>
    <x v="2"/>
    <x v="0"/>
    <x v="8"/>
    <x v="9"/>
    <n v="1705.9"/>
  </r>
  <r>
    <x v="2"/>
    <x v="0"/>
    <x v="8"/>
    <x v="10"/>
    <n v="1705.9"/>
  </r>
  <r>
    <x v="2"/>
    <x v="0"/>
    <x v="8"/>
    <x v="11"/>
    <n v="1705.9"/>
  </r>
  <r>
    <x v="2"/>
    <x v="0"/>
    <x v="8"/>
    <x v="12"/>
    <n v="1705.9"/>
  </r>
  <r>
    <x v="2"/>
    <x v="0"/>
    <x v="8"/>
    <x v="13"/>
    <n v="1663.1"/>
  </r>
  <r>
    <x v="2"/>
    <x v="0"/>
    <x v="8"/>
    <x v="14"/>
    <n v="1663.1"/>
  </r>
  <r>
    <x v="2"/>
    <x v="0"/>
    <x v="8"/>
    <x v="15"/>
    <n v="2040.3"/>
  </r>
  <r>
    <x v="2"/>
    <x v="0"/>
    <x v="14"/>
    <x v="0"/>
    <n v="2040.3"/>
  </r>
  <r>
    <x v="2"/>
    <x v="0"/>
    <x v="14"/>
    <x v="1"/>
    <n v="1705.9"/>
  </r>
  <r>
    <x v="2"/>
    <x v="0"/>
    <x v="14"/>
    <x v="2"/>
    <n v="2040.3"/>
  </r>
  <r>
    <x v="2"/>
    <x v="0"/>
    <x v="14"/>
    <x v="3"/>
    <n v="2040.3"/>
  </r>
  <r>
    <x v="2"/>
    <x v="0"/>
    <x v="14"/>
    <x v="4"/>
    <n v="2040.3"/>
  </r>
  <r>
    <x v="2"/>
    <x v="0"/>
    <x v="14"/>
    <x v="5"/>
    <n v="2143.5"/>
  </r>
  <r>
    <x v="2"/>
    <x v="0"/>
    <x v="14"/>
    <x v="6"/>
    <n v="2143.5"/>
  </r>
  <r>
    <x v="2"/>
    <x v="0"/>
    <x v="14"/>
    <x v="7"/>
    <n v="2143.5"/>
  </r>
  <r>
    <x v="2"/>
    <x v="0"/>
    <x v="14"/>
    <x v="8"/>
    <n v="2156.9"/>
  </r>
  <r>
    <x v="2"/>
    <x v="0"/>
    <x v="14"/>
    <x v="9"/>
    <n v="1705.9"/>
  </r>
  <r>
    <x v="2"/>
    <x v="0"/>
    <x v="14"/>
    <x v="10"/>
    <n v="1705.9"/>
  </r>
  <r>
    <x v="2"/>
    <x v="0"/>
    <x v="14"/>
    <x v="11"/>
    <n v="1705.9"/>
  </r>
  <r>
    <x v="2"/>
    <x v="0"/>
    <x v="14"/>
    <x v="12"/>
    <n v="1705.9"/>
  </r>
  <r>
    <x v="2"/>
    <x v="0"/>
    <x v="14"/>
    <x v="13"/>
    <n v="1663.1"/>
  </r>
  <r>
    <x v="2"/>
    <x v="0"/>
    <x v="14"/>
    <x v="14"/>
    <n v="1663.1"/>
  </r>
  <r>
    <x v="2"/>
    <x v="0"/>
    <x v="14"/>
    <x v="15"/>
    <n v="2040.3"/>
  </r>
  <r>
    <x v="3"/>
    <x v="0"/>
    <x v="0"/>
    <x v="0"/>
    <n v="223"/>
  </r>
  <r>
    <x v="3"/>
    <x v="0"/>
    <x v="0"/>
    <x v="1"/>
    <n v="223"/>
  </r>
  <r>
    <x v="3"/>
    <x v="0"/>
    <x v="0"/>
    <x v="2"/>
    <n v="223"/>
  </r>
  <r>
    <x v="3"/>
    <x v="0"/>
    <x v="0"/>
    <x v="3"/>
    <n v="223"/>
  </r>
  <r>
    <x v="3"/>
    <x v="0"/>
    <x v="0"/>
    <x v="4"/>
    <n v="223"/>
  </r>
  <r>
    <x v="3"/>
    <x v="0"/>
    <x v="0"/>
    <x v="5"/>
    <n v="238"/>
  </r>
  <r>
    <x v="3"/>
    <x v="0"/>
    <x v="0"/>
    <x v="6"/>
    <n v="238"/>
  </r>
  <r>
    <x v="3"/>
    <x v="0"/>
    <x v="0"/>
    <x v="7"/>
    <n v="238"/>
  </r>
  <r>
    <x v="3"/>
    <x v="0"/>
    <x v="0"/>
    <x v="8"/>
    <n v="214"/>
  </r>
  <r>
    <x v="3"/>
    <x v="0"/>
    <x v="0"/>
    <x v="9"/>
    <n v="214"/>
  </r>
  <r>
    <x v="3"/>
    <x v="0"/>
    <x v="0"/>
    <x v="10"/>
    <n v="200"/>
  </r>
  <r>
    <x v="3"/>
    <x v="0"/>
    <x v="0"/>
    <x v="11"/>
    <n v="200"/>
  </r>
  <r>
    <x v="3"/>
    <x v="0"/>
    <x v="0"/>
    <x v="12"/>
    <n v="200"/>
  </r>
  <r>
    <x v="3"/>
    <x v="0"/>
    <x v="0"/>
    <x v="13"/>
    <n v="267"/>
  </r>
  <r>
    <x v="3"/>
    <x v="0"/>
    <x v="0"/>
    <x v="14"/>
    <n v="267"/>
  </r>
  <r>
    <x v="3"/>
    <x v="0"/>
    <x v="0"/>
    <x v="15"/>
    <n v="223"/>
  </r>
  <r>
    <x v="3"/>
    <x v="0"/>
    <x v="1"/>
    <x v="0"/>
    <n v="304.8"/>
  </r>
  <r>
    <x v="3"/>
    <x v="0"/>
    <x v="1"/>
    <x v="1"/>
    <n v="304.8"/>
  </r>
  <r>
    <x v="3"/>
    <x v="0"/>
    <x v="1"/>
    <x v="2"/>
    <n v="304.8"/>
  </r>
  <r>
    <x v="3"/>
    <x v="0"/>
    <x v="1"/>
    <x v="3"/>
    <n v="304.8"/>
  </r>
  <r>
    <x v="3"/>
    <x v="0"/>
    <x v="1"/>
    <x v="4"/>
    <n v="304.8"/>
  </r>
  <r>
    <x v="3"/>
    <x v="0"/>
    <x v="1"/>
    <x v="5"/>
    <n v="346.5"/>
  </r>
  <r>
    <x v="3"/>
    <x v="0"/>
    <x v="1"/>
    <x v="6"/>
    <n v="346.5"/>
  </r>
  <r>
    <x v="3"/>
    <x v="0"/>
    <x v="1"/>
    <x v="7"/>
    <n v="346.5"/>
  </r>
  <r>
    <x v="3"/>
    <x v="0"/>
    <x v="1"/>
    <x v="8"/>
    <n v="290"/>
  </r>
  <r>
    <x v="3"/>
    <x v="0"/>
    <x v="1"/>
    <x v="9"/>
    <n v="290"/>
  </r>
  <r>
    <x v="3"/>
    <x v="0"/>
    <x v="1"/>
    <x v="10"/>
    <n v="273"/>
  </r>
  <r>
    <x v="3"/>
    <x v="0"/>
    <x v="1"/>
    <x v="11"/>
    <n v="273"/>
  </r>
  <r>
    <x v="3"/>
    <x v="0"/>
    <x v="1"/>
    <x v="12"/>
    <n v="273"/>
  </r>
  <r>
    <x v="3"/>
    <x v="0"/>
    <x v="1"/>
    <x v="13"/>
    <n v="244"/>
  </r>
  <r>
    <x v="3"/>
    <x v="0"/>
    <x v="1"/>
    <x v="14"/>
    <n v="244"/>
  </r>
  <r>
    <x v="3"/>
    <x v="0"/>
    <x v="1"/>
    <x v="15"/>
    <n v="304.8"/>
  </r>
  <r>
    <x v="3"/>
    <x v="0"/>
    <x v="2"/>
    <x v="0"/>
    <n v="394.7"/>
  </r>
  <r>
    <x v="3"/>
    <x v="0"/>
    <x v="2"/>
    <x v="1"/>
    <n v="394.7"/>
  </r>
  <r>
    <x v="3"/>
    <x v="0"/>
    <x v="2"/>
    <x v="2"/>
    <n v="394.7"/>
  </r>
  <r>
    <x v="3"/>
    <x v="0"/>
    <x v="2"/>
    <x v="3"/>
    <n v="394.7"/>
  </r>
  <r>
    <x v="3"/>
    <x v="0"/>
    <x v="2"/>
    <x v="4"/>
    <n v="394.7"/>
  </r>
  <r>
    <x v="3"/>
    <x v="0"/>
    <x v="2"/>
    <x v="5"/>
    <n v="413.5"/>
  </r>
  <r>
    <x v="3"/>
    <x v="0"/>
    <x v="2"/>
    <x v="6"/>
    <n v="413.5"/>
  </r>
  <r>
    <x v="3"/>
    <x v="0"/>
    <x v="2"/>
    <x v="7"/>
    <n v="413.5"/>
  </r>
  <r>
    <x v="3"/>
    <x v="0"/>
    <x v="2"/>
    <x v="8"/>
    <n v="393.5"/>
  </r>
  <r>
    <x v="3"/>
    <x v="0"/>
    <x v="2"/>
    <x v="9"/>
    <n v="393.5"/>
  </r>
  <r>
    <x v="3"/>
    <x v="0"/>
    <x v="2"/>
    <x v="10"/>
    <n v="325.10000000000002"/>
  </r>
  <r>
    <x v="3"/>
    <x v="0"/>
    <x v="2"/>
    <x v="11"/>
    <n v="325.10000000000002"/>
  </r>
  <r>
    <x v="3"/>
    <x v="0"/>
    <x v="2"/>
    <x v="12"/>
    <n v="325.10000000000002"/>
  </r>
  <r>
    <x v="3"/>
    <x v="0"/>
    <x v="2"/>
    <x v="13"/>
    <n v="281.3"/>
  </r>
  <r>
    <x v="3"/>
    <x v="0"/>
    <x v="2"/>
    <x v="14"/>
    <n v="281.3"/>
  </r>
  <r>
    <x v="3"/>
    <x v="0"/>
    <x v="2"/>
    <x v="15"/>
    <n v="394.7"/>
  </r>
  <r>
    <x v="3"/>
    <x v="0"/>
    <x v="3"/>
    <x v="0"/>
    <n v="413.2"/>
  </r>
  <r>
    <x v="3"/>
    <x v="0"/>
    <x v="3"/>
    <x v="1"/>
    <n v="311.8"/>
  </r>
  <r>
    <x v="3"/>
    <x v="0"/>
    <x v="3"/>
    <x v="2"/>
    <n v="413.2"/>
  </r>
  <r>
    <x v="3"/>
    <x v="0"/>
    <x v="3"/>
    <x v="3"/>
    <n v="413.2"/>
  </r>
  <r>
    <x v="3"/>
    <x v="0"/>
    <x v="3"/>
    <x v="4"/>
    <n v="413.2"/>
  </r>
  <r>
    <x v="3"/>
    <x v="0"/>
    <x v="3"/>
    <x v="5"/>
    <n v="430.7"/>
  </r>
  <r>
    <x v="3"/>
    <x v="0"/>
    <x v="3"/>
    <x v="6"/>
    <n v="430.7"/>
  </r>
  <r>
    <x v="3"/>
    <x v="0"/>
    <x v="3"/>
    <x v="7"/>
    <n v="430.7"/>
  </r>
  <r>
    <x v="3"/>
    <x v="0"/>
    <x v="3"/>
    <x v="8"/>
    <n v="436.1"/>
  </r>
  <r>
    <x v="3"/>
    <x v="0"/>
    <x v="3"/>
    <x v="9"/>
    <n v="311.8"/>
  </r>
  <r>
    <x v="3"/>
    <x v="0"/>
    <x v="3"/>
    <x v="10"/>
    <n v="311.8"/>
  </r>
  <r>
    <x v="3"/>
    <x v="0"/>
    <x v="3"/>
    <x v="11"/>
    <n v="311.8"/>
  </r>
  <r>
    <x v="3"/>
    <x v="0"/>
    <x v="3"/>
    <x v="12"/>
    <n v="311.8"/>
  </r>
  <r>
    <x v="3"/>
    <x v="0"/>
    <x v="3"/>
    <x v="13"/>
    <n v="345.7"/>
  </r>
  <r>
    <x v="3"/>
    <x v="0"/>
    <x v="3"/>
    <x v="14"/>
    <n v="345.7"/>
  </r>
  <r>
    <x v="3"/>
    <x v="0"/>
    <x v="3"/>
    <x v="15"/>
    <n v="413.2"/>
  </r>
  <r>
    <x v="3"/>
    <x v="0"/>
    <x v="4"/>
    <x v="0"/>
    <n v="413.2"/>
  </r>
  <r>
    <x v="3"/>
    <x v="0"/>
    <x v="4"/>
    <x v="1"/>
    <n v="311.8"/>
  </r>
  <r>
    <x v="3"/>
    <x v="0"/>
    <x v="4"/>
    <x v="2"/>
    <n v="413.2"/>
  </r>
  <r>
    <x v="3"/>
    <x v="0"/>
    <x v="4"/>
    <x v="3"/>
    <n v="413.2"/>
  </r>
  <r>
    <x v="3"/>
    <x v="0"/>
    <x v="4"/>
    <x v="4"/>
    <n v="413.2"/>
  </r>
  <r>
    <x v="3"/>
    <x v="0"/>
    <x v="4"/>
    <x v="5"/>
    <n v="430.7"/>
  </r>
  <r>
    <x v="3"/>
    <x v="0"/>
    <x v="4"/>
    <x v="6"/>
    <n v="430.7"/>
  </r>
  <r>
    <x v="3"/>
    <x v="0"/>
    <x v="4"/>
    <x v="7"/>
    <n v="430.7"/>
  </r>
  <r>
    <x v="3"/>
    <x v="0"/>
    <x v="4"/>
    <x v="8"/>
    <n v="436.1"/>
  </r>
  <r>
    <x v="3"/>
    <x v="0"/>
    <x v="4"/>
    <x v="9"/>
    <n v="311.8"/>
  </r>
  <r>
    <x v="3"/>
    <x v="0"/>
    <x v="4"/>
    <x v="10"/>
    <n v="311.8"/>
  </r>
  <r>
    <x v="3"/>
    <x v="0"/>
    <x v="4"/>
    <x v="11"/>
    <n v="311.8"/>
  </r>
  <r>
    <x v="3"/>
    <x v="0"/>
    <x v="4"/>
    <x v="12"/>
    <n v="311.8"/>
  </r>
  <r>
    <x v="3"/>
    <x v="0"/>
    <x v="4"/>
    <x v="13"/>
    <n v="345.7"/>
  </r>
  <r>
    <x v="3"/>
    <x v="0"/>
    <x v="4"/>
    <x v="14"/>
    <n v="345.7"/>
  </r>
  <r>
    <x v="3"/>
    <x v="0"/>
    <x v="4"/>
    <x v="15"/>
    <n v="413.2"/>
  </r>
  <r>
    <x v="3"/>
    <x v="0"/>
    <x v="5"/>
    <x v="0"/>
    <n v="413.2"/>
  </r>
  <r>
    <x v="3"/>
    <x v="0"/>
    <x v="5"/>
    <x v="1"/>
    <n v="311.8"/>
  </r>
  <r>
    <x v="3"/>
    <x v="0"/>
    <x v="5"/>
    <x v="2"/>
    <n v="413.2"/>
  </r>
  <r>
    <x v="3"/>
    <x v="0"/>
    <x v="5"/>
    <x v="3"/>
    <n v="413.2"/>
  </r>
  <r>
    <x v="3"/>
    <x v="0"/>
    <x v="5"/>
    <x v="4"/>
    <n v="413.2"/>
  </r>
  <r>
    <x v="3"/>
    <x v="0"/>
    <x v="5"/>
    <x v="5"/>
    <n v="430.7"/>
  </r>
  <r>
    <x v="3"/>
    <x v="0"/>
    <x v="5"/>
    <x v="6"/>
    <n v="430.7"/>
  </r>
  <r>
    <x v="3"/>
    <x v="0"/>
    <x v="5"/>
    <x v="7"/>
    <n v="430.7"/>
  </r>
  <r>
    <x v="3"/>
    <x v="0"/>
    <x v="5"/>
    <x v="8"/>
    <n v="436.1"/>
  </r>
  <r>
    <x v="3"/>
    <x v="0"/>
    <x v="5"/>
    <x v="9"/>
    <n v="311.8"/>
  </r>
  <r>
    <x v="3"/>
    <x v="0"/>
    <x v="5"/>
    <x v="10"/>
    <n v="311.8"/>
  </r>
  <r>
    <x v="3"/>
    <x v="0"/>
    <x v="5"/>
    <x v="11"/>
    <n v="311.8"/>
  </r>
  <r>
    <x v="3"/>
    <x v="0"/>
    <x v="5"/>
    <x v="12"/>
    <n v="311.8"/>
  </r>
  <r>
    <x v="3"/>
    <x v="0"/>
    <x v="5"/>
    <x v="13"/>
    <n v="345.7"/>
  </r>
  <r>
    <x v="3"/>
    <x v="0"/>
    <x v="5"/>
    <x v="14"/>
    <n v="345.7"/>
  </r>
  <r>
    <x v="3"/>
    <x v="0"/>
    <x v="5"/>
    <x v="15"/>
    <n v="413.2"/>
  </r>
  <r>
    <x v="3"/>
    <x v="0"/>
    <x v="6"/>
    <x v="0"/>
    <n v="413.2"/>
  </r>
  <r>
    <x v="3"/>
    <x v="0"/>
    <x v="6"/>
    <x v="1"/>
    <n v="311.8"/>
  </r>
  <r>
    <x v="3"/>
    <x v="0"/>
    <x v="6"/>
    <x v="2"/>
    <n v="413.2"/>
  </r>
  <r>
    <x v="3"/>
    <x v="0"/>
    <x v="6"/>
    <x v="3"/>
    <n v="413.2"/>
  </r>
  <r>
    <x v="3"/>
    <x v="0"/>
    <x v="6"/>
    <x v="4"/>
    <n v="413.2"/>
  </r>
  <r>
    <x v="3"/>
    <x v="0"/>
    <x v="6"/>
    <x v="5"/>
    <n v="430.7"/>
  </r>
  <r>
    <x v="3"/>
    <x v="0"/>
    <x v="6"/>
    <x v="6"/>
    <n v="430.7"/>
  </r>
  <r>
    <x v="3"/>
    <x v="0"/>
    <x v="6"/>
    <x v="7"/>
    <n v="430.7"/>
  </r>
  <r>
    <x v="3"/>
    <x v="0"/>
    <x v="6"/>
    <x v="8"/>
    <n v="436.1"/>
  </r>
  <r>
    <x v="3"/>
    <x v="0"/>
    <x v="6"/>
    <x v="9"/>
    <n v="311.8"/>
  </r>
  <r>
    <x v="3"/>
    <x v="0"/>
    <x v="6"/>
    <x v="10"/>
    <n v="311.8"/>
  </r>
  <r>
    <x v="3"/>
    <x v="0"/>
    <x v="6"/>
    <x v="11"/>
    <n v="311.8"/>
  </r>
  <r>
    <x v="3"/>
    <x v="0"/>
    <x v="6"/>
    <x v="12"/>
    <n v="311.8"/>
  </r>
  <r>
    <x v="3"/>
    <x v="0"/>
    <x v="6"/>
    <x v="13"/>
    <n v="345.7"/>
  </r>
  <r>
    <x v="3"/>
    <x v="0"/>
    <x v="6"/>
    <x v="14"/>
    <n v="345.7"/>
  </r>
  <r>
    <x v="3"/>
    <x v="0"/>
    <x v="6"/>
    <x v="15"/>
    <n v="413.2"/>
  </r>
  <r>
    <x v="3"/>
    <x v="0"/>
    <x v="7"/>
    <x v="0"/>
    <n v="413.2"/>
  </r>
  <r>
    <x v="3"/>
    <x v="0"/>
    <x v="7"/>
    <x v="1"/>
    <n v="311.8"/>
  </r>
  <r>
    <x v="3"/>
    <x v="0"/>
    <x v="7"/>
    <x v="2"/>
    <n v="413.2"/>
  </r>
  <r>
    <x v="3"/>
    <x v="0"/>
    <x v="7"/>
    <x v="3"/>
    <n v="413.2"/>
  </r>
  <r>
    <x v="3"/>
    <x v="0"/>
    <x v="7"/>
    <x v="4"/>
    <n v="413.2"/>
  </r>
  <r>
    <x v="3"/>
    <x v="0"/>
    <x v="7"/>
    <x v="5"/>
    <n v="430.7"/>
  </r>
  <r>
    <x v="3"/>
    <x v="0"/>
    <x v="7"/>
    <x v="6"/>
    <n v="430.7"/>
  </r>
  <r>
    <x v="3"/>
    <x v="0"/>
    <x v="7"/>
    <x v="7"/>
    <n v="430.7"/>
  </r>
  <r>
    <x v="3"/>
    <x v="0"/>
    <x v="7"/>
    <x v="8"/>
    <n v="436.1"/>
  </r>
  <r>
    <x v="3"/>
    <x v="0"/>
    <x v="7"/>
    <x v="9"/>
    <n v="311.8"/>
  </r>
  <r>
    <x v="3"/>
    <x v="0"/>
    <x v="7"/>
    <x v="10"/>
    <n v="311.8"/>
  </r>
  <r>
    <x v="3"/>
    <x v="0"/>
    <x v="7"/>
    <x v="11"/>
    <n v="311.8"/>
  </r>
  <r>
    <x v="3"/>
    <x v="0"/>
    <x v="7"/>
    <x v="12"/>
    <n v="311.8"/>
  </r>
  <r>
    <x v="3"/>
    <x v="0"/>
    <x v="7"/>
    <x v="13"/>
    <n v="345.7"/>
  </r>
  <r>
    <x v="3"/>
    <x v="0"/>
    <x v="7"/>
    <x v="14"/>
    <n v="345.7"/>
  </r>
  <r>
    <x v="3"/>
    <x v="0"/>
    <x v="7"/>
    <x v="15"/>
    <n v="413.2"/>
  </r>
  <r>
    <x v="3"/>
    <x v="0"/>
    <x v="8"/>
    <x v="0"/>
    <n v="413.2"/>
  </r>
  <r>
    <x v="3"/>
    <x v="0"/>
    <x v="8"/>
    <x v="1"/>
    <n v="311.8"/>
  </r>
  <r>
    <x v="3"/>
    <x v="0"/>
    <x v="8"/>
    <x v="2"/>
    <n v="413.2"/>
  </r>
  <r>
    <x v="3"/>
    <x v="0"/>
    <x v="8"/>
    <x v="3"/>
    <n v="413.2"/>
  </r>
  <r>
    <x v="3"/>
    <x v="0"/>
    <x v="8"/>
    <x v="4"/>
    <n v="413.2"/>
  </r>
  <r>
    <x v="3"/>
    <x v="0"/>
    <x v="8"/>
    <x v="5"/>
    <n v="430.7"/>
  </r>
  <r>
    <x v="3"/>
    <x v="0"/>
    <x v="8"/>
    <x v="6"/>
    <n v="430.7"/>
  </r>
  <r>
    <x v="3"/>
    <x v="0"/>
    <x v="8"/>
    <x v="7"/>
    <n v="430.7"/>
  </r>
  <r>
    <x v="3"/>
    <x v="0"/>
    <x v="8"/>
    <x v="8"/>
    <n v="436.1"/>
  </r>
  <r>
    <x v="3"/>
    <x v="0"/>
    <x v="8"/>
    <x v="9"/>
    <n v="311.8"/>
  </r>
  <r>
    <x v="3"/>
    <x v="0"/>
    <x v="8"/>
    <x v="10"/>
    <n v="311.8"/>
  </r>
  <r>
    <x v="3"/>
    <x v="0"/>
    <x v="8"/>
    <x v="11"/>
    <n v="311.8"/>
  </r>
  <r>
    <x v="3"/>
    <x v="0"/>
    <x v="8"/>
    <x v="12"/>
    <n v="311.8"/>
  </r>
  <r>
    <x v="3"/>
    <x v="0"/>
    <x v="8"/>
    <x v="13"/>
    <n v="345.7"/>
  </r>
  <r>
    <x v="3"/>
    <x v="0"/>
    <x v="8"/>
    <x v="14"/>
    <n v="345.7"/>
  </r>
  <r>
    <x v="3"/>
    <x v="0"/>
    <x v="8"/>
    <x v="15"/>
    <n v="413.2"/>
  </r>
  <r>
    <x v="3"/>
    <x v="0"/>
    <x v="14"/>
    <x v="0"/>
    <n v="413.2"/>
  </r>
  <r>
    <x v="3"/>
    <x v="0"/>
    <x v="14"/>
    <x v="1"/>
    <n v="311.8"/>
  </r>
  <r>
    <x v="3"/>
    <x v="0"/>
    <x v="14"/>
    <x v="2"/>
    <n v="413.2"/>
  </r>
  <r>
    <x v="3"/>
    <x v="0"/>
    <x v="14"/>
    <x v="3"/>
    <n v="413.2"/>
  </r>
  <r>
    <x v="3"/>
    <x v="0"/>
    <x v="14"/>
    <x v="4"/>
    <n v="413.2"/>
  </r>
  <r>
    <x v="3"/>
    <x v="0"/>
    <x v="14"/>
    <x v="5"/>
    <n v="430.7"/>
  </r>
  <r>
    <x v="3"/>
    <x v="0"/>
    <x v="14"/>
    <x v="6"/>
    <n v="430.7"/>
  </r>
  <r>
    <x v="3"/>
    <x v="0"/>
    <x v="14"/>
    <x v="7"/>
    <n v="430.7"/>
  </r>
  <r>
    <x v="3"/>
    <x v="0"/>
    <x v="14"/>
    <x v="8"/>
    <n v="436.1"/>
  </r>
  <r>
    <x v="3"/>
    <x v="0"/>
    <x v="14"/>
    <x v="9"/>
    <n v="311.8"/>
  </r>
  <r>
    <x v="3"/>
    <x v="0"/>
    <x v="14"/>
    <x v="10"/>
    <n v="311.8"/>
  </r>
  <r>
    <x v="3"/>
    <x v="0"/>
    <x v="14"/>
    <x v="11"/>
    <n v="311.8"/>
  </r>
  <r>
    <x v="3"/>
    <x v="0"/>
    <x v="14"/>
    <x v="12"/>
    <n v="311.8"/>
  </r>
  <r>
    <x v="3"/>
    <x v="0"/>
    <x v="14"/>
    <x v="13"/>
    <n v="345.7"/>
  </r>
  <r>
    <x v="3"/>
    <x v="0"/>
    <x v="14"/>
    <x v="14"/>
    <n v="345.7"/>
  </r>
  <r>
    <x v="3"/>
    <x v="0"/>
    <x v="14"/>
    <x v="15"/>
    <n v="413.2"/>
  </r>
  <r>
    <x v="4"/>
    <x v="0"/>
    <x v="0"/>
    <x v="0"/>
    <n v="1075"/>
  </r>
  <r>
    <x v="4"/>
    <x v="0"/>
    <x v="0"/>
    <x v="1"/>
    <n v="1075"/>
  </r>
  <r>
    <x v="4"/>
    <x v="0"/>
    <x v="0"/>
    <x v="2"/>
    <n v="1075"/>
  </r>
  <r>
    <x v="4"/>
    <x v="0"/>
    <x v="0"/>
    <x v="3"/>
    <n v="1075"/>
  </r>
  <r>
    <x v="4"/>
    <x v="0"/>
    <x v="0"/>
    <x v="4"/>
    <n v="1075"/>
  </r>
  <r>
    <x v="4"/>
    <x v="0"/>
    <x v="0"/>
    <x v="5"/>
    <n v="985.8"/>
  </r>
  <r>
    <x v="4"/>
    <x v="0"/>
    <x v="0"/>
    <x v="6"/>
    <n v="985.8"/>
  </r>
  <r>
    <x v="4"/>
    <x v="0"/>
    <x v="0"/>
    <x v="7"/>
    <n v="985.8"/>
  </r>
  <r>
    <x v="4"/>
    <x v="0"/>
    <x v="0"/>
    <x v="8"/>
    <n v="1230.0999999999999"/>
  </r>
  <r>
    <x v="4"/>
    <x v="0"/>
    <x v="0"/>
    <x v="9"/>
    <n v="1230.0999999999999"/>
  </r>
  <r>
    <x v="4"/>
    <x v="0"/>
    <x v="0"/>
    <x v="10"/>
    <n v="1212.7"/>
  </r>
  <r>
    <x v="4"/>
    <x v="0"/>
    <x v="0"/>
    <x v="11"/>
    <n v="1212.7"/>
  </r>
  <r>
    <x v="4"/>
    <x v="0"/>
    <x v="0"/>
    <x v="12"/>
    <n v="1212.7"/>
  </r>
  <r>
    <x v="4"/>
    <x v="0"/>
    <x v="0"/>
    <x v="13"/>
    <n v="1439.8"/>
  </r>
  <r>
    <x v="4"/>
    <x v="0"/>
    <x v="0"/>
    <x v="14"/>
    <n v="1439.8"/>
  </r>
  <r>
    <x v="4"/>
    <x v="0"/>
    <x v="0"/>
    <x v="15"/>
    <n v="1075"/>
  </r>
  <r>
    <x v="4"/>
    <x v="0"/>
    <x v="1"/>
    <x v="0"/>
    <n v="1453.4"/>
  </r>
  <r>
    <x v="4"/>
    <x v="0"/>
    <x v="1"/>
    <x v="1"/>
    <n v="1453.4"/>
  </r>
  <r>
    <x v="4"/>
    <x v="0"/>
    <x v="1"/>
    <x v="2"/>
    <n v="1453.4"/>
  </r>
  <r>
    <x v="4"/>
    <x v="0"/>
    <x v="1"/>
    <x v="3"/>
    <n v="1453.4"/>
  </r>
  <r>
    <x v="4"/>
    <x v="0"/>
    <x v="1"/>
    <x v="4"/>
    <n v="1453.4"/>
  </r>
  <r>
    <x v="4"/>
    <x v="0"/>
    <x v="1"/>
    <x v="5"/>
    <n v="1274.0999999999999"/>
  </r>
  <r>
    <x v="4"/>
    <x v="0"/>
    <x v="1"/>
    <x v="6"/>
    <n v="1274.0999999999999"/>
  </r>
  <r>
    <x v="4"/>
    <x v="0"/>
    <x v="1"/>
    <x v="7"/>
    <n v="1274.0999999999999"/>
  </r>
  <r>
    <x v="4"/>
    <x v="0"/>
    <x v="1"/>
    <x v="8"/>
    <n v="1275.4000000000001"/>
  </r>
  <r>
    <x v="4"/>
    <x v="0"/>
    <x v="1"/>
    <x v="9"/>
    <n v="1275.4000000000001"/>
  </r>
  <r>
    <x v="4"/>
    <x v="0"/>
    <x v="1"/>
    <x v="10"/>
    <n v="1385.4"/>
  </r>
  <r>
    <x v="4"/>
    <x v="0"/>
    <x v="1"/>
    <x v="11"/>
    <n v="1385.4"/>
  </r>
  <r>
    <x v="4"/>
    <x v="0"/>
    <x v="1"/>
    <x v="12"/>
    <n v="1385.4"/>
  </r>
  <r>
    <x v="4"/>
    <x v="0"/>
    <x v="1"/>
    <x v="13"/>
    <n v="1554.5"/>
  </r>
  <r>
    <x v="4"/>
    <x v="0"/>
    <x v="1"/>
    <x v="14"/>
    <n v="1554.5"/>
  </r>
  <r>
    <x v="4"/>
    <x v="0"/>
    <x v="1"/>
    <x v="15"/>
    <n v="1453.4"/>
  </r>
  <r>
    <x v="4"/>
    <x v="0"/>
    <x v="2"/>
    <x v="0"/>
    <n v="1290"/>
  </r>
  <r>
    <x v="4"/>
    <x v="0"/>
    <x v="2"/>
    <x v="1"/>
    <n v="1290"/>
  </r>
  <r>
    <x v="4"/>
    <x v="0"/>
    <x v="2"/>
    <x v="2"/>
    <n v="1290"/>
  </r>
  <r>
    <x v="4"/>
    <x v="0"/>
    <x v="2"/>
    <x v="3"/>
    <n v="1290"/>
  </r>
  <r>
    <x v="4"/>
    <x v="0"/>
    <x v="2"/>
    <x v="4"/>
    <n v="1290"/>
  </r>
  <r>
    <x v="4"/>
    <x v="0"/>
    <x v="2"/>
    <x v="5"/>
    <n v="1276.0999999999999"/>
  </r>
  <r>
    <x v="4"/>
    <x v="0"/>
    <x v="2"/>
    <x v="6"/>
    <n v="1276.0999999999999"/>
  </r>
  <r>
    <x v="4"/>
    <x v="0"/>
    <x v="2"/>
    <x v="7"/>
    <n v="1276.0999999999999"/>
  </r>
  <r>
    <x v="4"/>
    <x v="0"/>
    <x v="2"/>
    <x v="8"/>
    <n v="1214.4000000000001"/>
  </r>
  <r>
    <x v="4"/>
    <x v="0"/>
    <x v="2"/>
    <x v="9"/>
    <n v="1214.4000000000001"/>
  </r>
  <r>
    <x v="4"/>
    <x v="0"/>
    <x v="2"/>
    <x v="10"/>
    <n v="1451.4"/>
  </r>
  <r>
    <x v="4"/>
    <x v="0"/>
    <x v="2"/>
    <x v="11"/>
    <n v="1451.4"/>
  </r>
  <r>
    <x v="4"/>
    <x v="0"/>
    <x v="2"/>
    <x v="12"/>
    <n v="1451.4"/>
  </r>
  <r>
    <x v="4"/>
    <x v="0"/>
    <x v="2"/>
    <x v="13"/>
    <n v="1465"/>
  </r>
  <r>
    <x v="4"/>
    <x v="0"/>
    <x v="2"/>
    <x v="14"/>
    <n v="1465"/>
  </r>
  <r>
    <x v="4"/>
    <x v="0"/>
    <x v="2"/>
    <x v="15"/>
    <n v="1290"/>
  </r>
  <r>
    <x v="4"/>
    <x v="0"/>
    <x v="3"/>
    <x v="0"/>
    <n v="1350.4"/>
  </r>
  <r>
    <x v="4"/>
    <x v="0"/>
    <x v="3"/>
    <x v="1"/>
    <n v="1392"/>
  </r>
  <r>
    <x v="4"/>
    <x v="0"/>
    <x v="3"/>
    <x v="2"/>
    <n v="1350.4"/>
  </r>
  <r>
    <x v="4"/>
    <x v="0"/>
    <x v="3"/>
    <x v="3"/>
    <n v="1350.4"/>
  </r>
  <r>
    <x v="4"/>
    <x v="0"/>
    <x v="3"/>
    <x v="4"/>
    <n v="1350.4"/>
  </r>
  <r>
    <x v="4"/>
    <x v="0"/>
    <x v="3"/>
    <x v="5"/>
    <n v="1329.4"/>
  </r>
  <r>
    <x v="4"/>
    <x v="0"/>
    <x v="3"/>
    <x v="6"/>
    <n v="1329.4"/>
  </r>
  <r>
    <x v="4"/>
    <x v="0"/>
    <x v="3"/>
    <x v="7"/>
    <n v="1329.4"/>
  </r>
  <r>
    <x v="4"/>
    <x v="0"/>
    <x v="3"/>
    <x v="8"/>
    <n v="1346.1"/>
  </r>
  <r>
    <x v="4"/>
    <x v="0"/>
    <x v="3"/>
    <x v="9"/>
    <n v="1392"/>
  </r>
  <r>
    <x v="4"/>
    <x v="0"/>
    <x v="3"/>
    <x v="10"/>
    <n v="1392"/>
  </r>
  <r>
    <x v="4"/>
    <x v="0"/>
    <x v="3"/>
    <x v="11"/>
    <n v="1392"/>
  </r>
  <r>
    <x v="4"/>
    <x v="0"/>
    <x v="3"/>
    <x v="12"/>
    <n v="1392"/>
  </r>
  <r>
    <x v="4"/>
    <x v="0"/>
    <x v="3"/>
    <x v="13"/>
    <n v="1800.8"/>
  </r>
  <r>
    <x v="4"/>
    <x v="0"/>
    <x v="3"/>
    <x v="14"/>
    <n v="1800.8"/>
  </r>
  <r>
    <x v="4"/>
    <x v="0"/>
    <x v="3"/>
    <x v="15"/>
    <n v="1350.4"/>
  </r>
  <r>
    <x v="4"/>
    <x v="0"/>
    <x v="4"/>
    <x v="0"/>
    <n v="1350.4"/>
  </r>
  <r>
    <x v="4"/>
    <x v="0"/>
    <x v="4"/>
    <x v="1"/>
    <n v="1392"/>
  </r>
  <r>
    <x v="4"/>
    <x v="0"/>
    <x v="4"/>
    <x v="2"/>
    <n v="1350.4"/>
  </r>
  <r>
    <x v="4"/>
    <x v="0"/>
    <x v="4"/>
    <x v="3"/>
    <n v="1350.4"/>
  </r>
  <r>
    <x v="4"/>
    <x v="0"/>
    <x v="4"/>
    <x v="4"/>
    <n v="1350.4"/>
  </r>
  <r>
    <x v="4"/>
    <x v="0"/>
    <x v="4"/>
    <x v="5"/>
    <n v="1329.4"/>
  </r>
  <r>
    <x v="4"/>
    <x v="0"/>
    <x v="4"/>
    <x v="6"/>
    <n v="1329.4"/>
  </r>
  <r>
    <x v="4"/>
    <x v="0"/>
    <x v="4"/>
    <x v="7"/>
    <n v="1329.4"/>
  </r>
  <r>
    <x v="4"/>
    <x v="0"/>
    <x v="4"/>
    <x v="8"/>
    <n v="1346.1"/>
  </r>
  <r>
    <x v="4"/>
    <x v="0"/>
    <x v="4"/>
    <x v="9"/>
    <n v="1392"/>
  </r>
  <r>
    <x v="4"/>
    <x v="0"/>
    <x v="4"/>
    <x v="10"/>
    <n v="1392"/>
  </r>
  <r>
    <x v="4"/>
    <x v="0"/>
    <x v="4"/>
    <x v="11"/>
    <n v="1392"/>
  </r>
  <r>
    <x v="4"/>
    <x v="0"/>
    <x v="4"/>
    <x v="12"/>
    <n v="1392"/>
  </r>
  <r>
    <x v="4"/>
    <x v="0"/>
    <x v="4"/>
    <x v="13"/>
    <n v="1800.8"/>
  </r>
  <r>
    <x v="4"/>
    <x v="0"/>
    <x v="4"/>
    <x v="14"/>
    <n v="1800.8"/>
  </r>
  <r>
    <x v="4"/>
    <x v="0"/>
    <x v="4"/>
    <x v="15"/>
    <n v="1350.4"/>
  </r>
  <r>
    <x v="4"/>
    <x v="0"/>
    <x v="5"/>
    <x v="0"/>
    <n v="1350.4"/>
  </r>
  <r>
    <x v="4"/>
    <x v="0"/>
    <x v="5"/>
    <x v="1"/>
    <n v="1392"/>
  </r>
  <r>
    <x v="4"/>
    <x v="0"/>
    <x v="5"/>
    <x v="2"/>
    <n v="1350.4"/>
  </r>
  <r>
    <x v="4"/>
    <x v="0"/>
    <x v="5"/>
    <x v="3"/>
    <n v="1350.4"/>
  </r>
  <r>
    <x v="4"/>
    <x v="0"/>
    <x v="5"/>
    <x v="4"/>
    <n v="1350.4"/>
  </r>
  <r>
    <x v="4"/>
    <x v="0"/>
    <x v="5"/>
    <x v="5"/>
    <n v="1329.4"/>
  </r>
  <r>
    <x v="4"/>
    <x v="0"/>
    <x v="5"/>
    <x v="6"/>
    <n v="1329.4"/>
  </r>
  <r>
    <x v="4"/>
    <x v="0"/>
    <x v="5"/>
    <x v="7"/>
    <n v="1329.4"/>
  </r>
  <r>
    <x v="4"/>
    <x v="0"/>
    <x v="5"/>
    <x v="8"/>
    <n v="1346.1"/>
  </r>
  <r>
    <x v="4"/>
    <x v="0"/>
    <x v="5"/>
    <x v="9"/>
    <n v="1392"/>
  </r>
  <r>
    <x v="4"/>
    <x v="0"/>
    <x v="5"/>
    <x v="10"/>
    <n v="1392"/>
  </r>
  <r>
    <x v="4"/>
    <x v="0"/>
    <x v="5"/>
    <x v="11"/>
    <n v="1392"/>
  </r>
  <r>
    <x v="4"/>
    <x v="0"/>
    <x v="5"/>
    <x v="12"/>
    <n v="1392"/>
  </r>
  <r>
    <x v="4"/>
    <x v="0"/>
    <x v="5"/>
    <x v="13"/>
    <n v="1800.8"/>
  </r>
  <r>
    <x v="4"/>
    <x v="0"/>
    <x v="5"/>
    <x v="14"/>
    <n v="1800.8"/>
  </r>
  <r>
    <x v="4"/>
    <x v="0"/>
    <x v="5"/>
    <x v="15"/>
    <n v="1350.4"/>
  </r>
  <r>
    <x v="4"/>
    <x v="0"/>
    <x v="6"/>
    <x v="0"/>
    <n v="1350.4"/>
  </r>
  <r>
    <x v="4"/>
    <x v="0"/>
    <x v="6"/>
    <x v="1"/>
    <n v="1392"/>
  </r>
  <r>
    <x v="4"/>
    <x v="0"/>
    <x v="6"/>
    <x v="2"/>
    <n v="1350.4"/>
  </r>
  <r>
    <x v="4"/>
    <x v="0"/>
    <x v="6"/>
    <x v="3"/>
    <n v="1350.4"/>
  </r>
  <r>
    <x v="4"/>
    <x v="0"/>
    <x v="6"/>
    <x v="4"/>
    <n v="1350.4"/>
  </r>
  <r>
    <x v="4"/>
    <x v="0"/>
    <x v="6"/>
    <x v="5"/>
    <n v="1329.4"/>
  </r>
  <r>
    <x v="4"/>
    <x v="0"/>
    <x v="6"/>
    <x v="6"/>
    <n v="1329.4"/>
  </r>
  <r>
    <x v="4"/>
    <x v="0"/>
    <x v="6"/>
    <x v="7"/>
    <n v="1329.4"/>
  </r>
  <r>
    <x v="4"/>
    <x v="0"/>
    <x v="6"/>
    <x v="8"/>
    <n v="1346.1"/>
  </r>
  <r>
    <x v="4"/>
    <x v="0"/>
    <x v="6"/>
    <x v="9"/>
    <n v="1392"/>
  </r>
  <r>
    <x v="4"/>
    <x v="0"/>
    <x v="6"/>
    <x v="10"/>
    <n v="1392"/>
  </r>
  <r>
    <x v="4"/>
    <x v="0"/>
    <x v="6"/>
    <x v="11"/>
    <n v="1392"/>
  </r>
  <r>
    <x v="4"/>
    <x v="0"/>
    <x v="6"/>
    <x v="12"/>
    <n v="1392"/>
  </r>
  <r>
    <x v="4"/>
    <x v="0"/>
    <x v="6"/>
    <x v="13"/>
    <n v="1800.8"/>
  </r>
  <r>
    <x v="4"/>
    <x v="0"/>
    <x v="6"/>
    <x v="14"/>
    <n v="1800.8"/>
  </r>
  <r>
    <x v="4"/>
    <x v="0"/>
    <x v="6"/>
    <x v="15"/>
    <n v="1350.4"/>
  </r>
  <r>
    <x v="4"/>
    <x v="0"/>
    <x v="7"/>
    <x v="0"/>
    <n v="1350.4"/>
  </r>
  <r>
    <x v="4"/>
    <x v="0"/>
    <x v="7"/>
    <x v="1"/>
    <n v="1392"/>
  </r>
  <r>
    <x v="4"/>
    <x v="0"/>
    <x v="7"/>
    <x v="2"/>
    <n v="1350.4"/>
  </r>
  <r>
    <x v="4"/>
    <x v="0"/>
    <x v="7"/>
    <x v="3"/>
    <n v="1350.4"/>
  </r>
  <r>
    <x v="4"/>
    <x v="0"/>
    <x v="7"/>
    <x v="4"/>
    <n v="1350.4"/>
  </r>
  <r>
    <x v="4"/>
    <x v="0"/>
    <x v="7"/>
    <x v="5"/>
    <n v="1329.4"/>
  </r>
  <r>
    <x v="4"/>
    <x v="0"/>
    <x v="7"/>
    <x v="6"/>
    <n v="1329.4"/>
  </r>
  <r>
    <x v="4"/>
    <x v="0"/>
    <x v="7"/>
    <x v="7"/>
    <n v="1329.4"/>
  </r>
  <r>
    <x v="4"/>
    <x v="0"/>
    <x v="7"/>
    <x v="8"/>
    <n v="1346.1"/>
  </r>
  <r>
    <x v="4"/>
    <x v="0"/>
    <x v="7"/>
    <x v="9"/>
    <n v="1392"/>
  </r>
  <r>
    <x v="4"/>
    <x v="0"/>
    <x v="7"/>
    <x v="10"/>
    <n v="1392"/>
  </r>
  <r>
    <x v="4"/>
    <x v="0"/>
    <x v="7"/>
    <x v="11"/>
    <n v="1392"/>
  </r>
  <r>
    <x v="4"/>
    <x v="0"/>
    <x v="7"/>
    <x v="12"/>
    <n v="1392"/>
  </r>
  <r>
    <x v="4"/>
    <x v="0"/>
    <x v="7"/>
    <x v="13"/>
    <n v="1800.8"/>
  </r>
  <r>
    <x v="4"/>
    <x v="0"/>
    <x v="7"/>
    <x v="14"/>
    <n v="1800.8"/>
  </r>
  <r>
    <x v="4"/>
    <x v="0"/>
    <x v="7"/>
    <x v="15"/>
    <n v="1350.4"/>
  </r>
  <r>
    <x v="4"/>
    <x v="0"/>
    <x v="8"/>
    <x v="0"/>
    <n v="1350.4"/>
  </r>
  <r>
    <x v="4"/>
    <x v="0"/>
    <x v="8"/>
    <x v="1"/>
    <n v="1392"/>
  </r>
  <r>
    <x v="4"/>
    <x v="0"/>
    <x v="8"/>
    <x v="2"/>
    <n v="1350.4"/>
  </r>
  <r>
    <x v="4"/>
    <x v="0"/>
    <x v="8"/>
    <x v="3"/>
    <n v="1350.4"/>
  </r>
  <r>
    <x v="4"/>
    <x v="0"/>
    <x v="8"/>
    <x v="4"/>
    <n v="1350.4"/>
  </r>
  <r>
    <x v="4"/>
    <x v="0"/>
    <x v="8"/>
    <x v="5"/>
    <n v="1329.4"/>
  </r>
  <r>
    <x v="4"/>
    <x v="0"/>
    <x v="8"/>
    <x v="6"/>
    <n v="1329.4"/>
  </r>
  <r>
    <x v="4"/>
    <x v="0"/>
    <x v="8"/>
    <x v="7"/>
    <n v="1329.4"/>
  </r>
  <r>
    <x v="4"/>
    <x v="0"/>
    <x v="8"/>
    <x v="8"/>
    <n v="1346.1"/>
  </r>
  <r>
    <x v="4"/>
    <x v="0"/>
    <x v="8"/>
    <x v="9"/>
    <n v="1392"/>
  </r>
  <r>
    <x v="4"/>
    <x v="0"/>
    <x v="8"/>
    <x v="10"/>
    <n v="1392"/>
  </r>
  <r>
    <x v="4"/>
    <x v="0"/>
    <x v="8"/>
    <x v="11"/>
    <n v="1392"/>
  </r>
  <r>
    <x v="4"/>
    <x v="0"/>
    <x v="8"/>
    <x v="12"/>
    <n v="1392"/>
  </r>
  <r>
    <x v="4"/>
    <x v="0"/>
    <x v="8"/>
    <x v="13"/>
    <n v="1800.8"/>
  </r>
  <r>
    <x v="4"/>
    <x v="0"/>
    <x v="8"/>
    <x v="14"/>
    <n v="1800.8"/>
  </r>
  <r>
    <x v="4"/>
    <x v="0"/>
    <x v="8"/>
    <x v="15"/>
    <n v="1350.4"/>
  </r>
  <r>
    <x v="4"/>
    <x v="0"/>
    <x v="14"/>
    <x v="0"/>
    <n v="1350.4"/>
  </r>
  <r>
    <x v="4"/>
    <x v="0"/>
    <x v="14"/>
    <x v="1"/>
    <n v="1392"/>
  </r>
  <r>
    <x v="4"/>
    <x v="0"/>
    <x v="14"/>
    <x v="2"/>
    <n v="1350.4"/>
  </r>
  <r>
    <x v="4"/>
    <x v="0"/>
    <x v="14"/>
    <x v="3"/>
    <n v="1350.4"/>
  </r>
  <r>
    <x v="4"/>
    <x v="0"/>
    <x v="14"/>
    <x v="4"/>
    <n v="1350.4"/>
  </r>
  <r>
    <x v="4"/>
    <x v="0"/>
    <x v="14"/>
    <x v="5"/>
    <n v="1329.4"/>
  </r>
  <r>
    <x v="4"/>
    <x v="0"/>
    <x v="14"/>
    <x v="6"/>
    <n v="1329.4"/>
  </r>
  <r>
    <x v="4"/>
    <x v="0"/>
    <x v="14"/>
    <x v="7"/>
    <n v="1329.4"/>
  </r>
  <r>
    <x v="4"/>
    <x v="0"/>
    <x v="14"/>
    <x v="8"/>
    <n v="1346.1"/>
  </r>
  <r>
    <x v="4"/>
    <x v="0"/>
    <x v="14"/>
    <x v="9"/>
    <n v="1392"/>
  </r>
  <r>
    <x v="4"/>
    <x v="0"/>
    <x v="14"/>
    <x v="10"/>
    <n v="1392"/>
  </r>
  <r>
    <x v="4"/>
    <x v="0"/>
    <x v="14"/>
    <x v="11"/>
    <n v="1392"/>
  </r>
  <r>
    <x v="4"/>
    <x v="0"/>
    <x v="14"/>
    <x v="12"/>
    <n v="1392"/>
  </r>
  <r>
    <x v="4"/>
    <x v="0"/>
    <x v="14"/>
    <x v="13"/>
    <n v="1800.8"/>
  </r>
  <r>
    <x v="4"/>
    <x v="0"/>
    <x v="14"/>
    <x v="14"/>
    <n v="1800.8"/>
  </r>
  <r>
    <x v="4"/>
    <x v="0"/>
    <x v="14"/>
    <x v="15"/>
    <n v="1350.4"/>
  </r>
  <r>
    <x v="5"/>
    <x v="0"/>
    <x v="0"/>
    <x v="0"/>
    <n v="1186.0999999999999"/>
  </r>
  <r>
    <x v="5"/>
    <x v="0"/>
    <x v="0"/>
    <x v="1"/>
    <n v="1186.0999999999999"/>
  </r>
  <r>
    <x v="5"/>
    <x v="0"/>
    <x v="0"/>
    <x v="2"/>
    <n v="1186.0999999999999"/>
  </r>
  <r>
    <x v="5"/>
    <x v="0"/>
    <x v="0"/>
    <x v="3"/>
    <n v="1186.0999999999999"/>
  </r>
  <r>
    <x v="5"/>
    <x v="0"/>
    <x v="0"/>
    <x v="4"/>
    <n v="1186.0999999999999"/>
  </r>
  <r>
    <x v="5"/>
    <x v="0"/>
    <x v="0"/>
    <x v="5"/>
    <n v="1087.7"/>
  </r>
  <r>
    <x v="5"/>
    <x v="0"/>
    <x v="0"/>
    <x v="6"/>
    <n v="1087.7"/>
  </r>
  <r>
    <x v="5"/>
    <x v="0"/>
    <x v="0"/>
    <x v="7"/>
    <n v="1087.7"/>
  </r>
  <r>
    <x v="5"/>
    <x v="0"/>
    <x v="0"/>
    <x v="8"/>
    <n v="1357.3"/>
  </r>
  <r>
    <x v="5"/>
    <x v="0"/>
    <x v="0"/>
    <x v="9"/>
    <n v="1357.3"/>
  </r>
  <r>
    <x v="5"/>
    <x v="0"/>
    <x v="0"/>
    <x v="10"/>
    <n v="1338.1"/>
  </r>
  <r>
    <x v="5"/>
    <x v="0"/>
    <x v="0"/>
    <x v="11"/>
    <n v="1338.1"/>
  </r>
  <r>
    <x v="5"/>
    <x v="0"/>
    <x v="0"/>
    <x v="12"/>
    <n v="1338.1"/>
  </r>
  <r>
    <x v="5"/>
    <x v="0"/>
    <x v="0"/>
    <x v="13"/>
    <n v="1588.6"/>
  </r>
  <r>
    <x v="5"/>
    <x v="0"/>
    <x v="0"/>
    <x v="14"/>
    <n v="1588.6"/>
  </r>
  <r>
    <x v="5"/>
    <x v="0"/>
    <x v="0"/>
    <x v="15"/>
    <n v="1186.0999999999999"/>
  </r>
  <r>
    <x v="5"/>
    <x v="0"/>
    <x v="1"/>
    <x v="0"/>
    <n v="1603.7"/>
  </r>
  <r>
    <x v="5"/>
    <x v="0"/>
    <x v="1"/>
    <x v="1"/>
    <n v="1603.7"/>
  </r>
  <r>
    <x v="5"/>
    <x v="0"/>
    <x v="1"/>
    <x v="2"/>
    <n v="1603.7"/>
  </r>
  <r>
    <x v="5"/>
    <x v="0"/>
    <x v="1"/>
    <x v="3"/>
    <n v="1603.7"/>
  </r>
  <r>
    <x v="5"/>
    <x v="0"/>
    <x v="1"/>
    <x v="4"/>
    <n v="1603.7"/>
  </r>
  <r>
    <x v="5"/>
    <x v="0"/>
    <x v="1"/>
    <x v="5"/>
    <n v="1405.8"/>
  </r>
  <r>
    <x v="5"/>
    <x v="0"/>
    <x v="1"/>
    <x v="6"/>
    <n v="1405.8"/>
  </r>
  <r>
    <x v="5"/>
    <x v="0"/>
    <x v="1"/>
    <x v="7"/>
    <n v="1405.8"/>
  </r>
  <r>
    <x v="5"/>
    <x v="0"/>
    <x v="1"/>
    <x v="8"/>
    <n v="1407.3"/>
  </r>
  <r>
    <x v="5"/>
    <x v="0"/>
    <x v="1"/>
    <x v="9"/>
    <n v="1407.3"/>
  </r>
  <r>
    <x v="5"/>
    <x v="0"/>
    <x v="1"/>
    <x v="10"/>
    <n v="1528.6"/>
  </r>
  <r>
    <x v="5"/>
    <x v="0"/>
    <x v="1"/>
    <x v="11"/>
    <n v="1528.6"/>
  </r>
  <r>
    <x v="5"/>
    <x v="0"/>
    <x v="1"/>
    <x v="12"/>
    <n v="1528.6"/>
  </r>
  <r>
    <x v="5"/>
    <x v="0"/>
    <x v="1"/>
    <x v="13"/>
    <n v="1715.2"/>
  </r>
  <r>
    <x v="5"/>
    <x v="0"/>
    <x v="1"/>
    <x v="14"/>
    <n v="1715.2"/>
  </r>
  <r>
    <x v="5"/>
    <x v="0"/>
    <x v="1"/>
    <x v="15"/>
    <n v="1603.7"/>
  </r>
  <r>
    <x v="5"/>
    <x v="0"/>
    <x v="2"/>
    <x v="0"/>
    <n v="1423.4"/>
  </r>
  <r>
    <x v="5"/>
    <x v="0"/>
    <x v="2"/>
    <x v="1"/>
    <n v="1423.4"/>
  </r>
  <r>
    <x v="5"/>
    <x v="0"/>
    <x v="2"/>
    <x v="2"/>
    <n v="1423.4"/>
  </r>
  <r>
    <x v="5"/>
    <x v="0"/>
    <x v="2"/>
    <x v="3"/>
    <n v="1423.4"/>
  </r>
  <r>
    <x v="5"/>
    <x v="0"/>
    <x v="2"/>
    <x v="4"/>
    <n v="1423.4"/>
  </r>
  <r>
    <x v="5"/>
    <x v="0"/>
    <x v="2"/>
    <x v="5"/>
    <n v="1408"/>
  </r>
  <r>
    <x v="5"/>
    <x v="0"/>
    <x v="2"/>
    <x v="6"/>
    <n v="1408"/>
  </r>
  <r>
    <x v="5"/>
    <x v="0"/>
    <x v="2"/>
    <x v="7"/>
    <n v="1408"/>
  </r>
  <r>
    <x v="5"/>
    <x v="0"/>
    <x v="2"/>
    <x v="8"/>
    <n v="1339.9"/>
  </r>
  <r>
    <x v="5"/>
    <x v="0"/>
    <x v="2"/>
    <x v="9"/>
    <n v="1339.9"/>
  </r>
  <r>
    <x v="5"/>
    <x v="0"/>
    <x v="2"/>
    <x v="10"/>
    <n v="1601.4"/>
  </r>
  <r>
    <x v="5"/>
    <x v="0"/>
    <x v="2"/>
    <x v="11"/>
    <n v="1601.4"/>
  </r>
  <r>
    <x v="5"/>
    <x v="0"/>
    <x v="2"/>
    <x v="12"/>
    <n v="1601.4"/>
  </r>
  <r>
    <x v="5"/>
    <x v="0"/>
    <x v="2"/>
    <x v="13"/>
    <n v="1616.5"/>
  </r>
  <r>
    <x v="5"/>
    <x v="0"/>
    <x v="2"/>
    <x v="14"/>
    <n v="1616.5"/>
  </r>
  <r>
    <x v="5"/>
    <x v="0"/>
    <x v="2"/>
    <x v="15"/>
    <n v="1423.4"/>
  </r>
  <r>
    <x v="5"/>
    <x v="0"/>
    <x v="3"/>
    <x v="0"/>
    <n v="1490"/>
  </r>
  <r>
    <x v="5"/>
    <x v="0"/>
    <x v="3"/>
    <x v="1"/>
    <n v="1535.9"/>
  </r>
  <r>
    <x v="5"/>
    <x v="0"/>
    <x v="3"/>
    <x v="2"/>
    <n v="1490"/>
  </r>
  <r>
    <x v="5"/>
    <x v="0"/>
    <x v="3"/>
    <x v="3"/>
    <n v="1490"/>
  </r>
  <r>
    <x v="5"/>
    <x v="0"/>
    <x v="3"/>
    <x v="4"/>
    <n v="1490"/>
  </r>
  <r>
    <x v="5"/>
    <x v="0"/>
    <x v="3"/>
    <x v="5"/>
    <n v="1466.8"/>
  </r>
  <r>
    <x v="5"/>
    <x v="0"/>
    <x v="3"/>
    <x v="6"/>
    <n v="1466.8"/>
  </r>
  <r>
    <x v="5"/>
    <x v="0"/>
    <x v="3"/>
    <x v="7"/>
    <n v="1466.8"/>
  </r>
  <r>
    <x v="5"/>
    <x v="0"/>
    <x v="3"/>
    <x v="8"/>
    <n v="1485.3"/>
  </r>
  <r>
    <x v="5"/>
    <x v="0"/>
    <x v="3"/>
    <x v="9"/>
    <n v="1535.9"/>
  </r>
  <r>
    <x v="5"/>
    <x v="0"/>
    <x v="3"/>
    <x v="10"/>
    <n v="1535.9"/>
  </r>
  <r>
    <x v="5"/>
    <x v="0"/>
    <x v="3"/>
    <x v="11"/>
    <n v="1535.9"/>
  </r>
  <r>
    <x v="5"/>
    <x v="0"/>
    <x v="3"/>
    <x v="12"/>
    <n v="1535.9"/>
  </r>
  <r>
    <x v="5"/>
    <x v="0"/>
    <x v="3"/>
    <x v="13"/>
    <n v="1987"/>
  </r>
  <r>
    <x v="5"/>
    <x v="0"/>
    <x v="3"/>
    <x v="14"/>
    <n v="1987"/>
  </r>
  <r>
    <x v="5"/>
    <x v="0"/>
    <x v="3"/>
    <x v="15"/>
    <n v="1490"/>
  </r>
  <r>
    <x v="5"/>
    <x v="0"/>
    <x v="4"/>
    <x v="0"/>
    <n v="1490"/>
  </r>
  <r>
    <x v="5"/>
    <x v="0"/>
    <x v="4"/>
    <x v="1"/>
    <n v="1535.9"/>
  </r>
  <r>
    <x v="5"/>
    <x v="0"/>
    <x v="4"/>
    <x v="2"/>
    <n v="1490"/>
  </r>
  <r>
    <x v="5"/>
    <x v="0"/>
    <x v="4"/>
    <x v="3"/>
    <n v="1490"/>
  </r>
  <r>
    <x v="5"/>
    <x v="0"/>
    <x v="4"/>
    <x v="4"/>
    <n v="1490"/>
  </r>
  <r>
    <x v="5"/>
    <x v="0"/>
    <x v="4"/>
    <x v="5"/>
    <n v="1466.8"/>
  </r>
  <r>
    <x v="5"/>
    <x v="0"/>
    <x v="4"/>
    <x v="6"/>
    <n v="1466.8"/>
  </r>
  <r>
    <x v="5"/>
    <x v="0"/>
    <x v="4"/>
    <x v="7"/>
    <n v="1466.8"/>
  </r>
  <r>
    <x v="5"/>
    <x v="0"/>
    <x v="4"/>
    <x v="8"/>
    <n v="1485.3"/>
  </r>
  <r>
    <x v="5"/>
    <x v="0"/>
    <x v="4"/>
    <x v="9"/>
    <n v="1535.9"/>
  </r>
  <r>
    <x v="5"/>
    <x v="0"/>
    <x v="4"/>
    <x v="10"/>
    <n v="1535.9"/>
  </r>
  <r>
    <x v="5"/>
    <x v="0"/>
    <x v="4"/>
    <x v="11"/>
    <n v="1535.9"/>
  </r>
  <r>
    <x v="5"/>
    <x v="0"/>
    <x v="4"/>
    <x v="12"/>
    <n v="1535.9"/>
  </r>
  <r>
    <x v="5"/>
    <x v="0"/>
    <x v="4"/>
    <x v="13"/>
    <n v="1987"/>
  </r>
  <r>
    <x v="5"/>
    <x v="0"/>
    <x v="4"/>
    <x v="14"/>
    <n v="1987"/>
  </r>
  <r>
    <x v="5"/>
    <x v="0"/>
    <x v="4"/>
    <x v="15"/>
    <n v="1490"/>
  </r>
  <r>
    <x v="5"/>
    <x v="0"/>
    <x v="5"/>
    <x v="0"/>
    <n v="1490"/>
  </r>
  <r>
    <x v="5"/>
    <x v="0"/>
    <x v="5"/>
    <x v="1"/>
    <n v="1535.9"/>
  </r>
  <r>
    <x v="5"/>
    <x v="0"/>
    <x v="5"/>
    <x v="2"/>
    <n v="1490"/>
  </r>
  <r>
    <x v="5"/>
    <x v="0"/>
    <x v="5"/>
    <x v="3"/>
    <n v="1490"/>
  </r>
  <r>
    <x v="5"/>
    <x v="0"/>
    <x v="5"/>
    <x v="4"/>
    <n v="1490"/>
  </r>
  <r>
    <x v="5"/>
    <x v="0"/>
    <x v="5"/>
    <x v="5"/>
    <n v="1466.8"/>
  </r>
  <r>
    <x v="5"/>
    <x v="0"/>
    <x v="5"/>
    <x v="6"/>
    <n v="1466.8"/>
  </r>
  <r>
    <x v="5"/>
    <x v="0"/>
    <x v="5"/>
    <x v="7"/>
    <n v="1466.8"/>
  </r>
  <r>
    <x v="5"/>
    <x v="0"/>
    <x v="5"/>
    <x v="8"/>
    <n v="1485.3"/>
  </r>
  <r>
    <x v="5"/>
    <x v="0"/>
    <x v="5"/>
    <x v="9"/>
    <n v="1535.9"/>
  </r>
  <r>
    <x v="5"/>
    <x v="0"/>
    <x v="5"/>
    <x v="10"/>
    <n v="1535.9"/>
  </r>
  <r>
    <x v="5"/>
    <x v="0"/>
    <x v="5"/>
    <x v="11"/>
    <n v="1535.9"/>
  </r>
  <r>
    <x v="5"/>
    <x v="0"/>
    <x v="5"/>
    <x v="12"/>
    <n v="1535.9"/>
  </r>
  <r>
    <x v="5"/>
    <x v="0"/>
    <x v="5"/>
    <x v="13"/>
    <n v="1987"/>
  </r>
  <r>
    <x v="5"/>
    <x v="0"/>
    <x v="5"/>
    <x v="14"/>
    <n v="1987"/>
  </r>
  <r>
    <x v="5"/>
    <x v="0"/>
    <x v="5"/>
    <x v="15"/>
    <n v="1490"/>
  </r>
  <r>
    <x v="5"/>
    <x v="0"/>
    <x v="6"/>
    <x v="0"/>
    <n v="1490"/>
  </r>
  <r>
    <x v="5"/>
    <x v="0"/>
    <x v="6"/>
    <x v="1"/>
    <n v="1535.9"/>
  </r>
  <r>
    <x v="5"/>
    <x v="0"/>
    <x v="6"/>
    <x v="2"/>
    <n v="1490"/>
  </r>
  <r>
    <x v="5"/>
    <x v="0"/>
    <x v="6"/>
    <x v="3"/>
    <n v="1490"/>
  </r>
  <r>
    <x v="5"/>
    <x v="0"/>
    <x v="6"/>
    <x v="4"/>
    <n v="1490"/>
  </r>
  <r>
    <x v="5"/>
    <x v="0"/>
    <x v="6"/>
    <x v="5"/>
    <n v="1466.8"/>
  </r>
  <r>
    <x v="5"/>
    <x v="0"/>
    <x v="6"/>
    <x v="6"/>
    <n v="1466.8"/>
  </r>
  <r>
    <x v="5"/>
    <x v="0"/>
    <x v="6"/>
    <x v="7"/>
    <n v="1466.8"/>
  </r>
  <r>
    <x v="5"/>
    <x v="0"/>
    <x v="6"/>
    <x v="8"/>
    <n v="1485.3"/>
  </r>
  <r>
    <x v="5"/>
    <x v="0"/>
    <x v="6"/>
    <x v="9"/>
    <n v="1535.9"/>
  </r>
  <r>
    <x v="5"/>
    <x v="0"/>
    <x v="6"/>
    <x v="10"/>
    <n v="1535.9"/>
  </r>
  <r>
    <x v="5"/>
    <x v="0"/>
    <x v="6"/>
    <x v="11"/>
    <n v="1535.9"/>
  </r>
  <r>
    <x v="5"/>
    <x v="0"/>
    <x v="6"/>
    <x v="12"/>
    <n v="1535.9"/>
  </r>
  <r>
    <x v="5"/>
    <x v="0"/>
    <x v="6"/>
    <x v="13"/>
    <n v="1987"/>
  </r>
  <r>
    <x v="5"/>
    <x v="0"/>
    <x v="6"/>
    <x v="14"/>
    <n v="1987"/>
  </r>
  <r>
    <x v="5"/>
    <x v="0"/>
    <x v="6"/>
    <x v="15"/>
    <n v="1490"/>
  </r>
  <r>
    <x v="5"/>
    <x v="0"/>
    <x v="7"/>
    <x v="0"/>
    <n v="1490"/>
  </r>
  <r>
    <x v="5"/>
    <x v="0"/>
    <x v="7"/>
    <x v="1"/>
    <n v="1535.9"/>
  </r>
  <r>
    <x v="5"/>
    <x v="0"/>
    <x v="7"/>
    <x v="2"/>
    <n v="1490"/>
  </r>
  <r>
    <x v="5"/>
    <x v="0"/>
    <x v="7"/>
    <x v="3"/>
    <n v="1490"/>
  </r>
  <r>
    <x v="5"/>
    <x v="0"/>
    <x v="7"/>
    <x v="4"/>
    <n v="1490"/>
  </r>
  <r>
    <x v="5"/>
    <x v="0"/>
    <x v="7"/>
    <x v="5"/>
    <n v="1466.8"/>
  </r>
  <r>
    <x v="5"/>
    <x v="0"/>
    <x v="7"/>
    <x v="6"/>
    <n v="1466.8"/>
  </r>
  <r>
    <x v="5"/>
    <x v="0"/>
    <x v="7"/>
    <x v="7"/>
    <n v="1466.8"/>
  </r>
  <r>
    <x v="5"/>
    <x v="0"/>
    <x v="7"/>
    <x v="8"/>
    <n v="1485.3"/>
  </r>
  <r>
    <x v="5"/>
    <x v="0"/>
    <x v="7"/>
    <x v="9"/>
    <n v="1535.9"/>
  </r>
  <r>
    <x v="5"/>
    <x v="0"/>
    <x v="7"/>
    <x v="10"/>
    <n v="1535.9"/>
  </r>
  <r>
    <x v="5"/>
    <x v="0"/>
    <x v="7"/>
    <x v="11"/>
    <n v="1535.9"/>
  </r>
  <r>
    <x v="5"/>
    <x v="0"/>
    <x v="7"/>
    <x v="12"/>
    <n v="1535.9"/>
  </r>
  <r>
    <x v="5"/>
    <x v="0"/>
    <x v="7"/>
    <x v="13"/>
    <n v="1987"/>
  </r>
  <r>
    <x v="5"/>
    <x v="0"/>
    <x v="7"/>
    <x v="14"/>
    <n v="1987"/>
  </r>
  <r>
    <x v="5"/>
    <x v="0"/>
    <x v="7"/>
    <x v="15"/>
    <n v="1490"/>
  </r>
  <r>
    <x v="5"/>
    <x v="0"/>
    <x v="8"/>
    <x v="0"/>
    <n v="1490"/>
  </r>
  <r>
    <x v="5"/>
    <x v="0"/>
    <x v="8"/>
    <x v="1"/>
    <n v="1535.9"/>
  </r>
  <r>
    <x v="5"/>
    <x v="0"/>
    <x v="8"/>
    <x v="2"/>
    <n v="1490"/>
  </r>
  <r>
    <x v="5"/>
    <x v="0"/>
    <x v="8"/>
    <x v="3"/>
    <n v="1490"/>
  </r>
  <r>
    <x v="5"/>
    <x v="0"/>
    <x v="8"/>
    <x v="4"/>
    <n v="1490"/>
  </r>
  <r>
    <x v="5"/>
    <x v="0"/>
    <x v="8"/>
    <x v="5"/>
    <n v="1466.8"/>
  </r>
  <r>
    <x v="5"/>
    <x v="0"/>
    <x v="8"/>
    <x v="6"/>
    <n v="1466.8"/>
  </r>
  <r>
    <x v="5"/>
    <x v="0"/>
    <x v="8"/>
    <x v="7"/>
    <n v="1466.8"/>
  </r>
  <r>
    <x v="5"/>
    <x v="0"/>
    <x v="8"/>
    <x v="8"/>
    <n v="1485.3"/>
  </r>
  <r>
    <x v="5"/>
    <x v="0"/>
    <x v="8"/>
    <x v="9"/>
    <n v="1535.9"/>
  </r>
  <r>
    <x v="5"/>
    <x v="0"/>
    <x v="8"/>
    <x v="10"/>
    <n v="1535.9"/>
  </r>
  <r>
    <x v="5"/>
    <x v="0"/>
    <x v="8"/>
    <x v="11"/>
    <n v="1535.9"/>
  </r>
  <r>
    <x v="5"/>
    <x v="0"/>
    <x v="8"/>
    <x v="12"/>
    <n v="1535.9"/>
  </r>
  <r>
    <x v="5"/>
    <x v="0"/>
    <x v="8"/>
    <x v="13"/>
    <n v="1987"/>
  </r>
  <r>
    <x v="5"/>
    <x v="0"/>
    <x v="8"/>
    <x v="14"/>
    <n v="1987"/>
  </r>
  <r>
    <x v="5"/>
    <x v="0"/>
    <x v="8"/>
    <x v="15"/>
    <n v="1490"/>
  </r>
  <r>
    <x v="5"/>
    <x v="0"/>
    <x v="14"/>
    <x v="0"/>
    <n v="1490"/>
  </r>
  <r>
    <x v="5"/>
    <x v="0"/>
    <x v="14"/>
    <x v="1"/>
    <n v="1535.9"/>
  </r>
  <r>
    <x v="5"/>
    <x v="0"/>
    <x v="14"/>
    <x v="2"/>
    <n v="1490"/>
  </r>
  <r>
    <x v="5"/>
    <x v="0"/>
    <x v="14"/>
    <x v="3"/>
    <n v="1490"/>
  </r>
  <r>
    <x v="5"/>
    <x v="0"/>
    <x v="14"/>
    <x v="4"/>
    <n v="1490"/>
  </r>
  <r>
    <x v="5"/>
    <x v="0"/>
    <x v="14"/>
    <x v="5"/>
    <n v="1466.8"/>
  </r>
  <r>
    <x v="5"/>
    <x v="0"/>
    <x v="14"/>
    <x v="6"/>
    <n v="1466.8"/>
  </r>
  <r>
    <x v="5"/>
    <x v="0"/>
    <x v="14"/>
    <x v="7"/>
    <n v="1466.8"/>
  </r>
  <r>
    <x v="5"/>
    <x v="0"/>
    <x v="14"/>
    <x v="8"/>
    <n v="1485.3"/>
  </r>
  <r>
    <x v="5"/>
    <x v="0"/>
    <x v="14"/>
    <x v="9"/>
    <n v="1535.9"/>
  </r>
  <r>
    <x v="5"/>
    <x v="0"/>
    <x v="14"/>
    <x v="10"/>
    <n v="1535.9"/>
  </r>
  <r>
    <x v="5"/>
    <x v="0"/>
    <x v="14"/>
    <x v="11"/>
    <n v="1535.9"/>
  </r>
  <r>
    <x v="5"/>
    <x v="0"/>
    <x v="14"/>
    <x v="12"/>
    <n v="1535.9"/>
  </r>
  <r>
    <x v="5"/>
    <x v="0"/>
    <x v="14"/>
    <x v="13"/>
    <n v="1987"/>
  </r>
  <r>
    <x v="5"/>
    <x v="0"/>
    <x v="14"/>
    <x v="14"/>
    <n v="1987"/>
  </r>
  <r>
    <x v="5"/>
    <x v="0"/>
    <x v="14"/>
    <x v="15"/>
    <n v="1490"/>
  </r>
  <r>
    <x v="0"/>
    <x v="1"/>
    <x v="0"/>
    <x v="0"/>
    <n v="1.07"/>
  </r>
  <r>
    <x v="0"/>
    <x v="1"/>
    <x v="0"/>
    <x v="1"/>
    <n v="1.51"/>
  </r>
  <r>
    <x v="0"/>
    <x v="1"/>
    <x v="0"/>
    <x v="2"/>
    <n v="1.38"/>
  </r>
  <r>
    <x v="0"/>
    <x v="1"/>
    <x v="0"/>
    <x v="3"/>
    <n v="1.33"/>
  </r>
  <r>
    <x v="0"/>
    <x v="1"/>
    <x v="0"/>
    <x v="4"/>
    <n v="1.48"/>
  </r>
  <r>
    <x v="0"/>
    <x v="1"/>
    <x v="0"/>
    <x v="5"/>
    <n v="1.63"/>
  </r>
  <r>
    <x v="0"/>
    <x v="1"/>
    <x v="0"/>
    <x v="6"/>
    <n v="1.36"/>
  </r>
  <r>
    <x v="0"/>
    <x v="1"/>
    <x v="0"/>
    <x v="7"/>
    <n v="1.5"/>
  </r>
  <r>
    <x v="0"/>
    <x v="1"/>
    <x v="0"/>
    <x v="8"/>
    <n v="1.87"/>
  </r>
  <r>
    <x v="0"/>
    <x v="1"/>
    <x v="0"/>
    <x v="9"/>
    <n v="1.99"/>
  </r>
  <r>
    <x v="0"/>
    <x v="1"/>
    <x v="0"/>
    <x v="10"/>
    <n v="1.9"/>
  </r>
  <r>
    <x v="0"/>
    <x v="1"/>
    <x v="0"/>
    <x v="11"/>
    <n v="1.78"/>
  </r>
  <r>
    <x v="0"/>
    <x v="1"/>
    <x v="0"/>
    <x v="12"/>
    <n v="1.79"/>
  </r>
  <r>
    <x v="0"/>
    <x v="1"/>
    <x v="0"/>
    <x v="13"/>
    <n v="2.31"/>
  </r>
  <r>
    <x v="0"/>
    <x v="1"/>
    <x v="0"/>
    <x v="14"/>
    <n v="2.44"/>
  </r>
  <r>
    <x v="0"/>
    <x v="1"/>
    <x v="0"/>
    <x v="15"/>
    <n v="1.39"/>
  </r>
  <r>
    <x v="0"/>
    <x v="1"/>
    <x v="1"/>
    <x v="0"/>
    <n v="1.26"/>
  </r>
  <r>
    <x v="0"/>
    <x v="1"/>
    <x v="1"/>
    <x v="1"/>
    <n v="1.69"/>
  </r>
  <r>
    <x v="0"/>
    <x v="1"/>
    <x v="1"/>
    <x v="2"/>
    <n v="1.57"/>
  </r>
  <r>
    <x v="0"/>
    <x v="1"/>
    <x v="1"/>
    <x v="3"/>
    <n v="1.51"/>
  </r>
  <r>
    <x v="0"/>
    <x v="1"/>
    <x v="1"/>
    <x v="4"/>
    <n v="1.66"/>
  </r>
  <r>
    <x v="0"/>
    <x v="1"/>
    <x v="1"/>
    <x v="5"/>
    <n v="1.6"/>
  </r>
  <r>
    <x v="0"/>
    <x v="1"/>
    <x v="1"/>
    <x v="6"/>
    <n v="1.38"/>
  </r>
  <r>
    <x v="0"/>
    <x v="1"/>
    <x v="1"/>
    <x v="7"/>
    <n v="1.48"/>
  </r>
  <r>
    <x v="0"/>
    <x v="1"/>
    <x v="1"/>
    <x v="8"/>
    <n v="1.99"/>
  </r>
  <r>
    <x v="0"/>
    <x v="1"/>
    <x v="1"/>
    <x v="9"/>
    <n v="2.1"/>
  </r>
  <r>
    <x v="0"/>
    <x v="1"/>
    <x v="1"/>
    <x v="10"/>
    <n v="1.83"/>
  </r>
  <r>
    <x v="0"/>
    <x v="1"/>
    <x v="1"/>
    <x v="11"/>
    <n v="1.73"/>
  </r>
  <r>
    <x v="0"/>
    <x v="1"/>
    <x v="1"/>
    <x v="12"/>
    <n v="1.74"/>
  </r>
  <r>
    <x v="0"/>
    <x v="1"/>
    <x v="1"/>
    <x v="13"/>
    <n v="2.4900000000000002"/>
  </r>
  <r>
    <x v="0"/>
    <x v="1"/>
    <x v="1"/>
    <x v="14"/>
    <n v="2.61"/>
  </r>
  <r>
    <x v="0"/>
    <x v="1"/>
    <x v="1"/>
    <x v="15"/>
    <n v="1.57"/>
  </r>
  <r>
    <x v="0"/>
    <x v="1"/>
    <x v="2"/>
    <x v="0"/>
    <n v="1"/>
  </r>
  <r>
    <x v="0"/>
    <x v="1"/>
    <x v="2"/>
    <x v="1"/>
    <n v="1.06"/>
  </r>
  <r>
    <x v="0"/>
    <x v="1"/>
    <x v="2"/>
    <x v="2"/>
    <n v="1"/>
  </r>
  <r>
    <x v="0"/>
    <x v="1"/>
    <x v="2"/>
    <x v="3"/>
    <n v="1"/>
  </r>
  <r>
    <x v="0"/>
    <x v="1"/>
    <x v="2"/>
    <x v="4"/>
    <n v="1.04"/>
  </r>
  <r>
    <x v="0"/>
    <x v="1"/>
    <x v="2"/>
    <x v="5"/>
    <n v="1.26"/>
  </r>
  <r>
    <x v="0"/>
    <x v="1"/>
    <x v="2"/>
    <x v="6"/>
    <n v="1.0900000000000001"/>
  </r>
  <r>
    <x v="0"/>
    <x v="1"/>
    <x v="2"/>
    <x v="7"/>
    <n v="1.17"/>
  </r>
  <r>
    <x v="0"/>
    <x v="1"/>
    <x v="2"/>
    <x v="8"/>
    <n v="1.08"/>
  </r>
  <r>
    <x v="0"/>
    <x v="1"/>
    <x v="2"/>
    <x v="9"/>
    <n v="1.1499999999999999"/>
  </r>
  <r>
    <x v="0"/>
    <x v="1"/>
    <x v="2"/>
    <x v="10"/>
    <n v="1.1100000000000001"/>
  </r>
  <r>
    <x v="0"/>
    <x v="1"/>
    <x v="2"/>
    <x v="11"/>
    <n v="1.05"/>
  </r>
  <r>
    <x v="0"/>
    <x v="1"/>
    <x v="2"/>
    <x v="12"/>
    <n v="1.06"/>
  </r>
  <r>
    <x v="0"/>
    <x v="1"/>
    <x v="2"/>
    <x v="13"/>
    <n v="1.1200000000000001"/>
  </r>
  <r>
    <x v="0"/>
    <x v="1"/>
    <x v="2"/>
    <x v="14"/>
    <n v="1.23"/>
  </r>
  <r>
    <x v="0"/>
    <x v="1"/>
    <x v="2"/>
    <x v="15"/>
    <n v="1"/>
  </r>
  <r>
    <x v="0"/>
    <x v="1"/>
    <x v="3"/>
    <x v="0"/>
    <n v="1"/>
  </r>
  <r>
    <x v="0"/>
    <x v="1"/>
    <x v="3"/>
    <x v="1"/>
    <n v="1"/>
  </r>
  <r>
    <x v="0"/>
    <x v="1"/>
    <x v="3"/>
    <x v="2"/>
    <n v="1"/>
  </r>
  <r>
    <x v="0"/>
    <x v="1"/>
    <x v="3"/>
    <x v="3"/>
    <n v="1"/>
  </r>
  <r>
    <x v="0"/>
    <x v="1"/>
    <x v="3"/>
    <x v="4"/>
    <n v="1.04"/>
  </r>
  <r>
    <x v="0"/>
    <x v="1"/>
    <x v="3"/>
    <x v="5"/>
    <n v="1.28"/>
  </r>
  <r>
    <x v="0"/>
    <x v="1"/>
    <x v="3"/>
    <x v="6"/>
    <n v="1.1100000000000001"/>
  </r>
  <r>
    <x v="0"/>
    <x v="1"/>
    <x v="3"/>
    <x v="7"/>
    <n v="1.19"/>
  </r>
  <r>
    <x v="0"/>
    <x v="1"/>
    <x v="3"/>
    <x v="8"/>
    <n v="1"/>
  </r>
  <r>
    <x v="0"/>
    <x v="1"/>
    <x v="3"/>
    <x v="9"/>
    <n v="1"/>
  </r>
  <r>
    <x v="0"/>
    <x v="1"/>
    <x v="3"/>
    <x v="10"/>
    <n v="1"/>
  </r>
  <r>
    <x v="0"/>
    <x v="1"/>
    <x v="3"/>
    <x v="11"/>
    <n v="1"/>
  </r>
  <r>
    <x v="0"/>
    <x v="1"/>
    <x v="3"/>
    <x v="12"/>
    <n v="1"/>
  </r>
  <r>
    <x v="0"/>
    <x v="1"/>
    <x v="3"/>
    <x v="13"/>
    <n v="1.07"/>
  </r>
  <r>
    <x v="0"/>
    <x v="1"/>
    <x v="3"/>
    <x v="14"/>
    <n v="1.18"/>
  </r>
  <r>
    <x v="0"/>
    <x v="1"/>
    <x v="3"/>
    <x v="15"/>
    <n v="1"/>
  </r>
  <r>
    <x v="0"/>
    <x v="1"/>
    <x v="4"/>
    <x v="0"/>
    <n v="1"/>
  </r>
  <r>
    <x v="0"/>
    <x v="1"/>
    <x v="4"/>
    <x v="1"/>
    <n v="1"/>
  </r>
  <r>
    <x v="0"/>
    <x v="1"/>
    <x v="4"/>
    <x v="2"/>
    <n v="1"/>
  </r>
  <r>
    <x v="0"/>
    <x v="1"/>
    <x v="4"/>
    <x v="3"/>
    <n v="1"/>
  </r>
  <r>
    <x v="0"/>
    <x v="1"/>
    <x v="4"/>
    <x v="4"/>
    <n v="1.04"/>
  </r>
  <r>
    <x v="0"/>
    <x v="1"/>
    <x v="4"/>
    <x v="5"/>
    <n v="1.28"/>
  </r>
  <r>
    <x v="0"/>
    <x v="1"/>
    <x v="4"/>
    <x v="6"/>
    <n v="1.1100000000000001"/>
  </r>
  <r>
    <x v="0"/>
    <x v="1"/>
    <x v="4"/>
    <x v="7"/>
    <n v="1.19"/>
  </r>
  <r>
    <x v="0"/>
    <x v="1"/>
    <x v="4"/>
    <x v="8"/>
    <n v="1"/>
  </r>
  <r>
    <x v="0"/>
    <x v="1"/>
    <x v="4"/>
    <x v="9"/>
    <n v="1"/>
  </r>
  <r>
    <x v="0"/>
    <x v="1"/>
    <x v="4"/>
    <x v="10"/>
    <n v="1"/>
  </r>
  <r>
    <x v="0"/>
    <x v="1"/>
    <x v="4"/>
    <x v="11"/>
    <n v="1"/>
  </r>
  <r>
    <x v="0"/>
    <x v="1"/>
    <x v="4"/>
    <x v="12"/>
    <n v="1"/>
  </r>
  <r>
    <x v="0"/>
    <x v="1"/>
    <x v="4"/>
    <x v="13"/>
    <n v="1.07"/>
  </r>
  <r>
    <x v="0"/>
    <x v="1"/>
    <x v="4"/>
    <x v="14"/>
    <n v="1.1499999999999999"/>
  </r>
  <r>
    <x v="0"/>
    <x v="1"/>
    <x v="4"/>
    <x v="15"/>
    <n v="1"/>
  </r>
  <r>
    <x v="0"/>
    <x v="1"/>
    <x v="5"/>
    <x v="0"/>
    <n v="1"/>
  </r>
  <r>
    <x v="0"/>
    <x v="1"/>
    <x v="5"/>
    <x v="1"/>
    <n v="1"/>
  </r>
  <r>
    <x v="0"/>
    <x v="1"/>
    <x v="5"/>
    <x v="2"/>
    <n v="1"/>
  </r>
  <r>
    <x v="0"/>
    <x v="1"/>
    <x v="5"/>
    <x v="3"/>
    <n v="1"/>
  </r>
  <r>
    <x v="0"/>
    <x v="1"/>
    <x v="5"/>
    <x v="4"/>
    <n v="1.04"/>
  </r>
  <r>
    <x v="0"/>
    <x v="1"/>
    <x v="5"/>
    <x v="5"/>
    <n v="1.28"/>
  </r>
  <r>
    <x v="0"/>
    <x v="1"/>
    <x v="5"/>
    <x v="6"/>
    <n v="1.1100000000000001"/>
  </r>
  <r>
    <x v="0"/>
    <x v="1"/>
    <x v="5"/>
    <x v="7"/>
    <n v="1.19"/>
  </r>
  <r>
    <x v="0"/>
    <x v="1"/>
    <x v="5"/>
    <x v="8"/>
    <n v="1"/>
  </r>
  <r>
    <x v="0"/>
    <x v="1"/>
    <x v="5"/>
    <x v="9"/>
    <n v="1"/>
  </r>
  <r>
    <x v="0"/>
    <x v="1"/>
    <x v="5"/>
    <x v="10"/>
    <n v="1"/>
  </r>
  <r>
    <x v="0"/>
    <x v="1"/>
    <x v="5"/>
    <x v="11"/>
    <n v="1"/>
  </r>
  <r>
    <x v="0"/>
    <x v="1"/>
    <x v="5"/>
    <x v="12"/>
    <n v="1"/>
  </r>
  <r>
    <x v="0"/>
    <x v="1"/>
    <x v="5"/>
    <x v="13"/>
    <n v="1.07"/>
  </r>
  <r>
    <x v="0"/>
    <x v="1"/>
    <x v="5"/>
    <x v="14"/>
    <n v="1.1499999999999999"/>
  </r>
  <r>
    <x v="0"/>
    <x v="1"/>
    <x v="5"/>
    <x v="15"/>
    <n v="1"/>
  </r>
  <r>
    <x v="0"/>
    <x v="1"/>
    <x v="6"/>
    <x v="0"/>
    <n v="1"/>
  </r>
  <r>
    <x v="0"/>
    <x v="1"/>
    <x v="6"/>
    <x v="1"/>
    <n v="1"/>
  </r>
  <r>
    <x v="0"/>
    <x v="1"/>
    <x v="6"/>
    <x v="2"/>
    <n v="1"/>
  </r>
  <r>
    <x v="0"/>
    <x v="1"/>
    <x v="6"/>
    <x v="3"/>
    <n v="1"/>
  </r>
  <r>
    <x v="0"/>
    <x v="1"/>
    <x v="6"/>
    <x v="4"/>
    <n v="1.04"/>
  </r>
  <r>
    <x v="0"/>
    <x v="1"/>
    <x v="6"/>
    <x v="5"/>
    <n v="1.28"/>
  </r>
  <r>
    <x v="0"/>
    <x v="1"/>
    <x v="6"/>
    <x v="6"/>
    <n v="1.1100000000000001"/>
  </r>
  <r>
    <x v="0"/>
    <x v="1"/>
    <x v="6"/>
    <x v="7"/>
    <n v="1.19"/>
  </r>
  <r>
    <x v="0"/>
    <x v="1"/>
    <x v="6"/>
    <x v="8"/>
    <n v="1"/>
  </r>
  <r>
    <x v="0"/>
    <x v="1"/>
    <x v="6"/>
    <x v="9"/>
    <n v="1"/>
  </r>
  <r>
    <x v="0"/>
    <x v="1"/>
    <x v="6"/>
    <x v="10"/>
    <n v="1"/>
  </r>
  <r>
    <x v="0"/>
    <x v="1"/>
    <x v="6"/>
    <x v="11"/>
    <n v="1"/>
  </r>
  <r>
    <x v="0"/>
    <x v="1"/>
    <x v="6"/>
    <x v="12"/>
    <n v="1"/>
  </r>
  <r>
    <x v="0"/>
    <x v="1"/>
    <x v="6"/>
    <x v="13"/>
    <n v="1.07"/>
  </r>
  <r>
    <x v="0"/>
    <x v="1"/>
    <x v="6"/>
    <x v="14"/>
    <n v="1.1499999999999999"/>
  </r>
  <r>
    <x v="0"/>
    <x v="1"/>
    <x v="6"/>
    <x v="15"/>
    <n v="1"/>
  </r>
  <r>
    <x v="0"/>
    <x v="1"/>
    <x v="7"/>
    <x v="0"/>
    <n v="1"/>
  </r>
  <r>
    <x v="0"/>
    <x v="1"/>
    <x v="7"/>
    <x v="1"/>
    <n v="1"/>
  </r>
  <r>
    <x v="0"/>
    <x v="1"/>
    <x v="7"/>
    <x v="2"/>
    <n v="1"/>
  </r>
  <r>
    <x v="0"/>
    <x v="1"/>
    <x v="7"/>
    <x v="3"/>
    <n v="1"/>
  </r>
  <r>
    <x v="0"/>
    <x v="1"/>
    <x v="7"/>
    <x v="4"/>
    <n v="1.04"/>
  </r>
  <r>
    <x v="0"/>
    <x v="1"/>
    <x v="7"/>
    <x v="5"/>
    <n v="1.28"/>
  </r>
  <r>
    <x v="0"/>
    <x v="1"/>
    <x v="7"/>
    <x v="6"/>
    <n v="1.1100000000000001"/>
  </r>
  <r>
    <x v="0"/>
    <x v="1"/>
    <x v="7"/>
    <x v="7"/>
    <n v="1.19"/>
  </r>
  <r>
    <x v="0"/>
    <x v="1"/>
    <x v="7"/>
    <x v="8"/>
    <n v="1"/>
  </r>
  <r>
    <x v="0"/>
    <x v="1"/>
    <x v="7"/>
    <x v="9"/>
    <n v="1"/>
  </r>
  <r>
    <x v="0"/>
    <x v="1"/>
    <x v="7"/>
    <x v="10"/>
    <n v="1"/>
  </r>
  <r>
    <x v="0"/>
    <x v="1"/>
    <x v="7"/>
    <x v="11"/>
    <n v="1"/>
  </r>
  <r>
    <x v="0"/>
    <x v="1"/>
    <x v="7"/>
    <x v="12"/>
    <n v="1"/>
  </r>
  <r>
    <x v="0"/>
    <x v="1"/>
    <x v="7"/>
    <x v="13"/>
    <n v="1.07"/>
  </r>
  <r>
    <x v="0"/>
    <x v="1"/>
    <x v="7"/>
    <x v="14"/>
    <n v="1.1499999999999999"/>
  </r>
  <r>
    <x v="0"/>
    <x v="1"/>
    <x v="7"/>
    <x v="15"/>
    <n v="1"/>
  </r>
  <r>
    <x v="0"/>
    <x v="1"/>
    <x v="8"/>
    <x v="0"/>
    <n v="1"/>
  </r>
  <r>
    <x v="0"/>
    <x v="1"/>
    <x v="8"/>
    <x v="1"/>
    <n v="1"/>
  </r>
  <r>
    <x v="0"/>
    <x v="1"/>
    <x v="8"/>
    <x v="2"/>
    <n v="1"/>
  </r>
  <r>
    <x v="0"/>
    <x v="1"/>
    <x v="8"/>
    <x v="3"/>
    <n v="1"/>
  </r>
  <r>
    <x v="0"/>
    <x v="1"/>
    <x v="8"/>
    <x v="4"/>
    <n v="1.04"/>
  </r>
  <r>
    <x v="0"/>
    <x v="1"/>
    <x v="8"/>
    <x v="5"/>
    <n v="1.28"/>
  </r>
  <r>
    <x v="0"/>
    <x v="1"/>
    <x v="8"/>
    <x v="6"/>
    <n v="1.1100000000000001"/>
  </r>
  <r>
    <x v="0"/>
    <x v="1"/>
    <x v="8"/>
    <x v="7"/>
    <n v="1.19"/>
  </r>
  <r>
    <x v="0"/>
    <x v="1"/>
    <x v="8"/>
    <x v="8"/>
    <n v="1"/>
  </r>
  <r>
    <x v="0"/>
    <x v="1"/>
    <x v="8"/>
    <x v="9"/>
    <n v="1"/>
  </r>
  <r>
    <x v="0"/>
    <x v="1"/>
    <x v="8"/>
    <x v="10"/>
    <n v="1"/>
  </r>
  <r>
    <x v="0"/>
    <x v="1"/>
    <x v="8"/>
    <x v="11"/>
    <n v="1"/>
  </r>
  <r>
    <x v="0"/>
    <x v="1"/>
    <x v="8"/>
    <x v="12"/>
    <n v="1"/>
  </r>
  <r>
    <x v="0"/>
    <x v="1"/>
    <x v="8"/>
    <x v="13"/>
    <n v="1.07"/>
  </r>
  <r>
    <x v="0"/>
    <x v="1"/>
    <x v="8"/>
    <x v="14"/>
    <n v="1.1499999999999999"/>
  </r>
  <r>
    <x v="0"/>
    <x v="1"/>
    <x v="8"/>
    <x v="15"/>
    <n v="1"/>
  </r>
  <r>
    <x v="0"/>
    <x v="1"/>
    <x v="14"/>
    <x v="0"/>
    <n v="1"/>
  </r>
  <r>
    <x v="0"/>
    <x v="1"/>
    <x v="14"/>
    <x v="1"/>
    <n v="1"/>
  </r>
  <r>
    <x v="0"/>
    <x v="1"/>
    <x v="14"/>
    <x v="2"/>
    <n v="1"/>
  </r>
  <r>
    <x v="0"/>
    <x v="1"/>
    <x v="14"/>
    <x v="3"/>
    <n v="1"/>
  </r>
  <r>
    <x v="0"/>
    <x v="1"/>
    <x v="14"/>
    <x v="4"/>
    <n v="1.04"/>
  </r>
  <r>
    <x v="0"/>
    <x v="1"/>
    <x v="14"/>
    <x v="5"/>
    <n v="1.28"/>
  </r>
  <r>
    <x v="0"/>
    <x v="1"/>
    <x v="14"/>
    <x v="6"/>
    <n v="1.1100000000000001"/>
  </r>
  <r>
    <x v="0"/>
    <x v="1"/>
    <x v="14"/>
    <x v="7"/>
    <n v="1.19"/>
  </r>
  <r>
    <x v="0"/>
    <x v="1"/>
    <x v="14"/>
    <x v="8"/>
    <n v="1"/>
  </r>
  <r>
    <x v="0"/>
    <x v="1"/>
    <x v="14"/>
    <x v="9"/>
    <n v="1"/>
  </r>
  <r>
    <x v="0"/>
    <x v="1"/>
    <x v="14"/>
    <x v="10"/>
    <n v="1"/>
  </r>
  <r>
    <x v="0"/>
    <x v="1"/>
    <x v="14"/>
    <x v="11"/>
    <n v="1"/>
  </r>
  <r>
    <x v="0"/>
    <x v="1"/>
    <x v="14"/>
    <x v="12"/>
    <n v="1"/>
  </r>
  <r>
    <x v="0"/>
    <x v="1"/>
    <x v="14"/>
    <x v="13"/>
    <n v="1.07"/>
  </r>
  <r>
    <x v="0"/>
    <x v="1"/>
    <x v="14"/>
    <x v="14"/>
    <n v="1.1499999999999999"/>
  </r>
  <r>
    <x v="0"/>
    <x v="1"/>
    <x v="14"/>
    <x v="15"/>
    <n v="1"/>
  </r>
  <r>
    <x v="1"/>
    <x v="1"/>
    <x v="0"/>
    <x v="0"/>
    <n v="20.059999999999999"/>
  </r>
  <r>
    <x v="1"/>
    <x v="1"/>
    <x v="0"/>
    <x v="1"/>
    <n v="28.34"/>
  </r>
  <r>
    <x v="1"/>
    <x v="1"/>
    <x v="0"/>
    <x v="2"/>
    <n v="25.77"/>
  </r>
  <r>
    <x v="1"/>
    <x v="1"/>
    <x v="0"/>
    <x v="3"/>
    <n v="24.81"/>
  </r>
  <r>
    <x v="1"/>
    <x v="1"/>
    <x v="0"/>
    <x v="4"/>
    <n v="27.64"/>
  </r>
  <r>
    <x v="1"/>
    <x v="1"/>
    <x v="0"/>
    <x v="5"/>
    <n v="30.5"/>
  </r>
  <r>
    <x v="1"/>
    <x v="1"/>
    <x v="0"/>
    <x v="6"/>
    <n v="25.53"/>
  </r>
  <r>
    <x v="1"/>
    <x v="1"/>
    <x v="0"/>
    <x v="7"/>
    <n v="28.03"/>
  </r>
  <r>
    <x v="1"/>
    <x v="1"/>
    <x v="0"/>
    <x v="8"/>
    <n v="34.9"/>
  </r>
  <r>
    <x v="1"/>
    <x v="1"/>
    <x v="0"/>
    <x v="9"/>
    <n v="37.229999999999997"/>
  </r>
  <r>
    <x v="1"/>
    <x v="1"/>
    <x v="0"/>
    <x v="10"/>
    <n v="35.479999999999997"/>
  </r>
  <r>
    <x v="1"/>
    <x v="1"/>
    <x v="0"/>
    <x v="11"/>
    <n v="33.340000000000003"/>
  </r>
  <r>
    <x v="1"/>
    <x v="1"/>
    <x v="0"/>
    <x v="12"/>
    <n v="33.43"/>
  </r>
  <r>
    <x v="1"/>
    <x v="1"/>
    <x v="0"/>
    <x v="13"/>
    <n v="43.22"/>
  </r>
  <r>
    <x v="1"/>
    <x v="1"/>
    <x v="0"/>
    <x v="14"/>
    <n v="45.65"/>
  </r>
  <r>
    <x v="1"/>
    <x v="1"/>
    <x v="0"/>
    <x v="15"/>
    <n v="25.93"/>
  </r>
  <r>
    <x v="1"/>
    <x v="1"/>
    <x v="1"/>
    <x v="0"/>
    <n v="23.49"/>
  </r>
  <r>
    <x v="1"/>
    <x v="1"/>
    <x v="1"/>
    <x v="1"/>
    <n v="31.67"/>
  </r>
  <r>
    <x v="1"/>
    <x v="1"/>
    <x v="1"/>
    <x v="2"/>
    <n v="29.35"/>
  </r>
  <r>
    <x v="1"/>
    <x v="1"/>
    <x v="1"/>
    <x v="3"/>
    <n v="28.34"/>
  </r>
  <r>
    <x v="1"/>
    <x v="1"/>
    <x v="1"/>
    <x v="4"/>
    <n v="31"/>
  </r>
  <r>
    <x v="1"/>
    <x v="1"/>
    <x v="1"/>
    <x v="5"/>
    <n v="29.97"/>
  </r>
  <r>
    <x v="1"/>
    <x v="1"/>
    <x v="1"/>
    <x v="6"/>
    <n v="25.67"/>
  </r>
  <r>
    <x v="1"/>
    <x v="1"/>
    <x v="1"/>
    <x v="7"/>
    <n v="27.76"/>
  </r>
  <r>
    <x v="1"/>
    <x v="1"/>
    <x v="1"/>
    <x v="8"/>
    <n v="37.22"/>
  </r>
  <r>
    <x v="1"/>
    <x v="1"/>
    <x v="1"/>
    <x v="9"/>
    <n v="39.380000000000003"/>
  </r>
  <r>
    <x v="1"/>
    <x v="1"/>
    <x v="1"/>
    <x v="10"/>
    <n v="34.21"/>
  </r>
  <r>
    <x v="1"/>
    <x v="1"/>
    <x v="1"/>
    <x v="11"/>
    <n v="32.46"/>
  </r>
  <r>
    <x v="1"/>
    <x v="1"/>
    <x v="1"/>
    <x v="12"/>
    <n v="32.5"/>
  </r>
  <r>
    <x v="1"/>
    <x v="1"/>
    <x v="1"/>
    <x v="13"/>
    <n v="46.53"/>
  </r>
  <r>
    <x v="1"/>
    <x v="1"/>
    <x v="1"/>
    <x v="14"/>
    <n v="48.8"/>
  </r>
  <r>
    <x v="1"/>
    <x v="1"/>
    <x v="1"/>
    <x v="15"/>
    <n v="29.37"/>
  </r>
  <r>
    <x v="1"/>
    <x v="1"/>
    <x v="2"/>
    <x v="0"/>
    <n v="14.75"/>
  </r>
  <r>
    <x v="1"/>
    <x v="1"/>
    <x v="2"/>
    <x v="1"/>
    <n v="19.77"/>
  </r>
  <r>
    <x v="1"/>
    <x v="1"/>
    <x v="2"/>
    <x v="2"/>
    <n v="18.39"/>
  </r>
  <r>
    <x v="1"/>
    <x v="1"/>
    <x v="2"/>
    <x v="3"/>
    <n v="17.79"/>
  </r>
  <r>
    <x v="1"/>
    <x v="1"/>
    <x v="2"/>
    <x v="4"/>
    <n v="19.37"/>
  </r>
  <r>
    <x v="1"/>
    <x v="1"/>
    <x v="2"/>
    <x v="5"/>
    <n v="23.52"/>
  </r>
  <r>
    <x v="1"/>
    <x v="1"/>
    <x v="2"/>
    <x v="6"/>
    <n v="20.41"/>
  </r>
  <r>
    <x v="1"/>
    <x v="1"/>
    <x v="2"/>
    <x v="7"/>
    <n v="21.86"/>
  </r>
  <r>
    <x v="1"/>
    <x v="1"/>
    <x v="2"/>
    <x v="8"/>
    <n v="20.23"/>
  </r>
  <r>
    <x v="1"/>
    <x v="1"/>
    <x v="2"/>
    <x v="9"/>
    <n v="21.49"/>
  </r>
  <r>
    <x v="1"/>
    <x v="1"/>
    <x v="2"/>
    <x v="10"/>
    <n v="20.78"/>
  </r>
  <r>
    <x v="1"/>
    <x v="1"/>
    <x v="2"/>
    <x v="11"/>
    <n v="19.66"/>
  </r>
  <r>
    <x v="1"/>
    <x v="1"/>
    <x v="2"/>
    <x v="12"/>
    <n v="19.739999999999998"/>
  </r>
  <r>
    <x v="1"/>
    <x v="1"/>
    <x v="2"/>
    <x v="13"/>
    <n v="20.96"/>
  </r>
  <r>
    <x v="1"/>
    <x v="1"/>
    <x v="2"/>
    <x v="14"/>
    <n v="22.36"/>
  </r>
  <r>
    <x v="1"/>
    <x v="1"/>
    <x v="2"/>
    <x v="15"/>
    <n v="18.34"/>
  </r>
  <r>
    <x v="1"/>
    <x v="1"/>
    <x v="3"/>
    <x v="0"/>
    <n v="14.87"/>
  </r>
  <r>
    <x v="1"/>
    <x v="1"/>
    <x v="3"/>
    <x v="1"/>
    <n v="15.98"/>
  </r>
  <r>
    <x v="1"/>
    <x v="1"/>
    <x v="3"/>
    <x v="2"/>
    <n v="18.54"/>
  </r>
  <r>
    <x v="1"/>
    <x v="1"/>
    <x v="3"/>
    <x v="3"/>
    <n v="17.940000000000001"/>
  </r>
  <r>
    <x v="1"/>
    <x v="1"/>
    <x v="3"/>
    <x v="4"/>
    <n v="19.54"/>
  </r>
  <r>
    <x v="1"/>
    <x v="1"/>
    <x v="3"/>
    <x v="5"/>
    <n v="23.92"/>
  </r>
  <r>
    <x v="1"/>
    <x v="1"/>
    <x v="3"/>
    <x v="6"/>
    <n v="20.75"/>
  </r>
  <r>
    <x v="1"/>
    <x v="1"/>
    <x v="3"/>
    <x v="7"/>
    <n v="22.24"/>
  </r>
  <r>
    <x v="1"/>
    <x v="1"/>
    <x v="3"/>
    <x v="8"/>
    <n v="18.04"/>
  </r>
  <r>
    <x v="1"/>
    <x v="1"/>
    <x v="3"/>
    <x v="9"/>
    <n v="18.02"/>
  </r>
  <r>
    <x v="1"/>
    <x v="1"/>
    <x v="3"/>
    <x v="10"/>
    <n v="18.59"/>
  </r>
  <r>
    <x v="1"/>
    <x v="1"/>
    <x v="3"/>
    <x v="11"/>
    <n v="17.57"/>
  </r>
  <r>
    <x v="1"/>
    <x v="1"/>
    <x v="3"/>
    <x v="12"/>
    <n v="17.649999999999999"/>
  </r>
  <r>
    <x v="1"/>
    <x v="1"/>
    <x v="3"/>
    <x v="13"/>
    <n v="19.95"/>
  </r>
  <r>
    <x v="1"/>
    <x v="1"/>
    <x v="3"/>
    <x v="14"/>
    <n v="21.44"/>
  </r>
  <r>
    <x v="1"/>
    <x v="1"/>
    <x v="3"/>
    <x v="15"/>
    <n v="18.5"/>
  </r>
  <r>
    <x v="1"/>
    <x v="1"/>
    <x v="4"/>
    <x v="0"/>
    <n v="14.87"/>
  </r>
  <r>
    <x v="1"/>
    <x v="1"/>
    <x v="4"/>
    <x v="1"/>
    <n v="15.98"/>
  </r>
  <r>
    <x v="1"/>
    <x v="1"/>
    <x v="4"/>
    <x v="2"/>
    <n v="18.54"/>
  </r>
  <r>
    <x v="1"/>
    <x v="1"/>
    <x v="4"/>
    <x v="3"/>
    <n v="17.940000000000001"/>
  </r>
  <r>
    <x v="1"/>
    <x v="1"/>
    <x v="4"/>
    <x v="4"/>
    <n v="19.55"/>
  </r>
  <r>
    <x v="1"/>
    <x v="1"/>
    <x v="4"/>
    <x v="5"/>
    <n v="23.93"/>
  </r>
  <r>
    <x v="1"/>
    <x v="1"/>
    <x v="4"/>
    <x v="6"/>
    <n v="20.76"/>
  </r>
  <r>
    <x v="1"/>
    <x v="1"/>
    <x v="4"/>
    <x v="7"/>
    <n v="22.24"/>
  </r>
  <r>
    <x v="1"/>
    <x v="1"/>
    <x v="4"/>
    <x v="8"/>
    <n v="18.04"/>
  </r>
  <r>
    <x v="1"/>
    <x v="1"/>
    <x v="4"/>
    <x v="9"/>
    <n v="18.02"/>
  </r>
  <r>
    <x v="1"/>
    <x v="1"/>
    <x v="4"/>
    <x v="10"/>
    <n v="18.59"/>
  </r>
  <r>
    <x v="1"/>
    <x v="1"/>
    <x v="4"/>
    <x v="11"/>
    <n v="17.57"/>
  </r>
  <r>
    <x v="1"/>
    <x v="1"/>
    <x v="4"/>
    <x v="12"/>
    <n v="17.649999999999999"/>
  </r>
  <r>
    <x v="1"/>
    <x v="1"/>
    <x v="4"/>
    <x v="13"/>
    <n v="19.95"/>
  </r>
  <r>
    <x v="1"/>
    <x v="1"/>
    <x v="4"/>
    <x v="14"/>
    <n v="21.44"/>
  </r>
  <r>
    <x v="1"/>
    <x v="1"/>
    <x v="4"/>
    <x v="15"/>
    <n v="18.5"/>
  </r>
  <r>
    <x v="1"/>
    <x v="1"/>
    <x v="5"/>
    <x v="0"/>
    <n v="14.87"/>
  </r>
  <r>
    <x v="1"/>
    <x v="1"/>
    <x v="5"/>
    <x v="1"/>
    <n v="15.98"/>
  </r>
  <r>
    <x v="1"/>
    <x v="1"/>
    <x v="5"/>
    <x v="2"/>
    <n v="18.54"/>
  </r>
  <r>
    <x v="1"/>
    <x v="1"/>
    <x v="5"/>
    <x v="3"/>
    <n v="17.940000000000001"/>
  </r>
  <r>
    <x v="1"/>
    <x v="1"/>
    <x v="5"/>
    <x v="4"/>
    <n v="19.55"/>
  </r>
  <r>
    <x v="1"/>
    <x v="1"/>
    <x v="5"/>
    <x v="5"/>
    <n v="23.93"/>
  </r>
  <r>
    <x v="1"/>
    <x v="1"/>
    <x v="5"/>
    <x v="6"/>
    <n v="20.76"/>
  </r>
  <r>
    <x v="1"/>
    <x v="1"/>
    <x v="5"/>
    <x v="7"/>
    <n v="22.24"/>
  </r>
  <r>
    <x v="1"/>
    <x v="1"/>
    <x v="5"/>
    <x v="8"/>
    <n v="18.04"/>
  </r>
  <r>
    <x v="1"/>
    <x v="1"/>
    <x v="5"/>
    <x v="9"/>
    <n v="18.02"/>
  </r>
  <r>
    <x v="1"/>
    <x v="1"/>
    <x v="5"/>
    <x v="10"/>
    <n v="18.59"/>
  </r>
  <r>
    <x v="1"/>
    <x v="1"/>
    <x v="5"/>
    <x v="11"/>
    <n v="17.57"/>
  </r>
  <r>
    <x v="1"/>
    <x v="1"/>
    <x v="5"/>
    <x v="12"/>
    <n v="17.649999999999999"/>
  </r>
  <r>
    <x v="1"/>
    <x v="1"/>
    <x v="5"/>
    <x v="13"/>
    <n v="19.95"/>
  </r>
  <r>
    <x v="1"/>
    <x v="1"/>
    <x v="5"/>
    <x v="14"/>
    <n v="21.44"/>
  </r>
  <r>
    <x v="1"/>
    <x v="1"/>
    <x v="5"/>
    <x v="15"/>
    <n v="18.5"/>
  </r>
  <r>
    <x v="1"/>
    <x v="1"/>
    <x v="6"/>
    <x v="0"/>
    <n v="14.87"/>
  </r>
  <r>
    <x v="1"/>
    <x v="1"/>
    <x v="6"/>
    <x v="1"/>
    <n v="15.98"/>
  </r>
  <r>
    <x v="1"/>
    <x v="1"/>
    <x v="6"/>
    <x v="2"/>
    <n v="18.54"/>
  </r>
  <r>
    <x v="1"/>
    <x v="1"/>
    <x v="6"/>
    <x v="3"/>
    <n v="17.940000000000001"/>
  </r>
  <r>
    <x v="1"/>
    <x v="1"/>
    <x v="6"/>
    <x v="4"/>
    <n v="19.55"/>
  </r>
  <r>
    <x v="1"/>
    <x v="1"/>
    <x v="6"/>
    <x v="5"/>
    <n v="23.93"/>
  </r>
  <r>
    <x v="1"/>
    <x v="1"/>
    <x v="6"/>
    <x v="6"/>
    <n v="20.76"/>
  </r>
  <r>
    <x v="1"/>
    <x v="1"/>
    <x v="6"/>
    <x v="7"/>
    <n v="22.24"/>
  </r>
  <r>
    <x v="1"/>
    <x v="1"/>
    <x v="6"/>
    <x v="8"/>
    <n v="18.04"/>
  </r>
  <r>
    <x v="1"/>
    <x v="1"/>
    <x v="6"/>
    <x v="9"/>
    <n v="18.02"/>
  </r>
  <r>
    <x v="1"/>
    <x v="1"/>
    <x v="6"/>
    <x v="10"/>
    <n v="18.59"/>
  </r>
  <r>
    <x v="1"/>
    <x v="1"/>
    <x v="6"/>
    <x v="11"/>
    <n v="17.57"/>
  </r>
  <r>
    <x v="1"/>
    <x v="1"/>
    <x v="6"/>
    <x v="12"/>
    <n v="17.649999999999999"/>
  </r>
  <r>
    <x v="1"/>
    <x v="1"/>
    <x v="6"/>
    <x v="13"/>
    <n v="19.95"/>
  </r>
  <r>
    <x v="1"/>
    <x v="1"/>
    <x v="6"/>
    <x v="14"/>
    <n v="21.44"/>
  </r>
  <r>
    <x v="1"/>
    <x v="1"/>
    <x v="6"/>
    <x v="15"/>
    <n v="18.5"/>
  </r>
  <r>
    <x v="1"/>
    <x v="1"/>
    <x v="7"/>
    <x v="0"/>
    <n v="14.87"/>
  </r>
  <r>
    <x v="1"/>
    <x v="1"/>
    <x v="7"/>
    <x v="1"/>
    <n v="15.98"/>
  </r>
  <r>
    <x v="1"/>
    <x v="1"/>
    <x v="7"/>
    <x v="2"/>
    <n v="18.54"/>
  </r>
  <r>
    <x v="1"/>
    <x v="1"/>
    <x v="7"/>
    <x v="3"/>
    <n v="17.940000000000001"/>
  </r>
  <r>
    <x v="1"/>
    <x v="1"/>
    <x v="7"/>
    <x v="4"/>
    <n v="19.55"/>
  </r>
  <r>
    <x v="1"/>
    <x v="1"/>
    <x v="7"/>
    <x v="5"/>
    <n v="23.93"/>
  </r>
  <r>
    <x v="1"/>
    <x v="1"/>
    <x v="7"/>
    <x v="6"/>
    <n v="20.76"/>
  </r>
  <r>
    <x v="1"/>
    <x v="1"/>
    <x v="7"/>
    <x v="7"/>
    <n v="22.24"/>
  </r>
  <r>
    <x v="1"/>
    <x v="1"/>
    <x v="7"/>
    <x v="8"/>
    <n v="18.04"/>
  </r>
  <r>
    <x v="1"/>
    <x v="1"/>
    <x v="7"/>
    <x v="9"/>
    <n v="18.02"/>
  </r>
  <r>
    <x v="1"/>
    <x v="1"/>
    <x v="7"/>
    <x v="10"/>
    <n v="18.59"/>
  </r>
  <r>
    <x v="1"/>
    <x v="1"/>
    <x v="7"/>
    <x v="11"/>
    <n v="17.57"/>
  </r>
  <r>
    <x v="1"/>
    <x v="1"/>
    <x v="7"/>
    <x v="12"/>
    <n v="17.649999999999999"/>
  </r>
  <r>
    <x v="1"/>
    <x v="1"/>
    <x v="7"/>
    <x v="13"/>
    <n v="19.95"/>
  </r>
  <r>
    <x v="1"/>
    <x v="1"/>
    <x v="7"/>
    <x v="14"/>
    <n v="21.44"/>
  </r>
  <r>
    <x v="1"/>
    <x v="1"/>
    <x v="7"/>
    <x v="15"/>
    <n v="18.5"/>
  </r>
  <r>
    <x v="1"/>
    <x v="1"/>
    <x v="8"/>
    <x v="0"/>
    <n v="14.87"/>
  </r>
  <r>
    <x v="1"/>
    <x v="1"/>
    <x v="8"/>
    <x v="1"/>
    <n v="15.98"/>
  </r>
  <r>
    <x v="1"/>
    <x v="1"/>
    <x v="8"/>
    <x v="2"/>
    <n v="18.54"/>
  </r>
  <r>
    <x v="1"/>
    <x v="1"/>
    <x v="8"/>
    <x v="3"/>
    <n v="17.940000000000001"/>
  </r>
  <r>
    <x v="1"/>
    <x v="1"/>
    <x v="8"/>
    <x v="4"/>
    <n v="19.55"/>
  </r>
  <r>
    <x v="1"/>
    <x v="1"/>
    <x v="8"/>
    <x v="5"/>
    <n v="23.93"/>
  </r>
  <r>
    <x v="1"/>
    <x v="1"/>
    <x v="8"/>
    <x v="6"/>
    <n v="20.76"/>
  </r>
  <r>
    <x v="1"/>
    <x v="1"/>
    <x v="8"/>
    <x v="7"/>
    <n v="22.24"/>
  </r>
  <r>
    <x v="1"/>
    <x v="1"/>
    <x v="8"/>
    <x v="8"/>
    <n v="18.04"/>
  </r>
  <r>
    <x v="1"/>
    <x v="1"/>
    <x v="8"/>
    <x v="9"/>
    <n v="18.02"/>
  </r>
  <r>
    <x v="1"/>
    <x v="1"/>
    <x v="8"/>
    <x v="10"/>
    <n v="18.59"/>
  </r>
  <r>
    <x v="1"/>
    <x v="1"/>
    <x v="8"/>
    <x v="11"/>
    <n v="17.57"/>
  </r>
  <r>
    <x v="1"/>
    <x v="1"/>
    <x v="8"/>
    <x v="12"/>
    <n v="17.649999999999999"/>
  </r>
  <r>
    <x v="1"/>
    <x v="1"/>
    <x v="8"/>
    <x v="13"/>
    <n v="19.95"/>
  </r>
  <r>
    <x v="1"/>
    <x v="1"/>
    <x v="8"/>
    <x v="14"/>
    <n v="21.44"/>
  </r>
  <r>
    <x v="1"/>
    <x v="1"/>
    <x v="8"/>
    <x v="15"/>
    <n v="18.5"/>
  </r>
  <r>
    <x v="1"/>
    <x v="1"/>
    <x v="14"/>
    <x v="0"/>
    <n v="14.87"/>
  </r>
  <r>
    <x v="1"/>
    <x v="1"/>
    <x v="14"/>
    <x v="1"/>
    <n v="15.98"/>
  </r>
  <r>
    <x v="1"/>
    <x v="1"/>
    <x v="14"/>
    <x v="2"/>
    <n v="18.54"/>
  </r>
  <r>
    <x v="1"/>
    <x v="1"/>
    <x v="14"/>
    <x v="3"/>
    <n v="17.940000000000001"/>
  </r>
  <r>
    <x v="1"/>
    <x v="1"/>
    <x v="14"/>
    <x v="4"/>
    <n v="19.55"/>
  </r>
  <r>
    <x v="1"/>
    <x v="1"/>
    <x v="14"/>
    <x v="5"/>
    <n v="23.93"/>
  </r>
  <r>
    <x v="1"/>
    <x v="1"/>
    <x v="14"/>
    <x v="6"/>
    <n v="20.76"/>
  </r>
  <r>
    <x v="1"/>
    <x v="1"/>
    <x v="14"/>
    <x v="7"/>
    <n v="22.24"/>
  </r>
  <r>
    <x v="1"/>
    <x v="1"/>
    <x v="14"/>
    <x v="8"/>
    <n v="18.04"/>
  </r>
  <r>
    <x v="1"/>
    <x v="1"/>
    <x v="14"/>
    <x v="9"/>
    <n v="18.02"/>
  </r>
  <r>
    <x v="1"/>
    <x v="1"/>
    <x v="14"/>
    <x v="10"/>
    <n v="18.59"/>
  </r>
  <r>
    <x v="1"/>
    <x v="1"/>
    <x v="14"/>
    <x v="11"/>
    <n v="17.57"/>
  </r>
  <r>
    <x v="1"/>
    <x v="1"/>
    <x v="14"/>
    <x v="12"/>
    <n v="17.649999999999999"/>
  </r>
  <r>
    <x v="1"/>
    <x v="1"/>
    <x v="14"/>
    <x v="13"/>
    <n v="19.95"/>
  </r>
  <r>
    <x v="1"/>
    <x v="1"/>
    <x v="14"/>
    <x v="14"/>
    <n v="21.44"/>
  </r>
  <r>
    <x v="1"/>
    <x v="1"/>
    <x v="14"/>
    <x v="15"/>
    <n v="18.5"/>
  </r>
  <r>
    <x v="2"/>
    <x v="1"/>
    <x v="0"/>
    <x v="0"/>
    <n v="453.2"/>
  </r>
  <r>
    <x v="2"/>
    <x v="1"/>
    <x v="0"/>
    <x v="1"/>
    <n v="453.2"/>
  </r>
  <r>
    <x v="2"/>
    <x v="1"/>
    <x v="0"/>
    <x v="2"/>
    <n v="453.2"/>
  </r>
  <r>
    <x v="2"/>
    <x v="1"/>
    <x v="0"/>
    <x v="3"/>
    <n v="453.2"/>
  </r>
  <r>
    <x v="2"/>
    <x v="1"/>
    <x v="0"/>
    <x v="4"/>
    <n v="453.2"/>
  </r>
  <r>
    <x v="2"/>
    <x v="1"/>
    <x v="0"/>
    <x v="5"/>
    <n v="448.4"/>
  </r>
  <r>
    <x v="2"/>
    <x v="1"/>
    <x v="0"/>
    <x v="6"/>
    <n v="448.4"/>
  </r>
  <r>
    <x v="2"/>
    <x v="1"/>
    <x v="0"/>
    <x v="7"/>
    <n v="448.4"/>
  </r>
  <r>
    <x v="2"/>
    <x v="1"/>
    <x v="0"/>
    <x v="8"/>
    <n v="483.6"/>
  </r>
  <r>
    <x v="2"/>
    <x v="1"/>
    <x v="0"/>
    <x v="9"/>
    <n v="483.6"/>
  </r>
  <r>
    <x v="2"/>
    <x v="1"/>
    <x v="0"/>
    <x v="10"/>
    <n v="459.3"/>
  </r>
  <r>
    <x v="2"/>
    <x v="1"/>
    <x v="0"/>
    <x v="11"/>
    <n v="459.3"/>
  </r>
  <r>
    <x v="2"/>
    <x v="1"/>
    <x v="0"/>
    <x v="12"/>
    <n v="459.3"/>
  </r>
  <r>
    <x v="2"/>
    <x v="1"/>
    <x v="0"/>
    <x v="13"/>
    <n v="520.70000000000005"/>
  </r>
  <r>
    <x v="2"/>
    <x v="1"/>
    <x v="0"/>
    <x v="14"/>
    <n v="520.70000000000005"/>
  </r>
  <r>
    <x v="2"/>
    <x v="1"/>
    <x v="0"/>
    <x v="15"/>
    <n v="453.2"/>
  </r>
  <r>
    <x v="2"/>
    <x v="1"/>
    <x v="1"/>
    <x v="0"/>
    <n v="470.4"/>
  </r>
  <r>
    <x v="2"/>
    <x v="1"/>
    <x v="1"/>
    <x v="1"/>
    <n v="470.4"/>
  </r>
  <r>
    <x v="2"/>
    <x v="1"/>
    <x v="1"/>
    <x v="2"/>
    <n v="470.4"/>
  </r>
  <r>
    <x v="2"/>
    <x v="1"/>
    <x v="1"/>
    <x v="3"/>
    <n v="470.4"/>
  </r>
  <r>
    <x v="2"/>
    <x v="1"/>
    <x v="1"/>
    <x v="4"/>
    <n v="470.4"/>
  </r>
  <r>
    <x v="2"/>
    <x v="1"/>
    <x v="1"/>
    <x v="5"/>
    <n v="499"/>
  </r>
  <r>
    <x v="2"/>
    <x v="1"/>
    <x v="1"/>
    <x v="6"/>
    <n v="499"/>
  </r>
  <r>
    <x v="2"/>
    <x v="1"/>
    <x v="1"/>
    <x v="7"/>
    <n v="499"/>
  </r>
  <r>
    <x v="2"/>
    <x v="1"/>
    <x v="1"/>
    <x v="8"/>
    <n v="526.20000000000005"/>
  </r>
  <r>
    <x v="2"/>
    <x v="1"/>
    <x v="1"/>
    <x v="9"/>
    <n v="526.20000000000005"/>
  </r>
  <r>
    <x v="2"/>
    <x v="1"/>
    <x v="1"/>
    <x v="10"/>
    <n v="470"/>
  </r>
  <r>
    <x v="2"/>
    <x v="1"/>
    <x v="1"/>
    <x v="11"/>
    <n v="470"/>
  </r>
  <r>
    <x v="2"/>
    <x v="1"/>
    <x v="1"/>
    <x v="12"/>
    <n v="470"/>
  </r>
  <r>
    <x v="2"/>
    <x v="1"/>
    <x v="1"/>
    <x v="13"/>
    <n v="520.29999999999995"/>
  </r>
  <r>
    <x v="2"/>
    <x v="1"/>
    <x v="1"/>
    <x v="14"/>
    <n v="520.29999999999995"/>
  </r>
  <r>
    <x v="2"/>
    <x v="1"/>
    <x v="1"/>
    <x v="15"/>
    <n v="470.4"/>
  </r>
  <r>
    <x v="2"/>
    <x v="1"/>
    <x v="2"/>
    <x v="0"/>
    <n v="433.9"/>
  </r>
  <r>
    <x v="2"/>
    <x v="1"/>
    <x v="2"/>
    <x v="1"/>
    <n v="433.9"/>
  </r>
  <r>
    <x v="2"/>
    <x v="1"/>
    <x v="2"/>
    <x v="2"/>
    <n v="433.9"/>
  </r>
  <r>
    <x v="2"/>
    <x v="1"/>
    <x v="2"/>
    <x v="3"/>
    <n v="433.9"/>
  </r>
  <r>
    <x v="2"/>
    <x v="1"/>
    <x v="2"/>
    <x v="4"/>
    <n v="433.9"/>
  </r>
  <r>
    <x v="2"/>
    <x v="1"/>
    <x v="2"/>
    <x v="5"/>
    <n v="473.9"/>
  </r>
  <r>
    <x v="2"/>
    <x v="1"/>
    <x v="2"/>
    <x v="6"/>
    <n v="473.9"/>
  </r>
  <r>
    <x v="2"/>
    <x v="1"/>
    <x v="2"/>
    <x v="7"/>
    <n v="473.9"/>
  </r>
  <r>
    <x v="2"/>
    <x v="1"/>
    <x v="2"/>
    <x v="8"/>
    <n v="458.2"/>
  </r>
  <r>
    <x v="2"/>
    <x v="1"/>
    <x v="2"/>
    <x v="9"/>
    <n v="458.2"/>
  </r>
  <r>
    <x v="2"/>
    <x v="1"/>
    <x v="2"/>
    <x v="10"/>
    <n v="445"/>
  </r>
  <r>
    <x v="2"/>
    <x v="1"/>
    <x v="2"/>
    <x v="11"/>
    <n v="445"/>
  </r>
  <r>
    <x v="2"/>
    <x v="1"/>
    <x v="2"/>
    <x v="12"/>
    <n v="445"/>
  </r>
  <r>
    <x v="2"/>
    <x v="1"/>
    <x v="2"/>
    <x v="13"/>
    <n v="456.6"/>
  </r>
  <r>
    <x v="2"/>
    <x v="1"/>
    <x v="2"/>
    <x v="14"/>
    <n v="456.6"/>
  </r>
  <r>
    <x v="2"/>
    <x v="1"/>
    <x v="2"/>
    <x v="15"/>
    <n v="433.9"/>
  </r>
  <r>
    <x v="2"/>
    <x v="1"/>
    <x v="3"/>
    <x v="0"/>
    <n v="437.7"/>
  </r>
  <r>
    <x v="2"/>
    <x v="1"/>
    <x v="3"/>
    <x v="1"/>
    <n v="453.9"/>
  </r>
  <r>
    <x v="2"/>
    <x v="1"/>
    <x v="3"/>
    <x v="2"/>
    <n v="437.7"/>
  </r>
  <r>
    <x v="2"/>
    <x v="1"/>
    <x v="3"/>
    <x v="3"/>
    <n v="437.7"/>
  </r>
  <r>
    <x v="2"/>
    <x v="1"/>
    <x v="3"/>
    <x v="4"/>
    <n v="437.7"/>
  </r>
  <r>
    <x v="2"/>
    <x v="1"/>
    <x v="3"/>
    <x v="5"/>
    <n v="481.4"/>
  </r>
  <r>
    <x v="2"/>
    <x v="1"/>
    <x v="3"/>
    <x v="6"/>
    <n v="481.4"/>
  </r>
  <r>
    <x v="2"/>
    <x v="1"/>
    <x v="3"/>
    <x v="7"/>
    <n v="481.4"/>
  </r>
  <r>
    <x v="2"/>
    <x v="1"/>
    <x v="3"/>
    <x v="8"/>
    <n v="465.1"/>
  </r>
  <r>
    <x v="2"/>
    <x v="1"/>
    <x v="3"/>
    <x v="9"/>
    <n v="453.9"/>
  </r>
  <r>
    <x v="2"/>
    <x v="1"/>
    <x v="3"/>
    <x v="10"/>
    <n v="453.9"/>
  </r>
  <r>
    <x v="2"/>
    <x v="1"/>
    <x v="3"/>
    <x v="11"/>
    <n v="453.9"/>
  </r>
  <r>
    <x v="2"/>
    <x v="1"/>
    <x v="3"/>
    <x v="12"/>
    <n v="453.9"/>
  </r>
  <r>
    <x v="2"/>
    <x v="1"/>
    <x v="3"/>
    <x v="13"/>
    <n v="458.4"/>
  </r>
  <r>
    <x v="2"/>
    <x v="1"/>
    <x v="3"/>
    <x v="14"/>
    <n v="458.4"/>
  </r>
  <r>
    <x v="2"/>
    <x v="1"/>
    <x v="3"/>
    <x v="15"/>
    <n v="437.7"/>
  </r>
  <r>
    <x v="2"/>
    <x v="1"/>
    <x v="4"/>
    <x v="0"/>
    <n v="437.7"/>
  </r>
  <r>
    <x v="2"/>
    <x v="1"/>
    <x v="4"/>
    <x v="1"/>
    <n v="453.9"/>
  </r>
  <r>
    <x v="2"/>
    <x v="1"/>
    <x v="4"/>
    <x v="2"/>
    <n v="437.7"/>
  </r>
  <r>
    <x v="2"/>
    <x v="1"/>
    <x v="4"/>
    <x v="3"/>
    <n v="437.7"/>
  </r>
  <r>
    <x v="2"/>
    <x v="1"/>
    <x v="4"/>
    <x v="4"/>
    <n v="437.7"/>
  </r>
  <r>
    <x v="2"/>
    <x v="1"/>
    <x v="4"/>
    <x v="5"/>
    <n v="481.4"/>
  </r>
  <r>
    <x v="2"/>
    <x v="1"/>
    <x v="4"/>
    <x v="6"/>
    <n v="481.4"/>
  </r>
  <r>
    <x v="2"/>
    <x v="1"/>
    <x v="4"/>
    <x v="7"/>
    <n v="481.4"/>
  </r>
  <r>
    <x v="2"/>
    <x v="1"/>
    <x v="4"/>
    <x v="8"/>
    <n v="465.1"/>
  </r>
  <r>
    <x v="2"/>
    <x v="1"/>
    <x v="4"/>
    <x v="9"/>
    <n v="453.9"/>
  </r>
  <r>
    <x v="2"/>
    <x v="1"/>
    <x v="4"/>
    <x v="10"/>
    <n v="453.9"/>
  </r>
  <r>
    <x v="2"/>
    <x v="1"/>
    <x v="4"/>
    <x v="11"/>
    <n v="453.9"/>
  </r>
  <r>
    <x v="2"/>
    <x v="1"/>
    <x v="4"/>
    <x v="12"/>
    <n v="453.9"/>
  </r>
  <r>
    <x v="2"/>
    <x v="1"/>
    <x v="4"/>
    <x v="13"/>
    <n v="458.4"/>
  </r>
  <r>
    <x v="2"/>
    <x v="1"/>
    <x v="4"/>
    <x v="14"/>
    <n v="458.4"/>
  </r>
  <r>
    <x v="2"/>
    <x v="1"/>
    <x v="4"/>
    <x v="15"/>
    <n v="437.7"/>
  </r>
  <r>
    <x v="2"/>
    <x v="1"/>
    <x v="5"/>
    <x v="0"/>
    <n v="437.7"/>
  </r>
  <r>
    <x v="2"/>
    <x v="1"/>
    <x v="5"/>
    <x v="1"/>
    <n v="453.9"/>
  </r>
  <r>
    <x v="2"/>
    <x v="1"/>
    <x v="5"/>
    <x v="2"/>
    <n v="437.7"/>
  </r>
  <r>
    <x v="2"/>
    <x v="1"/>
    <x v="5"/>
    <x v="3"/>
    <n v="437.7"/>
  </r>
  <r>
    <x v="2"/>
    <x v="1"/>
    <x v="5"/>
    <x v="4"/>
    <n v="437.7"/>
  </r>
  <r>
    <x v="2"/>
    <x v="1"/>
    <x v="5"/>
    <x v="5"/>
    <n v="481.4"/>
  </r>
  <r>
    <x v="2"/>
    <x v="1"/>
    <x v="5"/>
    <x v="6"/>
    <n v="481.4"/>
  </r>
  <r>
    <x v="2"/>
    <x v="1"/>
    <x v="5"/>
    <x v="7"/>
    <n v="481.4"/>
  </r>
  <r>
    <x v="2"/>
    <x v="1"/>
    <x v="5"/>
    <x v="8"/>
    <n v="465.1"/>
  </r>
  <r>
    <x v="2"/>
    <x v="1"/>
    <x v="5"/>
    <x v="9"/>
    <n v="453.9"/>
  </r>
  <r>
    <x v="2"/>
    <x v="1"/>
    <x v="5"/>
    <x v="10"/>
    <n v="453.9"/>
  </r>
  <r>
    <x v="2"/>
    <x v="1"/>
    <x v="5"/>
    <x v="11"/>
    <n v="453.9"/>
  </r>
  <r>
    <x v="2"/>
    <x v="1"/>
    <x v="5"/>
    <x v="12"/>
    <n v="453.9"/>
  </r>
  <r>
    <x v="2"/>
    <x v="1"/>
    <x v="5"/>
    <x v="13"/>
    <n v="458.4"/>
  </r>
  <r>
    <x v="2"/>
    <x v="1"/>
    <x v="5"/>
    <x v="14"/>
    <n v="458.4"/>
  </r>
  <r>
    <x v="2"/>
    <x v="1"/>
    <x v="5"/>
    <x v="15"/>
    <n v="437.7"/>
  </r>
  <r>
    <x v="2"/>
    <x v="1"/>
    <x v="6"/>
    <x v="0"/>
    <n v="437.7"/>
  </r>
  <r>
    <x v="2"/>
    <x v="1"/>
    <x v="6"/>
    <x v="1"/>
    <n v="453.9"/>
  </r>
  <r>
    <x v="2"/>
    <x v="1"/>
    <x v="6"/>
    <x v="2"/>
    <n v="437.7"/>
  </r>
  <r>
    <x v="2"/>
    <x v="1"/>
    <x v="6"/>
    <x v="3"/>
    <n v="437.7"/>
  </r>
  <r>
    <x v="2"/>
    <x v="1"/>
    <x v="6"/>
    <x v="4"/>
    <n v="437.7"/>
  </r>
  <r>
    <x v="2"/>
    <x v="1"/>
    <x v="6"/>
    <x v="5"/>
    <n v="481.4"/>
  </r>
  <r>
    <x v="2"/>
    <x v="1"/>
    <x v="6"/>
    <x v="6"/>
    <n v="481.4"/>
  </r>
  <r>
    <x v="2"/>
    <x v="1"/>
    <x v="6"/>
    <x v="7"/>
    <n v="481.4"/>
  </r>
  <r>
    <x v="2"/>
    <x v="1"/>
    <x v="6"/>
    <x v="8"/>
    <n v="465.1"/>
  </r>
  <r>
    <x v="2"/>
    <x v="1"/>
    <x v="6"/>
    <x v="9"/>
    <n v="453.9"/>
  </r>
  <r>
    <x v="2"/>
    <x v="1"/>
    <x v="6"/>
    <x v="10"/>
    <n v="453.9"/>
  </r>
  <r>
    <x v="2"/>
    <x v="1"/>
    <x v="6"/>
    <x v="11"/>
    <n v="453.9"/>
  </r>
  <r>
    <x v="2"/>
    <x v="1"/>
    <x v="6"/>
    <x v="12"/>
    <n v="453.9"/>
  </r>
  <r>
    <x v="2"/>
    <x v="1"/>
    <x v="6"/>
    <x v="13"/>
    <n v="458.4"/>
  </r>
  <r>
    <x v="2"/>
    <x v="1"/>
    <x v="6"/>
    <x v="14"/>
    <n v="458.4"/>
  </r>
  <r>
    <x v="2"/>
    <x v="1"/>
    <x v="6"/>
    <x v="15"/>
    <n v="437.7"/>
  </r>
  <r>
    <x v="2"/>
    <x v="1"/>
    <x v="7"/>
    <x v="0"/>
    <n v="437.7"/>
  </r>
  <r>
    <x v="2"/>
    <x v="1"/>
    <x v="7"/>
    <x v="1"/>
    <n v="453.9"/>
  </r>
  <r>
    <x v="2"/>
    <x v="1"/>
    <x v="7"/>
    <x v="2"/>
    <n v="437.7"/>
  </r>
  <r>
    <x v="2"/>
    <x v="1"/>
    <x v="7"/>
    <x v="3"/>
    <n v="437.7"/>
  </r>
  <r>
    <x v="2"/>
    <x v="1"/>
    <x v="7"/>
    <x v="4"/>
    <n v="437.7"/>
  </r>
  <r>
    <x v="2"/>
    <x v="1"/>
    <x v="7"/>
    <x v="5"/>
    <n v="481.4"/>
  </r>
  <r>
    <x v="2"/>
    <x v="1"/>
    <x v="7"/>
    <x v="6"/>
    <n v="481.4"/>
  </r>
  <r>
    <x v="2"/>
    <x v="1"/>
    <x v="7"/>
    <x v="7"/>
    <n v="481.4"/>
  </r>
  <r>
    <x v="2"/>
    <x v="1"/>
    <x v="7"/>
    <x v="8"/>
    <n v="465.1"/>
  </r>
  <r>
    <x v="2"/>
    <x v="1"/>
    <x v="7"/>
    <x v="9"/>
    <n v="453.9"/>
  </r>
  <r>
    <x v="2"/>
    <x v="1"/>
    <x v="7"/>
    <x v="10"/>
    <n v="453.9"/>
  </r>
  <r>
    <x v="2"/>
    <x v="1"/>
    <x v="7"/>
    <x v="11"/>
    <n v="453.9"/>
  </r>
  <r>
    <x v="2"/>
    <x v="1"/>
    <x v="7"/>
    <x v="12"/>
    <n v="453.9"/>
  </r>
  <r>
    <x v="2"/>
    <x v="1"/>
    <x v="7"/>
    <x v="13"/>
    <n v="458.4"/>
  </r>
  <r>
    <x v="2"/>
    <x v="1"/>
    <x v="7"/>
    <x v="14"/>
    <n v="458.4"/>
  </r>
  <r>
    <x v="2"/>
    <x v="1"/>
    <x v="7"/>
    <x v="15"/>
    <n v="437.7"/>
  </r>
  <r>
    <x v="2"/>
    <x v="1"/>
    <x v="8"/>
    <x v="0"/>
    <n v="437.7"/>
  </r>
  <r>
    <x v="2"/>
    <x v="1"/>
    <x v="8"/>
    <x v="1"/>
    <n v="453.9"/>
  </r>
  <r>
    <x v="2"/>
    <x v="1"/>
    <x v="8"/>
    <x v="2"/>
    <n v="437.7"/>
  </r>
  <r>
    <x v="2"/>
    <x v="1"/>
    <x v="8"/>
    <x v="3"/>
    <n v="437.7"/>
  </r>
  <r>
    <x v="2"/>
    <x v="1"/>
    <x v="8"/>
    <x v="4"/>
    <n v="437.7"/>
  </r>
  <r>
    <x v="2"/>
    <x v="1"/>
    <x v="8"/>
    <x v="5"/>
    <n v="481.4"/>
  </r>
  <r>
    <x v="2"/>
    <x v="1"/>
    <x v="8"/>
    <x v="6"/>
    <n v="481.4"/>
  </r>
  <r>
    <x v="2"/>
    <x v="1"/>
    <x v="8"/>
    <x v="7"/>
    <n v="481.4"/>
  </r>
  <r>
    <x v="2"/>
    <x v="1"/>
    <x v="8"/>
    <x v="8"/>
    <n v="465.1"/>
  </r>
  <r>
    <x v="2"/>
    <x v="1"/>
    <x v="8"/>
    <x v="9"/>
    <n v="453.9"/>
  </r>
  <r>
    <x v="2"/>
    <x v="1"/>
    <x v="8"/>
    <x v="10"/>
    <n v="453.9"/>
  </r>
  <r>
    <x v="2"/>
    <x v="1"/>
    <x v="8"/>
    <x v="11"/>
    <n v="453.9"/>
  </r>
  <r>
    <x v="2"/>
    <x v="1"/>
    <x v="8"/>
    <x v="12"/>
    <n v="453.9"/>
  </r>
  <r>
    <x v="2"/>
    <x v="1"/>
    <x v="8"/>
    <x v="13"/>
    <n v="458.4"/>
  </r>
  <r>
    <x v="2"/>
    <x v="1"/>
    <x v="8"/>
    <x v="14"/>
    <n v="458.4"/>
  </r>
  <r>
    <x v="2"/>
    <x v="1"/>
    <x v="8"/>
    <x v="15"/>
    <n v="437.7"/>
  </r>
  <r>
    <x v="2"/>
    <x v="1"/>
    <x v="14"/>
    <x v="0"/>
    <n v="437.7"/>
  </r>
  <r>
    <x v="2"/>
    <x v="1"/>
    <x v="14"/>
    <x v="1"/>
    <n v="453.9"/>
  </r>
  <r>
    <x v="2"/>
    <x v="1"/>
    <x v="14"/>
    <x v="2"/>
    <n v="437.7"/>
  </r>
  <r>
    <x v="2"/>
    <x v="1"/>
    <x v="14"/>
    <x v="3"/>
    <n v="437.7"/>
  </r>
  <r>
    <x v="2"/>
    <x v="1"/>
    <x v="14"/>
    <x v="4"/>
    <n v="437.7"/>
  </r>
  <r>
    <x v="2"/>
    <x v="1"/>
    <x v="14"/>
    <x v="5"/>
    <n v="481.4"/>
  </r>
  <r>
    <x v="2"/>
    <x v="1"/>
    <x v="14"/>
    <x v="6"/>
    <n v="481.4"/>
  </r>
  <r>
    <x v="2"/>
    <x v="1"/>
    <x v="14"/>
    <x v="7"/>
    <n v="481.4"/>
  </r>
  <r>
    <x v="2"/>
    <x v="1"/>
    <x v="14"/>
    <x v="8"/>
    <n v="465.1"/>
  </r>
  <r>
    <x v="2"/>
    <x v="1"/>
    <x v="14"/>
    <x v="9"/>
    <n v="453.9"/>
  </r>
  <r>
    <x v="2"/>
    <x v="1"/>
    <x v="14"/>
    <x v="10"/>
    <n v="453.9"/>
  </r>
  <r>
    <x v="2"/>
    <x v="1"/>
    <x v="14"/>
    <x v="11"/>
    <n v="453.9"/>
  </r>
  <r>
    <x v="2"/>
    <x v="1"/>
    <x v="14"/>
    <x v="12"/>
    <n v="453.9"/>
  </r>
  <r>
    <x v="2"/>
    <x v="1"/>
    <x v="14"/>
    <x v="13"/>
    <n v="458.4"/>
  </r>
  <r>
    <x v="2"/>
    <x v="1"/>
    <x v="14"/>
    <x v="14"/>
    <n v="458.4"/>
  </r>
  <r>
    <x v="2"/>
    <x v="1"/>
    <x v="14"/>
    <x v="15"/>
    <n v="437.7"/>
  </r>
  <r>
    <x v="3"/>
    <x v="1"/>
    <x v="0"/>
    <x v="0"/>
    <n v="124.1"/>
  </r>
  <r>
    <x v="3"/>
    <x v="1"/>
    <x v="0"/>
    <x v="1"/>
    <n v="124.1"/>
  </r>
  <r>
    <x v="3"/>
    <x v="1"/>
    <x v="0"/>
    <x v="2"/>
    <n v="124.1"/>
  </r>
  <r>
    <x v="3"/>
    <x v="1"/>
    <x v="0"/>
    <x v="3"/>
    <n v="124.1"/>
  </r>
  <r>
    <x v="3"/>
    <x v="1"/>
    <x v="0"/>
    <x v="4"/>
    <n v="124.1"/>
  </r>
  <r>
    <x v="3"/>
    <x v="1"/>
    <x v="0"/>
    <x v="5"/>
    <n v="138"/>
  </r>
  <r>
    <x v="3"/>
    <x v="1"/>
    <x v="0"/>
    <x v="6"/>
    <n v="138"/>
  </r>
  <r>
    <x v="3"/>
    <x v="1"/>
    <x v="0"/>
    <x v="7"/>
    <n v="138"/>
  </r>
  <r>
    <x v="3"/>
    <x v="1"/>
    <x v="0"/>
    <x v="8"/>
    <n v="162.80000000000001"/>
  </r>
  <r>
    <x v="3"/>
    <x v="1"/>
    <x v="0"/>
    <x v="9"/>
    <n v="162.80000000000001"/>
  </r>
  <r>
    <x v="3"/>
    <x v="1"/>
    <x v="0"/>
    <x v="10"/>
    <n v="146"/>
  </r>
  <r>
    <x v="3"/>
    <x v="1"/>
    <x v="0"/>
    <x v="11"/>
    <n v="146"/>
  </r>
  <r>
    <x v="3"/>
    <x v="1"/>
    <x v="0"/>
    <x v="12"/>
    <n v="146"/>
  </r>
  <r>
    <x v="3"/>
    <x v="1"/>
    <x v="0"/>
    <x v="13"/>
    <n v="153.30000000000001"/>
  </r>
  <r>
    <x v="3"/>
    <x v="1"/>
    <x v="0"/>
    <x v="14"/>
    <n v="153.30000000000001"/>
  </r>
  <r>
    <x v="3"/>
    <x v="1"/>
    <x v="0"/>
    <x v="15"/>
    <n v="124.1"/>
  </r>
  <r>
    <x v="3"/>
    <x v="1"/>
    <x v="1"/>
    <x v="0"/>
    <n v="188.4"/>
  </r>
  <r>
    <x v="3"/>
    <x v="1"/>
    <x v="1"/>
    <x v="1"/>
    <n v="188.4"/>
  </r>
  <r>
    <x v="3"/>
    <x v="1"/>
    <x v="1"/>
    <x v="2"/>
    <n v="188.4"/>
  </r>
  <r>
    <x v="3"/>
    <x v="1"/>
    <x v="1"/>
    <x v="3"/>
    <n v="188.4"/>
  </r>
  <r>
    <x v="3"/>
    <x v="1"/>
    <x v="1"/>
    <x v="4"/>
    <n v="188.4"/>
  </r>
  <r>
    <x v="3"/>
    <x v="1"/>
    <x v="1"/>
    <x v="5"/>
    <n v="142.6"/>
  </r>
  <r>
    <x v="3"/>
    <x v="1"/>
    <x v="1"/>
    <x v="6"/>
    <n v="142.6"/>
  </r>
  <r>
    <x v="3"/>
    <x v="1"/>
    <x v="1"/>
    <x v="7"/>
    <n v="142.6"/>
  </r>
  <r>
    <x v="3"/>
    <x v="1"/>
    <x v="1"/>
    <x v="8"/>
    <n v="196.8"/>
  </r>
  <r>
    <x v="3"/>
    <x v="1"/>
    <x v="1"/>
    <x v="9"/>
    <n v="196.8"/>
  </r>
  <r>
    <x v="3"/>
    <x v="1"/>
    <x v="1"/>
    <x v="10"/>
    <n v="172.7"/>
  </r>
  <r>
    <x v="3"/>
    <x v="1"/>
    <x v="1"/>
    <x v="11"/>
    <n v="172.7"/>
  </r>
  <r>
    <x v="3"/>
    <x v="1"/>
    <x v="1"/>
    <x v="12"/>
    <n v="172.7"/>
  </r>
  <r>
    <x v="3"/>
    <x v="1"/>
    <x v="1"/>
    <x v="13"/>
    <n v="227.7"/>
  </r>
  <r>
    <x v="3"/>
    <x v="1"/>
    <x v="1"/>
    <x v="14"/>
    <n v="227.7"/>
  </r>
  <r>
    <x v="3"/>
    <x v="1"/>
    <x v="1"/>
    <x v="15"/>
    <n v="188.4"/>
  </r>
  <r>
    <x v="3"/>
    <x v="1"/>
    <x v="2"/>
    <x v="0"/>
    <n v="117.5"/>
  </r>
  <r>
    <x v="3"/>
    <x v="1"/>
    <x v="2"/>
    <x v="1"/>
    <n v="117.5"/>
  </r>
  <r>
    <x v="3"/>
    <x v="1"/>
    <x v="2"/>
    <x v="2"/>
    <n v="117.5"/>
  </r>
  <r>
    <x v="3"/>
    <x v="1"/>
    <x v="2"/>
    <x v="3"/>
    <n v="117.5"/>
  </r>
  <r>
    <x v="3"/>
    <x v="1"/>
    <x v="2"/>
    <x v="4"/>
    <n v="117.5"/>
  </r>
  <r>
    <x v="3"/>
    <x v="1"/>
    <x v="2"/>
    <x v="5"/>
    <n v="129"/>
  </r>
  <r>
    <x v="3"/>
    <x v="1"/>
    <x v="2"/>
    <x v="6"/>
    <n v="129"/>
  </r>
  <r>
    <x v="3"/>
    <x v="1"/>
    <x v="2"/>
    <x v="7"/>
    <n v="129"/>
  </r>
  <r>
    <x v="3"/>
    <x v="1"/>
    <x v="2"/>
    <x v="8"/>
    <n v="124.5"/>
  </r>
  <r>
    <x v="3"/>
    <x v="1"/>
    <x v="2"/>
    <x v="9"/>
    <n v="124.5"/>
  </r>
  <r>
    <x v="3"/>
    <x v="1"/>
    <x v="2"/>
    <x v="10"/>
    <n v="120.7"/>
  </r>
  <r>
    <x v="3"/>
    <x v="1"/>
    <x v="2"/>
    <x v="11"/>
    <n v="120.7"/>
  </r>
  <r>
    <x v="3"/>
    <x v="1"/>
    <x v="2"/>
    <x v="12"/>
    <n v="120.7"/>
  </r>
  <r>
    <x v="3"/>
    <x v="1"/>
    <x v="2"/>
    <x v="13"/>
    <n v="124.1"/>
  </r>
  <r>
    <x v="3"/>
    <x v="1"/>
    <x v="2"/>
    <x v="14"/>
    <n v="124.1"/>
  </r>
  <r>
    <x v="3"/>
    <x v="1"/>
    <x v="2"/>
    <x v="15"/>
    <n v="117.5"/>
  </r>
  <r>
    <x v="3"/>
    <x v="1"/>
    <x v="3"/>
    <x v="0"/>
    <n v="118.7"/>
  </r>
  <r>
    <x v="3"/>
    <x v="1"/>
    <x v="3"/>
    <x v="1"/>
    <n v="123.3"/>
  </r>
  <r>
    <x v="3"/>
    <x v="1"/>
    <x v="3"/>
    <x v="2"/>
    <n v="118.7"/>
  </r>
  <r>
    <x v="3"/>
    <x v="1"/>
    <x v="3"/>
    <x v="3"/>
    <n v="118.7"/>
  </r>
  <r>
    <x v="3"/>
    <x v="1"/>
    <x v="3"/>
    <x v="4"/>
    <n v="118.7"/>
  </r>
  <r>
    <x v="3"/>
    <x v="1"/>
    <x v="3"/>
    <x v="5"/>
    <n v="131.1"/>
  </r>
  <r>
    <x v="3"/>
    <x v="1"/>
    <x v="3"/>
    <x v="6"/>
    <n v="131.1"/>
  </r>
  <r>
    <x v="3"/>
    <x v="1"/>
    <x v="3"/>
    <x v="7"/>
    <n v="131.1"/>
  </r>
  <r>
    <x v="3"/>
    <x v="1"/>
    <x v="3"/>
    <x v="8"/>
    <n v="126.5"/>
  </r>
  <r>
    <x v="3"/>
    <x v="1"/>
    <x v="3"/>
    <x v="9"/>
    <n v="123.3"/>
  </r>
  <r>
    <x v="3"/>
    <x v="1"/>
    <x v="3"/>
    <x v="10"/>
    <n v="123.3"/>
  </r>
  <r>
    <x v="3"/>
    <x v="1"/>
    <x v="3"/>
    <x v="11"/>
    <n v="123.3"/>
  </r>
  <r>
    <x v="3"/>
    <x v="1"/>
    <x v="3"/>
    <x v="12"/>
    <n v="123.3"/>
  </r>
  <r>
    <x v="3"/>
    <x v="1"/>
    <x v="3"/>
    <x v="13"/>
    <n v="124.6"/>
  </r>
  <r>
    <x v="3"/>
    <x v="1"/>
    <x v="3"/>
    <x v="14"/>
    <n v="124.6"/>
  </r>
  <r>
    <x v="3"/>
    <x v="1"/>
    <x v="3"/>
    <x v="15"/>
    <n v="118.7"/>
  </r>
  <r>
    <x v="3"/>
    <x v="1"/>
    <x v="4"/>
    <x v="0"/>
    <n v="118.7"/>
  </r>
  <r>
    <x v="3"/>
    <x v="1"/>
    <x v="4"/>
    <x v="1"/>
    <n v="123.3"/>
  </r>
  <r>
    <x v="3"/>
    <x v="1"/>
    <x v="4"/>
    <x v="2"/>
    <n v="118.7"/>
  </r>
  <r>
    <x v="3"/>
    <x v="1"/>
    <x v="4"/>
    <x v="3"/>
    <n v="118.7"/>
  </r>
  <r>
    <x v="3"/>
    <x v="1"/>
    <x v="4"/>
    <x v="4"/>
    <n v="118.7"/>
  </r>
  <r>
    <x v="3"/>
    <x v="1"/>
    <x v="4"/>
    <x v="5"/>
    <n v="131.1"/>
  </r>
  <r>
    <x v="3"/>
    <x v="1"/>
    <x v="4"/>
    <x v="6"/>
    <n v="131.1"/>
  </r>
  <r>
    <x v="3"/>
    <x v="1"/>
    <x v="4"/>
    <x v="7"/>
    <n v="131.1"/>
  </r>
  <r>
    <x v="3"/>
    <x v="1"/>
    <x v="4"/>
    <x v="8"/>
    <n v="126.5"/>
  </r>
  <r>
    <x v="3"/>
    <x v="1"/>
    <x v="4"/>
    <x v="9"/>
    <n v="123.3"/>
  </r>
  <r>
    <x v="3"/>
    <x v="1"/>
    <x v="4"/>
    <x v="10"/>
    <n v="123.3"/>
  </r>
  <r>
    <x v="3"/>
    <x v="1"/>
    <x v="4"/>
    <x v="11"/>
    <n v="123.3"/>
  </r>
  <r>
    <x v="3"/>
    <x v="1"/>
    <x v="4"/>
    <x v="12"/>
    <n v="123.3"/>
  </r>
  <r>
    <x v="3"/>
    <x v="1"/>
    <x v="4"/>
    <x v="13"/>
    <n v="124.6"/>
  </r>
  <r>
    <x v="3"/>
    <x v="1"/>
    <x v="4"/>
    <x v="14"/>
    <n v="124.6"/>
  </r>
  <r>
    <x v="3"/>
    <x v="1"/>
    <x v="4"/>
    <x v="15"/>
    <n v="118.7"/>
  </r>
  <r>
    <x v="3"/>
    <x v="1"/>
    <x v="5"/>
    <x v="0"/>
    <n v="118.7"/>
  </r>
  <r>
    <x v="3"/>
    <x v="1"/>
    <x v="5"/>
    <x v="1"/>
    <n v="123.3"/>
  </r>
  <r>
    <x v="3"/>
    <x v="1"/>
    <x v="5"/>
    <x v="2"/>
    <n v="118.7"/>
  </r>
  <r>
    <x v="3"/>
    <x v="1"/>
    <x v="5"/>
    <x v="3"/>
    <n v="118.7"/>
  </r>
  <r>
    <x v="3"/>
    <x v="1"/>
    <x v="5"/>
    <x v="4"/>
    <n v="118.7"/>
  </r>
  <r>
    <x v="3"/>
    <x v="1"/>
    <x v="5"/>
    <x v="5"/>
    <n v="131.1"/>
  </r>
  <r>
    <x v="3"/>
    <x v="1"/>
    <x v="5"/>
    <x v="6"/>
    <n v="131.1"/>
  </r>
  <r>
    <x v="3"/>
    <x v="1"/>
    <x v="5"/>
    <x v="7"/>
    <n v="131.1"/>
  </r>
  <r>
    <x v="3"/>
    <x v="1"/>
    <x v="5"/>
    <x v="8"/>
    <n v="126.5"/>
  </r>
  <r>
    <x v="3"/>
    <x v="1"/>
    <x v="5"/>
    <x v="9"/>
    <n v="123.3"/>
  </r>
  <r>
    <x v="3"/>
    <x v="1"/>
    <x v="5"/>
    <x v="10"/>
    <n v="123.3"/>
  </r>
  <r>
    <x v="3"/>
    <x v="1"/>
    <x v="5"/>
    <x v="11"/>
    <n v="123.3"/>
  </r>
  <r>
    <x v="3"/>
    <x v="1"/>
    <x v="5"/>
    <x v="12"/>
    <n v="123.3"/>
  </r>
  <r>
    <x v="3"/>
    <x v="1"/>
    <x v="5"/>
    <x v="13"/>
    <n v="124.6"/>
  </r>
  <r>
    <x v="3"/>
    <x v="1"/>
    <x v="5"/>
    <x v="14"/>
    <n v="124.6"/>
  </r>
  <r>
    <x v="3"/>
    <x v="1"/>
    <x v="5"/>
    <x v="15"/>
    <n v="118.7"/>
  </r>
  <r>
    <x v="3"/>
    <x v="1"/>
    <x v="6"/>
    <x v="0"/>
    <n v="118.7"/>
  </r>
  <r>
    <x v="3"/>
    <x v="1"/>
    <x v="6"/>
    <x v="1"/>
    <n v="123.3"/>
  </r>
  <r>
    <x v="3"/>
    <x v="1"/>
    <x v="6"/>
    <x v="2"/>
    <n v="118.7"/>
  </r>
  <r>
    <x v="3"/>
    <x v="1"/>
    <x v="6"/>
    <x v="3"/>
    <n v="118.7"/>
  </r>
  <r>
    <x v="3"/>
    <x v="1"/>
    <x v="6"/>
    <x v="4"/>
    <n v="118.7"/>
  </r>
  <r>
    <x v="3"/>
    <x v="1"/>
    <x v="6"/>
    <x v="5"/>
    <n v="131.1"/>
  </r>
  <r>
    <x v="3"/>
    <x v="1"/>
    <x v="6"/>
    <x v="6"/>
    <n v="131.1"/>
  </r>
  <r>
    <x v="3"/>
    <x v="1"/>
    <x v="6"/>
    <x v="7"/>
    <n v="131.1"/>
  </r>
  <r>
    <x v="3"/>
    <x v="1"/>
    <x v="6"/>
    <x v="8"/>
    <n v="126.5"/>
  </r>
  <r>
    <x v="3"/>
    <x v="1"/>
    <x v="6"/>
    <x v="9"/>
    <n v="123.3"/>
  </r>
  <r>
    <x v="3"/>
    <x v="1"/>
    <x v="6"/>
    <x v="10"/>
    <n v="123.3"/>
  </r>
  <r>
    <x v="3"/>
    <x v="1"/>
    <x v="6"/>
    <x v="11"/>
    <n v="123.3"/>
  </r>
  <r>
    <x v="3"/>
    <x v="1"/>
    <x v="6"/>
    <x v="12"/>
    <n v="123.3"/>
  </r>
  <r>
    <x v="3"/>
    <x v="1"/>
    <x v="6"/>
    <x v="13"/>
    <n v="124.6"/>
  </r>
  <r>
    <x v="3"/>
    <x v="1"/>
    <x v="6"/>
    <x v="14"/>
    <n v="124.6"/>
  </r>
  <r>
    <x v="3"/>
    <x v="1"/>
    <x v="6"/>
    <x v="15"/>
    <n v="118.7"/>
  </r>
  <r>
    <x v="3"/>
    <x v="1"/>
    <x v="7"/>
    <x v="0"/>
    <n v="118.7"/>
  </r>
  <r>
    <x v="3"/>
    <x v="1"/>
    <x v="7"/>
    <x v="1"/>
    <n v="123.3"/>
  </r>
  <r>
    <x v="3"/>
    <x v="1"/>
    <x v="7"/>
    <x v="2"/>
    <n v="118.7"/>
  </r>
  <r>
    <x v="3"/>
    <x v="1"/>
    <x v="7"/>
    <x v="3"/>
    <n v="118.7"/>
  </r>
  <r>
    <x v="3"/>
    <x v="1"/>
    <x v="7"/>
    <x v="4"/>
    <n v="118.7"/>
  </r>
  <r>
    <x v="3"/>
    <x v="1"/>
    <x v="7"/>
    <x v="5"/>
    <n v="131.1"/>
  </r>
  <r>
    <x v="3"/>
    <x v="1"/>
    <x v="7"/>
    <x v="6"/>
    <n v="131.1"/>
  </r>
  <r>
    <x v="3"/>
    <x v="1"/>
    <x v="7"/>
    <x v="7"/>
    <n v="131.1"/>
  </r>
  <r>
    <x v="3"/>
    <x v="1"/>
    <x v="7"/>
    <x v="8"/>
    <n v="126.5"/>
  </r>
  <r>
    <x v="3"/>
    <x v="1"/>
    <x v="7"/>
    <x v="9"/>
    <n v="123.3"/>
  </r>
  <r>
    <x v="3"/>
    <x v="1"/>
    <x v="7"/>
    <x v="10"/>
    <n v="123.3"/>
  </r>
  <r>
    <x v="3"/>
    <x v="1"/>
    <x v="7"/>
    <x v="11"/>
    <n v="123.3"/>
  </r>
  <r>
    <x v="3"/>
    <x v="1"/>
    <x v="7"/>
    <x v="12"/>
    <n v="123.3"/>
  </r>
  <r>
    <x v="3"/>
    <x v="1"/>
    <x v="7"/>
    <x v="13"/>
    <n v="124.6"/>
  </r>
  <r>
    <x v="3"/>
    <x v="1"/>
    <x v="7"/>
    <x v="14"/>
    <n v="124.6"/>
  </r>
  <r>
    <x v="3"/>
    <x v="1"/>
    <x v="7"/>
    <x v="15"/>
    <n v="118.7"/>
  </r>
  <r>
    <x v="3"/>
    <x v="1"/>
    <x v="8"/>
    <x v="0"/>
    <n v="118.7"/>
  </r>
  <r>
    <x v="3"/>
    <x v="1"/>
    <x v="8"/>
    <x v="1"/>
    <n v="123.3"/>
  </r>
  <r>
    <x v="3"/>
    <x v="1"/>
    <x v="8"/>
    <x v="2"/>
    <n v="118.7"/>
  </r>
  <r>
    <x v="3"/>
    <x v="1"/>
    <x v="8"/>
    <x v="3"/>
    <n v="118.7"/>
  </r>
  <r>
    <x v="3"/>
    <x v="1"/>
    <x v="8"/>
    <x v="4"/>
    <n v="118.7"/>
  </r>
  <r>
    <x v="3"/>
    <x v="1"/>
    <x v="8"/>
    <x v="5"/>
    <n v="131.1"/>
  </r>
  <r>
    <x v="3"/>
    <x v="1"/>
    <x v="8"/>
    <x v="6"/>
    <n v="131.1"/>
  </r>
  <r>
    <x v="3"/>
    <x v="1"/>
    <x v="8"/>
    <x v="7"/>
    <n v="131.1"/>
  </r>
  <r>
    <x v="3"/>
    <x v="1"/>
    <x v="8"/>
    <x v="8"/>
    <n v="126.5"/>
  </r>
  <r>
    <x v="3"/>
    <x v="1"/>
    <x v="8"/>
    <x v="9"/>
    <n v="123.3"/>
  </r>
  <r>
    <x v="3"/>
    <x v="1"/>
    <x v="8"/>
    <x v="10"/>
    <n v="123.3"/>
  </r>
  <r>
    <x v="3"/>
    <x v="1"/>
    <x v="8"/>
    <x v="11"/>
    <n v="123.3"/>
  </r>
  <r>
    <x v="3"/>
    <x v="1"/>
    <x v="8"/>
    <x v="12"/>
    <n v="123.3"/>
  </r>
  <r>
    <x v="3"/>
    <x v="1"/>
    <x v="8"/>
    <x v="13"/>
    <n v="124.6"/>
  </r>
  <r>
    <x v="3"/>
    <x v="1"/>
    <x v="8"/>
    <x v="14"/>
    <n v="124.6"/>
  </r>
  <r>
    <x v="3"/>
    <x v="1"/>
    <x v="8"/>
    <x v="15"/>
    <n v="118.7"/>
  </r>
  <r>
    <x v="3"/>
    <x v="1"/>
    <x v="14"/>
    <x v="0"/>
    <n v="118.7"/>
  </r>
  <r>
    <x v="3"/>
    <x v="1"/>
    <x v="14"/>
    <x v="1"/>
    <n v="123.3"/>
  </r>
  <r>
    <x v="3"/>
    <x v="1"/>
    <x v="14"/>
    <x v="2"/>
    <n v="118.7"/>
  </r>
  <r>
    <x v="3"/>
    <x v="1"/>
    <x v="14"/>
    <x v="3"/>
    <n v="118.7"/>
  </r>
  <r>
    <x v="3"/>
    <x v="1"/>
    <x v="14"/>
    <x v="4"/>
    <n v="118.7"/>
  </r>
  <r>
    <x v="3"/>
    <x v="1"/>
    <x v="14"/>
    <x v="5"/>
    <n v="131.1"/>
  </r>
  <r>
    <x v="3"/>
    <x v="1"/>
    <x v="14"/>
    <x v="6"/>
    <n v="131.1"/>
  </r>
  <r>
    <x v="3"/>
    <x v="1"/>
    <x v="14"/>
    <x v="7"/>
    <n v="131.1"/>
  </r>
  <r>
    <x v="3"/>
    <x v="1"/>
    <x v="14"/>
    <x v="8"/>
    <n v="126.5"/>
  </r>
  <r>
    <x v="3"/>
    <x v="1"/>
    <x v="14"/>
    <x v="9"/>
    <n v="123.3"/>
  </r>
  <r>
    <x v="3"/>
    <x v="1"/>
    <x v="14"/>
    <x v="10"/>
    <n v="123.3"/>
  </r>
  <r>
    <x v="3"/>
    <x v="1"/>
    <x v="14"/>
    <x v="11"/>
    <n v="123.3"/>
  </r>
  <r>
    <x v="3"/>
    <x v="1"/>
    <x v="14"/>
    <x v="12"/>
    <n v="123.3"/>
  </r>
  <r>
    <x v="3"/>
    <x v="1"/>
    <x v="14"/>
    <x v="13"/>
    <n v="124.6"/>
  </r>
  <r>
    <x v="3"/>
    <x v="1"/>
    <x v="14"/>
    <x v="14"/>
    <n v="124.6"/>
  </r>
  <r>
    <x v="3"/>
    <x v="1"/>
    <x v="14"/>
    <x v="15"/>
    <n v="118.7"/>
  </r>
  <r>
    <x v="4"/>
    <x v="1"/>
    <x v="0"/>
    <x v="0"/>
    <n v="473.5"/>
  </r>
  <r>
    <x v="4"/>
    <x v="1"/>
    <x v="0"/>
    <x v="1"/>
    <n v="473.5"/>
  </r>
  <r>
    <x v="4"/>
    <x v="1"/>
    <x v="0"/>
    <x v="2"/>
    <n v="473.5"/>
  </r>
  <r>
    <x v="4"/>
    <x v="1"/>
    <x v="0"/>
    <x v="3"/>
    <n v="473.5"/>
  </r>
  <r>
    <x v="4"/>
    <x v="1"/>
    <x v="0"/>
    <x v="4"/>
    <n v="473.5"/>
  </r>
  <r>
    <x v="4"/>
    <x v="1"/>
    <x v="0"/>
    <x v="5"/>
    <n v="463"/>
  </r>
  <r>
    <x v="4"/>
    <x v="1"/>
    <x v="0"/>
    <x v="6"/>
    <n v="463"/>
  </r>
  <r>
    <x v="4"/>
    <x v="1"/>
    <x v="0"/>
    <x v="7"/>
    <n v="463"/>
  </r>
  <r>
    <x v="4"/>
    <x v="1"/>
    <x v="0"/>
    <x v="8"/>
    <n v="542.5"/>
  </r>
  <r>
    <x v="4"/>
    <x v="1"/>
    <x v="0"/>
    <x v="9"/>
    <n v="542.5"/>
  </r>
  <r>
    <x v="4"/>
    <x v="1"/>
    <x v="0"/>
    <x v="10"/>
    <n v="487"/>
  </r>
  <r>
    <x v="4"/>
    <x v="1"/>
    <x v="0"/>
    <x v="11"/>
    <n v="487"/>
  </r>
  <r>
    <x v="4"/>
    <x v="1"/>
    <x v="0"/>
    <x v="12"/>
    <n v="487"/>
  </r>
  <r>
    <x v="4"/>
    <x v="1"/>
    <x v="0"/>
    <x v="13"/>
    <n v="633.5"/>
  </r>
  <r>
    <x v="4"/>
    <x v="1"/>
    <x v="0"/>
    <x v="14"/>
    <n v="633.5"/>
  </r>
  <r>
    <x v="4"/>
    <x v="1"/>
    <x v="0"/>
    <x v="15"/>
    <n v="473.5"/>
  </r>
  <r>
    <x v="4"/>
    <x v="1"/>
    <x v="1"/>
    <x v="0"/>
    <n v="512"/>
  </r>
  <r>
    <x v="4"/>
    <x v="1"/>
    <x v="1"/>
    <x v="1"/>
    <n v="512"/>
  </r>
  <r>
    <x v="4"/>
    <x v="1"/>
    <x v="1"/>
    <x v="2"/>
    <n v="512"/>
  </r>
  <r>
    <x v="4"/>
    <x v="1"/>
    <x v="1"/>
    <x v="3"/>
    <n v="512"/>
  </r>
  <r>
    <x v="4"/>
    <x v="1"/>
    <x v="1"/>
    <x v="4"/>
    <n v="512"/>
  </r>
  <r>
    <x v="4"/>
    <x v="1"/>
    <x v="1"/>
    <x v="5"/>
    <n v="579.5"/>
  </r>
  <r>
    <x v="4"/>
    <x v="1"/>
    <x v="1"/>
    <x v="6"/>
    <n v="579.5"/>
  </r>
  <r>
    <x v="4"/>
    <x v="1"/>
    <x v="1"/>
    <x v="7"/>
    <n v="579.5"/>
  </r>
  <r>
    <x v="4"/>
    <x v="1"/>
    <x v="1"/>
    <x v="8"/>
    <n v="647.5"/>
  </r>
  <r>
    <x v="4"/>
    <x v="1"/>
    <x v="1"/>
    <x v="9"/>
    <n v="647.5"/>
  </r>
  <r>
    <x v="4"/>
    <x v="1"/>
    <x v="1"/>
    <x v="10"/>
    <n v="511"/>
  </r>
  <r>
    <x v="4"/>
    <x v="1"/>
    <x v="1"/>
    <x v="11"/>
    <n v="511"/>
  </r>
  <r>
    <x v="4"/>
    <x v="1"/>
    <x v="1"/>
    <x v="12"/>
    <n v="511"/>
  </r>
  <r>
    <x v="4"/>
    <x v="1"/>
    <x v="1"/>
    <x v="13"/>
    <n v="632.5"/>
  </r>
  <r>
    <x v="4"/>
    <x v="1"/>
    <x v="1"/>
    <x v="14"/>
    <n v="632.5"/>
  </r>
  <r>
    <x v="4"/>
    <x v="1"/>
    <x v="1"/>
    <x v="15"/>
    <n v="512"/>
  </r>
  <r>
    <x v="4"/>
    <x v="1"/>
    <x v="2"/>
    <x v="0"/>
    <n v="432"/>
  </r>
  <r>
    <x v="4"/>
    <x v="1"/>
    <x v="2"/>
    <x v="1"/>
    <n v="432"/>
  </r>
  <r>
    <x v="4"/>
    <x v="1"/>
    <x v="2"/>
    <x v="2"/>
    <n v="432"/>
  </r>
  <r>
    <x v="4"/>
    <x v="1"/>
    <x v="2"/>
    <x v="3"/>
    <n v="432"/>
  </r>
  <r>
    <x v="4"/>
    <x v="1"/>
    <x v="2"/>
    <x v="4"/>
    <n v="432"/>
  </r>
  <r>
    <x v="4"/>
    <x v="1"/>
    <x v="2"/>
    <x v="5"/>
    <n v="520"/>
  </r>
  <r>
    <x v="4"/>
    <x v="1"/>
    <x v="2"/>
    <x v="6"/>
    <n v="520"/>
  </r>
  <r>
    <x v="4"/>
    <x v="1"/>
    <x v="2"/>
    <x v="7"/>
    <n v="520"/>
  </r>
  <r>
    <x v="4"/>
    <x v="1"/>
    <x v="2"/>
    <x v="8"/>
    <n v="484.5"/>
  </r>
  <r>
    <x v="4"/>
    <x v="1"/>
    <x v="2"/>
    <x v="9"/>
    <n v="484.5"/>
  </r>
  <r>
    <x v="4"/>
    <x v="1"/>
    <x v="2"/>
    <x v="10"/>
    <n v="455.5"/>
  </r>
  <r>
    <x v="4"/>
    <x v="1"/>
    <x v="2"/>
    <x v="11"/>
    <n v="455.5"/>
  </r>
  <r>
    <x v="4"/>
    <x v="1"/>
    <x v="2"/>
    <x v="12"/>
    <n v="455.5"/>
  </r>
  <r>
    <x v="4"/>
    <x v="1"/>
    <x v="2"/>
    <x v="13"/>
    <n v="481"/>
  </r>
  <r>
    <x v="4"/>
    <x v="1"/>
    <x v="2"/>
    <x v="14"/>
    <n v="481"/>
  </r>
  <r>
    <x v="4"/>
    <x v="1"/>
    <x v="2"/>
    <x v="15"/>
    <n v="432"/>
  </r>
  <r>
    <x v="4"/>
    <x v="1"/>
    <x v="3"/>
    <x v="0"/>
    <n v="440"/>
  </r>
  <r>
    <x v="4"/>
    <x v="1"/>
    <x v="3"/>
    <x v="1"/>
    <n v="475"/>
  </r>
  <r>
    <x v="4"/>
    <x v="1"/>
    <x v="3"/>
    <x v="2"/>
    <n v="440"/>
  </r>
  <r>
    <x v="4"/>
    <x v="1"/>
    <x v="3"/>
    <x v="3"/>
    <n v="440"/>
  </r>
  <r>
    <x v="4"/>
    <x v="1"/>
    <x v="3"/>
    <x v="4"/>
    <n v="440"/>
  </r>
  <r>
    <x v="4"/>
    <x v="1"/>
    <x v="3"/>
    <x v="5"/>
    <n v="537.5"/>
  </r>
  <r>
    <x v="4"/>
    <x v="1"/>
    <x v="3"/>
    <x v="6"/>
    <n v="537.5"/>
  </r>
  <r>
    <x v="4"/>
    <x v="1"/>
    <x v="3"/>
    <x v="7"/>
    <n v="537.5"/>
  </r>
  <r>
    <x v="4"/>
    <x v="1"/>
    <x v="3"/>
    <x v="8"/>
    <n v="500"/>
  </r>
  <r>
    <x v="4"/>
    <x v="1"/>
    <x v="3"/>
    <x v="9"/>
    <n v="475"/>
  </r>
  <r>
    <x v="4"/>
    <x v="1"/>
    <x v="3"/>
    <x v="10"/>
    <n v="475"/>
  </r>
  <r>
    <x v="4"/>
    <x v="1"/>
    <x v="3"/>
    <x v="11"/>
    <n v="475"/>
  </r>
  <r>
    <x v="4"/>
    <x v="1"/>
    <x v="3"/>
    <x v="12"/>
    <n v="475"/>
  </r>
  <r>
    <x v="4"/>
    <x v="1"/>
    <x v="3"/>
    <x v="13"/>
    <n v="485"/>
  </r>
  <r>
    <x v="4"/>
    <x v="1"/>
    <x v="3"/>
    <x v="14"/>
    <n v="485"/>
  </r>
  <r>
    <x v="4"/>
    <x v="1"/>
    <x v="3"/>
    <x v="15"/>
    <n v="440"/>
  </r>
  <r>
    <x v="4"/>
    <x v="1"/>
    <x v="4"/>
    <x v="0"/>
    <n v="440"/>
  </r>
  <r>
    <x v="4"/>
    <x v="1"/>
    <x v="4"/>
    <x v="1"/>
    <n v="475"/>
  </r>
  <r>
    <x v="4"/>
    <x v="1"/>
    <x v="4"/>
    <x v="2"/>
    <n v="440"/>
  </r>
  <r>
    <x v="4"/>
    <x v="1"/>
    <x v="4"/>
    <x v="3"/>
    <n v="440"/>
  </r>
  <r>
    <x v="4"/>
    <x v="1"/>
    <x v="4"/>
    <x v="4"/>
    <n v="440"/>
  </r>
  <r>
    <x v="4"/>
    <x v="1"/>
    <x v="4"/>
    <x v="5"/>
    <n v="537.5"/>
  </r>
  <r>
    <x v="4"/>
    <x v="1"/>
    <x v="4"/>
    <x v="6"/>
    <n v="537.5"/>
  </r>
  <r>
    <x v="4"/>
    <x v="1"/>
    <x v="4"/>
    <x v="7"/>
    <n v="537.5"/>
  </r>
  <r>
    <x v="4"/>
    <x v="1"/>
    <x v="4"/>
    <x v="8"/>
    <n v="500"/>
  </r>
  <r>
    <x v="4"/>
    <x v="1"/>
    <x v="4"/>
    <x v="9"/>
    <n v="475"/>
  </r>
  <r>
    <x v="4"/>
    <x v="1"/>
    <x v="4"/>
    <x v="10"/>
    <n v="475"/>
  </r>
  <r>
    <x v="4"/>
    <x v="1"/>
    <x v="4"/>
    <x v="11"/>
    <n v="475"/>
  </r>
  <r>
    <x v="4"/>
    <x v="1"/>
    <x v="4"/>
    <x v="12"/>
    <n v="475"/>
  </r>
  <r>
    <x v="4"/>
    <x v="1"/>
    <x v="4"/>
    <x v="13"/>
    <n v="485"/>
  </r>
  <r>
    <x v="4"/>
    <x v="1"/>
    <x v="4"/>
    <x v="14"/>
    <n v="485"/>
  </r>
  <r>
    <x v="4"/>
    <x v="1"/>
    <x v="4"/>
    <x v="15"/>
    <n v="440"/>
  </r>
  <r>
    <x v="4"/>
    <x v="1"/>
    <x v="5"/>
    <x v="0"/>
    <n v="440"/>
  </r>
  <r>
    <x v="4"/>
    <x v="1"/>
    <x v="5"/>
    <x v="1"/>
    <n v="475"/>
  </r>
  <r>
    <x v="4"/>
    <x v="1"/>
    <x v="5"/>
    <x v="2"/>
    <n v="440"/>
  </r>
  <r>
    <x v="4"/>
    <x v="1"/>
    <x v="5"/>
    <x v="3"/>
    <n v="440"/>
  </r>
  <r>
    <x v="4"/>
    <x v="1"/>
    <x v="5"/>
    <x v="4"/>
    <n v="440"/>
  </r>
  <r>
    <x v="4"/>
    <x v="1"/>
    <x v="5"/>
    <x v="5"/>
    <n v="537.5"/>
  </r>
  <r>
    <x v="4"/>
    <x v="1"/>
    <x v="5"/>
    <x v="6"/>
    <n v="537.5"/>
  </r>
  <r>
    <x v="4"/>
    <x v="1"/>
    <x v="5"/>
    <x v="7"/>
    <n v="537.5"/>
  </r>
  <r>
    <x v="4"/>
    <x v="1"/>
    <x v="5"/>
    <x v="8"/>
    <n v="500"/>
  </r>
  <r>
    <x v="4"/>
    <x v="1"/>
    <x v="5"/>
    <x v="9"/>
    <n v="475"/>
  </r>
  <r>
    <x v="4"/>
    <x v="1"/>
    <x v="5"/>
    <x v="10"/>
    <n v="475"/>
  </r>
  <r>
    <x v="4"/>
    <x v="1"/>
    <x v="5"/>
    <x v="11"/>
    <n v="475"/>
  </r>
  <r>
    <x v="4"/>
    <x v="1"/>
    <x v="5"/>
    <x v="12"/>
    <n v="475"/>
  </r>
  <r>
    <x v="4"/>
    <x v="1"/>
    <x v="5"/>
    <x v="13"/>
    <n v="485"/>
  </r>
  <r>
    <x v="4"/>
    <x v="1"/>
    <x v="5"/>
    <x v="14"/>
    <n v="485"/>
  </r>
  <r>
    <x v="4"/>
    <x v="1"/>
    <x v="5"/>
    <x v="15"/>
    <n v="440"/>
  </r>
  <r>
    <x v="4"/>
    <x v="1"/>
    <x v="6"/>
    <x v="0"/>
    <n v="440"/>
  </r>
  <r>
    <x v="4"/>
    <x v="1"/>
    <x v="6"/>
    <x v="1"/>
    <n v="475"/>
  </r>
  <r>
    <x v="4"/>
    <x v="1"/>
    <x v="6"/>
    <x v="2"/>
    <n v="440"/>
  </r>
  <r>
    <x v="4"/>
    <x v="1"/>
    <x v="6"/>
    <x v="3"/>
    <n v="440"/>
  </r>
  <r>
    <x v="4"/>
    <x v="1"/>
    <x v="6"/>
    <x v="4"/>
    <n v="440"/>
  </r>
  <r>
    <x v="4"/>
    <x v="1"/>
    <x v="6"/>
    <x v="5"/>
    <n v="537.5"/>
  </r>
  <r>
    <x v="4"/>
    <x v="1"/>
    <x v="6"/>
    <x v="6"/>
    <n v="537.5"/>
  </r>
  <r>
    <x v="4"/>
    <x v="1"/>
    <x v="6"/>
    <x v="7"/>
    <n v="537.5"/>
  </r>
  <r>
    <x v="4"/>
    <x v="1"/>
    <x v="6"/>
    <x v="8"/>
    <n v="500"/>
  </r>
  <r>
    <x v="4"/>
    <x v="1"/>
    <x v="6"/>
    <x v="9"/>
    <n v="475"/>
  </r>
  <r>
    <x v="4"/>
    <x v="1"/>
    <x v="6"/>
    <x v="10"/>
    <n v="475"/>
  </r>
  <r>
    <x v="4"/>
    <x v="1"/>
    <x v="6"/>
    <x v="11"/>
    <n v="475"/>
  </r>
  <r>
    <x v="4"/>
    <x v="1"/>
    <x v="6"/>
    <x v="12"/>
    <n v="475"/>
  </r>
  <r>
    <x v="4"/>
    <x v="1"/>
    <x v="6"/>
    <x v="13"/>
    <n v="485"/>
  </r>
  <r>
    <x v="4"/>
    <x v="1"/>
    <x v="6"/>
    <x v="14"/>
    <n v="485"/>
  </r>
  <r>
    <x v="4"/>
    <x v="1"/>
    <x v="6"/>
    <x v="15"/>
    <n v="440"/>
  </r>
  <r>
    <x v="4"/>
    <x v="1"/>
    <x v="7"/>
    <x v="0"/>
    <n v="440"/>
  </r>
  <r>
    <x v="4"/>
    <x v="1"/>
    <x v="7"/>
    <x v="1"/>
    <n v="475"/>
  </r>
  <r>
    <x v="4"/>
    <x v="1"/>
    <x v="7"/>
    <x v="2"/>
    <n v="440"/>
  </r>
  <r>
    <x v="4"/>
    <x v="1"/>
    <x v="7"/>
    <x v="3"/>
    <n v="440"/>
  </r>
  <r>
    <x v="4"/>
    <x v="1"/>
    <x v="7"/>
    <x v="4"/>
    <n v="440"/>
  </r>
  <r>
    <x v="4"/>
    <x v="1"/>
    <x v="7"/>
    <x v="5"/>
    <n v="537.5"/>
  </r>
  <r>
    <x v="4"/>
    <x v="1"/>
    <x v="7"/>
    <x v="6"/>
    <n v="537.5"/>
  </r>
  <r>
    <x v="4"/>
    <x v="1"/>
    <x v="7"/>
    <x v="7"/>
    <n v="537.5"/>
  </r>
  <r>
    <x v="4"/>
    <x v="1"/>
    <x v="7"/>
    <x v="8"/>
    <n v="500"/>
  </r>
  <r>
    <x v="4"/>
    <x v="1"/>
    <x v="7"/>
    <x v="9"/>
    <n v="475"/>
  </r>
  <r>
    <x v="4"/>
    <x v="1"/>
    <x v="7"/>
    <x v="10"/>
    <n v="475"/>
  </r>
  <r>
    <x v="4"/>
    <x v="1"/>
    <x v="7"/>
    <x v="11"/>
    <n v="475"/>
  </r>
  <r>
    <x v="4"/>
    <x v="1"/>
    <x v="7"/>
    <x v="12"/>
    <n v="475"/>
  </r>
  <r>
    <x v="4"/>
    <x v="1"/>
    <x v="7"/>
    <x v="13"/>
    <n v="485"/>
  </r>
  <r>
    <x v="4"/>
    <x v="1"/>
    <x v="7"/>
    <x v="14"/>
    <n v="485"/>
  </r>
  <r>
    <x v="4"/>
    <x v="1"/>
    <x v="7"/>
    <x v="15"/>
    <n v="440"/>
  </r>
  <r>
    <x v="4"/>
    <x v="1"/>
    <x v="8"/>
    <x v="0"/>
    <n v="440"/>
  </r>
  <r>
    <x v="4"/>
    <x v="1"/>
    <x v="8"/>
    <x v="1"/>
    <n v="475"/>
  </r>
  <r>
    <x v="4"/>
    <x v="1"/>
    <x v="8"/>
    <x v="2"/>
    <n v="440"/>
  </r>
  <r>
    <x v="4"/>
    <x v="1"/>
    <x v="8"/>
    <x v="3"/>
    <n v="440"/>
  </r>
  <r>
    <x v="4"/>
    <x v="1"/>
    <x v="8"/>
    <x v="4"/>
    <n v="440"/>
  </r>
  <r>
    <x v="4"/>
    <x v="1"/>
    <x v="8"/>
    <x v="5"/>
    <n v="537.5"/>
  </r>
  <r>
    <x v="4"/>
    <x v="1"/>
    <x v="8"/>
    <x v="6"/>
    <n v="537.5"/>
  </r>
  <r>
    <x v="4"/>
    <x v="1"/>
    <x v="8"/>
    <x v="7"/>
    <n v="537.5"/>
  </r>
  <r>
    <x v="4"/>
    <x v="1"/>
    <x v="8"/>
    <x v="8"/>
    <n v="500"/>
  </r>
  <r>
    <x v="4"/>
    <x v="1"/>
    <x v="8"/>
    <x v="9"/>
    <n v="475"/>
  </r>
  <r>
    <x v="4"/>
    <x v="1"/>
    <x v="8"/>
    <x v="10"/>
    <n v="475"/>
  </r>
  <r>
    <x v="4"/>
    <x v="1"/>
    <x v="8"/>
    <x v="11"/>
    <n v="475"/>
  </r>
  <r>
    <x v="4"/>
    <x v="1"/>
    <x v="8"/>
    <x v="12"/>
    <n v="475"/>
  </r>
  <r>
    <x v="4"/>
    <x v="1"/>
    <x v="8"/>
    <x v="13"/>
    <n v="485"/>
  </r>
  <r>
    <x v="4"/>
    <x v="1"/>
    <x v="8"/>
    <x v="14"/>
    <n v="485"/>
  </r>
  <r>
    <x v="4"/>
    <x v="1"/>
    <x v="8"/>
    <x v="15"/>
    <n v="440"/>
  </r>
  <r>
    <x v="4"/>
    <x v="1"/>
    <x v="14"/>
    <x v="0"/>
    <n v="440"/>
  </r>
  <r>
    <x v="4"/>
    <x v="1"/>
    <x v="14"/>
    <x v="1"/>
    <n v="475"/>
  </r>
  <r>
    <x v="4"/>
    <x v="1"/>
    <x v="14"/>
    <x v="2"/>
    <n v="440"/>
  </r>
  <r>
    <x v="4"/>
    <x v="1"/>
    <x v="14"/>
    <x v="3"/>
    <n v="440"/>
  </r>
  <r>
    <x v="4"/>
    <x v="1"/>
    <x v="14"/>
    <x v="4"/>
    <n v="440"/>
  </r>
  <r>
    <x v="4"/>
    <x v="1"/>
    <x v="14"/>
    <x v="5"/>
    <n v="537.5"/>
  </r>
  <r>
    <x v="4"/>
    <x v="1"/>
    <x v="14"/>
    <x v="6"/>
    <n v="537.5"/>
  </r>
  <r>
    <x v="4"/>
    <x v="1"/>
    <x v="14"/>
    <x v="7"/>
    <n v="537.5"/>
  </r>
  <r>
    <x v="4"/>
    <x v="1"/>
    <x v="14"/>
    <x v="8"/>
    <n v="500"/>
  </r>
  <r>
    <x v="4"/>
    <x v="1"/>
    <x v="14"/>
    <x v="9"/>
    <n v="475"/>
  </r>
  <r>
    <x v="4"/>
    <x v="1"/>
    <x v="14"/>
    <x v="10"/>
    <n v="475"/>
  </r>
  <r>
    <x v="4"/>
    <x v="1"/>
    <x v="14"/>
    <x v="11"/>
    <n v="475"/>
  </r>
  <r>
    <x v="4"/>
    <x v="1"/>
    <x v="14"/>
    <x v="12"/>
    <n v="475"/>
  </r>
  <r>
    <x v="4"/>
    <x v="1"/>
    <x v="14"/>
    <x v="13"/>
    <n v="485"/>
  </r>
  <r>
    <x v="4"/>
    <x v="1"/>
    <x v="14"/>
    <x v="14"/>
    <n v="485"/>
  </r>
  <r>
    <x v="4"/>
    <x v="1"/>
    <x v="14"/>
    <x v="15"/>
    <n v="440"/>
  </r>
  <r>
    <x v="5"/>
    <x v="1"/>
    <x v="0"/>
    <x v="0"/>
    <n v="473.5"/>
  </r>
  <r>
    <x v="5"/>
    <x v="1"/>
    <x v="0"/>
    <x v="1"/>
    <n v="473.5"/>
  </r>
  <r>
    <x v="5"/>
    <x v="1"/>
    <x v="0"/>
    <x v="2"/>
    <n v="473.5"/>
  </r>
  <r>
    <x v="5"/>
    <x v="1"/>
    <x v="0"/>
    <x v="3"/>
    <n v="473.5"/>
  </r>
  <r>
    <x v="5"/>
    <x v="1"/>
    <x v="0"/>
    <x v="4"/>
    <n v="473.5"/>
  </r>
  <r>
    <x v="5"/>
    <x v="1"/>
    <x v="0"/>
    <x v="5"/>
    <n v="463"/>
  </r>
  <r>
    <x v="5"/>
    <x v="1"/>
    <x v="0"/>
    <x v="6"/>
    <n v="463"/>
  </r>
  <r>
    <x v="5"/>
    <x v="1"/>
    <x v="0"/>
    <x v="7"/>
    <n v="463"/>
  </r>
  <r>
    <x v="5"/>
    <x v="1"/>
    <x v="0"/>
    <x v="8"/>
    <n v="542.5"/>
  </r>
  <r>
    <x v="5"/>
    <x v="1"/>
    <x v="0"/>
    <x v="9"/>
    <n v="542.5"/>
  </r>
  <r>
    <x v="5"/>
    <x v="1"/>
    <x v="0"/>
    <x v="10"/>
    <n v="487"/>
  </r>
  <r>
    <x v="5"/>
    <x v="1"/>
    <x v="0"/>
    <x v="11"/>
    <n v="487"/>
  </r>
  <r>
    <x v="5"/>
    <x v="1"/>
    <x v="0"/>
    <x v="12"/>
    <n v="487"/>
  </r>
  <r>
    <x v="5"/>
    <x v="1"/>
    <x v="0"/>
    <x v="13"/>
    <n v="633.5"/>
  </r>
  <r>
    <x v="5"/>
    <x v="1"/>
    <x v="0"/>
    <x v="14"/>
    <n v="633.5"/>
  </r>
  <r>
    <x v="5"/>
    <x v="1"/>
    <x v="0"/>
    <x v="15"/>
    <n v="473.5"/>
  </r>
  <r>
    <x v="5"/>
    <x v="1"/>
    <x v="1"/>
    <x v="0"/>
    <n v="512"/>
  </r>
  <r>
    <x v="5"/>
    <x v="1"/>
    <x v="1"/>
    <x v="1"/>
    <n v="512"/>
  </r>
  <r>
    <x v="5"/>
    <x v="1"/>
    <x v="1"/>
    <x v="2"/>
    <n v="512"/>
  </r>
  <r>
    <x v="5"/>
    <x v="1"/>
    <x v="1"/>
    <x v="3"/>
    <n v="512"/>
  </r>
  <r>
    <x v="5"/>
    <x v="1"/>
    <x v="1"/>
    <x v="4"/>
    <n v="512"/>
  </r>
  <r>
    <x v="5"/>
    <x v="1"/>
    <x v="1"/>
    <x v="5"/>
    <n v="579.5"/>
  </r>
  <r>
    <x v="5"/>
    <x v="1"/>
    <x v="1"/>
    <x v="6"/>
    <n v="579.5"/>
  </r>
  <r>
    <x v="5"/>
    <x v="1"/>
    <x v="1"/>
    <x v="7"/>
    <n v="579.5"/>
  </r>
  <r>
    <x v="5"/>
    <x v="1"/>
    <x v="1"/>
    <x v="8"/>
    <n v="647.5"/>
  </r>
  <r>
    <x v="5"/>
    <x v="1"/>
    <x v="1"/>
    <x v="9"/>
    <n v="647.5"/>
  </r>
  <r>
    <x v="5"/>
    <x v="1"/>
    <x v="1"/>
    <x v="10"/>
    <n v="511"/>
  </r>
  <r>
    <x v="5"/>
    <x v="1"/>
    <x v="1"/>
    <x v="11"/>
    <n v="511"/>
  </r>
  <r>
    <x v="5"/>
    <x v="1"/>
    <x v="1"/>
    <x v="12"/>
    <n v="511"/>
  </r>
  <r>
    <x v="5"/>
    <x v="1"/>
    <x v="1"/>
    <x v="13"/>
    <n v="632.5"/>
  </r>
  <r>
    <x v="5"/>
    <x v="1"/>
    <x v="1"/>
    <x v="14"/>
    <n v="632.5"/>
  </r>
  <r>
    <x v="5"/>
    <x v="1"/>
    <x v="1"/>
    <x v="15"/>
    <n v="512"/>
  </r>
  <r>
    <x v="5"/>
    <x v="1"/>
    <x v="2"/>
    <x v="0"/>
    <n v="432"/>
  </r>
  <r>
    <x v="5"/>
    <x v="1"/>
    <x v="2"/>
    <x v="1"/>
    <n v="432"/>
  </r>
  <r>
    <x v="5"/>
    <x v="1"/>
    <x v="2"/>
    <x v="2"/>
    <n v="432"/>
  </r>
  <r>
    <x v="5"/>
    <x v="1"/>
    <x v="2"/>
    <x v="3"/>
    <n v="432"/>
  </r>
  <r>
    <x v="5"/>
    <x v="1"/>
    <x v="2"/>
    <x v="4"/>
    <n v="432"/>
  </r>
  <r>
    <x v="5"/>
    <x v="1"/>
    <x v="2"/>
    <x v="5"/>
    <n v="520"/>
  </r>
  <r>
    <x v="5"/>
    <x v="1"/>
    <x v="2"/>
    <x v="6"/>
    <n v="520"/>
  </r>
  <r>
    <x v="5"/>
    <x v="1"/>
    <x v="2"/>
    <x v="7"/>
    <n v="520"/>
  </r>
  <r>
    <x v="5"/>
    <x v="1"/>
    <x v="2"/>
    <x v="8"/>
    <n v="484.5"/>
  </r>
  <r>
    <x v="5"/>
    <x v="1"/>
    <x v="2"/>
    <x v="9"/>
    <n v="484.5"/>
  </r>
  <r>
    <x v="5"/>
    <x v="1"/>
    <x v="2"/>
    <x v="10"/>
    <n v="455.5"/>
  </r>
  <r>
    <x v="5"/>
    <x v="1"/>
    <x v="2"/>
    <x v="11"/>
    <n v="455.5"/>
  </r>
  <r>
    <x v="5"/>
    <x v="1"/>
    <x v="2"/>
    <x v="12"/>
    <n v="455.5"/>
  </r>
  <r>
    <x v="5"/>
    <x v="1"/>
    <x v="2"/>
    <x v="13"/>
    <n v="481"/>
  </r>
  <r>
    <x v="5"/>
    <x v="1"/>
    <x v="2"/>
    <x v="14"/>
    <n v="481"/>
  </r>
  <r>
    <x v="5"/>
    <x v="1"/>
    <x v="2"/>
    <x v="15"/>
    <n v="432"/>
  </r>
  <r>
    <x v="5"/>
    <x v="1"/>
    <x v="3"/>
    <x v="0"/>
    <n v="440"/>
  </r>
  <r>
    <x v="5"/>
    <x v="1"/>
    <x v="3"/>
    <x v="1"/>
    <n v="475"/>
  </r>
  <r>
    <x v="5"/>
    <x v="1"/>
    <x v="3"/>
    <x v="2"/>
    <n v="440"/>
  </r>
  <r>
    <x v="5"/>
    <x v="1"/>
    <x v="3"/>
    <x v="3"/>
    <n v="440"/>
  </r>
  <r>
    <x v="5"/>
    <x v="1"/>
    <x v="3"/>
    <x v="4"/>
    <n v="440"/>
  </r>
  <r>
    <x v="5"/>
    <x v="1"/>
    <x v="3"/>
    <x v="5"/>
    <n v="537.5"/>
  </r>
  <r>
    <x v="5"/>
    <x v="1"/>
    <x v="3"/>
    <x v="6"/>
    <n v="537.5"/>
  </r>
  <r>
    <x v="5"/>
    <x v="1"/>
    <x v="3"/>
    <x v="7"/>
    <n v="537.5"/>
  </r>
  <r>
    <x v="5"/>
    <x v="1"/>
    <x v="3"/>
    <x v="8"/>
    <n v="500"/>
  </r>
  <r>
    <x v="5"/>
    <x v="1"/>
    <x v="3"/>
    <x v="9"/>
    <n v="475"/>
  </r>
  <r>
    <x v="5"/>
    <x v="1"/>
    <x v="3"/>
    <x v="10"/>
    <n v="475"/>
  </r>
  <r>
    <x v="5"/>
    <x v="1"/>
    <x v="3"/>
    <x v="11"/>
    <n v="475"/>
  </r>
  <r>
    <x v="5"/>
    <x v="1"/>
    <x v="3"/>
    <x v="12"/>
    <n v="475"/>
  </r>
  <r>
    <x v="5"/>
    <x v="1"/>
    <x v="3"/>
    <x v="13"/>
    <n v="485"/>
  </r>
  <r>
    <x v="5"/>
    <x v="1"/>
    <x v="3"/>
    <x v="14"/>
    <n v="485"/>
  </r>
  <r>
    <x v="5"/>
    <x v="1"/>
    <x v="3"/>
    <x v="15"/>
    <n v="440"/>
  </r>
  <r>
    <x v="5"/>
    <x v="1"/>
    <x v="4"/>
    <x v="0"/>
    <n v="440"/>
  </r>
  <r>
    <x v="5"/>
    <x v="1"/>
    <x v="4"/>
    <x v="1"/>
    <n v="475"/>
  </r>
  <r>
    <x v="5"/>
    <x v="1"/>
    <x v="4"/>
    <x v="2"/>
    <n v="440"/>
  </r>
  <r>
    <x v="5"/>
    <x v="1"/>
    <x v="4"/>
    <x v="3"/>
    <n v="440"/>
  </r>
  <r>
    <x v="5"/>
    <x v="1"/>
    <x v="4"/>
    <x v="4"/>
    <n v="440"/>
  </r>
  <r>
    <x v="5"/>
    <x v="1"/>
    <x v="4"/>
    <x v="5"/>
    <n v="537.5"/>
  </r>
  <r>
    <x v="5"/>
    <x v="1"/>
    <x v="4"/>
    <x v="6"/>
    <n v="537.5"/>
  </r>
  <r>
    <x v="5"/>
    <x v="1"/>
    <x v="4"/>
    <x v="7"/>
    <n v="537.5"/>
  </r>
  <r>
    <x v="5"/>
    <x v="1"/>
    <x v="4"/>
    <x v="8"/>
    <n v="500"/>
  </r>
  <r>
    <x v="5"/>
    <x v="1"/>
    <x v="4"/>
    <x v="9"/>
    <n v="475"/>
  </r>
  <r>
    <x v="5"/>
    <x v="1"/>
    <x v="4"/>
    <x v="10"/>
    <n v="475"/>
  </r>
  <r>
    <x v="5"/>
    <x v="1"/>
    <x v="4"/>
    <x v="11"/>
    <n v="475"/>
  </r>
  <r>
    <x v="5"/>
    <x v="1"/>
    <x v="4"/>
    <x v="12"/>
    <n v="475"/>
  </r>
  <r>
    <x v="5"/>
    <x v="1"/>
    <x v="4"/>
    <x v="13"/>
    <n v="485"/>
  </r>
  <r>
    <x v="5"/>
    <x v="1"/>
    <x v="4"/>
    <x v="14"/>
    <n v="485"/>
  </r>
  <r>
    <x v="5"/>
    <x v="1"/>
    <x v="4"/>
    <x v="15"/>
    <n v="440"/>
  </r>
  <r>
    <x v="5"/>
    <x v="1"/>
    <x v="5"/>
    <x v="0"/>
    <n v="440"/>
  </r>
  <r>
    <x v="5"/>
    <x v="1"/>
    <x v="5"/>
    <x v="1"/>
    <n v="475"/>
  </r>
  <r>
    <x v="5"/>
    <x v="1"/>
    <x v="5"/>
    <x v="2"/>
    <n v="440"/>
  </r>
  <r>
    <x v="5"/>
    <x v="1"/>
    <x v="5"/>
    <x v="3"/>
    <n v="440"/>
  </r>
  <r>
    <x v="5"/>
    <x v="1"/>
    <x v="5"/>
    <x v="4"/>
    <n v="440"/>
  </r>
  <r>
    <x v="5"/>
    <x v="1"/>
    <x v="5"/>
    <x v="5"/>
    <n v="537.5"/>
  </r>
  <r>
    <x v="5"/>
    <x v="1"/>
    <x v="5"/>
    <x v="6"/>
    <n v="537.5"/>
  </r>
  <r>
    <x v="5"/>
    <x v="1"/>
    <x v="5"/>
    <x v="7"/>
    <n v="537.5"/>
  </r>
  <r>
    <x v="5"/>
    <x v="1"/>
    <x v="5"/>
    <x v="8"/>
    <n v="500"/>
  </r>
  <r>
    <x v="5"/>
    <x v="1"/>
    <x v="5"/>
    <x v="9"/>
    <n v="475"/>
  </r>
  <r>
    <x v="5"/>
    <x v="1"/>
    <x v="5"/>
    <x v="10"/>
    <n v="475"/>
  </r>
  <r>
    <x v="5"/>
    <x v="1"/>
    <x v="5"/>
    <x v="11"/>
    <n v="475"/>
  </r>
  <r>
    <x v="5"/>
    <x v="1"/>
    <x v="5"/>
    <x v="12"/>
    <n v="475"/>
  </r>
  <r>
    <x v="5"/>
    <x v="1"/>
    <x v="5"/>
    <x v="13"/>
    <n v="485"/>
  </r>
  <r>
    <x v="5"/>
    <x v="1"/>
    <x v="5"/>
    <x v="14"/>
    <n v="485"/>
  </r>
  <r>
    <x v="5"/>
    <x v="1"/>
    <x v="5"/>
    <x v="15"/>
    <n v="440"/>
  </r>
  <r>
    <x v="5"/>
    <x v="1"/>
    <x v="6"/>
    <x v="0"/>
    <n v="440"/>
  </r>
  <r>
    <x v="5"/>
    <x v="1"/>
    <x v="6"/>
    <x v="1"/>
    <n v="475"/>
  </r>
  <r>
    <x v="5"/>
    <x v="1"/>
    <x v="6"/>
    <x v="2"/>
    <n v="440"/>
  </r>
  <r>
    <x v="5"/>
    <x v="1"/>
    <x v="6"/>
    <x v="3"/>
    <n v="440"/>
  </r>
  <r>
    <x v="5"/>
    <x v="1"/>
    <x v="6"/>
    <x v="4"/>
    <n v="440"/>
  </r>
  <r>
    <x v="5"/>
    <x v="1"/>
    <x v="6"/>
    <x v="5"/>
    <n v="537.5"/>
  </r>
  <r>
    <x v="5"/>
    <x v="1"/>
    <x v="6"/>
    <x v="6"/>
    <n v="537.5"/>
  </r>
  <r>
    <x v="5"/>
    <x v="1"/>
    <x v="6"/>
    <x v="7"/>
    <n v="537.5"/>
  </r>
  <r>
    <x v="5"/>
    <x v="1"/>
    <x v="6"/>
    <x v="8"/>
    <n v="500"/>
  </r>
  <r>
    <x v="5"/>
    <x v="1"/>
    <x v="6"/>
    <x v="9"/>
    <n v="475"/>
  </r>
  <r>
    <x v="5"/>
    <x v="1"/>
    <x v="6"/>
    <x v="10"/>
    <n v="475"/>
  </r>
  <r>
    <x v="5"/>
    <x v="1"/>
    <x v="6"/>
    <x v="11"/>
    <n v="475"/>
  </r>
  <r>
    <x v="5"/>
    <x v="1"/>
    <x v="6"/>
    <x v="12"/>
    <n v="475"/>
  </r>
  <r>
    <x v="5"/>
    <x v="1"/>
    <x v="6"/>
    <x v="13"/>
    <n v="485"/>
  </r>
  <r>
    <x v="5"/>
    <x v="1"/>
    <x v="6"/>
    <x v="14"/>
    <n v="485"/>
  </r>
  <r>
    <x v="5"/>
    <x v="1"/>
    <x v="6"/>
    <x v="15"/>
    <n v="440"/>
  </r>
  <r>
    <x v="5"/>
    <x v="1"/>
    <x v="7"/>
    <x v="0"/>
    <n v="440"/>
  </r>
  <r>
    <x v="5"/>
    <x v="1"/>
    <x v="7"/>
    <x v="1"/>
    <n v="475"/>
  </r>
  <r>
    <x v="5"/>
    <x v="1"/>
    <x v="7"/>
    <x v="2"/>
    <n v="440"/>
  </r>
  <r>
    <x v="5"/>
    <x v="1"/>
    <x v="7"/>
    <x v="3"/>
    <n v="440"/>
  </r>
  <r>
    <x v="5"/>
    <x v="1"/>
    <x v="7"/>
    <x v="4"/>
    <n v="440"/>
  </r>
  <r>
    <x v="5"/>
    <x v="1"/>
    <x v="7"/>
    <x v="5"/>
    <n v="537.5"/>
  </r>
  <r>
    <x v="5"/>
    <x v="1"/>
    <x v="7"/>
    <x v="6"/>
    <n v="537.5"/>
  </r>
  <r>
    <x v="5"/>
    <x v="1"/>
    <x v="7"/>
    <x v="7"/>
    <n v="537.5"/>
  </r>
  <r>
    <x v="5"/>
    <x v="1"/>
    <x v="7"/>
    <x v="8"/>
    <n v="500"/>
  </r>
  <r>
    <x v="5"/>
    <x v="1"/>
    <x v="7"/>
    <x v="9"/>
    <n v="475"/>
  </r>
  <r>
    <x v="5"/>
    <x v="1"/>
    <x v="7"/>
    <x v="10"/>
    <n v="475"/>
  </r>
  <r>
    <x v="5"/>
    <x v="1"/>
    <x v="7"/>
    <x v="11"/>
    <n v="475"/>
  </r>
  <r>
    <x v="5"/>
    <x v="1"/>
    <x v="7"/>
    <x v="12"/>
    <n v="475"/>
  </r>
  <r>
    <x v="5"/>
    <x v="1"/>
    <x v="7"/>
    <x v="13"/>
    <n v="485"/>
  </r>
  <r>
    <x v="5"/>
    <x v="1"/>
    <x v="7"/>
    <x v="14"/>
    <n v="485"/>
  </r>
  <r>
    <x v="5"/>
    <x v="1"/>
    <x v="7"/>
    <x v="15"/>
    <n v="440"/>
  </r>
  <r>
    <x v="5"/>
    <x v="1"/>
    <x v="8"/>
    <x v="0"/>
    <n v="440"/>
  </r>
  <r>
    <x v="5"/>
    <x v="1"/>
    <x v="8"/>
    <x v="1"/>
    <n v="475"/>
  </r>
  <r>
    <x v="5"/>
    <x v="1"/>
    <x v="8"/>
    <x v="2"/>
    <n v="440"/>
  </r>
  <r>
    <x v="5"/>
    <x v="1"/>
    <x v="8"/>
    <x v="3"/>
    <n v="440"/>
  </r>
  <r>
    <x v="5"/>
    <x v="1"/>
    <x v="8"/>
    <x v="4"/>
    <n v="440"/>
  </r>
  <r>
    <x v="5"/>
    <x v="1"/>
    <x v="8"/>
    <x v="5"/>
    <n v="537.5"/>
  </r>
  <r>
    <x v="5"/>
    <x v="1"/>
    <x v="8"/>
    <x v="6"/>
    <n v="537.5"/>
  </r>
  <r>
    <x v="5"/>
    <x v="1"/>
    <x v="8"/>
    <x v="7"/>
    <n v="537.5"/>
  </r>
  <r>
    <x v="5"/>
    <x v="1"/>
    <x v="8"/>
    <x v="8"/>
    <n v="500"/>
  </r>
  <r>
    <x v="5"/>
    <x v="1"/>
    <x v="8"/>
    <x v="9"/>
    <n v="475"/>
  </r>
  <r>
    <x v="5"/>
    <x v="1"/>
    <x v="8"/>
    <x v="10"/>
    <n v="475"/>
  </r>
  <r>
    <x v="5"/>
    <x v="1"/>
    <x v="8"/>
    <x v="11"/>
    <n v="475"/>
  </r>
  <r>
    <x v="5"/>
    <x v="1"/>
    <x v="8"/>
    <x v="12"/>
    <n v="475"/>
  </r>
  <r>
    <x v="5"/>
    <x v="1"/>
    <x v="8"/>
    <x v="13"/>
    <n v="485"/>
  </r>
  <r>
    <x v="5"/>
    <x v="1"/>
    <x v="8"/>
    <x v="14"/>
    <n v="485"/>
  </r>
  <r>
    <x v="5"/>
    <x v="1"/>
    <x v="8"/>
    <x v="15"/>
    <n v="440"/>
  </r>
  <r>
    <x v="5"/>
    <x v="1"/>
    <x v="14"/>
    <x v="0"/>
    <n v="440"/>
  </r>
  <r>
    <x v="5"/>
    <x v="1"/>
    <x v="14"/>
    <x v="1"/>
    <n v="475"/>
  </r>
  <r>
    <x v="5"/>
    <x v="1"/>
    <x v="14"/>
    <x v="2"/>
    <n v="440"/>
  </r>
  <r>
    <x v="5"/>
    <x v="1"/>
    <x v="14"/>
    <x v="3"/>
    <n v="440"/>
  </r>
  <r>
    <x v="5"/>
    <x v="1"/>
    <x v="14"/>
    <x v="4"/>
    <n v="440"/>
  </r>
  <r>
    <x v="5"/>
    <x v="1"/>
    <x v="14"/>
    <x v="5"/>
    <n v="537.5"/>
  </r>
  <r>
    <x v="5"/>
    <x v="1"/>
    <x v="14"/>
    <x v="6"/>
    <n v="537.5"/>
  </r>
  <r>
    <x v="5"/>
    <x v="1"/>
    <x v="14"/>
    <x v="7"/>
    <n v="537.5"/>
  </r>
  <r>
    <x v="5"/>
    <x v="1"/>
    <x v="14"/>
    <x v="8"/>
    <n v="500"/>
  </r>
  <r>
    <x v="5"/>
    <x v="1"/>
    <x v="14"/>
    <x v="9"/>
    <n v="475"/>
  </r>
  <r>
    <x v="5"/>
    <x v="1"/>
    <x v="14"/>
    <x v="10"/>
    <n v="475"/>
  </r>
  <r>
    <x v="5"/>
    <x v="1"/>
    <x v="14"/>
    <x v="11"/>
    <n v="475"/>
  </r>
  <r>
    <x v="5"/>
    <x v="1"/>
    <x v="14"/>
    <x v="12"/>
    <n v="475"/>
  </r>
  <r>
    <x v="5"/>
    <x v="1"/>
    <x v="14"/>
    <x v="13"/>
    <n v="485"/>
  </r>
  <r>
    <x v="5"/>
    <x v="1"/>
    <x v="14"/>
    <x v="14"/>
    <n v="485"/>
  </r>
  <r>
    <x v="5"/>
    <x v="1"/>
    <x v="14"/>
    <x v="15"/>
    <n v="440"/>
  </r>
  <r>
    <x v="0"/>
    <x v="2"/>
    <x v="9"/>
    <x v="16"/>
    <n v="3.5"/>
  </r>
  <r>
    <x v="0"/>
    <x v="2"/>
    <x v="10"/>
    <x v="16"/>
    <n v="3.5"/>
  </r>
  <r>
    <x v="0"/>
    <x v="2"/>
    <x v="11"/>
    <x v="16"/>
    <n v="3.5"/>
  </r>
  <r>
    <x v="0"/>
    <x v="2"/>
    <x v="12"/>
    <x v="16"/>
    <n v="3.5"/>
  </r>
  <r>
    <x v="0"/>
    <x v="2"/>
    <x v="13"/>
    <x v="16"/>
    <n v="3.5"/>
  </r>
  <r>
    <x v="1"/>
    <x v="2"/>
    <x v="9"/>
    <x v="16"/>
    <n v="55"/>
  </r>
  <r>
    <x v="1"/>
    <x v="2"/>
    <x v="10"/>
    <x v="16"/>
    <n v="55"/>
  </r>
  <r>
    <x v="1"/>
    <x v="2"/>
    <x v="11"/>
    <x v="16"/>
    <n v="55"/>
  </r>
  <r>
    <x v="1"/>
    <x v="2"/>
    <x v="12"/>
    <x v="16"/>
    <n v="55"/>
  </r>
  <r>
    <x v="1"/>
    <x v="2"/>
    <x v="13"/>
    <x v="16"/>
    <n v="55"/>
  </r>
  <r>
    <x v="2"/>
    <x v="2"/>
    <x v="9"/>
    <x v="16"/>
    <n v="1200"/>
  </r>
  <r>
    <x v="2"/>
    <x v="2"/>
    <x v="10"/>
    <x v="16"/>
    <n v="1293.5999999999999"/>
  </r>
  <r>
    <x v="2"/>
    <x v="2"/>
    <x v="11"/>
    <x v="16"/>
    <n v="1355.2"/>
  </r>
  <r>
    <x v="2"/>
    <x v="2"/>
    <x v="12"/>
    <x v="16"/>
    <n v="1355.2"/>
  </r>
  <r>
    <x v="2"/>
    <x v="2"/>
    <x v="13"/>
    <x v="16"/>
    <n v="1355.2"/>
  </r>
  <r>
    <x v="3"/>
    <x v="2"/>
    <x v="9"/>
    <x v="16"/>
    <n v="191"/>
  </r>
  <r>
    <x v="3"/>
    <x v="2"/>
    <x v="10"/>
    <x v="16"/>
    <n v="186.3"/>
  </r>
  <r>
    <x v="3"/>
    <x v="2"/>
    <x v="11"/>
    <x v="16"/>
    <n v="173.9"/>
  </r>
  <r>
    <x v="3"/>
    <x v="2"/>
    <x v="12"/>
    <x v="16"/>
    <n v="173.9"/>
  </r>
  <r>
    <x v="3"/>
    <x v="2"/>
    <x v="13"/>
    <x v="16"/>
    <n v="173.9"/>
  </r>
  <r>
    <x v="4"/>
    <x v="2"/>
    <x v="9"/>
    <x v="16"/>
    <n v="1196"/>
  </r>
  <r>
    <x v="4"/>
    <x v="2"/>
    <x v="10"/>
    <x v="16"/>
    <n v="1242"/>
  </r>
  <r>
    <x v="4"/>
    <x v="2"/>
    <x v="11"/>
    <x v="16"/>
    <n v="1242"/>
  </r>
  <r>
    <x v="4"/>
    <x v="2"/>
    <x v="12"/>
    <x v="16"/>
    <n v="1242"/>
  </r>
  <r>
    <x v="4"/>
    <x v="2"/>
    <x v="13"/>
    <x v="16"/>
    <n v="1242"/>
  </r>
  <r>
    <x v="5"/>
    <x v="2"/>
    <x v="9"/>
    <x v="16"/>
    <n v="1196"/>
  </r>
  <r>
    <x v="5"/>
    <x v="2"/>
    <x v="10"/>
    <x v="16"/>
    <n v="1242"/>
  </r>
  <r>
    <x v="5"/>
    <x v="2"/>
    <x v="11"/>
    <x v="16"/>
    <n v="1242"/>
  </r>
  <r>
    <x v="5"/>
    <x v="2"/>
    <x v="12"/>
    <x v="16"/>
    <n v="1242"/>
  </r>
  <r>
    <x v="5"/>
    <x v="2"/>
    <x v="13"/>
    <x v="16"/>
    <n v="12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B44" firstHeaderRow="1" firstDataRow="1" firstDataCol="1" rowPageCount="2" colPageCount="1"/>
  <pivotFields count="5">
    <pivotField axis="axisRow" showAll="0">
      <items count="7">
        <item sd="0" x="4"/>
        <item x="0"/>
        <item x="1"/>
        <item sd="0" x="5"/>
        <item sd="0" x="2"/>
        <item sd="0" x="3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multipleItemSelectionAllowed="1" showAl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h="1" x="14"/>
        <item h="1" x="11"/>
        <item h="1" x="12"/>
        <item h="1" x="13"/>
        <item h="1" x="9"/>
        <item h="1" x="10"/>
        <item t="default"/>
      </items>
    </pivotField>
    <pivotField axis="axisRow" showAll="0">
      <items count="18">
        <item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dataField="1" showAll="0"/>
  </pivotFields>
  <rowFields count="2">
    <field x="0"/>
    <field x="3"/>
  </rowFields>
  <rowItems count="39">
    <i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3"/>
    </i>
    <i>
      <x v="4"/>
    </i>
    <i>
      <x v="5"/>
    </i>
    <i t="grand">
      <x/>
    </i>
  </rowItems>
  <colItems count="1">
    <i/>
  </colItems>
  <pageFields count="2">
    <pageField fld="1" item="1" hier="-1"/>
    <pageField fld="2" hier="-1"/>
  </pageFields>
  <dataFields count="1">
    <dataField name="Average of NormVal" fld="4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2-12-22T21:34:56.42" personId="{8BFA343F-5185-4E07-B60D-36A882F12256}" id="{CBD84C1E-6296-4D7C-8506-33EE3F1CEF0E}">
    <text>This is already weighted for 1-2 story. It is the total conditioned sq ft in the model that includes two buildings.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"/>
  <sheetViews>
    <sheetView tabSelected="1" topLeftCell="C40" zoomScale="120" zoomScaleNormal="120" workbookViewId="0">
      <selection activeCell="T48" sqref="T48"/>
    </sheetView>
  </sheetViews>
  <sheetFormatPr defaultRowHeight="15" x14ac:dyDescent="0.25"/>
  <cols>
    <col min="1" max="1" width="15.140625" bestFit="1" customWidth="1"/>
    <col min="2" max="2" width="19.5703125" bestFit="1" customWidth="1"/>
    <col min="6" max="6" width="7.28515625" customWidth="1"/>
    <col min="7" max="7" width="11.5703125" customWidth="1"/>
    <col min="9" max="10" width="9.140625" customWidth="1"/>
    <col min="11" max="11" width="12.28515625" customWidth="1"/>
    <col min="12" max="12" width="10.5703125" customWidth="1"/>
    <col min="13" max="13" width="9.140625" customWidth="1"/>
    <col min="14" max="14" width="13.140625" customWidth="1"/>
    <col min="15" max="15" width="9.140625" customWidth="1"/>
    <col min="16" max="16" width="11.7109375" customWidth="1"/>
    <col min="17" max="17" width="9.140625" hidden="1" customWidth="1"/>
    <col min="18" max="18" width="12" customWidth="1"/>
    <col min="19" max="19" width="10.28515625" bestFit="1" customWidth="1"/>
    <col min="20" max="21" width="9.140625" customWidth="1"/>
    <col min="22" max="22" width="10.28515625" bestFit="1" customWidth="1"/>
    <col min="23" max="28" width="9.140625" customWidth="1"/>
  </cols>
  <sheetData>
    <row r="1" spans="1:25" x14ac:dyDescent="0.25">
      <c r="H1" s="5"/>
      <c r="I1" s="42" t="s">
        <v>43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V1" s="5"/>
      <c r="W1" s="45" t="s">
        <v>43</v>
      </c>
      <c r="X1" s="45"/>
      <c r="Y1" s="45"/>
    </row>
    <row r="2" spans="1:25" x14ac:dyDescent="0.25">
      <c r="A2" s="1" t="s">
        <v>0</v>
      </c>
      <c r="B2" t="s">
        <v>39</v>
      </c>
      <c r="D2" t="s">
        <v>50</v>
      </c>
      <c r="H2" s="5"/>
      <c r="I2" s="42">
        <v>1975</v>
      </c>
      <c r="J2" s="43"/>
      <c r="K2" s="44"/>
      <c r="L2" s="45">
        <v>1985</v>
      </c>
      <c r="M2" s="45"/>
      <c r="N2" s="45"/>
      <c r="O2" s="45">
        <v>1996</v>
      </c>
      <c r="P2" s="45"/>
      <c r="Q2" s="45"/>
      <c r="R2" s="45">
        <v>2003</v>
      </c>
      <c r="S2" s="45"/>
      <c r="T2" s="45"/>
      <c r="V2" s="5"/>
      <c r="W2" s="8">
        <v>1985</v>
      </c>
      <c r="X2" s="8">
        <v>1996</v>
      </c>
      <c r="Y2" s="8">
        <v>2003</v>
      </c>
    </row>
    <row r="3" spans="1:25" x14ac:dyDescent="0.25">
      <c r="A3" s="1" t="s">
        <v>4</v>
      </c>
      <c r="B3" s="2">
        <v>1975</v>
      </c>
      <c r="D3" s="22" t="s">
        <v>37</v>
      </c>
      <c r="E3" s="23">
        <f>AA20</f>
        <v>5.3492018387945622E-2</v>
      </c>
      <c r="H3" s="5"/>
      <c r="I3" s="5" t="s">
        <v>1</v>
      </c>
      <c r="J3" s="16" t="s">
        <v>49</v>
      </c>
      <c r="K3" s="5" t="s">
        <v>2</v>
      </c>
      <c r="L3" s="5" t="s">
        <v>1</v>
      </c>
      <c r="M3" s="16" t="s">
        <v>49</v>
      </c>
      <c r="N3" s="5" t="s">
        <v>2</v>
      </c>
      <c r="O3" s="5" t="s">
        <v>1</v>
      </c>
      <c r="P3" s="16" t="s">
        <v>49</v>
      </c>
      <c r="Q3" s="5" t="s">
        <v>2</v>
      </c>
      <c r="R3" s="5" t="s">
        <v>1</v>
      </c>
      <c r="S3" s="16" t="s">
        <v>49</v>
      </c>
      <c r="T3" s="5" t="s">
        <v>2</v>
      </c>
      <c r="V3" s="5"/>
      <c r="W3" s="42" t="s">
        <v>50</v>
      </c>
      <c r="X3" s="43"/>
      <c r="Y3" s="44"/>
    </row>
    <row r="4" spans="1:25" x14ac:dyDescent="0.25">
      <c r="D4" s="22" t="s">
        <v>39</v>
      </c>
      <c r="E4" s="23">
        <f>AA20</f>
        <v>5.3492018387945622E-2</v>
      </c>
      <c r="H4" s="6" t="s">
        <v>6</v>
      </c>
      <c r="I4" s="7">
        <v>2.15</v>
      </c>
      <c r="J4" s="17">
        <f>K4*$AA$20</f>
        <v>2.1477045382760167</v>
      </c>
      <c r="K4" s="7">
        <v>40.15</v>
      </c>
      <c r="L4" s="7">
        <v>1.71</v>
      </c>
      <c r="M4" s="17">
        <f>N4*$AA$20</f>
        <v>1.710674748046501</v>
      </c>
      <c r="N4" s="7">
        <v>31.98</v>
      </c>
      <c r="O4" s="7">
        <v>2.2400000000000002</v>
      </c>
      <c r="P4" s="17">
        <f>Q4*$AA$20</f>
        <v>2.241850490638801</v>
      </c>
      <c r="Q4" s="7">
        <v>41.91</v>
      </c>
      <c r="R4" s="7">
        <v>2.33</v>
      </c>
      <c r="S4" s="17">
        <f t="shared" ref="S4:S19" si="0">T4*$AA$20</f>
        <v>2.3333218420821877</v>
      </c>
      <c r="T4" s="7">
        <v>43.62</v>
      </c>
      <c r="V4" s="6" t="s">
        <v>6</v>
      </c>
      <c r="W4" s="13">
        <f>L4/N4</f>
        <v>5.3470919324577856E-2</v>
      </c>
      <c r="X4" s="13">
        <f>O4/Q4</f>
        <v>5.3447864471486528E-2</v>
      </c>
      <c r="Y4" s="13">
        <f>R4/T4</f>
        <v>5.3415864282439253E-2</v>
      </c>
    </row>
    <row r="5" spans="1:25" x14ac:dyDescent="0.25">
      <c r="A5" s="1" t="s">
        <v>7</v>
      </c>
      <c r="B5" t="s">
        <v>8</v>
      </c>
      <c r="D5" s="22" t="s">
        <v>44</v>
      </c>
      <c r="E5" s="23">
        <f>W47</f>
        <v>6.363636363636363E-2</v>
      </c>
      <c r="H5" s="6" t="s">
        <v>9</v>
      </c>
      <c r="I5" s="7">
        <v>3.72</v>
      </c>
      <c r="J5" s="17">
        <f t="shared" ref="J5:J19" si="1">K5*$AA$20</f>
        <v>3.7198349586977391</v>
      </c>
      <c r="K5" s="7">
        <v>69.540000000000006</v>
      </c>
      <c r="L5" s="7">
        <v>2.76</v>
      </c>
      <c r="M5" s="17">
        <f>N5*$AA$20</f>
        <v>2.7591183084502351</v>
      </c>
      <c r="N5" s="7">
        <v>51.58</v>
      </c>
      <c r="O5" s="7">
        <v>3.67</v>
      </c>
      <c r="P5" s="17">
        <f t="shared" ref="P5:P19" si="2">Q5*$AA$20</f>
        <v>3.671157221964708</v>
      </c>
      <c r="Q5" s="7">
        <v>68.63</v>
      </c>
      <c r="R5" s="7">
        <v>2.21</v>
      </c>
      <c r="S5" s="17">
        <f t="shared" si="0"/>
        <v>2.2102901997899131</v>
      </c>
      <c r="T5" s="7">
        <v>41.32</v>
      </c>
      <c r="V5" s="6" t="s">
        <v>9</v>
      </c>
      <c r="W5" s="13">
        <f t="shared" ref="W5:W19" si="3">L5/N5</f>
        <v>5.3509112058937568E-2</v>
      </c>
      <c r="X5" s="13">
        <f t="shared" ref="X5:X19" si="4">O5/Q5</f>
        <v>5.3475156637039195E-2</v>
      </c>
      <c r="Y5" s="13">
        <f t="shared" ref="Y5:Y19" si="5">R5/T5</f>
        <v>5.3484995159728946E-2</v>
      </c>
    </row>
    <row r="6" spans="1:25" x14ac:dyDescent="0.25">
      <c r="A6" s="2" t="s">
        <v>10</v>
      </c>
      <c r="B6" s="3">
        <v>502.6875</v>
      </c>
      <c r="H6" s="6" t="s">
        <v>11</v>
      </c>
      <c r="I6" s="7">
        <v>3</v>
      </c>
      <c r="J6" s="17">
        <f t="shared" si="1"/>
        <v>3.0078561939541824</v>
      </c>
      <c r="K6" s="7">
        <v>56.23</v>
      </c>
      <c r="L6" s="7">
        <v>2.2799999999999998</v>
      </c>
      <c r="M6" s="17">
        <f t="shared" ref="M6:M19" si="6">N6*$AA$20</f>
        <v>2.2782250631426044</v>
      </c>
      <c r="N6" s="7">
        <v>42.59</v>
      </c>
      <c r="O6" s="7">
        <v>3.11</v>
      </c>
      <c r="P6" s="17">
        <f t="shared" si="2"/>
        <v>3.1094910288912794</v>
      </c>
      <c r="Q6" s="7">
        <v>58.13</v>
      </c>
      <c r="R6" s="7">
        <v>3.23</v>
      </c>
      <c r="S6" s="17">
        <f t="shared" si="0"/>
        <v>3.2346623519190718</v>
      </c>
      <c r="T6" s="7">
        <v>60.47</v>
      </c>
      <c r="V6" s="6" t="s">
        <v>11</v>
      </c>
      <c r="W6" s="13">
        <f t="shared" si="3"/>
        <v>5.35336933552477E-2</v>
      </c>
      <c r="X6" s="13">
        <f t="shared" si="4"/>
        <v>5.3500774126956814E-2</v>
      </c>
      <c r="Y6" s="13">
        <f t="shared" si="5"/>
        <v>5.3414916487514473E-2</v>
      </c>
    </row>
    <row r="7" spans="1:25" x14ac:dyDescent="0.25">
      <c r="A7" s="2" t="s">
        <v>1</v>
      </c>
      <c r="B7" s="3">
        <v>1.670625</v>
      </c>
      <c r="H7" s="6" t="s">
        <v>12</v>
      </c>
      <c r="I7" s="7">
        <v>2.86</v>
      </c>
      <c r="J7" s="17">
        <f t="shared" si="1"/>
        <v>2.864497584674488</v>
      </c>
      <c r="K7" s="7">
        <v>53.55</v>
      </c>
      <c r="L7" s="7">
        <v>2.25</v>
      </c>
      <c r="M7" s="17">
        <f t="shared" si="6"/>
        <v>2.2504092135808724</v>
      </c>
      <c r="N7" s="7">
        <v>42.07</v>
      </c>
      <c r="O7" s="7">
        <v>3.04</v>
      </c>
      <c r="P7" s="17">
        <f t="shared" si="2"/>
        <v>3.0458355270096238</v>
      </c>
      <c r="Q7" s="7">
        <v>56.94</v>
      </c>
      <c r="R7" s="7">
        <v>3.17</v>
      </c>
      <c r="S7" s="17">
        <f t="shared" si="0"/>
        <v>3.1688671693018988</v>
      </c>
      <c r="T7" s="7">
        <v>59.24</v>
      </c>
      <c r="V7" s="6" t="s">
        <v>12</v>
      </c>
      <c r="W7" s="13">
        <f t="shared" si="3"/>
        <v>5.3482291419063466E-2</v>
      </c>
      <c r="X7" s="13">
        <f t="shared" si="4"/>
        <v>5.3389532841587636E-2</v>
      </c>
      <c r="Y7" s="13">
        <f t="shared" si="5"/>
        <v>5.3511141120864275E-2</v>
      </c>
    </row>
    <row r="8" spans="1:25" x14ac:dyDescent="0.25">
      <c r="A8" s="4" t="s">
        <v>6</v>
      </c>
      <c r="B8" s="3">
        <v>1.07</v>
      </c>
      <c r="H8" s="6" t="s">
        <v>13</v>
      </c>
      <c r="I8" s="7">
        <v>3.28</v>
      </c>
      <c r="J8" s="17">
        <f t="shared" si="1"/>
        <v>3.2876194501231382</v>
      </c>
      <c r="K8" s="7">
        <v>61.46</v>
      </c>
      <c r="L8" s="7">
        <v>2.52</v>
      </c>
      <c r="M8" s="17">
        <f t="shared" si="6"/>
        <v>2.5184042257044799</v>
      </c>
      <c r="N8" s="7">
        <v>47.08</v>
      </c>
      <c r="O8" s="7">
        <v>3.41</v>
      </c>
      <c r="P8" s="17">
        <f t="shared" si="2"/>
        <v>3.4122558529670513</v>
      </c>
      <c r="Q8" s="7">
        <v>63.79</v>
      </c>
      <c r="R8" s="7">
        <v>3.55</v>
      </c>
      <c r="S8" s="17">
        <f t="shared" si="0"/>
        <v>3.5491954200401916</v>
      </c>
      <c r="T8" s="7">
        <v>66.349999999999994</v>
      </c>
      <c r="V8" s="6" t="s">
        <v>13</v>
      </c>
      <c r="W8" s="13">
        <f t="shared" si="3"/>
        <v>5.3525913338997456E-2</v>
      </c>
      <c r="X8" s="13">
        <f t="shared" si="4"/>
        <v>5.3456654648063963E-2</v>
      </c>
      <c r="Y8" s="13">
        <f t="shared" si="5"/>
        <v>5.3504144687264506E-2</v>
      </c>
    </row>
    <row r="9" spans="1:25" x14ac:dyDescent="0.25">
      <c r="A9" s="4" t="s">
        <v>9</v>
      </c>
      <c r="B9" s="3">
        <v>1.51</v>
      </c>
      <c r="H9" s="6" t="s">
        <v>14</v>
      </c>
      <c r="I9" s="7">
        <v>3.26</v>
      </c>
      <c r="J9" s="17">
        <f t="shared" si="1"/>
        <v>3.2640829620324419</v>
      </c>
      <c r="K9" s="7">
        <v>61.02</v>
      </c>
      <c r="L9" s="7">
        <v>3.34</v>
      </c>
      <c r="M9" s="17">
        <f t="shared" si="6"/>
        <v>3.3416463886949628</v>
      </c>
      <c r="N9" s="7">
        <v>62.47</v>
      </c>
      <c r="O9" s="7">
        <v>3.87</v>
      </c>
      <c r="P9" s="17">
        <f t="shared" si="2"/>
        <v>3.8787062533099372</v>
      </c>
      <c r="Q9" s="7">
        <v>72.510000000000005</v>
      </c>
      <c r="R9" s="7">
        <v>4.01</v>
      </c>
      <c r="S9" s="17">
        <f t="shared" si="0"/>
        <v>4.0145759800153185</v>
      </c>
      <c r="T9" s="7">
        <v>75.05</v>
      </c>
      <c r="V9" s="6" t="s">
        <v>14</v>
      </c>
      <c r="W9" s="13">
        <f t="shared" si="3"/>
        <v>5.3465663518488873E-2</v>
      </c>
      <c r="X9" s="13">
        <f t="shared" si="4"/>
        <v>5.337194869673148E-2</v>
      </c>
      <c r="Y9" s="13">
        <f t="shared" si="5"/>
        <v>5.343104596935376E-2</v>
      </c>
    </row>
    <row r="10" spans="1:25" x14ac:dyDescent="0.25">
      <c r="A10" s="4" t="s">
        <v>11</v>
      </c>
      <c r="B10" s="3">
        <v>1.38</v>
      </c>
      <c r="H10" s="6" t="s">
        <v>15</v>
      </c>
      <c r="I10" s="7">
        <v>2.4700000000000002</v>
      </c>
      <c r="J10" s="17">
        <f t="shared" si="1"/>
        <v>2.475075690810244</v>
      </c>
      <c r="K10" s="7">
        <v>46.27</v>
      </c>
      <c r="L10" s="7">
        <v>2.59</v>
      </c>
      <c r="M10" s="17">
        <f t="shared" si="6"/>
        <v>2.5895486101604472</v>
      </c>
      <c r="N10" s="7">
        <v>48.41</v>
      </c>
      <c r="O10" s="7">
        <v>3.1</v>
      </c>
      <c r="P10" s="17">
        <f t="shared" si="2"/>
        <v>3.1062815077880024</v>
      </c>
      <c r="Q10" s="7">
        <v>58.07</v>
      </c>
      <c r="R10" s="7">
        <v>3.21</v>
      </c>
      <c r="S10" s="17">
        <f t="shared" si="0"/>
        <v>3.2138004647477727</v>
      </c>
      <c r="T10" s="7">
        <v>60.08</v>
      </c>
      <c r="V10" s="6" t="s">
        <v>15</v>
      </c>
      <c r="W10" s="13">
        <f t="shared" si="3"/>
        <v>5.3501342697789715E-2</v>
      </c>
      <c r="X10" s="13">
        <f t="shared" si="4"/>
        <v>5.3383847081109007E-2</v>
      </c>
      <c r="Y10" s="13">
        <f t="shared" si="5"/>
        <v>5.3428761651131827E-2</v>
      </c>
    </row>
    <row r="11" spans="1:25" x14ac:dyDescent="0.25">
      <c r="A11" s="4" t="s">
        <v>12</v>
      </c>
      <c r="B11" s="3">
        <v>1.33</v>
      </c>
      <c r="H11" s="6" t="s">
        <v>16</v>
      </c>
      <c r="I11" s="7">
        <v>3.03</v>
      </c>
      <c r="J11" s="17">
        <f t="shared" si="1"/>
        <v>3.0292530013093608</v>
      </c>
      <c r="K11" s="7">
        <v>56.63</v>
      </c>
      <c r="L11" s="7">
        <v>3.12</v>
      </c>
      <c r="M11" s="17">
        <f t="shared" si="6"/>
        <v>3.120724352752748</v>
      </c>
      <c r="N11" s="7">
        <v>58.34</v>
      </c>
      <c r="O11" s="7">
        <v>3.64</v>
      </c>
      <c r="P11" s="17">
        <f t="shared" si="2"/>
        <v>3.6481556540578914</v>
      </c>
      <c r="Q11" s="7">
        <v>68.2</v>
      </c>
      <c r="R11" s="7">
        <v>3.77</v>
      </c>
      <c r="S11" s="17">
        <f t="shared" si="0"/>
        <v>3.7749317376373224</v>
      </c>
      <c r="T11" s="7">
        <v>70.569999999999993</v>
      </c>
      <c r="V11" s="6" t="s">
        <v>16</v>
      </c>
      <c r="W11" s="13">
        <f t="shared" si="3"/>
        <v>5.3479602331162154E-2</v>
      </c>
      <c r="X11" s="13">
        <f t="shared" si="4"/>
        <v>5.337243401759531E-2</v>
      </c>
      <c r="Y11" s="13">
        <f t="shared" si="5"/>
        <v>5.3422134051296588E-2</v>
      </c>
    </row>
    <row r="12" spans="1:25" x14ac:dyDescent="0.25">
      <c r="A12" s="4" t="s">
        <v>13</v>
      </c>
      <c r="B12" s="3">
        <v>1.48</v>
      </c>
      <c r="H12" s="6" t="s">
        <v>17</v>
      </c>
      <c r="I12" s="7">
        <v>3.49</v>
      </c>
      <c r="J12" s="17">
        <f t="shared" si="1"/>
        <v>3.4898192796295722</v>
      </c>
      <c r="K12" s="7">
        <v>65.239999999999995</v>
      </c>
      <c r="L12" s="7">
        <v>3.47</v>
      </c>
      <c r="M12" s="17">
        <f t="shared" si="6"/>
        <v>3.4759113548487068</v>
      </c>
      <c r="N12" s="7">
        <v>64.98</v>
      </c>
      <c r="O12" s="7">
        <v>3.54</v>
      </c>
      <c r="P12" s="17">
        <f t="shared" si="2"/>
        <v>3.5406366970981207</v>
      </c>
      <c r="Q12" s="7">
        <v>66.19</v>
      </c>
      <c r="R12" s="7">
        <v>3.37</v>
      </c>
      <c r="S12" s="17">
        <f t="shared" si="0"/>
        <v>3.3683923978889356</v>
      </c>
      <c r="T12" s="7">
        <v>62.97</v>
      </c>
      <c r="V12" s="6" t="s">
        <v>17</v>
      </c>
      <c r="W12" s="13">
        <f t="shared" si="3"/>
        <v>5.3401046475838716E-2</v>
      </c>
      <c r="X12" s="13">
        <f t="shared" si="4"/>
        <v>5.3482399153950748E-2</v>
      </c>
      <c r="Y12" s="13">
        <f t="shared" si="5"/>
        <v>5.3517548038748614E-2</v>
      </c>
    </row>
    <row r="13" spans="1:25" x14ac:dyDescent="0.25">
      <c r="A13" s="4" t="s">
        <v>14</v>
      </c>
      <c r="B13" s="3">
        <v>1.63</v>
      </c>
      <c r="H13" s="6" t="s">
        <v>19</v>
      </c>
      <c r="I13" s="7">
        <v>3.85</v>
      </c>
      <c r="J13" s="17">
        <f t="shared" si="1"/>
        <v>3.8557046854031203</v>
      </c>
      <c r="K13" s="7">
        <v>72.08</v>
      </c>
      <c r="L13" s="7">
        <v>3.8</v>
      </c>
      <c r="M13" s="17">
        <f t="shared" si="6"/>
        <v>3.8022126670151746</v>
      </c>
      <c r="N13" s="7">
        <v>71.08</v>
      </c>
      <c r="O13" s="7">
        <v>3.87</v>
      </c>
      <c r="P13" s="17">
        <f t="shared" si="2"/>
        <v>3.8771014927582987</v>
      </c>
      <c r="Q13" s="7">
        <v>72.48</v>
      </c>
      <c r="R13" s="7">
        <v>2.5299999999999998</v>
      </c>
      <c r="S13" s="17">
        <f t="shared" si="0"/>
        <v>2.5307073899337076</v>
      </c>
      <c r="T13" s="7">
        <v>47.31</v>
      </c>
      <c r="V13" s="6" t="s">
        <v>19</v>
      </c>
      <c r="W13" s="13">
        <f t="shared" si="3"/>
        <v>5.346088913899831E-2</v>
      </c>
      <c r="X13" s="13">
        <f t="shared" si="4"/>
        <v>5.3394039735099333E-2</v>
      </c>
      <c r="Y13" s="13">
        <f t="shared" si="5"/>
        <v>5.347706615937433E-2</v>
      </c>
    </row>
    <row r="14" spans="1:25" x14ac:dyDescent="0.25">
      <c r="A14" s="4" t="s">
        <v>15</v>
      </c>
      <c r="B14" s="3">
        <v>1.36</v>
      </c>
      <c r="H14" s="6" t="s">
        <v>21</v>
      </c>
      <c r="I14" s="7">
        <v>3.82</v>
      </c>
      <c r="J14" s="17">
        <f t="shared" si="1"/>
        <v>3.8626586477935532</v>
      </c>
      <c r="K14" s="7">
        <v>72.209999999999994</v>
      </c>
      <c r="L14" s="7">
        <v>3.68</v>
      </c>
      <c r="M14" s="17">
        <f t="shared" si="6"/>
        <v>3.6877397476649709</v>
      </c>
      <c r="N14" s="7">
        <v>68.94</v>
      </c>
      <c r="O14" s="7">
        <v>3.15</v>
      </c>
      <c r="P14" s="17">
        <f t="shared" si="2"/>
        <v>3.1560290848887917</v>
      </c>
      <c r="Q14" s="7">
        <v>59</v>
      </c>
      <c r="R14" s="7">
        <v>2.66</v>
      </c>
      <c r="S14" s="17">
        <f t="shared" si="0"/>
        <v>2.6655072762713301</v>
      </c>
      <c r="T14" s="7">
        <v>49.83</v>
      </c>
      <c r="V14" s="6" t="s">
        <v>21</v>
      </c>
      <c r="W14" s="13">
        <f t="shared" si="3"/>
        <v>5.3379750507687847E-2</v>
      </c>
      <c r="X14" s="13">
        <f t="shared" si="4"/>
        <v>5.3389830508474574E-2</v>
      </c>
      <c r="Y14" s="13">
        <f t="shared" si="5"/>
        <v>5.3381497090106367E-2</v>
      </c>
    </row>
    <row r="15" spans="1:25" x14ac:dyDescent="0.25">
      <c r="A15" s="4" t="s">
        <v>16</v>
      </c>
      <c r="B15" s="3">
        <v>1.5</v>
      </c>
      <c r="H15" s="6" t="s">
        <v>23</v>
      </c>
      <c r="I15" s="7">
        <v>3.59</v>
      </c>
      <c r="J15" s="17">
        <f t="shared" si="1"/>
        <v>3.5893144338311509</v>
      </c>
      <c r="K15" s="7">
        <v>67.099999999999994</v>
      </c>
      <c r="L15" s="7">
        <v>3.44</v>
      </c>
      <c r="M15" s="17">
        <f t="shared" si="6"/>
        <v>3.4411415428965419</v>
      </c>
      <c r="N15" s="7">
        <v>64.33</v>
      </c>
      <c r="O15" s="7">
        <v>2.94</v>
      </c>
      <c r="P15" s="17">
        <f t="shared" si="2"/>
        <v>2.9447356122564066</v>
      </c>
      <c r="Q15" s="7">
        <v>55.05</v>
      </c>
      <c r="R15" s="7">
        <v>2.4700000000000002</v>
      </c>
      <c r="S15" s="17">
        <f t="shared" si="0"/>
        <v>2.4681217284198111</v>
      </c>
      <c r="T15" s="7">
        <v>46.14</v>
      </c>
      <c r="V15" s="6" t="s">
        <v>23</v>
      </c>
      <c r="W15" s="13">
        <f t="shared" si="3"/>
        <v>5.3474273278408209E-2</v>
      </c>
      <c r="X15" s="13">
        <f t="shared" si="4"/>
        <v>5.3405994550408724E-2</v>
      </c>
      <c r="Y15" s="13">
        <f t="shared" si="5"/>
        <v>5.3532726484612055E-2</v>
      </c>
    </row>
    <row r="16" spans="1:25" x14ac:dyDescent="0.25">
      <c r="A16" s="4" t="s">
        <v>17</v>
      </c>
      <c r="B16" s="3">
        <v>1.87</v>
      </c>
      <c r="H16" s="6" t="s">
        <v>25</v>
      </c>
      <c r="I16" s="7">
        <v>3.62</v>
      </c>
      <c r="J16" s="17">
        <f t="shared" si="1"/>
        <v>3.6240842457833158</v>
      </c>
      <c r="K16" s="7">
        <v>67.75</v>
      </c>
      <c r="L16" s="7">
        <v>3.52</v>
      </c>
      <c r="M16" s="17">
        <f t="shared" si="6"/>
        <v>3.528333532868893</v>
      </c>
      <c r="N16" s="7">
        <v>65.959999999999994</v>
      </c>
      <c r="O16" s="7">
        <v>3.03</v>
      </c>
      <c r="P16" s="17">
        <f t="shared" si="2"/>
        <v>3.0356720435159139</v>
      </c>
      <c r="Q16" s="7">
        <v>56.75</v>
      </c>
      <c r="R16" s="7">
        <v>2.5499999999999998</v>
      </c>
      <c r="S16" s="17">
        <f t="shared" si="0"/>
        <v>2.5569184789438006</v>
      </c>
      <c r="T16" s="7">
        <v>47.8</v>
      </c>
      <c r="V16" s="6" t="s">
        <v>25</v>
      </c>
      <c r="W16" s="13">
        <f t="shared" si="3"/>
        <v>5.3365676167374171E-2</v>
      </c>
      <c r="X16" s="13">
        <f t="shared" si="4"/>
        <v>5.3392070484581493E-2</v>
      </c>
      <c r="Y16" s="13">
        <f t="shared" si="5"/>
        <v>5.3347280334728034E-2</v>
      </c>
    </row>
    <row r="17" spans="1:27" x14ac:dyDescent="0.25">
      <c r="A17" s="4" t="s">
        <v>19</v>
      </c>
      <c r="B17" s="3">
        <v>1.99</v>
      </c>
      <c r="H17" s="6" t="s">
        <v>27</v>
      </c>
      <c r="I17" s="7">
        <v>5.55</v>
      </c>
      <c r="J17" s="24">
        <f t="shared" si="1"/>
        <v>4.6917849328067103</v>
      </c>
      <c r="K17" s="7">
        <v>87.71</v>
      </c>
      <c r="L17" s="7">
        <v>3.88</v>
      </c>
      <c r="M17" s="17">
        <f t="shared" si="6"/>
        <v>3.8883348166197673</v>
      </c>
      <c r="N17" s="7">
        <v>72.69</v>
      </c>
      <c r="O17" s="7">
        <v>2.78</v>
      </c>
      <c r="P17" s="17">
        <f t="shared" si="2"/>
        <v>2.7880039983797258</v>
      </c>
      <c r="Q17" s="7">
        <v>52.12</v>
      </c>
      <c r="R17" s="7">
        <v>3.16</v>
      </c>
      <c r="S17" s="17">
        <f t="shared" si="0"/>
        <v>3.168332249118019</v>
      </c>
      <c r="T17" s="7">
        <v>59.23</v>
      </c>
      <c r="V17" s="6" t="s">
        <v>27</v>
      </c>
      <c r="W17" s="13">
        <f t="shared" si="3"/>
        <v>5.3377355894896138E-2</v>
      </c>
      <c r="X17" s="13">
        <f t="shared" si="4"/>
        <v>5.3338449731389098E-2</v>
      </c>
      <c r="Y17" s="13">
        <f t="shared" si="5"/>
        <v>5.3351342225223711E-2</v>
      </c>
    </row>
    <row r="18" spans="1:27" x14ac:dyDescent="0.25">
      <c r="A18" s="4" t="s">
        <v>21</v>
      </c>
      <c r="B18" s="3">
        <v>1.9</v>
      </c>
      <c r="H18" s="6" t="s">
        <v>28</v>
      </c>
      <c r="I18" s="7">
        <v>6.4</v>
      </c>
      <c r="J18" s="24">
        <f t="shared" si="1"/>
        <v>4.7982340493987223</v>
      </c>
      <c r="K18" s="7">
        <v>89.7</v>
      </c>
      <c r="L18" s="7">
        <v>4.26</v>
      </c>
      <c r="M18" s="17">
        <f t="shared" si="6"/>
        <v>4.0766267213453355</v>
      </c>
      <c r="N18" s="7">
        <v>76.209999999999994</v>
      </c>
      <c r="O18" s="7">
        <v>2.98</v>
      </c>
      <c r="P18" s="17">
        <f t="shared" si="2"/>
        <v>2.9853895462312452</v>
      </c>
      <c r="Q18" s="7">
        <v>55.81</v>
      </c>
      <c r="R18" s="7">
        <v>3.4</v>
      </c>
      <c r="S18" s="17">
        <f t="shared" si="0"/>
        <v>3.3994177685539442</v>
      </c>
      <c r="T18" s="7">
        <v>63.55</v>
      </c>
      <c r="V18" s="6" t="s">
        <v>28</v>
      </c>
      <c r="W18" s="13">
        <f t="shared" si="3"/>
        <v>5.589817609237633E-2</v>
      </c>
      <c r="X18" s="13">
        <f t="shared" si="4"/>
        <v>5.3395448844293134E-2</v>
      </c>
      <c r="Y18" s="13">
        <f t="shared" si="5"/>
        <v>5.3501180173092057E-2</v>
      </c>
    </row>
    <row r="19" spans="1:27" x14ac:dyDescent="0.25">
      <c r="A19" s="4" t="s">
        <v>23</v>
      </c>
      <c r="B19" s="3">
        <v>1.78</v>
      </c>
      <c r="H19" s="6" t="s">
        <v>29</v>
      </c>
      <c r="I19" s="7">
        <v>3.51</v>
      </c>
      <c r="J19" s="17">
        <f t="shared" si="1"/>
        <v>3.5154954484557863</v>
      </c>
      <c r="K19" s="7">
        <v>65.72</v>
      </c>
      <c r="L19" s="7">
        <v>2.62</v>
      </c>
      <c r="M19" s="17">
        <f t="shared" si="6"/>
        <v>2.6189692202738177</v>
      </c>
      <c r="N19" s="7">
        <v>48.96</v>
      </c>
      <c r="O19" s="7">
        <v>3.47</v>
      </c>
      <c r="P19" s="17">
        <f t="shared" si="2"/>
        <v>3.4737716741131885</v>
      </c>
      <c r="Q19" s="7">
        <v>64.94</v>
      </c>
      <c r="R19" s="7">
        <v>3.61</v>
      </c>
      <c r="S19" s="17">
        <f t="shared" si="0"/>
        <v>3.6144556824734853</v>
      </c>
      <c r="T19" s="7">
        <v>67.569999999999993</v>
      </c>
      <c r="V19" s="6" t="s">
        <v>29</v>
      </c>
      <c r="W19" s="13">
        <f t="shared" si="3"/>
        <v>5.3513071895424841E-2</v>
      </c>
      <c r="X19" s="13">
        <f t="shared" si="4"/>
        <v>5.3433939020634438E-2</v>
      </c>
      <c r="Y19" s="13">
        <f t="shared" si="5"/>
        <v>5.3426076661240197E-2</v>
      </c>
    </row>
    <row r="20" spans="1:27" x14ac:dyDescent="0.25">
      <c r="A20" s="4" t="s">
        <v>25</v>
      </c>
      <c r="B20" s="3">
        <v>1.79</v>
      </c>
      <c r="V20" s="10" t="s">
        <v>46</v>
      </c>
      <c r="W20" s="20">
        <f>AVERAGE(W4:W19)</f>
        <v>5.3614923593454343E-2</v>
      </c>
      <c r="X20" s="20">
        <f t="shared" ref="X20:Y20" si="7">AVERAGE(X4:X19)</f>
        <v>5.341439903433759E-2</v>
      </c>
      <c r="Y20" s="20">
        <f t="shared" si="7"/>
        <v>5.3446732536044934E-2</v>
      </c>
      <c r="AA20" s="21">
        <f>AVERAGE(W20:Y20)</f>
        <v>5.3492018387945622E-2</v>
      </c>
    </row>
    <row r="21" spans="1:27" x14ac:dyDescent="0.25">
      <c r="A21" s="4" t="s">
        <v>27</v>
      </c>
      <c r="B21" s="3">
        <v>2.31</v>
      </c>
      <c r="V21" s="10" t="s">
        <v>47</v>
      </c>
      <c r="W21" s="12">
        <f>STDEV(W4:W19)</f>
        <v>6.1124322348588239E-4</v>
      </c>
      <c r="X21" s="12">
        <f t="shared" ref="X21:Y21" si="8">STDEV(X4:X19)</f>
        <v>4.6110739987442352E-5</v>
      </c>
      <c r="Y21" s="12">
        <f t="shared" si="8"/>
        <v>5.888673571459367E-5</v>
      </c>
      <c r="AA21">
        <f>STDEV(W4:Y19)</f>
        <v>3.5904963460856119E-4</v>
      </c>
    </row>
    <row r="22" spans="1:27" x14ac:dyDescent="0.25">
      <c r="A22" s="4" t="s">
        <v>28</v>
      </c>
      <c r="B22" s="3">
        <v>2.44</v>
      </c>
    </row>
    <row r="23" spans="1:27" x14ac:dyDescent="0.25">
      <c r="A23" s="4" t="s">
        <v>29</v>
      </c>
      <c r="B23" s="3">
        <v>1.39</v>
      </c>
      <c r="H23" s="5"/>
      <c r="I23" s="42" t="s">
        <v>39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V23" s="5"/>
      <c r="W23" s="45" t="s">
        <v>39</v>
      </c>
      <c r="X23" s="45"/>
      <c r="Y23" s="45"/>
    </row>
    <row r="24" spans="1:27" x14ac:dyDescent="0.25">
      <c r="A24" s="2" t="s">
        <v>2</v>
      </c>
      <c r="B24" s="3">
        <v>31.241249999999994</v>
      </c>
      <c r="H24" s="5"/>
      <c r="I24" s="42">
        <v>1975</v>
      </c>
      <c r="J24" s="43"/>
      <c r="K24" s="44"/>
      <c r="L24" s="45">
        <v>1985</v>
      </c>
      <c r="M24" s="45"/>
      <c r="N24" s="45"/>
      <c r="O24" s="45">
        <v>1996</v>
      </c>
      <c r="P24" s="45"/>
      <c r="Q24" s="45"/>
      <c r="R24" s="45">
        <v>2003</v>
      </c>
      <c r="S24" s="45"/>
      <c r="T24" s="45"/>
      <c r="V24" s="5"/>
      <c r="W24" s="8">
        <v>1985</v>
      </c>
      <c r="X24" s="8">
        <v>1996</v>
      </c>
      <c r="Y24" s="8">
        <v>2003</v>
      </c>
    </row>
    <row r="25" spans="1:27" x14ac:dyDescent="0.25">
      <c r="A25" s="4" t="s">
        <v>6</v>
      </c>
      <c r="B25" s="3">
        <v>20.059999999999999</v>
      </c>
      <c r="H25" s="5"/>
      <c r="I25" s="5" t="s">
        <v>1</v>
      </c>
      <c r="J25" s="16" t="s">
        <v>49</v>
      </c>
      <c r="K25" s="5" t="s">
        <v>2</v>
      </c>
      <c r="L25" s="5" t="s">
        <v>1</v>
      </c>
      <c r="M25" s="16" t="s">
        <v>49</v>
      </c>
      <c r="N25" s="5" t="s">
        <v>2</v>
      </c>
      <c r="O25" s="5" t="s">
        <v>1</v>
      </c>
      <c r="P25" s="16" t="s">
        <v>49</v>
      </c>
      <c r="Q25" s="5" t="s">
        <v>2</v>
      </c>
      <c r="R25" s="5" t="s">
        <v>1</v>
      </c>
      <c r="S25" s="16" t="s">
        <v>49</v>
      </c>
      <c r="T25" s="5" t="s">
        <v>2</v>
      </c>
      <c r="V25" s="5"/>
      <c r="W25" s="42" t="s">
        <v>50</v>
      </c>
      <c r="X25" s="43"/>
      <c r="Y25" s="44"/>
    </row>
    <row r="26" spans="1:27" x14ac:dyDescent="0.25">
      <c r="A26" s="4" t="s">
        <v>9</v>
      </c>
      <c r="B26" s="3">
        <v>28.34</v>
      </c>
      <c r="H26" s="6" t="s">
        <v>6</v>
      </c>
      <c r="I26" s="7">
        <v>1.07</v>
      </c>
      <c r="J26" s="18">
        <f>K26*$AA$20</f>
        <v>1.0730498888621891</v>
      </c>
      <c r="K26" s="7">
        <v>20.059999999999999</v>
      </c>
      <c r="L26" s="7">
        <v>1.26</v>
      </c>
      <c r="M26" s="18">
        <f>N26*$AA$20</f>
        <v>1.2565275119328425</v>
      </c>
      <c r="N26" s="7">
        <v>23.49</v>
      </c>
      <c r="O26" s="7">
        <v>1</v>
      </c>
      <c r="P26" s="25">
        <f>Q26*$AA$20</f>
        <v>0.78900727122219794</v>
      </c>
      <c r="Q26" s="7">
        <v>14.75</v>
      </c>
      <c r="R26" s="7">
        <v>1</v>
      </c>
      <c r="S26" s="25">
        <f>T26*$AA$20</f>
        <v>0.79542631342875136</v>
      </c>
      <c r="T26" s="7">
        <v>14.87</v>
      </c>
      <c r="V26" s="6" t="s">
        <v>6</v>
      </c>
      <c r="W26" s="14">
        <f>L26/N26</f>
        <v>5.3639846743295021E-2</v>
      </c>
      <c r="X26" s="14">
        <f t="shared" ref="X26:X41" si="9">O26/Q26</f>
        <v>6.7796610169491525E-2</v>
      </c>
      <c r="Y26" s="14">
        <f>R26/T26</f>
        <v>6.7249495628782782E-2</v>
      </c>
    </row>
    <row r="27" spans="1:27" x14ac:dyDescent="0.25">
      <c r="A27" s="4" t="s">
        <v>11</v>
      </c>
      <c r="B27" s="3">
        <v>25.77</v>
      </c>
      <c r="H27" s="6" t="s">
        <v>9</v>
      </c>
      <c r="I27" s="7">
        <v>1.51</v>
      </c>
      <c r="J27" s="18">
        <f t="shared" ref="J27:J41" si="10">K27*$AA$20</f>
        <v>1.515963801114379</v>
      </c>
      <c r="K27" s="7">
        <v>28.34</v>
      </c>
      <c r="L27" s="7">
        <v>1.69</v>
      </c>
      <c r="M27" s="18">
        <f t="shared" ref="M27:M41" si="11">N27*$AA$20</f>
        <v>1.694092222346238</v>
      </c>
      <c r="N27" s="7">
        <v>31.67</v>
      </c>
      <c r="O27" s="7">
        <v>1.06</v>
      </c>
      <c r="P27" s="18">
        <f t="shared" ref="P27:P41" si="12">Q27*$AA$20</f>
        <v>1.0575372035296848</v>
      </c>
      <c r="Q27" s="7">
        <v>19.77</v>
      </c>
      <c r="R27" s="7">
        <v>1</v>
      </c>
      <c r="S27" s="25">
        <f t="shared" ref="S27:S41" si="13">T27*$AA$20</f>
        <v>0.85480245383937103</v>
      </c>
      <c r="T27" s="7">
        <v>15.98</v>
      </c>
      <c r="V27" s="6" t="s">
        <v>9</v>
      </c>
      <c r="W27" s="14">
        <f t="shared" ref="W27:W41" si="14">L27/N27</f>
        <v>5.3362803915377323E-2</v>
      </c>
      <c r="X27" s="14">
        <f t="shared" si="9"/>
        <v>5.3616590794132529E-2</v>
      </c>
      <c r="Y27" s="14">
        <f t="shared" ref="Y27:Y41" si="15">R27/T27</f>
        <v>6.2578222778473094E-2</v>
      </c>
    </row>
    <row r="28" spans="1:27" x14ac:dyDescent="0.25">
      <c r="A28" s="4" t="s">
        <v>12</v>
      </c>
      <c r="B28" s="3">
        <v>24.81</v>
      </c>
      <c r="H28" s="6" t="s">
        <v>11</v>
      </c>
      <c r="I28" s="7">
        <v>1.38</v>
      </c>
      <c r="J28" s="18">
        <f t="shared" si="10"/>
        <v>1.3784893138573586</v>
      </c>
      <c r="K28" s="7">
        <v>25.77</v>
      </c>
      <c r="L28" s="7">
        <v>1.57</v>
      </c>
      <c r="M28" s="18">
        <f t="shared" si="11"/>
        <v>1.5699907396862041</v>
      </c>
      <c r="N28" s="7">
        <v>29.35</v>
      </c>
      <c r="O28" s="7">
        <v>1</v>
      </c>
      <c r="P28" s="18">
        <f t="shared" si="12"/>
        <v>0.98371821815432003</v>
      </c>
      <c r="Q28" s="7">
        <v>18.39</v>
      </c>
      <c r="R28" s="7">
        <v>1</v>
      </c>
      <c r="S28" s="18">
        <f t="shared" si="13"/>
        <v>0.99174202091251185</v>
      </c>
      <c r="T28" s="7">
        <v>18.54</v>
      </c>
      <c r="V28" s="6" t="s">
        <v>11</v>
      </c>
      <c r="W28" s="14">
        <f t="shared" si="14"/>
        <v>5.3492333901192506E-2</v>
      </c>
      <c r="X28" s="14">
        <f t="shared" si="9"/>
        <v>5.4377379010331697E-2</v>
      </c>
      <c r="Y28" s="14">
        <f t="shared" si="15"/>
        <v>5.3937432578209279E-2</v>
      </c>
    </row>
    <row r="29" spans="1:27" x14ac:dyDescent="0.25">
      <c r="A29" s="4" t="s">
        <v>13</v>
      </c>
      <c r="B29" s="3">
        <v>27.64</v>
      </c>
      <c r="H29" s="6" t="s">
        <v>12</v>
      </c>
      <c r="I29" s="7">
        <v>1.33</v>
      </c>
      <c r="J29" s="18">
        <f t="shared" si="10"/>
        <v>1.3271369762049308</v>
      </c>
      <c r="K29" s="7">
        <v>24.81</v>
      </c>
      <c r="L29" s="7">
        <v>1.51</v>
      </c>
      <c r="M29" s="18">
        <f t="shared" si="11"/>
        <v>1.515963801114379</v>
      </c>
      <c r="N29" s="7">
        <v>28.34</v>
      </c>
      <c r="O29" s="7">
        <v>1</v>
      </c>
      <c r="P29" s="25">
        <f t="shared" si="12"/>
        <v>0.95162300712155257</v>
      </c>
      <c r="Q29" s="7">
        <v>17.79</v>
      </c>
      <c r="R29" s="7">
        <v>1</v>
      </c>
      <c r="S29" s="18">
        <f t="shared" si="13"/>
        <v>0.95964680987974449</v>
      </c>
      <c r="T29" s="7">
        <v>17.940000000000001</v>
      </c>
      <c r="V29" s="6" t="s">
        <v>12</v>
      </c>
      <c r="W29" s="14">
        <f t="shared" si="14"/>
        <v>5.3281580804516587E-2</v>
      </c>
      <c r="X29" s="14">
        <f t="shared" si="9"/>
        <v>5.6211354693648116E-2</v>
      </c>
      <c r="Y29" s="14">
        <f t="shared" si="15"/>
        <v>5.5741360089186169E-2</v>
      </c>
    </row>
    <row r="30" spans="1:27" x14ac:dyDescent="0.25">
      <c r="A30" s="4" t="s">
        <v>14</v>
      </c>
      <c r="B30" s="3">
        <v>30.5</v>
      </c>
      <c r="H30" s="6" t="s">
        <v>13</v>
      </c>
      <c r="I30" s="7">
        <v>1.48</v>
      </c>
      <c r="J30" s="18">
        <f>K30*$AA$20</f>
        <v>1.4785193882428169</v>
      </c>
      <c r="K30" s="7">
        <v>27.64</v>
      </c>
      <c r="L30" s="7">
        <v>1.66</v>
      </c>
      <c r="M30" s="18">
        <f t="shared" si="11"/>
        <v>1.6582525700263142</v>
      </c>
      <c r="N30" s="7">
        <v>31</v>
      </c>
      <c r="O30" s="7">
        <v>1.04</v>
      </c>
      <c r="P30" s="18">
        <f t="shared" si="12"/>
        <v>1.0361403961745068</v>
      </c>
      <c r="Q30" s="7">
        <v>19.37</v>
      </c>
      <c r="R30" s="7">
        <v>1.04</v>
      </c>
      <c r="S30" s="18">
        <f t="shared" si="13"/>
        <v>1.0452340393004573</v>
      </c>
      <c r="T30" s="7">
        <v>19.54</v>
      </c>
      <c r="V30" s="6" t="s">
        <v>13</v>
      </c>
      <c r="W30" s="14">
        <f t="shared" si="14"/>
        <v>5.3548387096774189E-2</v>
      </c>
      <c r="X30" s="14">
        <f t="shared" si="9"/>
        <v>5.3691275167785234E-2</v>
      </c>
      <c r="Y30" s="14">
        <f t="shared" si="15"/>
        <v>5.3224155578300923E-2</v>
      </c>
    </row>
    <row r="31" spans="1:27" x14ac:dyDescent="0.25">
      <c r="A31" s="4" t="s">
        <v>15</v>
      </c>
      <c r="B31" s="3">
        <v>25.53</v>
      </c>
      <c r="H31" s="6" t="s">
        <v>14</v>
      </c>
      <c r="I31" s="7">
        <v>1.63</v>
      </c>
      <c r="J31" s="18">
        <f t="shared" si="10"/>
        <v>1.6315065608323416</v>
      </c>
      <c r="K31" s="7">
        <v>30.5</v>
      </c>
      <c r="L31" s="7">
        <v>1.6</v>
      </c>
      <c r="M31" s="18">
        <f t="shared" si="11"/>
        <v>1.6031557910867302</v>
      </c>
      <c r="N31" s="7">
        <v>29.97</v>
      </c>
      <c r="O31" s="7">
        <v>1.26</v>
      </c>
      <c r="P31" s="18">
        <f t="shared" si="12"/>
        <v>1.258132272484481</v>
      </c>
      <c r="Q31" s="7">
        <v>23.52</v>
      </c>
      <c r="R31" s="7">
        <v>1.28</v>
      </c>
      <c r="S31" s="18">
        <f t="shared" si="13"/>
        <v>1.2795290798396595</v>
      </c>
      <c r="T31" s="7">
        <v>23.92</v>
      </c>
      <c r="V31" s="6" t="s">
        <v>14</v>
      </c>
      <c r="W31" s="14">
        <f t="shared" si="14"/>
        <v>5.3386720053386724E-2</v>
      </c>
      <c r="X31" s="14">
        <f t="shared" si="9"/>
        <v>5.3571428571428575E-2</v>
      </c>
      <c r="Y31" s="14">
        <f t="shared" si="15"/>
        <v>5.3511705685618728E-2</v>
      </c>
    </row>
    <row r="32" spans="1:27" x14ac:dyDescent="0.25">
      <c r="A32" s="4" t="s">
        <v>16</v>
      </c>
      <c r="B32" s="3">
        <v>28.03</v>
      </c>
      <c r="H32" s="6" t="s">
        <v>15</v>
      </c>
      <c r="I32" s="7">
        <v>1.36</v>
      </c>
      <c r="J32" s="18">
        <f t="shared" si="10"/>
        <v>1.3656512294442518</v>
      </c>
      <c r="K32" s="7">
        <v>25.53</v>
      </c>
      <c r="L32" s="7">
        <v>1.38</v>
      </c>
      <c r="M32" s="18">
        <f t="shared" si="11"/>
        <v>1.3731401120185642</v>
      </c>
      <c r="N32" s="7">
        <v>25.67</v>
      </c>
      <c r="O32" s="7">
        <v>1.0900000000000001</v>
      </c>
      <c r="P32" s="18">
        <f t="shared" si="12"/>
        <v>1.0917720952979701</v>
      </c>
      <c r="Q32" s="7">
        <v>20.41</v>
      </c>
      <c r="R32" s="7">
        <v>1.1100000000000001</v>
      </c>
      <c r="S32" s="18">
        <f t="shared" si="13"/>
        <v>1.1099593815498716</v>
      </c>
      <c r="T32" s="7">
        <v>20.75</v>
      </c>
      <c r="V32" s="6" t="s">
        <v>15</v>
      </c>
      <c r="W32" s="14">
        <f t="shared" si="14"/>
        <v>5.3759252045188929E-2</v>
      </c>
      <c r="X32" s="14">
        <f t="shared" si="9"/>
        <v>5.3405193532582072E-2</v>
      </c>
      <c r="Y32" s="14">
        <f t="shared" si="15"/>
        <v>5.349397590361446E-2</v>
      </c>
    </row>
    <row r="33" spans="1:28" x14ac:dyDescent="0.25">
      <c r="A33" s="4" t="s">
        <v>17</v>
      </c>
      <c r="B33" s="3">
        <v>34.9</v>
      </c>
      <c r="H33" s="6" t="s">
        <v>16</v>
      </c>
      <c r="I33" s="7">
        <v>1.5</v>
      </c>
      <c r="J33" s="18">
        <f t="shared" si="10"/>
        <v>1.4993812754141158</v>
      </c>
      <c r="K33" s="7">
        <v>28.03</v>
      </c>
      <c r="L33" s="7">
        <v>1.48</v>
      </c>
      <c r="M33" s="18">
        <f t="shared" si="11"/>
        <v>1.4849384304493705</v>
      </c>
      <c r="N33" s="7">
        <v>27.76</v>
      </c>
      <c r="O33" s="7">
        <v>1.17</v>
      </c>
      <c r="P33" s="18">
        <f t="shared" si="12"/>
        <v>1.1693355219604913</v>
      </c>
      <c r="Q33" s="7">
        <v>21.86</v>
      </c>
      <c r="R33" s="7">
        <v>1.19</v>
      </c>
      <c r="S33" s="18">
        <f t="shared" si="13"/>
        <v>1.1896624889479106</v>
      </c>
      <c r="T33" s="7">
        <v>22.24</v>
      </c>
      <c r="V33" s="6" t="s">
        <v>16</v>
      </c>
      <c r="W33" s="14">
        <f t="shared" si="14"/>
        <v>5.3314121037463975E-2</v>
      </c>
      <c r="X33" s="14">
        <f t="shared" si="9"/>
        <v>5.3522415370539797E-2</v>
      </c>
      <c r="Y33" s="14">
        <f t="shared" si="15"/>
        <v>5.3507194244604317E-2</v>
      </c>
    </row>
    <row r="34" spans="1:28" x14ac:dyDescent="0.25">
      <c r="A34" s="4" t="s">
        <v>19</v>
      </c>
      <c r="B34" s="3">
        <v>37.229999999999997</v>
      </c>
      <c r="H34" s="6" t="s">
        <v>17</v>
      </c>
      <c r="I34" s="7">
        <v>1.87</v>
      </c>
      <c r="J34" s="18">
        <f t="shared" si="10"/>
        <v>1.8668714417393022</v>
      </c>
      <c r="K34" s="7">
        <v>34.9</v>
      </c>
      <c r="L34" s="7">
        <v>1.99</v>
      </c>
      <c r="M34" s="18">
        <f t="shared" si="11"/>
        <v>1.9909729243993359</v>
      </c>
      <c r="N34" s="7">
        <v>37.22</v>
      </c>
      <c r="O34" s="7">
        <v>1.08</v>
      </c>
      <c r="P34" s="18">
        <f t="shared" si="12"/>
        <v>1.0821435319881401</v>
      </c>
      <c r="Q34" s="7">
        <v>20.23</v>
      </c>
      <c r="R34" s="7">
        <v>1</v>
      </c>
      <c r="S34" s="18">
        <f t="shared" si="13"/>
        <v>0.96499601171853899</v>
      </c>
      <c r="T34" s="7">
        <v>18.04</v>
      </c>
      <c r="V34" s="6" t="s">
        <v>17</v>
      </c>
      <c r="W34" s="14">
        <f t="shared" si="14"/>
        <v>5.3465878559914026E-2</v>
      </c>
      <c r="X34" s="14">
        <f t="shared" si="9"/>
        <v>5.3386060306475532E-2</v>
      </c>
      <c r="Y34" s="14">
        <f t="shared" si="15"/>
        <v>5.543237250554324E-2</v>
      </c>
    </row>
    <row r="35" spans="1:28" x14ac:dyDescent="0.25">
      <c r="A35" s="4" t="s">
        <v>21</v>
      </c>
      <c r="B35" s="3">
        <v>35.479999999999997</v>
      </c>
      <c r="H35" s="6" t="s">
        <v>19</v>
      </c>
      <c r="I35" s="7">
        <v>1.99</v>
      </c>
      <c r="J35" s="18">
        <f t="shared" si="10"/>
        <v>1.9915078445832153</v>
      </c>
      <c r="K35" s="7">
        <v>37.229999999999997</v>
      </c>
      <c r="L35" s="7">
        <v>2.1</v>
      </c>
      <c r="M35" s="18">
        <f t="shared" si="11"/>
        <v>2.1065156841172987</v>
      </c>
      <c r="N35" s="7">
        <v>39.380000000000003</v>
      </c>
      <c r="O35" s="7">
        <v>1.1499999999999999</v>
      </c>
      <c r="P35" s="18">
        <f t="shared" si="12"/>
        <v>1.1495434751569513</v>
      </c>
      <c r="Q35" s="7">
        <v>21.49</v>
      </c>
      <c r="R35" s="7">
        <v>1</v>
      </c>
      <c r="S35" s="18">
        <f t="shared" si="13"/>
        <v>0.96392617135078007</v>
      </c>
      <c r="T35" s="7">
        <v>18.02</v>
      </c>
      <c r="V35" s="6" t="s">
        <v>19</v>
      </c>
      <c r="W35" s="14">
        <f t="shared" si="14"/>
        <v>5.3326561706449976E-2</v>
      </c>
      <c r="X35" s="14">
        <f t="shared" si="9"/>
        <v>5.3513261982317359E-2</v>
      </c>
      <c r="Y35" s="14">
        <f t="shared" si="15"/>
        <v>5.549389567147614E-2</v>
      </c>
    </row>
    <row r="36" spans="1:28" x14ac:dyDescent="0.25">
      <c r="A36" s="4" t="s">
        <v>23</v>
      </c>
      <c r="B36" s="3">
        <v>33.340000000000003</v>
      </c>
      <c r="H36" s="6" t="s">
        <v>21</v>
      </c>
      <c r="I36" s="7">
        <v>1.9</v>
      </c>
      <c r="J36" s="18">
        <f t="shared" si="10"/>
        <v>1.8978968124043105</v>
      </c>
      <c r="K36" s="7">
        <v>35.479999999999997</v>
      </c>
      <c r="L36" s="7">
        <v>1.83</v>
      </c>
      <c r="M36" s="18">
        <f t="shared" si="11"/>
        <v>1.8299619490516197</v>
      </c>
      <c r="N36" s="7">
        <v>34.21</v>
      </c>
      <c r="O36" s="7">
        <v>1.1100000000000001</v>
      </c>
      <c r="P36" s="18">
        <f t="shared" si="12"/>
        <v>1.1115641421015101</v>
      </c>
      <c r="Q36" s="7">
        <v>20.78</v>
      </c>
      <c r="R36" s="7">
        <v>1</v>
      </c>
      <c r="S36" s="18">
        <f t="shared" si="13"/>
        <v>0.99441662183190915</v>
      </c>
      <c r="T36" s="7">
        <v>18.59</v>
      </c>
      <c r="V36" s="6" t="s">
        <v>21</v>
      </c>
      <c r="W36" s="14">
        <f t="shared" si="14"/>
        <v>5.3493130663548674E-2</v>
      </c>
      <c r="X36" s="14">
        <f t="shared" si="9"/>
        <v>5.3416746871992299E-2</v>
      </c>
      <c r="Y36" s="14">
        <f t="shared" si="15"/>
        <v>5.3792361484669177E-2</v>
      </c>
    </row>
    <row r="37" spans="1:28" x14ac:dyDescent="0.25">
      <c r="A37" s="4" t="s">
        <v>25</v>
      </c>
      <c r="B37" s="3">
        <v>33.43</v>
      </c>
      <c r="H37" s="6" t="s">
        <v>23</v>
      </c>
      <c r="I37" s="7">
        <v>1.78</v>
      </c>
      <c r="J37" s="18">
        <f t="shared" si="10"/>
        <v>1.7834238930541073</v>
      </c>
      <c r="K37" s="7">
        <v>33.340000000000003</v>
      </c>
      <c r="L37" s="7">
        <v>1.73</v>
      </c>
      <c r="M37" s="18">
        <f t="shared" si="11"/>
        <v>1.7363509168727149</v>
      </c>
      <c r="N37" s="7">
        <v>32.46</v>
      </c>
      <c r="O37" s="7">
        <v>1.05</v>
      </c>
      <c r="P37" s="18">
        <f t="shared" si="12"/>
        <v>1.0516530815070109</v>
      </c>
      <c r="Q37" s="7">
        <v>19.66</v>
      </c>
      <c r="R37" s="7">
        <v>1</v>
      </c>
      <c r="S37" s="25">
        <f t="shared" si="13"/>
        <v>0.93985476307620464</v>
      </c>
      <c r="T37" s="7">
        <v>17.57</v>
      </c>
      <c r="V37" s="6" t="s">
        <v>23</v>
      </c>
      <c r="W37" s="14">
        <f t="shared" si="14"/>
        <v>5.3296364756623534E-2</v>
      </c>
      <c r="X37" s="14">
        <f t="shared" si="9"/>
        <v>5.3407934893184135E-2</v>
      </c>
      <c r="Y37" s="14">
        <f t="shared" si="15"/>
        <v>5.6915196357427429E-2</v>
      </c>
    </row>
    <row r="38" spans="1:28" x14ac:dyDescent="0.25">
      <c r="A38" s="4" t="s">
        <v>27</v>
      </c>
      <c r="B38" s="3">
        <v>43.22</v>
      </c>
      <c r="H38" s="6" t="s">
        <v>25</v>
      </c>
      <c r="I38" s="7">
        <v>1.79</v>
      </c>
      <c r="J38" s="18">
        <f t="shared" si="10"/>
        <v>1.7882381747090221</v>
      </c>
      <c r="K38" s="7">
        <v>33.43</v>
      </c>
      <c r="L38" s="7">
        <v>1.74</v>
      </c>
      <c r="M38" s="18">
        <f t="shared" si="11"/>
        <v>1.7384905976082328</v>
      </c>
      <c r="N38" s="7">
        <v>32.5</v>
      </c>
      <c r="O38" s="7">
        <v>1.06</v>
      </c>
      <c r="P38" s="18">
        <f t="shared" si="12"/>
        <v>1.0559324429780466</v>
      </c>
      <c r="Q38" s="7">
        <v>19.739999999999998</v>
      </c>
      <c r="R38" s="7">
        <v>1</v>
      </c>
      <c r="S38" s="25">
        <f t="shared" si="13"/>
        <v>0.94413412454724011</v>
      </c>
      <c r="T38" s="7">
        <v>17.649999999999999</v>
      </c>
      <c r="V38" s="6" t="s">
        <v>25</v>
      </c>
      <c r="W38" s="14">
        <f t="shared" si="14"/>
        <v>5.3538461538461535E-2</v>
      </c>
      <c r="X38" s="14">
        <f t="shared" si="9"/>
        <v>5.3698074974670724E-2</v>
      </c>
      <c r="Y38" s="14">
        <f t="shared" si="15"/>
        <v>5.6657223796034002E-2</v>
      </c>
    </row>
    <row r="39" spans="1:28" x14ac:dyDescent="0.25">
      <c r="A39" s="4" t="s">
        <v>28</v>
      </c>
      <c r="B39" s="3">
        <v>45.65</v>
      </c>
      <c r="H39" s="6" t="s">
        <v>27</v>
      </c>
      <c r="I39" s="7">
        <v>2.31</v>
      </c>
      <c r="J39" s="18">
        <f t="shared" si="10"/>
        <v>2.3119250347270097</v>
      </c>
      <c r="K39" s="7">
        <v>43.22</v>
      </c>
      <c r="L39" s="7">
        <v>2.4900000000000002</v>
      </c>
      <c r="M39" s="18">
        <f t="shared" si="11"/>
        <v>2.4889836155911098</v>
      </c>
      <c r="N39" s="7">
        <v>46.53</v>
      </c>
      <c r="O39" s="7">
        <v>1.1200000000000001</v>
      </c>
      <c r="P39" s="18">
        <f t="shared" si="12"/>
        <v>1.1211927054113402</v>
      </c>
      <c r="Q39" s="7">
        <v>20.96</v>
      </c>
      <c r="R39" s="7">
        <v>1.07</v>
      </c>
      <c r="S39" s="18">
        <f t="shared" si="13"/>
        <v>1.0671657668395151</v>
      </c>
      <c r="T39" s="7">
        <v>19.95</v>
      </c>
      <c r="V39" s="6" t="s">
        <v>27</v>
      </c>
      <c r="W39" s="14">
        <f t="shared" si="14"/>
        <v>5.3513862024500328E-2</v>
      </c>
      <c r="X39" s="14">
        <f t="shared" si="9"/>
        <v>5.34351145038168E-2</v>
      </c>
      <c r="Y39" s="14">
        <f t="shared" si="15"/>
        <v>5.363408521303259E-2</v>
      </c>
    </row>
    <row r="40" spans="1:28" x14ac:dyDescent="0.25">
      <c r="A40" s="4" t="s">
        <v>29</v>
      </c>
      <c r="B40" s="3">
        <v>25.93</v>
      </c>
      <c r="H40" s="6" t="s">
        <v>28</v>
      </c>
      <c r="I40" s="7">
        <v>2.44</v>
      </c>
      <c r="J40" s="18">
        <f t="shared" si="10"/>
        <v>2.4419106394097176</v>
      </c>
      <c r="K40" s="7">
        <v>45.65</v>
      </c>
      <c r="L40" s="7">
        <v>2.61</v>
      </c>
      <c r="M40" s="18">
        <f t="shared" si="11"/>
        <v>2.6104104973317463</v>
      </c>
      <c r="N40" s="7">
        <v>48.8</v>
      </c>
      <c r="O40" s="7">
        <v>1.23</v>
      </c>
      <c r="P40" s="18">
        <f t="shared" si="12"/>
        <v>1.1960815311544641</v>
      </c>
      <c r="Q40" s="7">
        <v>22.36</v>
      </c>
      <c r="R40" s="7">
        <v>1.18</v>
      </c>
      <c r="S40" s="18">
        <f t="shared" si="13"/>
        <v>1.1468688742375541</v>
      </c>
      <c r="T40" s="7">
        <v>21.44</v>
      </c>
      <c r="V40" s="6" t="s">
        <v>28</v>
      </c>
      <c r="W40" s="14">
        <f t="shared" si="14"/>
        <v>5.348360655737705E-2</v>
      </c>
      <c r="X40" s="14">
        <f t="shared" si="9"/>
        <v>5.5008944543828264E-2</v>
      </c>
      <c r="Y40" s="14">
        <f t="shared" si="15"/>
        <v>5.5037313432835813E-2</v>
      </c>
    </row>
    <row r="41" spans="1:28" x14ac:dyDescent="0.25">
      <c r="A41" s="2" t="s">
        <v>30</v>
      </c>
      <c r="B41" s="3">
        <v>502.6875</v>
      </c>
      <c r="H41" s="6" t="s">
        <v>29</v>
      </c>
      <c r="I41" s="7">
        <v>1.39</v>
      </c>
      <c r="J41" s="18">
        <f t="shared" si="10"/>
        <v>1.38704803679943</v>
      </c>
      <c r="K41" s="7">
        <v>25.93</v>
      </c>
      <c r="L41" s="7">
        <v>1.57</v>
      </c>
      <c r="M41" s="18">
        <f t="shared" si="11"/>
        <v>1.571060580053963</v>
      </c>
      <c r="N41" s="7">
        <v>29.37</v>
      </c>
      <c r="O41" s="7">
        <v>1</v>
      </c>
      <c r="P41" s="18">
        <f t="shared" si="12"/>
        <v>0.98104361723492273</v>
      </c>
      <c r="Q41" s="7">
        <v>18.34</v>
      </c>
      <c r="R41" s="7">
        <v>1</v>
      </c>
      <c r="S41" s="18">
        <f t="shared" si="13"/>
        <v>0.989602340176994</v>
      </c>
      <c r="T41" s="7">
        <v>18.5</v>
      </c>
      <c r="V41" s="6" t="s">
        <v>29</v>
      </c>
      <c r="W41" s="14">
        <f t="shared" si="14"/>
        <v>5.3455907388491659E-2</v>
      </c>
      <c r="X41" s="14">
        <f t="shared" si="9"/>
        <v>5.4525627044711013E-2</v>
      </c>
      <c r="Y41" s="14">
        <f t="shared" si="15"/>
        <v>5.4054054054054057E-2</v>
      </c>
    </row>
    <row r="42" spans="1:28" x14ac:dyDescent="0.25">
      <c r="A42" s="2" t="s">
        <v>31</v>
      </c>
      <c r="B42" s="3">
        <v>465.68124999999992</v>
      </c>
      <c r="V42" s="10" t="s">
        <v>46</v>
      </c>
      <c r="W42" s="20">
        <f>AVERAGE(W26:W41)</f>
        <v>5.3459926174535134E-2</v>
      </c>
      <c r="X42" s="20">
        <f t="shared" ref="X42" si="16">AVERAGE(X26:X41)</f>
        <v>5.4786500776933478E-2</v>
      </c>
      <c r="Y42" s="20">
        <f t="shared" ref="Y42" si="17">AVERAGE(Y26:Y41)</f>
        <v>5.5891252812616386E-2</v>
      </c>
      <c r="AA42" s="19">
        <f>AVERAGE(W26:Y41)</f>
        <v>5.4712559921361682E-2</v>
      </c>
      <c r="AB42" t="s">
        <v>48</v>
      </c>
    </row>
    <row r="43" spans="1:28" x14ac:dyDescent="0.25">
      <c r="A43" s="2" t="s">
        <v>32</v>
      </c>
      <c r="B43" s="3">
        <v>139.29999999999998</v>
      </c>
      <c r="V43" s="10" t="s">
        <v>47</v>
      </c>
      <c r="W43" s="12">
        <f>STDEV(W26:W41)</f>
        <v>1.3013614410749066E-4</v>
      </c>
      <c r="X43" s="12">
        <f t="shared" ref="X43:Y43" si="18">STDEV(X26:X41)</f>
        <v>3.5543265504705047E-3</v>
      </c>
      <c r="Y43" s="12">
        <f t="shared" si="18"/>
        <v>3.8068337713415799E-3</v>
      </c>
      <c r="AA43">
        <f>STDEV(W26:Y41)</f>
        <v>3.1098824902936104E-3</v>
      </c>
    </row>
    <row r="44" spans="1:28" x14ac:dyDescent="0.25">
      <c r="A44" s="2" t="s">
        <v>33</v>
      </c>
      <c r="B44" s="3">
        <v>209.52249999999992</v>
      </c>
      <c r="V44" s="10"/>
      <c r="W44" s="9"/>
      <c r="X44" s="11"/>
      <c r="Y44" s="11"/>
    </row>
    <row r="45" spans="1:28" x14ac:dyDescent="0.25">
      <c r="H45" s="5"/>
      <c r="I45" s="5"/>
      <c r="J45" s="5"/>
      <c r="K45" s="5"/>
      <c r="L45" s="45" t="s">
        <v>44</v>
      </c>
      <c r="M45" s="45"/>
      <c r="N45" s="45"/>
      <c r="P45" s="45" t="s">
        <v>44</v>
      </c>
      <c r="Q45" s="45"/>
      <c r="R45" s="45"/>
      <c r="V45" s="5"/>
      <c r="W45" s="8" t="s">
        <v>44</v>
      </c>
    </row>
    <row r="46" spans="1:28" x14ac:dyDescent="0.25">
      <c r="H46" s="5"/>
      <c r="I46" s="5"/>
      <c r="J46" s="5" t="s">
        <v>51</v>
      </c>
      <c r="K46" s="5"/>
      <c r="L46" s="5" t="s">
        <v>1</v>
      </c>
      <c r="M46" s="5"/>
      <c r="N46" s="5" t="s">
        <v>2</v>
      </c>
      <c r="P46" s="5" t="s">
        <v>1</v>
      </c>
      <c r="Q46" s="5"/>
      <c r="R46" s="5" t="s">
        <v>2</v>
      </c>
      <c r="V46" s="5"/>
      <c r="W46" s="5" t="s">
        <v>45</v>
      </c>
    </row>
    <row r="47" spans="1:28" x14ac:dyDescent="0.25">
      <c r="H47" s="6" t="s">
        <v>6</v>
      </c>
      <c r="I47" s="6"/>
      <c r="J47" s="6">
        <v>1242</v>
      </c>
      <c r="K47" s="6"/>
      <c r="L47" s="7">
        <v>3.5</v>
      </c>
      <c r="M47" s="7"/>
      <c r="N47" s="7">
        <v>55</v>
      </c>
      <c r="P47" s="68" t="s">
        <v>70</v>
      </c>
      <c r="Q47" s="5"/>
      <c r="R47" s="5" t="s">
        <v>79</v>
      </c>
      <c r="V47" s="6" t="s">
        <v>6</v>
      </c>
      <c r="W47" s="15">
        <f>L47/N47</f>
        <v>6.363636363636363E-2</v>
      </c>
    </row>
    <row r="48" spans="1:28" x14ac:dyDescent="0.25">
      <c r="H48" t="s">
        <v>63</v>
      </c>
      <c r="L48" s="34">
        <f>L47*12000/J47</f>
        <v>33.816425120772948</v>
      </c>
      <c r="N48" s="37">
        <f>N47*1000/J47</f>
        <v>44.283413848631241</v>
      </c>
      <c r="P48" s="69">
        <f>J47/L47</f>
        <v>354.85714285714283</v>
      </c>
      <c r="Q48" s="5"/>
      <c r="R48" s="70">
        <f>J47/N47</f>
        <v>22.581818181818182</v>
      </c>
    </row>
    <row r="49" spans="7:24" x14ac:dyDescent="0.25">
      <c r="H49" t="s">
        <v>58</v>
      </c>
      <c r="L49" s="38">
        <f>J47*J53/12000</f>
        <v>2.2770000000000001</v>
      </c>
      <c r="N49" s="38">
        <f>J47*J54/1000</f>
        <v>42.228000000000002</v>
      </c>
    </row>
    <row r="52" spans="7:24" x14ac:dyDescent="0.25">
      <c r="G52" s="40" t="s">
        <v>61</v>
      </c>
      <c r="H52" s="39" t="s">
        <v>59</v>
      </c>
      <c r="I52" s="39"/>
      <c r="J52" s="39"/>
      <c r="K52" s="39"/>
      <c r="L52" s="39"/>
      <c r="M52" s="39"/>
      <c r="N52" s="39"/>
      <c r="O52" s="39"/>
      <c r="P52" s="39"/>
      <c r="Q52" s="39"/>
    </row>
    <row r="53" spans="7:24" x14ac:dyDescent="0.25">
      <c r="I53" t="s">
        <v>53</v>
      </c>
      <c r="J53" s="35">
        <v>22</v>
      </c>
      <c r="K53" t="s">
        <v>54</v>
      </c>
      <c r="L53" s="27" t="s">
        <v>62</v>
      </c>
      <c r="M53">
        <f>J53/12000</f>
        <v>1.8333333333333333E-3</v>
      </c>
      <c r="N53" t="s">
        <v>55</v>
      </c>
      <c r="O53" t="s">
        <v>60</v>
      </c>
    </row>
    <row r="54" spans="7:24" x14ac:dyDescent="0.25">
      <c r="I54" t="s">
        <v>52</v>
      </c>
      <c r="J54" s="36">
        <v>34</v>
      </c>
      <c r="K54" t="s">
        <v>54</v>
      </c>
      <c r="L54" s="27" t="s">
        <v>62</v>
      </c>
      <c r="M54">
        <f>J54/1000</f>
        <v>3.4000000000000002E-2</v>
      </c>
      <c r="N54" t="s">
        <v>56</v>
      </c>
      <c r="O54" s="29">
        <f>M53/M54</f>
        <v>5.3921568627450976E-2</v>
      </c>
    </row>
    <row r="57" spans="7:24" x14ac:dyDescent="0.25">
      <c r="G57" t="s">
        <v>71</v>
      </c>
    </row>
    <row r="58" spans="7:24" x14ac:dyDescent="0.25">
      <c r="G58" s="51" t="s">
        <v>81</v>
      </c>
      <c r="H58" s="5"/>
      <c r="I58" s="45" t="s">
        <v>64</v>
      </c>
      <c r="J58" s="45"/>
      <c r="K58" s="45"/>
      <c r="L58" s="45"/>
      <c r="M58" s="45"/>
      <c r="N58" s="45"/>
      <c r="O58" s="45"/>
      <c r="P58" s="45"/>
      <c r="Q58" s="42" t="s">
        <v>66</v>
      </c>
      <c r="R58" s="43"/>
      <c r="S58" s="43"/>
      <c r="T58" s="43"/>
      <c r="U58" s="43"/>
      <c r="V58" s="43"/>
      <c r="W58" s="43"/>
      <c r="X58" s="43"/>
    </row>
    <row r="59" spans="7:24" x14ac:dyDescent="0.25">
      <c r="G59" s="51"/>
      <c r="H59" s="5"/>
      <c r="I59" s="42">
        <v>1975</v>
      </c>
      <c r="J59" s="43"/>
      <c r="K59" s="44"/>
      <c r="L59" s="42">
        <v>1985</v>
      </c>
      <c r="M59" s="43"/>
      <c r="N59" s="44"/>
      <c r="O59" s="28">
        <v>1996</v>
      </c>
      <c r="P59" s="28">
        <v>2003</v>
      </c>
      <c r="Q59" s="42">
        <v>1975</v>
      </c>
      <c r="R59" s="43"/>
      <c r="S59" s="44"/>
      <c r="T59" s="42">
        <v>1985</v>
      </c>
      <c r="U59" s="43"/>
      <c r="V59" s="44"/>
      <c r="W59" s="28">
        <v>1996</v>
      </c>
      <c r="X59" s="26">
        <v>2003</v>
      </c>
    </row>
    <row r="60" spans="7:24" x14ac:dyDescent="0.25">
      <c r="G60" s="51"/>
      <c r="H60" s="5"/>
      <c r="I60" s="32" t="s">
        <v>54</v>
      </c>
      <c r="J60" s="5" t="s">
        <v>65</v>
      </c>
      <c r="K60" s="5" t="s">
        <v>70</v>
      </c>
      <c r="L60" s="32" t="s">
        <v>54</v>
      </c>
      <c r="M60" s="5" t="s">
        <v>65</v>
      </c>
      <c r="N60" s="5" t="s">
        <v>70</v>
      </c>
      <c r="O60" s="5" t="s">
        <v>65</v>
      </c>
      <c r="P60" s="5" t="s">
        <v>65</v>
      </c>
      <c r="Q60" s="32" t="s">
        <v>54</v>
      </c>
      <c r="R60" s="5" t="s">
        <v>67</v>
      </c>
      <c r="S60" s="5" t="s">
        <v>79</v>
      </c>
      <c r="T60" s="32" t="s">
        <v>54</v>
      </c>
      <c r="U60" s="5" t="s">
        <v>67</v>
      </c>
      <c r="V60" s="5" t="s">
        <v>79</v>
      </c>
      <c r="W60" s="5" t="s">
        <v>67</v>
      </c>
      <c r="X60" s="5" t="s">
        <v>67</v>
      </c>
    </row>
    <row r="61" spans="7:24" x14ac:dyDescent="0.25">
      <c r="G61" s="50">
        <f>'Modelled SFM Area'!F2</f>
        <v>2160</v>
      </c>
      <c r="H61" s="6" t="s">
        <v>6</v>
      </c>
      <c r="I61" s="33">
        <f>J61*12000/G61</f>
        <v>11.944444444444445</v>
      </c>
      <c r="J61" s="7">
        <v>2.15</v>
      </c>
      <c r="K61" s="56">
        <f>$G61/J61</f>
        <v>1004.6511627906978</v>
      </c>
      <c r="L61" s="60">
        <f>M61*12000/G61</f>
        <v>9.5</v>
      </c>
      <c r="M61" s="58">
        <v>1.71</v>
      </c>
      <c r="N61" s="58">
        <f>$G61/M61</f>
        <v>1263.1578947368421</v>
      </c>
      <c r="O61" s="58">
        <v>2.2400000000000002</v>
      </c>
      <c r="P61" s="58">
        <v>2.33</v>
      </c>
      <c r="Q61" s="57">
        <f>R61*1000/G61</f>
        <v>18.587962962962962</v>
      </c>
      <c r="R61" s="58">
        <v>40.15</v>
      </c>
      <c r="S61" s="59">
        <f>$G61/R61</f>
        <v>53.798256537982567</v>
      </c>
      <c r="T61" s="61">
        <f>U61*1000/G61</f>
        <v>14.805555555555555</v>
      </c>
      <c r="U61" s="58">
        <v>31.98</v>
      </c>
      <c r="V61" s="58">
        <f>$G61/U61</f>
        <v>67.542213883677292</v>
      </c>
      <c r="W61" s="7">
        <v>41.91</v>
      </c>
      <c r="X61" s="7">
        <v>43.62</v>
      </c>
    </row>
    <row r="62" spans="7:24" x14ac:dyDescent="0.25">
      <c r="G62" s="50">
        <f>'Modelled SFM Area'!F3</f>
        <v>2160</v>
      </c>
      <c r="H62" s="6" t="s">
        <v>9</v>
      </c>
      <c r="I62" s="33">
        <f t="shared" ref="I62:I69" si="19">J62*12000/G62</f>
        <v>20.666666666666668</v>
      </c>
      <c r="J62" s="7">
        <v>3.72</v>
      </c>
      <c r="K62" s="56">
        <f>$G62/J62</f>
        <v>580.64516129032256</v>
      </c>
      <c r="L62" s="60">
        <f>M62*12000/G62</f>
        <v>15.333333333333334</v>
      </c>
      <c r="M62" s="58">
        <v>2.76</v>
      </c>
      <c r="N62" s="58">
        <f>$G62/M62</f>
        <v>782.60869565217399</v>
      </c>
      <c r="O62" s="58">
        <v>3.67</v>
      </c>
      <c r="P62" s="58">
        <v>2.21</v>
      </c>
      <c r="Q62" s="57">
        <f>R62*1000/G62</f>
        <v>32.194444444444443</v>
      </c>
      <c r="R62" s="58">
        <v>69.540000000000006</v>
      </c>
      <c r="S62" s="59">
        <f>$G62/R62</f>
        <v>31.061259706643657</v>
      </c>
      <c r="T62" s="61">
        <f>U62*1000/G62</f>
        <v>23.87962962962963</v>
      </c>
      <c r="U62" s="58">
        <v>51.58</v>
      </c>
      <c r="V62" s="58">
        <f>$G62/U62</f>
        <v>41.876696393951143</v>
      </c>
      <c r="W62" s="7">
        <v>68.63</v>
      </c>
      <c r="X62" s="7">
        <v>41.32</v>
      </c>
    </row>
    <row r="63" spans="7:24" x14ac:dyDescent="0.25">
      <c r="G63" s="50">
        <f>'Modelled SFM Area'!F4</f>
        <v>2160</v>
      </c>
      <c r="H63" s="6" t="s">
        <v>11</v>
      </c>
      <c r="I63" s="33">
        <f t="shared" si="19"/>
        <v>16.666666666666668</v>
      </c>
      <c r="J63" s="7">
        <v>3</v>
      </c>
      <c r="K63" s="56">
        <f>$G63/J63</f>
        <v>720</v>
      </c>
      <c r="L63" s="60">
        <f>M63*12000/G63</f>
        <v>12.666666666666664</v>
      </c>
      <c r="M63" s="58">
        <v>2.2799999999999998</v>
      </c>
      <c r="N63" s="58">
        <f>$G63/M63</f>
        <v>947.36842105263167</v>
      </c>
      <c r="O63" s="58">
        <v>3.11</v>
      </c>
      <c r="P63" s="58">
        <v>3.23</v>
      </c>
      <c r="Q63" s="57">
        <f>R63*1000/G63</f>
        <v>26.032407407407408</v>
      </c>
      <c r="R63" s="58">
        <v>56.23</v>
      </c>
      <c r="S63" s="59">
        <f>$G63/R63</f>
        <v>38.41365818957852</v>
      </c>
      <c r="T63" s="61">
        <f>U63*1000/G63</f>
        <v>19.717592592592592</v>
      </c>
      <c r="U63" s="58">
        <v>42.59</v>
      </c>
      <c r="V63" s="58">
        <f>$G63/U63</f>
        <v>50.716130547076773</v>
      </c>
      <c r="W63" s="7">
        <v>58.13</v>
      </c>
      <c r="X63" s="7">
        <v>60.47</v>
      </c>
    </row>
    <row r="64" spans="7:24" x14ac:dyDescent="0.25">
      <c r="G64" s="50">
        <f>'Modelled SFM Area'!F5</f>
        <v>2160</v>
      </c>
      <c r="H64" s="6" t="s">
        <v>12</v>
      </c>
      <c r="I64" s="33">
        <f t="shared" si="19"/>
        <v>15.888888888888889</v>
      </c>
      <c r="J64" s="7">
        <v>2.86</v>
      </c>
      <c r="K64" s="56">
        <f>$G64/J64</f>
        <v>755.24475524475531</v>
      </c>
      <c r="L64" s="60">
        <f>M64*12000/G64</f>
        <v>12.5</v>
      </c>
      <c r="M64" s="58">
        <v>2.25</v>
      </c>
      <c r="N64" s="58">
        <f>$G64/M64</f>
        <v>960</v>
      </c>
      <c r="O64" s="58">
        <v>3.04</v>
      </c>
      <c r="P64" s="58">
        <v>3.17</v>
      </c>
      <c r="Q64" s="57">
        <f>R64*1000/G64</f>
        <v>24.791666666666668</v>
      </c>
      <c r="R64" s="58">
        <v>53.55</v>
      </c>
      <c r="S64" s="59">
        <f>$G64/R64</f>
        <v>40.336134453781511</v>
      </c>
      <c r="T64" s="61">
        <f>U64*1000/G64</f>
        <v>19.476851851851851</v>
      </c>
      <c r="U64" s="58">
        <v>42.07</v>
      </c>
      <c r="V64" s="58">
        <f>$G64/U64</f>
        <v>51.342999762300927</v>
      </c>
      <c r="W64" s="7">
        <v>56.94</v>
      </c>
      <c r="X64" s="7">
        <v>59.24</v>
      </c>
    </row>
    <row r="65" spans="7:24" x14ac:dyDescent="0.25">
      <c r="G65" s="50">
        <f>'Modelled SFM Area'!F6</f>
        <v>2160</v>
      </c>
      <c r="H65" s="6" t="s">
        <v>13</v>
      </c>
      <c r="I65" s="33">
        <f t="shared" si="19"/>
        <v>18.222222222222221</v>
      </c>
      <c r="J65" s="7">
        <v>3.28</v>
      </c>
      <c r="K65" s="56">
        <f>$G65/J65</f>
        <v>658.53658536585374</v>
      </c>
      <c r="L65" s="60">
        <f>M65*12000/G65</f>
        <v>14</v>
      </c>
      <c r="M65" s="58">
        <v>2.52</v>
      </c>
      <c r="N65" s="58">
        <f>$G65/M65</f>
        <v>857.14285714285711</v>
      </c>
      <c r="O65" s="58">
        <v>3.41</v>
      </c>
      <c r="P65" s="58">
        <v>3.55</v>
      </c>
      <c r="Q65" s="57">
        <f>R65*1000/G65</f>
        <v>28.453703703703702</v>
      </c>
      <c r="R65" s="58">
        <v>61.46</v>
      </c>
      <c r="S65" s="59">
        <f>$G65/R65</f>
        <v>35.144809632281159</v>
      </c>
      <c r="T65" s="61">
        <f>U65*1000/G65</f>
        <v>21.796296296296298</v>
      </c>
      <c r="U65" s="58">
        <v>47.08</v>
      </c>
      <c r="V65" s="58">
        <f>$G65/U65</f>
        <v>45.879354290569246</v>
      </c>
      <c r="W65" s="7">
        <v>63.79</v>
      </c>
      <c r="X65" s="7">
        <v>66.349999999999994</v>
      </c>
    </row>
    <row r="66" spans="7:24" x14ac:dyDescent="0.25">
      <c r="G66" s="50">
        <f>'Modelled SFM Area'!F7</f>
        <v>2250</v>
      </c>
      <c r="H66" s="6" t="s">
        <v>14</v>
      </c>
      <c r="I66" s="33">
        <f t="shared" si="19"/>
        <v>17.386666666666667</v>
      </c>
      <c r="J66" s="7">
        <v>3.26</v>
      </c>
      <c r="K66" s="56">
        <f>$G66/J66</f>
        <v>690.18404907975469</v>
      </c>
      <c r="L66" s="60">
        <f>M66*12000/G66</f>
        <v>17.813333333333333</v>
      </c>
      <c r="M66" s="58">
        <v>3.34</v>
      </c>
      <c r="N66" s="58">
        <f>$G66/M66</f>
        <v>673.65269461077844</v>
      </c>
      <c r="O66" s="58">
        <v>3.87</v>
      </c>
      <c r="P66" s="58">
        <v>4.01</v>
      </c>
      <c r="Q66" s="57">
        <f>R66*1000/G66</f>
        <v>27.12</v>
      </c>
      <c r="R66" s="58">
        <v>61.02</v>
      </c>
      <c r="S66" s="59">
        <f>$G66/R66</f>
        <v>36.873156342182888</v>
      </c>
      <c r="T66" s="61">
        <f>U66*1000/G66</f>
        <v>27.764444444444443</v>
      </c>
      <c r="U66" s="58">
        <v>62.47</v>
      </c>
      <c r="V66" s="58">
        <f>$G66/U66</f>
        <v>36.017288298383228</v>
      </c>
      <c r="W66" s="7">
        <v>72.510000000000005</v>
      </c>
      <c r="X66" s="7">
        <v>75.05</v>
      </c>
    </row>
    <row r="67" spans="7:24" x14ac:dyDescent="0.25">
      <c r="G67" s="50">
        <f>'Modelled SFM Area'!F8</f>
        <v>2250</v>
      </c>
      <c r="H67" s="6" t="s">
        <v>15</v>
      </c>
      <c r="I67" s="33">
        <f t="shared" si="19"/>
        <v>13.173333333333336</v>
      </c>
      <c r="J67" s="7">
        <v>2.4700000000000002</v>
      </c>
      <c r="K67" s="56">
        <f>$G67/J67</f>
        <v>910.9311740890688</v>
      </c>
      <c r="L67" s="60">
        <f>M67*12000/G67</f>
        <v>13.813333333333333</v>
      </c>
      <c r="M67" s="58">
        <v>2.59</v>
      </c>
      <c r="N67" s="58">
        <f>$G67/M67</f>
        <v>868.72586872586874</v>
      </c>
      <c r="O67" s="58">
        <v>3.1</v>
      </c>
      <c r="P67" s="58">
        <v>3.21</v>
      </c>
      <c r="Q67" s="57">
        <f>R67*1000/G67</f>
        <v>20.564444444444444</v>
      </c>
      <c r="R67" s="58">
        <v>46.27</v>
      </c>
      <c r="S67" s="59">
        <f>$G67/R67</f>
        <v>48.627620488437429</v>
      </c>
      <c r="T67" s="61">
        <f>U67*1000/G67</f>
        <v>21.515555555555554</v>
      </c>
      <c r="U67" s="58">
        <v>48.41</v>
      </c>
      <c r="V67" s="58">
        <f>$G67/U67</f>
        <v>46.478000413137785</v>
      </c>
      <c r="W67" s="7">
        <v>58.07</v>
      </c>
      <c r="X67" s="7">
        <v>60.08</v>
      </c>
    </row>
    <row r="68" spans="7:24" x14ac:dyDescent="0.25">
      <c r="G68" s="50">
        <f>'Modelled SFM Area'!F9</f>
        <v>2250</v>
      </c>
      <c r="H68" s="6" t="s">
        <v>16</v>
      </c>
      <c r="I68" s="33">
        <f t="shared" si="19"/>
        <v>16.16</v>
      </c>
      <c r="J68" s="7">
        <v>3.03</v>
      </c>
      <c r="K68" s="56">
        <f>$G68/J68</f>
        <v>742.57425742574264</v>
      </c>
      <c r="L68" s="60">
        <f>M68*12000/G68</f>
        <v>16.64</v>
      </c>
      <c r="M68" s="58">
        <v>3.12</v>
      </c>
      <c r="N68" s="58">
        <f>$G68/M68</f>
        <v>721.15384615384608</v>
      </c>
      <c r="O68" s="58">
        <v>3.64</v>
      </c>
      <c r="P68" s="58">
        <v>3.77</v>
      </c>
      <c r="Q68" s="57">
        <f>R68*1000/G68</f>
        <v>25.16888888888889</v>
      </c>
      <c r="R68" s="58">
        <v>56.63</v>
      </c>
      <c r="S68" s="59">
        <f>$G68/R68</f>
        <v>39.731591029489671</v>
      </c>
      <c r="T68" s="61">
        <f>U68*1000/G68</f>
        <v>25.928888888888888</v>
      </c>
      <c r="U68" s="58">
        <v>58.34</v>
      </c>
      <c r="V68" s="58">
        <f>$G68/U68</f>
        <v>38.567020911895781</v>
      </c>
      <c r="W68" s="7">
        <v>68.2</v>
      </c>
      <c r="X68" s="7">
        <v>70.569999999999993</v>
      </c>
    </row>
    <row r="69" spans="7:24" x14ac:dyDescent="0.25">
      <c r="G69" s="50">
        <f>'Modelled SFM Area'!F10</f>
        <v>1925</v>
      </c>
      <c r="H69" s="6" t="s">
        <v>17</v>
      </c>
      <c r="I69" s="33">
        <f t="shared" si="19"/>
        <v>21.755844155844155</v>
      </c>
      <c r="J69" s="7">
        <v>3.49</v>
      </c>
      <c r="K69" s="56">
        <f>$G69/J69</f>
        <v>551.57593123209165</v>
      </c>
      <c r="L69" s="60">
        <f>M69*12000/G69</f>
        <v>21.631168831168832</v>
      </c>
      <c r="M69" s="58">
        <v>3.47</v>
      </c>
      <c r="N69" s="58">
        <f>$G69/M69</f>
        <v>554.75504322766562</v>
      </c>
      <c r="O69" s="58">
        <v>3.54</v>
      </c>
      <c r="P69" s="58">
        <v>3.37</v>
      </c>
      <c r="Q69" s="57">
        <f>R69*1000/G69</f>
        <v>33.890909090909091</v>
      </c>
      <c r="R69" s="58">
        <v>65.239999999999995</v>
      </c>
      <c r="S69" s="59">
        <f>$G69/R69</f>
        <v>29.506437768240346</v>
      </c>
      <c r="T69" s="61">
        <f>U69*1000/G69</f>
        <v>33.755844155844159</v>
      </c>
      <c r="U69" s="58">
        <v>64.98</v>
      </c>
      <c r="V69" s="58">
        <f>$G69/U69</f>
        <v>29.624499846106492</v>
      </c>
      <c r="W69" s="7">
        <v>66.19</v>
      </c>
      <c r="X69" s="7">
        <v>62.97</v>
      </c>
    </row>
    <row r="70" spans="7:24" x14ac:dyDescent="0.25">
      <c r="G70" s="50">
        <f>'Modelled SFM Area'!F11</f>
        <v>2070</v>
      </c>
      <c r="H70" s="6" t="s">
        <v>19</v>
      </c>
      <c r="I70" s="31">
        <f>J70*12000/G70</f>
        <v>22.318840579710145</v>
      </c>
      <c r="J70" s="7">
        <v>3.85</v>
      </c>
      <c r="K70" s="58">
        <f>$G70/J70</f>
        <v>537.66233766233768</v>
      </c>
      <c r="L70" s="62">
        <f>M70*12000/G70</f>
        <v>22.028985507246375</v>
      </c>
      <c r="M70" s="58">
        <v>3.8</v>
      </c>
      <c r="N70" s="56">
        <f>$G70/M70</f>
        <v>544.73684210526324</v>
      </c>
      <c r="O70" s="58">
        <v>3.87</v>
      </c>
      <c r="P70" s="58">
        <v>2.5299999999999998</v>
      </c>
      <c r="Q70" s="61">
        <f>R70*1000/G70</f>
        <v>34.821256038647341</v>
      </c>
      <c r="R70" s="58">
        <v>72.08</v>
      </c>
      <c r="S70" s="58">
        <f>$G70/R70</f>
        <v>28.718091009988903</v>
      </c>
      <c r="T70" s="57">
        <f>U70*1000/G70</f>
        <v>34.338164251207729</v>
      </c>
      <c r="U70" s="58">
        <v>71.08</v>
      </c>
      <c r="V70" s="59">
        <f>$G70/U70</f>
        <v>29.122115925717502</v>
      </c>
      <c r="W70" s="7">
        <v>72.48</v>
      </c>
      <c r="X70" s="7">
        <v>47.31</v>
      </c>
    </row>
    <row r="71" spans="7:24" x14ac:dyDescent="0.25">
      <c r="G71" s="50">
        <f>'Modelled SFM Area'!F12</f>
        <v>1785</v>
      </c>
      <c r="H71" s="6" t="s">
        <v>21</v>
      </c>
      <c r="I71" s="31">
        <f t="shared" ref="I71:I76" si="20">J71*12000/G71</f>
        <v>25.680672268907564</v>
      </c>
      <c r="J71" s="7">
        <v>3.82</v>
      </c>
      <c r="K71" s="58">
        <f>$G71/J71</f>
        <v>467.27748691099481</v>
      </c>
      <c r="L71" s="62">
        <f>M71*12000/G71</f>
        <v>24.739495798319329</v>
      </c>
      <c r="M71" s="58">
        <v>3.68</v>
      </c>
      <c r="N71" s="56">
        <f>$G71/M71</f>
        <v>485.05434782608694</v>
      </c>
      <c r="O71" s="58">
        <v>3.15</v>
      </c>
      <c r="P71" s="58">
        <v>2.66</v>
      </c>
      <c r="Q71" s="61">
        <f>R71*1000/G71</f>
        <v>40.45378151260504</v>
      </c>
      <c r="R71" s="58">
        <v>72.209999999999994</v>
      </c>
      <c r="S71" s="58">
        <f>$G71/R71</f>
        <v>24.719567926879936</v>
      </c>
      <c r="T71" s="57">
        <f>U71*1000/G71</f>
        <v>38.621848739495796</v>
      </c>
      <c r="U71" s="58">
        <v>68.94</v>
      </c>
      <c r="V71" s="59">
        <f>$G71/U71</f>
        <v>25.892080069625763</v>
      </c>
      <c r="W71" s="7">
        <v>59</v>
      </c>
      <c r="X71" s="7">
        <v>49.83</v>
      </c>
    </row>
    <row r="72" spans="7:24" x14ac:dyDescent="0.25">
      <c r="G72" s="50">
        <f>'Modelled SFM Area'!F13</f>
        <v>1785</v>
      </c>
      <c r="H72" s="6" t="s">
        <v>23</v>
      </c>
      <c r="I72" s="31">
        <f t="shared" si="20"/>
        <v>24.134453781512605</v>
      </c>
      <c r="J72" s="7">
        <v>3.59</v>
      </c>
      <c r="K72" s="58">
        <f>$G72/J72</f>
        <v>497.21448467966576</v>
      </c>
      <c r="L72" s="62">
        <f>M72*12000/G72</f>
        <v>23.126050420168067</v>
      </c>
      <c r="M72" s="58">
        <v>3.44</v>
      </c>
      <c r="N72" s="56">
        <f>$G72/M72</f>
        <v>518.89534883720933</v>
      </c>
      <c r="O72" s="58">
        <v>2.94</v>
      </c>
      <c r="P72" s="58">
        <v>2.4700000000000002</v>
      </c>
      <c r="Q72" s="61">
        <f>R72*1000/G72</f>
        <v>37.591036414565828</v>
      </c>
      <c r="R72" s="58">
        <v>67.099999999999994</v>
      </c>
      <c r="S72" s="58">
        <f>$G72/R72</f>
        <v>26.602086438152014</v>
      </c>
      <c r="T72" s="57">
        <f>U72*1000/G72</f>
        <v>36.03921568627451</v>
      </c>
      <c r="U72" s="58">
        <v>64.33</v>
      </c>
      <c r="V72" s="59">
        <f>$G72/U72</f>
        <v>27.747551686615889</v>
      </c>
      <c r="W72" s="7">
        <v>55.05</v>
      </c>
      <c r="X72" s="7">
        <v>46.14</v>
      </c>
    </row>
    <row r="73" spans="7:24" x14ac:dyDescent="0.25">
      <c r="G73" s="50">
        <f>'Modelled SFM Area'!F14</f>
        <v>1785</v>
      </c>
      <c r="H73" s="6" t="s">
        <v>25</v>
      </c>
      <c r="I73" s="31">
        <f t="shared" si="20"/>
        <v>24.336134453781511</v>
      </c>
      <c r="J73" s="7">
        <v>3.62</v>
      </c>
      <c r="K73" s="58">
        <f>$G73/J73</f>
        <v>493.09392265193367</v>
      </c>
      <c r="L73" s="62">
        <f>M73*12000/G73</f>
        <v>23.663865546218489</v>
      </c>
      <c r="M73" s="58">
        <v>3.52</v>
      </c>
      <c r="N73" s="56">
        <f>$G73/M73</f>
        <v>507.10227272727275</v>
      </c>
      <c r="O73" s="58">
        <v>3.03</v>
      </c>
      <c r="P73" s="58">
        <v>2.5499999999999998</v>
      </c>
      <c r="Q73" s="61">
        <f>R73*1000/G73</f>
        <v>37.955182072829132</v>
      </c>
      <c r="R73" s="58">
        <v>67.75</v>
      </c>
      <c r="S73" s="58">
        <f>$G73/R73</f>
        <v>26.346863468634687</v>
      </c>
      <c r="T73" s="57">
        <f>U73*1000/G73</f>
        <v>36.952380952380949</v>
      </c>
      <c r="U73" s="58">
        <v>65.959999999999994</v>
      </c>
      <c r="V73" s="59">
        <f>$G73/U73</f>
        <v>27.061855670103096</v>
      </c>
      <c r="W73" s="7">
        <v>56.75</v>
      </c>
      <c r="X73" s="7">
        <v>47.8</v>
      </c>
    </row>
    <row r="74" spans="7:24" x14ac:dyDescent="0.25">
      <c r="G74" s="50">
        <f>'Modelled SFM Area'!F15</f>
        <v>1625</v>
      </c>
      <c r="H74" s="6" t="s">
        <v>27</v>
      </c>
      <c r="I74" s="31">
        <f t="shared" si="20"/>
        <v>40.984615384615381</v>
      </c>
      <c r="J74" s="7">
        <v>5.55</v>
      </c>
      <c r="K74" s="58">
        <f>$G74/J74</f>
        <v>292.7927927927928</v>
      </c>
      <c r="L74" s="62">
        <f>M74*12000/G74</f>
        <v>28.652307692307691</v>
      </c>
      <c r="M74" s="58">
        <v>3.88</v>
      </c>
      <c r="N74" s="56">
        <f>$G74/M74</f>
        <v>418.81443298969072</v>
      </c>
      <c r="O74" s="58">
        <v>2.78</v>
      </c>
      <c r="P74" s="58">
        <v>3.16</v>
      </c>
      <c r="Q74" s="61">
        <f>R74*1000/G74</f>
        <v>53.975384615384613</v>
      </c>
      <c r="R74" s="58">
        <v>87.71</v>
      </c>
      <c r="S74" s="58">
        <f>$G74/R74</f>
        <v>18.526963858168966</v>
      </c>
      <c r="T74" s="57">
        <f>U74*1000/G74</f>
        <v>44.732307692307693</v>
      </c>
      <c r="U74" s="58">
        <v>72.69</v>
      </c>
      <c r="V74" s="59">
        <f>$G74/U74</f>
        <v>22.355207043609852</v>
      </c>
      <c r="W74" s="7">
        <v>52.12</v>
      </c>
      <c r="X74" s="7">
        <v>59.23</v>
      </c>
    </row>
    <row r="75" spans="7:24" x14ac:dyDescent="0.25">
      <c r="G75" s="50">
        <f>'Modelled SFM Area'!F16</f>
        <v>1625</v>
      </c>
      <c r="H75" s="6" t="s">
        <v>28</v>
      </c>
      <c r="I75" s="31">
        <f t="shared" si="20"/>
        <v>47.261538461538464</v>
      </c>
      <c r="J75" s="7">
        <v>6.4</v>
      </c>
      <c r="K75" s="58">
        <f>$G75/J75</f>
        <v>253.90625</v>
      </c>
      <c r="L75" s="62">
        <f>M75*12000/G75</f>
        <v>31.458461538461538</v>
      </c>
      <c r="M75" s="58">
        <v>4.26</v>
      </c>
      <c r="N75" s="56">
        <f>$G75/M75</f>
        <v>381.45539906103289</v>
      </c>
      <c r="O75" s="58">
        <v>2.98</v>
      </c>
      <c r="P75" s="58">
        <v>3.4</v>
      </c>
      <c r="Q75" s="61">
        <f>R75*1000/G75</f>
        <v>55.2</v>
      </c>
      <c r="R75" s="58">
        <v>89.7</v>
      </c>
      <c r="S75" s="58">
        <f>$G75/R75</f>
        <v>18.115942028985508</v>
      </c>
      <c r="T75" s="57">
        <f>U75*1000/G75</f>
        <v>46.89846153846154</v>
      </c>
      <c r="U75" s="58">
        <v>76.209999999999994</v>
      </c>
      <c r="V75" s="59">
        <f>$G75/U75</f>
        <v>21.322661068101301</v>
      </c>
      <c r="W75" s="7">
        <v>55.81</v>
      </c>
      <c r="X75" s="7">
        <v>63.55</v>
      </c>
    </row>
    <row r="76" spans="7:24" x14ac:dyDescent="0.25">
      <c r="G76" s="50">
        <f>'Modelled SFM Area'!F17</f>
        <v>1900</v>
      </c>
      <c r="H76" s="6" t="s">
        <v>29</v>
      </c>
      <c r="I76" s="31">
        <f t="shared" si="20"/>
        <v>22.168421052631579</v>
      </c>
      <c r="J76" s="7">
        <v>3.51</v>
      </c>
      <c r="K76" s="58">
        <f>$G76/J76</f>
        <v>541.31054131054134</v>
      </c>
      <c r="L76" s="62">
        <f>M76*12000/G76</f>
        <v>16.547368421052632</v>
      </c>
      <c r="M76" s="58">
        <v>2.62</v>
      </c>
      <c r="N76" s="56">
        <f>$G76/M76</f>
        <v>725.19083969465646</v>
      </c>
      <c r="O76" s="58">
        <v>3.47</v>
      </c>
      <c r="P76" s="58">
        <v>3.61</v>
      </c>
      <c r="Q76" s="61">
        <f>R76*1000/G76</f>
        <v>34.589473684210525</v>
      </c>
      <c r="R76" s="58">
        <v>65.72</v>
      </c>
      <c r="S76" s="58">
        <f>$G76/R76</f>
        <v>28.910529519172247</v>
      </c>
      <c r="T76" s="57">
        <f>U76*1000/G76</f>
        <v>25.768421052631577</v>
      </c>
      <c r="U76" s="58">
        <v>48.96</v>
      </c>
      <c r="V76" s="59">
        <f>$G76/U76</f>
        <v>38.807189542483663</v>
      </c>
      <c r="W76" s="7">
        <v>64.94</v>
      </c>
      <c r="X76" s="7">
        <v>67.569999999999993</v>
      </c>
    </row>
    <row r="77" spans="7:24" x14ac:dyDescent="0.25">
      <c r="G77" t="s">
        <v>57</v>
      </c>
      <c r="I77" s="30">
        <f>AVERAGE(I61:I76)</f>
        <v>22.421838064214391</v>
      </c>
      <c r="J77" s="30">
        <f t="shared" ref="J77:P77" si="21">AVERAGE(J61:J76)</f>
        <v>3.5999999999999992</v>
      </c>
      <c r="K77" s="63">
        <f t="shared" si="21"/>
        <v>606.10005578290952</v>
      </c>
      <c r="L77" s="63">
        <f t="shared" si="21"/>
        <v>19.007148151350602</v>
      </c>
      <c r="M77" s="63">
        <f t="shared" si="21"/>
        <v>3.0775000000000001</v>
      </c>
      <c r="N77" s="63">
        <f t="shared" si="21"/>
        <v>700.61342528399234</v>
      </c>
      <c r="O77" s="63">
        <f t="shared" si="21"/>
        <v>3.2399999999999998</v>
      </c>
      <c r="P77" s="63">
        <f t="shared" si="21"/>
        <v>3.0768749999999998</v>
      </c>
      <c r="Q77" s="63">
        <f t="shared" ref="Q77" si="22">AVERAGE(Q61:Q76)</f>
        <v>33.211908871729378</v>
      </c>
      <c r="R77" s="63">
        <f t="shared" ref="R77" si="23">AVERAGE(R61:R76)</f>
        <v>64.522500000000008</v>
      </c>
      <c r="S77" s="63">
        <f t="shared" ref="S77" si="24">AVERAGE(S61:S76)</f>
        <v>32.8395605249125</v>
      </c>
      <c r="T77" s="63">
        <f t="shared" ref="T77" si="25">AVERAGE(T61:T76)</f>
        <v>29.499466180213677</v>
      </c>
      <c r="U77" s="63">
        <f t="shared" ref="U77" si="26">AVERAGE(U61:U76)</f>
        <v>57.354375000000005</v>
      </c>
      <c r="V77" s="63">
        <f t="shared" ref="V77" si="27">AVERAGE(V61:V76)</f>
        <v>37.522054084584738</v>
      </c>
      <c r="W77" s="30">
        <f t="shared" ref="W77" si="28">AVERAGE(W61:W76)</f>
        <v>60.657499999999999</v>
      </c>
      <c r="X77" s="30">
        <f t="shared" ref="X77" si="29">AVERAGE(X61:X76)</f>
        <v>57.568749999999994</v>
      </c>
    </row>
    <row r="78" spans="7:24" x14ac:dyDescent="0.25">
      <c r="G78" t="s">
        <v>80</v>
      </c>
      <c r="I78" s="49">
        <f>AVERAGE(I61:I69,L70:L76)</f>
        <v>20.130079248031699</v>
      </c>
      <c r="J78" s="48">
        <f t="shared" ref="J78:K78" si="30">AVERAGE(J61:J69,M70:M76)</f>
        <v>3.2787500000000001</v>
      </c>
      <c r="K78" s="64">
        <f t="shared" si="30"/>
        <v>637.22453498496873</v>
      </c>
      <c r="L78" s="63"/>
      <c r="M78" s="63"/>
      <c r="N78" s="63"/>
      <c r="O78" s="63"/>
      <c r="P78" s="63"/>
      <c r="Q78" s="65">
        <f>AVERAGE(Q61:Q69,T70:T76)</f>
        <v>31.259701720136718</v>
      </c>
      <c r="R78" s="66">
        <f t="shared" ref="R78:S78" si="31">AVERAGE(R61:R69,U70:U76)</f>
        <v>61.141249999999999</v>
      </c>
      <c r="S78" s="67">
        <f t="shared" si="31"/>
        <v>34.112599072179677</v>
      </c>
      <c r="T78" s="63"/>
      <c r="U78" s="63"/>
      <c r="V78" s="63"/>
    </row>
    <row r="80" spans="7:24" ht="29.25" customHeight="1" x14ac:dyDescent="0.25">
      <c r="G80" s="51" t="s">
        <v>81</v>
      </c>
      <c r="H80" s="5"/>
      <c r="I80" s="53" t="s">
        <v>68</v>
      </c>
      <c r="J80" s="54"/>
      <c r="K80" s="54"/>
      <c r="L80" s="53" t="s">
        <v>69</v>
      </c>
      <c r="M80" s="54"/>
      <c r="N80" s="55"/>
    </row>
    <row r="81" spans="7:14" x14ac:dyDescent="0.25">
      <c r="G81" s="51"/>
      <c r="H81" s="5"/>
      <c r="I81" s="42">
        <v>1985</v>
      </c>
      <c r="J81" s="43"/>
      <c r="K81" s="44"/>
      <c r="L81" s="26">
        <v>1985</v>
      </c>
      <c r="M81" s="46"/>
      <c r="N81" s="41">
        <v>1985</v>
      </c>
    </row>
    <row r="82" spans="7:14" x14ac:dyDescent="0.25">
      <c r="G82" s="51"/>
      <c r="H82" s="5"/>
      <c r="I82" s="32" t="s">
        <v>54</v>
      </c>
      <c r="J82" s="5" t="s">
        <v>65</v>
      </c>
      <c r="K82" s="5" t="s">
        <v>70</v>
      </c>
      <c r="L82" s="32" t="s">
        <v>54</v>
      </c>
      <c r="M82" s="5" t="s">
        <v>67</v>
      </c>
      <c r="N82" s="5" t="s">
        <v>79</v>
      </c>
    </row>
    <row r="83" spans="7:14" x14ac:dyDescent="0.25">
      <c r="G83" s="52">
        <v>1024</v>
      </c>
      <c r="H83" s="6" t="s">
        <v>6</v>
      </c>
      <c r="I83" s="33">
        <f>J83*12000/G83</f>
        <v>14.765625</v>
      </c>
      <c r="J83" s="7">
        <v>1.26</v>
      </c>
      <c r="K83" s="56">
        <f>$G83/J83</f>
        <v>812.69841269841265</v>
      </c>
      <c r="L83" s="57">
        <f>M83*1000/G83</f>
        <v>22.939453125</v>
      </c>
      <c r="M83" s="58">
        <v>23.49</v>
      </c>
      <c r="N83" s="59">
        <f>$G83/M83</f>
        <v>43.593018305661985</v>
      </c>
    </row>
    <row r="84" spans="7:14" x14ac:dyDescent="0.25">
      <c r="G84" s="52">
        <v>1024</v>
      </c>
      <c r="H84" s="6" t="s">
        <v>9</v>
      </c>
      <c r="I84" s="33">
        <f>J84*12000/G84</f>
        <v>19.8046875</v>
      </c>
      <c r="J84" s="7">
        <v>1.69</v>
      </c>
      <c r="K84" s="56">
        <f>$G84/J84</f>
        <v>605.91715976331363</v>
      </c>
      <c r="L84" s="57">
        <f>M84*1000/G84</f>
        <v>30.927734375</v>
      </c>
      <c r="M84" s="58">
        <v>31.67</v>
      </c>
      <c r="N84" s="59">
        <f>$G84/M84</f>
        <v>32.333438585412061</v>
      </c>
    </row>
    <row r="85" spans="7:14" x14ac:dyDescent="0.25">
      <c r="G85" s="52">
        <v>1024</v>
      </c>
      <c r="H85" s="6" t="s">
        <v>11</v>
      </c>
      <c r="I85" s="33">
        <f>J85*12000/G85</f>
        <v>18.3984375</v>
      </c>
      <c r="J85" s="7">
        <v>1.57</v>
      </c>
      <c r="K85" s="56">
        <f>$G85/J85</f>
        <v>652.22929936305729</v>
      </c>
      <c r="L85" s="57">
        <f>M85*1000/G85</f>
        <v>28.662109375</v>
      </c>
      <c r="M85" s="58">
        <v>29.35</v>
      </c>
      <c r="N85" s="59">
        <f>$G85/M85</f>
        <v>34.889267461669505</v>
      </c>
    </row>
    <row r="86" spans="7:14" x14ac:dyDescent="0.25">
      <c r="G86" s="52">
        <v>1024</v>
      </c>
      <c r="H86" s="6" t="s">
        <v>12</v>
      </c>
      <c r="I86" s="33">
        <f>J86*12000/G86</f>
        <v>17.6953125</v>
      </c>
      <c r="J86" s="7">
        <v>1.51</v>
      </c>
      <c r="K86" s="56">
        <f>$G86/J86</f>
        <v>678.14569536423846</v>
      </c>
      <c r="L86" s="57">
        <f>M86*1000/G86</f>
        <v>27.67578125</v>
      </c>
      <c r="M86" s="58">
        <v>28.34</v>
      </c>
      <c r="N86" s="59">
        <f>$G86/M86</f>
        <v>36.132674664784759</v>
      </c>
    </row>
    <row r="87" spans="7:14" x14ac:dyDescent="0.25">
      <c r="G87" s="52">
        <v>1024</v>
      </c>
      <c r="H87" s="6" t="s">
        <v>13</v>
      </c>
      <c r="I87" s="33">
        <f>J87*12000/G87</f>
        <v>19.453125</v>
      </c>
      <c r="J87" s="7">
        <v>1.66</v>
      </c>
      <c r="K87" s="56">
        <f>$G87/J87</f>
        <v>616.86746987951813</v>
      </c>
      <c r="L87" s="57">
        <f>M87*1000/G87</f>
        <v>30.2734375</v>
      </c>
      <c r="M87" s="58">
        <v>31</v>
      </c>
      <c r="N87" s="59">
        <f>$G87/M87</f>
        <v>33.032258064516128</v>
      </c>
    </row>
    <row r="88" spans="7:14" x14ac:dyDescent="0.25">
      <c r="G88" s="52">
        <v>1024</v>
      </c>
      <c r="H88" s="6" t="s">
        <v>14</v>
      </c>
      <c r="I88" s="33">
        <f>J88*12000/G88</f>
        <v>18.75</v>
      </c>
      <c r="J88" s="7">
        <v>1.6</v>
      </c>
      <c r="K88" s="56">
        <f>$G88/J88</f>
        <v>640</v>
      </c>
      <c r="L88" s="57">
        <f>M88*1000/G88</f>
        <v>29.267578125</v>
      </c>
      <c r="M88" s="58">
        <v>29.97</v>
      </c>
      <c r="N88" s="59">
        <f>$G88/M88</f>
        <v>34.167500834167505</v>
      </c>
    </row>
    <row r="89" spans="7:14" x14ac:dyDescent="0.25">
      <c r="G89" s="52">
        <v>1024</v>
      </c>
      <c r="H89" s="6" t="s">
        <v>15</v>
      </c>
      <c r="I89" s="33">
        <f>J89*12000/G89</f>
        <v>16.171875</v>
      </c>
      <c r="J89" s="7">
        <v>1.38</v>
      </c>
      <c r="K89" s="56">
        <f>$G89/J89</f>
        <v>742.02898550724649</v>
      </c>
      <c r="L89" s="57">
        <f>M89*1000/G89</f>
        <v>25.068359375</v>
      </c>
      <c r="M89" s="58">
        <v>25.67</v>
      </c>
      <c r="N89" s="59">
        <f>$G89/M89</f>
        <v>39.890923256719901</v>
      </c>
    </row>
    <row r="90" spans="7:14" x14ac:dyDescent="0.25">
      <c r="G90" s="52">
        <v>1024</v>
      </c>
      <c r="H90" s="6" t="s">
        <v>16</v>
      </c>
      <c r="I90" s="33">
        <f>J90*12000/G90</f>
        <v>17.34375</v>
      </c>
      <c r="J90" s="7">
        <v>1.48</v>
      </c>
      <c r="K90" s="56">
        <f>$G90/J90</f>
        <v>691.89189189189187</v>
      </c>
      <c r="L90" s="57">
        <f>M90*1000/G90</f>
        <v>27.109375</v>
      </c>
      <c r="M90" s="58">
        <v>27.76</v>
      </c>
      <c r="N90" s="59">
        <f>$G90/M90</f>
        <v>36.887608069164266</v>
      </c>
    </row>
    <row r="91" spans="7:14" x14ac:dyDescent="0.25">
      <c r="G91" s="52">
        <v>1024</v>
      </c>
      <c r="H91" s="6" t="s">
        <v>17</v>
      </c>
      <c r="I91" s="33">
        <f>J91*12000/G91</f>
        <v>23.3203125</v>
      </c>
      <c r="J91" s="7">
        <v>1.99</v>
      </c>
      <c r="K91" s="56">
        <f>$G91/J91</f>
        <v>514.57286432160799</v>
      </c>
      <c r="L91" s="57">
        <f>M91*1000/G91</f>
        <v>36.34765625</v>
      </c>
      <c r="M91" s="58">
        <v>37.22</v>
      </c>
      <c r="N91" s="59">
        <f>$G91/M91</f>
        <v>27.512090274046212</v>
      </c>
    </row>
    <row r="92" spans="7:14" x14ac:dyDescent="0.25">
      <c r="G92" s="52">
        <v>1024</v>
      </c>
      <c r="H92" s="6" t="s">
        <v>19</v>
      </c>
      <c r="I92" s="33">
        <f>J92*12000/G92</f>
        <v>24.609375</v>
      </c>
      <c r="J92" s="7">
        <v>2.1</v>
      </c>
      <c r="K92" s="56">
        <f>$G92/J92</f>
        <v>487.61904761904759</v>
      </c>
      <c r="L92" s="57">
        <f>M92*1000/G92</f>
        <v>38.45703125</v>
      </c>
      <c r="M92" s="58">
        <v>39.380000000000003</v>
      </c>
      <c r="N92" s="59">
        <f>$G92/M92</f>
        <v>26.003047232097511</v>
      </c>
    </row>
    <row r="93" spans="7:14" x14ac:dyDescent="0.25">
      <c r="G93" s="52">
        <v>1024</v>
      </c>
      <c r="H93" s="6" t="s">
        <v>21</v>
      </c>
      <c r="I93" s="33">
        <f>J93*12000/G93</f>
        <v>21.4453125</v>
      </c>
      <c r="J93" s="7">
        <v>1.83</v>
      </c>
      <c r="K93" s="56">
        <f>$G93/J93</f>
        <v>559.56284153005458</v>
      </c>
      <c r="L93" s="57">
        <f>M93*1000/G93</f>
        <v>33.408203125</v>
      </c>
      <c r="M93" s="58">
        <v>34.21</v>
      </c>
      <c r="N93" s="59">
        <f>$G93/M93</f>
        <v>29.932768196433791</v>
      </c>
    </row>
    <row r="94" spans="7:14" x14ac:dyDescent="0.25">
      <c r="G94" s="52">
        <v>1024</v>
      </c>
      <c r="H94" s="6" t="s">
        <v>23</v>
      </c>
      <c r="I94" s="33">
        <f>J94*12000/G94</f>
        <v>20.2734375</v>
      </c>
      <c r="J94" s="7">
        <v>1.73</v>
      </c>
      <c r="K94" s="56">
        <f>$G94/J94</f>
        <v>591.9075144508671</v>
      </c>
      <c r="L94" s="57">
        <f>M94*1000/G94</f>
        <v>31.69921875</v>
      </c>
      <c r="M94" s="58">
        <v>32.46</v>
      </c>
      <c r="N94" s="59">
        <f>$G94/M94</f>
        <v>31.546518792359826</v>
      </c>
    </row>
    <row r="95" spans="7:14" x14ac:dyDescent="0.25">
      <c r="G95" s="52">
        <v>1024</v>
      </c>
      <c r="H95" s="6" t="s">
        <v>25</v>
      </c>
      <c r="I95" s="33">
        <f>J95*12000/G95</f>
        <v>20.390625</v>
      </c>
      <c r="J95" s="7">
        <v>1.74</v>
      </c>
      <c r="K95" s="56">
        <f>$G95/J95</f>
        <v>588.50574712643675</v>
      </c>
      <c r="L95" s="57">
        <f>M95*1000/G95</f>
        <v>31.73828125</v>
      </c>
      <c r="M95" s="58">
        <v>32.5</v>
      </c>
      <c r="N95" s="59">
        <f>$G95/M95</f>
        <v>31.507692307692309</v>
      </c>
    </row>
    <row r="96" spans="7:14" x14ac:dyDescent="0.25">
      <c r="G96" s="52">
        <v>1024</v>
      </c>
      <c r="H96" s="6" t="s">
        <v>27</v>
      </c>
      <c r="I96" s="33">
        <f>J96*12000/G96</f>
        <v>29.179687500000004</v>
      </c>
      <c r="J96" s="7">
        <v>2.4900000000000002</v>
      </c>
      <c r="K96" s="56">
        <f>$G96/J96</f>
        <v>411.24497991967866</v>
      </c>
      <c r="L96" s="57">
        <f>M96*1000/G96</f>
        <v>45.439453125</v>
      </c>
      <c r="M96" s="58">
        <v>46.53</v>
      </c>
      <c r="N96" s="59">
        <f>$G96/M96</f>
        <v>22.007307113690093</v>
      </c>
    </row>
    <row r="97" spans="7:14" x14ac:dyDescent="0.25">
      <c r="G97" s="52">
        <v>1024</v>
      </c>
      <c r="H97" s="6" t="s">
        <v>28</v>
      </c>
      <c r="I97" s="33">
        <f>J97*12000/G97</f>
        <v>30.5859375</v>
      </c>
      <c r="J97" s="7">
        <v>2.61</v>
      </c>
      <c r="K97" s="56">
        <f>$G97/J97</f>
        <v>392.33716475095787</v>
      </c>
      <c r="L97" s="57">
        <f>M97*1000/G97</f>
        <v>47.65625</v>
      </c>
      <c r="M97" s="58">
        <v>48.8</v>
      </c>
      <c r="N97" s="59">
        <f>$G97/M97</f>
        <v>20.983606557377051</v>
      </c>
    </row>
    <row r="98" spans="7:14" x14ac:dyDescent="0.25">
      <c r="G98" s="52">
        <v>1024</v>
      </c>
      <c r="H98" s="6" t="s">
        <v>29</v>
      </c>
      <c r="I98" s="33">
        <f>J98*12000/G98</f>
        <v>18.3984375</v>
      </c>
      <c r="J98" s="7">
        <v>1.57</v>
      </c>
      <c r="K98" s="56">
        <f>$G98/J98</f>
        <v>652.22929936305729</v>
      </c>
      <c r="L98" s="57">
        <f>M98*1000/G98</f>
        <v>28.681640625</v>
      </c>
      <c r="M98" s="58">
        <v>29.37</v>
      </c>
      <c r="N98" s="59">
        <f>$G98/M98</f>
        <v>34.86550902281239</v>
      </c>
    </row>
    <row r="99" spans="7:14" x14ac:dyDescent="0.25">
      <c r="G99" t="s">
        <v>57</v>
      </c>
      <c r="I99" s="34">
        <f>AVERAGE(I83:I98)</f>
        <v>20.66162109375</v>
      </c>
      <c r="K99" s="56">
        <f>AVERAGE(K83:K98)</f>
        <v>602.35989834683664</v>
      </c>
      <c r="L99" s="56">
        <f t="shared" ref="L99:N99" si="32">AVERAGE(L83:L98)</f>
        <v>32.20947265625</v>
      </c>
      <c r="M99" s="56">
        <f t="shared" si="32"/>
        <v>32.982499999999995</v>
      </c>
      <c r="N99" s="59">
        <f t="shared" si="32"/>
        <v>32.205326796162836</v>
      </c>
    </row>
  </sheetData>
  <mergeCells count="27">
    <mergeCell ref="G80:G82"/>
    <mergeCell ref="G58:G60"/>
    <mergeCell ref="L80:N80"/>
    <mergeCell ref="I59:K59"/>
    <mergeCell ref="L59:N59"/>
    <mergeCell ref="I58:P58"/>
    <mergeCell ref="Q59:S59"/>
    <mergeCell ref="T59:V59"/>
    <mergeCell ref="Q58:X58"/>
    <mergeCell ref="I2:K2"/>
    <mergeCell ref="P45:R45"/>
    <mergeCell ref="I80:K80"/>
    <mergeCell ref="I81:K81"/>
    <mergeCell ref="I24:K24"/>
    <mergeCell ref="L45:N45"/>
    <mergeCell ref="W1:Y1"/>
    <mergeCell ref="W23:Y23"/>
    <mergeCell ref="L2:N2"/>
    <mergeCell ref="O2:Q2"/>
    <mergeCell ref="R2:T2"/>
    <mergeCell ref="L24:N24"/>
    <mergeCell ref="O24:Q24"/>
    <mergeCell ref="R24:T24"/>
    <mergeCell ref="W3:Y3"/>
    <mergeCell ref="W25:Y25"/>
    <mergeCell ref="I1:T1"/>
    <mergeCell ref="I23:T23"/>
  </mergeCell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5AEA-B819-4CD6-90B1-CA506D08C958}">
  <dimension ref="A1:F17"/>
  <sheetViews>
    <sheetView workbookViewId="0">
      <selection activeCell="J11" sqref="J11"/>
    </sheetView>
  </sheetViews>
  <sheetFormatPr defaultColWidth="13.42578125" defaultRowHeight="15" x14ac:dyDescent="0.25"/>
  <sheetData>
    <row r="1" spans="1:6" ht="33" x14ac:dyDescent="0.25">
      <c r="A1" s="47" t="s">
        <v>72</v>
      </c>
      <c r="B1" s="47" t="s">
        <v>73</v>
      </c>
      <c r="C1" s="47" t="s">
        <v>74</v>
      </c>
      <c r="D1" s="47" t="s">
        <v>75</v>
      </c>
      <c r="E1" s="47" t="s">
        <v>76</v>
      </c>
      <c r="F1" s="47" t="s">
        <v>77</v>
      </c>
    </row>
    <row r="2" spans="1:6" ht="16.5" x14ac:dyDescent="0.25">
      <c r="A2" s="47" t="s">
        <v>78</v>
      </c>
      <c r="B2" s="47" t="s">
        <v>6</v>
      </c>
      <c r="C2" s="47">
        <v>4320</v>
      </c>
      <c r="D2" s="47"/>
      <c r="E2" s="47"/>
      <c r="F2" s="47">
        <v>2160</v>
      </c>
    </row>
    <row r="3" spans="1:6" ht="16.5" x14ac:dyDescent="0.25">
      <c r="A3" s="47" t="s">
        <v>78</v>
      </c>
      <c r="B3" s="47" t="s">
        <v>9</v>
      </c>
      <c r="C3" s="47">
        <v>4320</v>
      </c>
      <c r="D3" s="47"/>
      <c r="E3" s="47"/>
      <c r="F3" s="47">
        <v>2160</v>
      </c>
    </row>
    <row r="4" spans="1:6" ht="16.5" x14ac:dyDescent="0.25">
      <c r="A4" s="47" t="s">
        <v>78</v>
      </c>
      <c r="B4" s="47" t="s">
        <v>11</v>
      </c>
      <c r="C4" s="47">
        <v>4320</v>
      </c>
      <c r="D4" s="47"/>
      <c r="E4" s="47"/>
      <c r="F4" s="47">
        <v>2160</v>
      </c>
    </row>
    <row r="5" spans="1:6" ht="16.5" x14ac:dyDescent="0.25">
      <c r="A5" s="47" t="s">
        <v>78</v>
      </c>
      <c r="B5" s="47" t="s">
        <v>12</v>
      </c>
      <c r="C5" s="47">
        <v>4320</v>
      </c>
      <c r="D5" s="47"/>
      <c r="E5" s="47"/>
      <c r="F5" s="47">
        <v>2160</v>
      </c>
    </row>
    <row r="6" spans="1:6" ht="16.5" x14ac:dyDescent="0.25">
      <c r="A6" s="47" t="s">
        <v>78</v>
      </c>
      <c r="B6" s="47" t="s">
        <v>13</v>
      </c>
      <c r="C6" s="47">
        <v>4320</v>
      </c>
      <c r="D6" s="47"/>
      <c r="E6" s="47"/>
      <c r="F6" s="47">
        <v>2160</v>
      </c>
    </row>
    <row r="7" spans="1:6" ht="16.5" x14ac:dyDescent="0.25">
      <c r="A7" s="47" t="s">
        <v>78</v>
      </c>
      <c r="B7" s="47" t="s">
        <v>14</v>
      </c>
      <c r="C7" s="47">
        <v>4500</v>
      </c>
      <c r="D7" s="47"/>
      <c r="E7" s="47"/>
      <c r="F7" s="47">
        <v>2250</v>
      </c>
    </row>
    <row r="8" spans="1:6" ht="16.5" x14ac:dyDescent="0.25">
      <c r="A8" s="47" t="s">
        <v>78</v>
      </c>
      <c r="B8" s="47" t="s">
        <v>15</v>
      </c>
      <c r="C8" s="47">
        <v>4500</v>
      </c>
      <c r="D8" s="47"/>
      <c r="E8" s="47"/>
      <c r="F8" s="47">
        <v>2250</v>
      </c>
    </row>
    <row r="9" spans="1:6" ht="16.5" x14ac:dyDescent="0.25">
      <c r="A9" s="47" t="s">
        <v>78</v>
      </c>
      <c r="B9" s="47" t="s">
        <v>16</v>
      </c>
      <c r="C9" s="47">
        <v>4500</v>
      </c>
      <c r="D9" s="47"/>
      <c r="E9" s="47"/>
      <c r="F9" s="47">
        <v>2250</v>
      </c>
    </row>
    <row r="10" spans="1:6" ht="16.5" x14ac:dyDescent="0.25">
      <c r="A10" s="47" t="s">
        <v>78</v>
      </c>
      <c r="B10" s="47" t="s">
        <v>17</v>
      </c>
      <c r="C10" s="47">
        <v>3850</v>
      </c>
      <c r="D10" s="47"/>
      <c r="E10" s="47"/>
      <c r="F10" s="47">
        <v>1925</v>
      </c>
    </row>
    <row r="11" spans="1:6" ht="16.5" x14ac:dyDescent="0.25">
      <c r="A11" s="47" t="s">
        <v>78</v>
      </c>
      <c r="B11" s="47" t="s">
        <v>19</v>
      </c>
      <c r="C11" s="47">
        <v>4140</v>
      </c>
      <c r="D11" s="47"/>
      <c r="E11" s="47"/>
      <c r="F11" s="47">
        <v>2070</v>
      </c>
    </row>
    <row r="12" spans="1:6" ht="16.5" x14ac:dyDescent="0.25">
      <c r="A12" s="47" t="s">
        <v>78</v>
      </c>
      <c r="B12" s="47" t="s">
        <v>21</v>
      </c>
      <c r="C12" s="47">
        <v>3570</v>
      </c>
      <c r="D12" s="47"/>
      <c r="E12" s="47"/>
      <c r="F12" s="47">
        <v>1785</v>
      </c>
    </row>
    <row r="13" spans="1:6" ht="16.5" x14ac:dyDescent="0.25">
      <c r="A13" s="47" t="s">
        <v>78</v>
      </c>
      <c r="B13" s="47" t="s">
        <v>23</v>
      </c>
      <c r="C13" s="47">
        <v>3570</v>
      </c>
      <c r="D13" s="47"/>
      <c r="E13" s="47"/>
      <c r="F13" s="47">
        <v>1785</v>
      </c>
    </row>
    <row r="14" spans="1:6" ht="16.5" x14ac:dyDescent="0.25">
      <c r="A14" s="47" t="s">
        <v>78</v>
      </c>
      <c r="B14" s="47" t="s">
        <v>25</v>
      </c>
      <c r="C14" s="47">
        <v>3570</v>
      </c>
      <c r="D14" s="47"/>
      <c r="E14" s="47"/>
      <c r="F14" s="47">
        <v>1785</v>
      </c>
    </row>
    <row r="15" spans="1:6" ht="16.5" x14ac:dyDescent="0.25">
      <c r="A15" s="47" t="s">
        <v>78</v>
      </c>
      <c r="B15" s="47" t="s">
        <v>27</v>
      </c>
      <c r="C15" s="47">
        <v>3250</v>
      </c>
      <c r="D15" s="47"/>
      <c r="E15" s="47"/>
      <c r="F15" s="47">
        <v>1625</v>
      </c>
    </row>
    <row r="16" spans="1:6" ht="16.5" x14ac:dyDescent="0.25">
      <c r="A16" s="47" t="s">
        <v>78</v>
      </c>
      <c r="B16" s="47" t="s">
        <v>28</v>
      </c>
      <c r="C16" s="47">
        <v>3250</v>
      </c>
      <c r="D16" s="47"/>
      <c r="E16" s="47"/>
      <c r="F16" s="47">
        <v>1625</v>
      </c>
    </row>
    <row r="17" spans="1:6" ht="16.5" x14ac:dyDescent="0.25">
      <c r="A17" s="47" t="s">
        <v>78</v>
      </c>
      <c r="B17" s="47" t="s">
        <v>29</v>
      </c>
      <c r="C17" s="47">
        <v>3800</v>
      </c>
      <c r="D17" s="47"/>
      <c r="E17" s="47"/>
      <c r="F17" s="47">
        <v>1900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2544"/>
  <sheetViews>
    <sheetView workbookViewId="0">
      <selection activeCell="E9" sqref="E9"/>
    </sheetView>
  </sheetViews>
  <sheetFormatPr defaultRowHeight="15" x14ac:dyDescent="0.25"/>
  <cols>
    <col min="1" max="1" width="17.140625" customWidth="1"/>
    <col min="7" max="7" width="15.5703125" customWidth="1"/>
  </cols>
  <sheetData>
    <row r="1" spans="1:5" x14ac:dyDescent="0.25">
      <c r="A1" t="s">
        <v>34</v>
      </c>
      <c r="B1" t="s">
        <v>0</v>
      </c>
      <c r="C1" t="s">
        <v>4</v>
      </c>
      <c r="D1" t="s">
        <v>3</v>
      </c>
      <c r="E1" t="s">
        <v>35</v>
      </c>
    </row>
    <row r="2" spans="1:5" x14ac:dyDescent="0.25">
      <c r="A2" t="s">
        <v>36</v>
      </c>
      <c r="B2" t="s">
        <v>37</v>
      </c>
      <c r="C2" t="s">
        <v>5</v>
      </c>
      <c r="D2" t="s">
        <v>5</v>
      </c>
      <c r="E2">
        <v>2</v>
      </c>
    </row>
    <row r="3" spans="1:5" x14ac:dyDescent="0.25">
      <c r="A3" t="s">
        <v>36</v>
      </c>
      <c r="B3" t="s">
        <v>38</v>
      </c>
      <c r="C3" t="s">
        <v>5</v>
      </c>
      <c r="D3" t="s">
        <v>5</v>
      </c>
      <c r="E3">
        <v>2</v>
      </c>
    </row>
    <row r="4" spans="1:5" x14ac:dyDescent="0.25">
      <c r="A4" t="s">
        <v>36</v>
      </c>
      <c r="B4" t="s">
        <v>39</v>
      </c>
      <c r="C4" t="s">
        <v>5</v>
      </c>
      <c r="D4" t="s">
        <v>5</v>
      </c>
      <c r="E4">
        <v>24</v>
      </c>
    </row>
    <row r="5" spans="1:5" x14ac:dyDescent="0.25">
      <c r="A5" t="s">
        <v>40</v>
      </c>
      <c r="B5" t="s">
        <v>41</v>
      </c>
      <c r="C5" t="s">
        <v>5</v>
      </c>
      <c r="D5" t="s">
        <v>5</v>
      </c>
      <c r="E5">
        <v>20000</v>
      </c>
    </row>
    <row r="6" spans="1:5" x14ac:dyDescent="0.25">
      <c r="A6" t="s">
        <v>10</v>
      </c>
      <c r="B6" t="s">
        <v>37</v>
      </c>
      <c r="C6">
        <v>1975</v>
      </c>
      <c r="D6" t="s">
        <v>6</v>
      </c>
      <c r="E6">
        <v>600</v>
      </c>
    </row>
    <row r="7" spans="1:5" x14ac:dyDescent="0.25">
      <c r="A7" t="s">
        <v>42</v>
      </c>
      <c r="B7" t="s">
        <v>41</v>
      </c>
      <c r="C7" t="s">
        <v>5</v>
      </c>
      <c r="D7" t="s">
        <v>5</v>
      </c>
      <c r="E7">
        <v>90000</v>
      </c>
    </row>
    <row r="8" spans="1:5" x14ac:dyDescent="0.25">
      <c r="A8" t="s">
        <v>34</v>
      </c>
      <c r="B8" t="s">
        <v>0</v>
      </c>
      <c r="C8" t="s">
        <v>4</v>
      </c>
      <c r="D8" t="s">
        <v>3</v>
      </c>
      <c r="E8" t="s">
        <v>35</v>
      </c>
    </row>
    <row r="9" spans="1:5" hidden="1" x14ac:dyDescent="0.25">
      <c r="A9" t="s">
        <v>1</v>
      </c>
      <c r="B9" t="s">
        <v>37</v>
      </c>
      <c r="C9">
        <v>1975</v>
      </c>
      <c r="D9" t="s">
        <v>6</v>
      </c>
      <c r="E9">
        <v>2.15</v>
      </c>
    </row>
    <row r="10" spans="1:5" hidden="1" x14ac:dyDescent="0.25">
      <c r="A10" t="s">
        <v>1</v>
      </c>
      <c r="B10" t="s">
        <v>37</v>
      </c>
      <c r="C10">
        <v>1975</v>
      </c>
      <c r="D10" t="s">
        <v>9</v>
      </c>
      <c r="E10">
        <v>3.72</v>
      </c>
    </row>
    <row r="11" spans="1:5" hidden="1" x14ac:dyDescent="0.25">
      <c r="A11" t="s">
        <v>1</v>
      </c>
      <c r="B11" t="s">
        <v>37</v>
      </c>
      <c r="C11">
        <v>1975</v>
      </c>
      <c r="D11" t="s">
        <v>11</v>
      </c>
      <c r="E11">
        <v>3</v>
      </c>
    </row>
    <row r="12" spans="1:5" hidden="1" x14ac:dyDescent="0.25">
      <c r="A12" t="s">
        <v>1</v>
      </c>
      <c r="B12" t="s">
        <v>37</v>
      </c>
      <c r="C12">
        <v>1975</v>
      </c>
      <c r="D12" t="s">
        <v>12</v>
      </c>
      <c r="E12">
        <v>2.86</v>
      </c>
    </row>
    <row r="13" spans="1:5" hidden="1" x14ac:dyDescent="0.25">
      <c r="A13" t="s">
        <v>1</v>
      </c>
      <c r="B13" t="s">
        <v>37</v>
      </c>
      <c r="C13">
        <v>1975</v>
      </c>
      <c r="D13" t="s">
        <v>13</v>
      </c>
      <c r="E13">
        <v>3.28</v>
      </c>
    </row>
    <row r="14" spans="1:5" hidden="1" x14ac:dyDescent="0.25">
      <c r="A14" t="s">
        <v>1</v>
      </c>
      <c r="B14" t="s">
        <v>37</v>
      </c>
      <c r="C14">
        <v>1975</v>
      </c>
      <c r="D14" t="s">
        <v>14</v>
      </c>
      <c r="E14">
        <v>3.26</v>
      </c>
    </row>
    <row r="15" spans="1:5" hidden="1" x14ac:dyDescent="0.25">
      <c r="A15" t="s">
        <v>1</v>
      </c>
      <c r="B15" t="s">
        <v>37</v>
      </c>
      <c r="C15">
        <v>1975</v>
      </c>
      <c r="D15" t="s">
        <v>15</v>
      </c>
      <c r="E15">
        <v>2.4700000000000002</v>
      </c>
    </row>
    <row r="16" spans="1:5" hidden="1" x14ac:dyDescent="0.25">
      <c r="A16" t="s">
        <v>1</v>
      </c>
      <c r="B16" t="s">
        <v>37</v>
      </c>
      <c r="C16">
        <v>1975</v>
      </c>
      <c r="D16" t="s">
        <v>16</v>
      </c>
      <c r="E16">
        <v>3.03</v>
      </c>
    </row>
    <row r="17" spans="1:5" hidden="1" x14ac:dyDescent="0.25">
      <c r="A17" t="s">
        <v>1</v>
      </c>
      <c r="B17" t="s">
        <v>37</v>
      </c>
      <c r="C17">
        <v>1975</v>
      </c>
      <c r="D17" t="s">
        <v>17</v>
      </c>
      <c r="E17">
        <v>3.49</v>
      </c>
    </row>
    <row r="18" spans="1:5" hidden="1" x14ac:dyDescent="0.25">
      <c r="A18" t="s">
        <v>1</v>
      </c>
      <c r="B18" t="s">
        <v>37</v>
      </c>
      <c r="C18">
        <v>1975</v>
      </c>
      <c r="D18" t="s">
        <v>19</v>
      </c>
      <c r="E18">
        <v>3.85</v>
      </c>
    </row>
    <row r="19" spans="1:5" hidden="1" x14ac:dyDescent="0.25">
      <c r="A19" t="s">
        <v>1</v>
      </c>
      <c r="B19" t="s">
        <v>37</v>
      </c>
      <c r="C19">
        <v>1975</v>
      </c>
      <c r="D19" t="s">
        <v>21</v>
      </c>
      <c r="E19">
        <v>3.82</v>
      </c>
    </row>
    <row r="20" spans="1:5" hidden="1" x14ac:dyDescent="0.25">
      <c r="A20" t="s">
        <v>1</v>
      </c>
      <c r="B20" t="s">
        <v>37</v>
      </c>
      <c r="C20">
        <v>1975</v>
      </c>
      <c r="D20" t="s">
        <v>23</v>
      </c>
      <c r="E20">
        <v>3.59</v>
      </c>
    </row>
    <row r="21" spans="1:5" hidden="1" x14ac:dyDescent="0.25">
      <c r="A21" t="s">
        <v>1</v>
      </c>
      <c r="B21" t="s">
        <v>37</v>
      </c>
      <c r="C21">
        <v>1975</v>
      </c>
      <c r="D21" t="s">
        <v>25</v>
      </c>
      <c r="E21">
        <v>3.62</v>
      </c>
    </row>
    <row r="22" spans="1:5" hidden="1" x14ac:dyDescent="0.25">
      <c r="A22" t="s">
        <v>1</v>
      </c>
      <c r="B22" t="s">
        <v>37</v>
      </c>
      <c r="C22">
        <v>1975</v>
      </c>
      <c r="D22" t="s">
        <v>27</v>
      </c>
      <c r="E22">
        <v>5.55</v>
      </c>
    </row>
    <row r="23" spans="1:5" hidden="1" x14ac:dyDescent="0.25">
      <c r="A23" t="s">
        <v>1</v>
      </c>
      <c r="B23" t="s">
        <v>37</v>
      </c>
      <c r="C23">
        <v>1975</v>
      </c>
      <c r="D23" t="s">
        <v>28</v>
      </c>
      <c r="E23">
        <v>6.4</v>
      </c>
    </row>
    <row r="24" spans="1:5" hidden="1" x14ac:dyDescent="0.25">
      <c r="A24" t="s">
        <v>1</v>
      </c>
      <c r="B24" t="s">
        <v>37</v>
      </c>
      <c r="C24">
        <v>1975</v>
      </c>
      <c r="D24" t="s">
        <v>29</v>
      </c>
      <c r="E24">
        <v>3.51</v>
      </c>
    </row>
    <row r="25" spans="1:5" hidden="1" x14ac:dyDescent="0.25">
      <c r="A25" t="s">
        <v>1</v>
      </c>
      <c r="B25" t="s">
        <v>37</v>
      </c>
      <c r="C25">
        <v>1985</v>
      </c>
      <c r="D25" t="s">
        <v>6</v>
      </c>
      <c r="E25">
        <v>1.71</v>
      </c>
    </row>
    <row r="26" spans="1:5" hidden="1" x14ac:dyDescent="0.25">
      <c r="A26" t="s">
        <v>1</v>
      </c>
      <c r="B26" t="s">
        <v>37</v>
      </c>
      <c r="C26">
        <v>1985</v>
      </c>
      <c r="D26" t="s">
        <v>9</v>
      </c>
      <c r="E26">
        <v>2.76</v>
      </c>
    </row>
    <row r="27" spans="1:5" hidden="1" x14ac:dyDescent="0.25">
      <c r="A27" t="s">
        <v>1</v>
      </c>
      <c r="B27" t="s">
        <v>37</v>
      </c>
      <c r="C27">
        <v>1985</v>
      </c>
      <c r="D27" t="s">
        <v>11</v>
      </c>
      <c r="E27">
        <v>2.2799999999999998</v>
      </c>
    </row>
    <row r="28" spans="1:5" hidden="1" x14ac:dyDescent="0.25">
      <c r="A28" t="s">
        <v>1</v>
      </c>
      <c r="B28" t="s">
        <v>37</v>
      </c>
      <c r="C28">
        <v>1985</v>
      </c>
      <c r="D28" t="s">
        <v>12</v>
      </c>
      <c r="E28">
        <v>2.25</v>
      </c>
    </row>
    <row r="29" spans="1:5" hidden="1" x14ac:dyDescent="0.25">
      <c r="A29" t="s">
        <v>1</v>
      </c>
      <c r="B29" t="s">
        <v>37</v>
      </c>
      <c r="C29">
        <v>1985</v>
      </c>
      <c r="D29" t="s">
        <v>13</v>
      </c>
      <c r="E29">
        <v>2.52</v>
      </c>
    </row>
    <row r="30" spans="1:5" hidden="1" x14ac:dyDescent="0.25">
      <c r="A30" t="s">
        <v>1</v>
      </c>
      <c r="B30" t="s">
        <v>37</v>
      </c>
      <c r="C30">
        <v>1985</v>
      </c>
      <c r="D30" t="s">
        <v>14</v>
      </c>
      <c r="E30">
        <v>3.34</v>
      </c>
    </row>
    <row r="31" spans="1:5" hidden="1" x14ac:dyDescent="0.25">
      <c r="A31" t="s">
        <v>1</v>
      </c>
      <c r="B31" t="s">
        <v>37</v>
      </c>
      <c r="C31">
        <v>1985</v>
      </c>
      <c r="D31" t="s">
        <v>15</v>
      </c>
      <c r="E31">
        <v>2.59</v>
      </c>
    </row>
    <row r="32" spans="1:5" hidden="1" x14ac:dyDescent="0.25">
      <c r="A32" t="s">
        <v>1</v>
      </c>
      <c r="B32" t="s">
        <v>37</v>
      </c>
      <c r="C32">
        <v>1985</v>
      </c>
      <c r="D32" t="s">
        <v>16</v>
      </c>
      <c r="E32">
        <v>3.12</v>
      </c>
    </row>
    <row r="33" spans="1:5" hidden="1" x14ac:dyDescent="0.25">
      <c r="A33" t="s">
        <v>1</v>
      </c>
      <c r="B33" t="s">
        <v>37</v>
      </c>
      <c r="C33">
        <v>1985</v>
      </c>
      <c r="D33" t="s">
        <v>17</v>
      </c>
      <c r="E33">
        <v>3.47</v>
      </c>
    </row>
    <row r="34" spans="1:5" hidden="1" x14ac:dyDescent="0.25">
      <c r="A34" t="s">
        <v>1</v>
      </c>
      <c r="B34" t="s">
        <v>37</v>
      </c>
      <c r="C34">
        <v>1985</v>
      </c>
      <c r="D34" t="s">
        <v>19</v>
      </c>
      <c r="E34">
        <v>3.8</v>
      </c>
    </row>
    <row r="35" spans="1:5" hidden="1" x14ac:dyDescent="0.25">
      <c r="A35" t="s">
        <v>1</v>
      </c>
      <c r="B35" t="s">
        <v>37</v>
      </c>
      <c r="C35">
        <v>1985</v>
      </c>
      <c r="D35" t="s">
        <v>21</v>
      </c>
      <c r="E35">
        <v>3.68</v>
      </c>
    </row>
    <row r="36" spans="1:5" hidden="1" x14ac:dyDescent="0.25">
      <c r="A36" t="s">
        <v>1</v>
      </c>
      <c r="B36" t="s">
        <v>37</v>
      </c>
      <c r="C36">
        <v>1985</v>
      </c>
      <c r="D36" t="s">
        <v>23</v>
      </c>
      <c r="E36">
        <v>3.44</v>
      </c>
    </row>
    <row r="37" spans="1:5" hidden="1" x14ac:dyDescent="0.25">
      <c r="A37" t="s">
        <v>1</v>
      </c>
      <c r="B37" t="s">
        <v>37</v>
      </c>
      <c r="C37">
        <v>1985</v>
      </c>
      <c r="D37" t="s">
        <v>25</v>
      </c>
      <c r="E37">
        <v>3.52</v>
      </c>
    </row>
    <row r="38" spans="1:5" hidden="1" x14ac:dyDescent="0.25">
      <c r="A38" t="s">
        <v>1</v>
      </c>
      <c r="B38" t="s">
        <v>37</v>
      </c>
      <c r="C38">
        <v>1985</v>
      </c>
      <c r="D38" t="s">
        <v>27</v>
      </c>
      <c r="E38">
        <v>3.88</v>
      </c>
    </row>
    <row r="39" spans="1:5" hidden="1" x14ac:dyDescent="0.25">
      <c r="A39" t="s">
        <v>1</v>
      </c>
      <c r="B39" t="s">
        <v>37</v>
      </c>
      <c r="C39">
        <v>1985</v>
      </c>
      <c r="D39" t="s">
        <v>28</v>
      </c>
      <c r="E39">
        <v>4.26</v>
      </c>
    </row>
    <row r="40" spans="1:5" hidden="1" x14ac:dyDescent="0.25">
      <c r="A40" t="s">
        <v>1</v>
      </c>
      <c r="B40" t="s">
        <v>37</v>
      </c>
      <c r="C40">
        <v>1985</v>
      </c>
      <c r="D40" t="s">
        <v>29</v>
      </c>
      <c r="E40">
        <v>2.62</v>
      </c>
    </row>
    <row r="41" spans="1:5" hidden="1" x14ac:dyDescent="0.25">
      <c r="A41" t="s">
        <v>1</v>
      </c>
      <c r="B41" t="s">
        <v>37</v>
      </c>
      <c r="C41">
        <v>1996</v>
      </c>
      <c r="D41" t="s">
        <v>6</v>
      </c>
      <c r="E41">
        <v>2.2400000000000002</v>
      </c>
    </row>
    <row r="42" spans="1:5" hidden="1" x14ac:dyDescent="0.25">
      <c r="A42" t="s">
        <v>1</v>
      </c>
      <c r="B42" t="s">
        <v>37</v>
      </c>
      <c r="C42">
        <v>1996</v>
      </c>
      <c r="D42" t="s">
        <v>9</v>
      </c>
      <c r="E42">
        <v>3.67</v>
      </c>
    </row>
    <row r="43" spans="1:5" hidden="1" x14ac:dyDescent="0.25">
      <c r="A43" t="s">
        <v>1</v>
      </c>
      <c r="B43" t="s">
        <v>37</v>
      </c>
      <c r="C43">
        <v>1996</v>
      </c>
      <c r="D43" t="s">
        <v>11</v>
      </c>
      <c r="E43">
        <v>3.11</v>
      </c>
    </row>
    <row r="44" spans="1:5" hidden="1" x14ac:dyDescent="0.25">
      <c r="A44" t="s">
        <v>1</v>
      </c>
      <c r="B44" t="s">
        <v>37</v>
      </c>
      <c r="C44">
        <v>1996</v>
      </c>
      <c r="D44" t="s">
        <v>12</v>
      </c>
      <c r="E44">
        <v>3.04</v>
      </c>
    </row>
    <row r="45" spans="1:5" hidden="1" x14ac:dyDescent="0.25">
      <c r="A45" t="s">
        <v>1</v>
      </c>
      <c r="B45" t="s">
        <v>37</v>
      </c>
      <c r="C45">
        <v>1996</v>
      </c>
      <c r="D45" t="s">
        <v>13</v>
      </c>
      <c r="E45">
        <v>3.41</v>
      </c>
    </row>
    <row r="46" spans="1:5" hidden="1" x14ac:dyDescent="0.25">
      <c r="A46" t="s">
        <v>1</v>
      </c>
      <c r="B46" t="s">
        <v>37</v>
      </c>
      <c r="C46">
        <v>1996</v>
      </c>
      <c r="D46" t="s">
        <v>14</v>
      </c>
      <c r="E46">
        <v>3.87</v>
      </c>
    </row>
    <row r="47" spans="1:5" hidden="1" x14ac:dyDescent="0.25">
      <c r="A47" t="s">
        <v>1</v>
      </c>
      <c r="B47" t="s">
        <v>37</v>
      </c>
      <c r="C47">
        <v>1996</v>
      </c>
      <c r="D47" t="s">
        <v>15</v>
      </c>
      <c r="E47">
        <v>3.1</v>
      </c>
    </row>
    <row r="48" spans="1:5" hidden="1" x14ac:dyDescent="0.25">
      <c r="A48" t="s">
        <v>1</v>
      </c>
      <c r="B48" t="s">
        <v>37</v>
      </c>
      <c r="C48">
        <v>1996</v>
      </c>
      <c r="D48" t="s">
        <v>16</v>
      </c>
      <c r="E48">
        <v>3.64</v>
      </c>
    </row>
    <row r="49" spans="1:5" hidden="1" x14ac:dyDescent="0.25">
      <c r="A49" t="s">
        <v>1</v>
      </c>
      <c r="B49" t="s">
        <v>37</v>
      </c>
      <c r="C49">
        <v>1996</v>
      </c>
      <c r="D49" t="s">
        <v>17</v>
      </c>
      <c r="E49">
        <v>3.54</v>
      </c>
    </row>
    <row r="50" spans="1:5" hidden="1" x14ac:dyDescent="0.25">
      <c r="A50" t="s">
        <v>1</v>
      </c>
      <c r="B50" t="s">
        <v>37</v>
      </c>
      <c r="C50">
        <v>1996</v>
      </c>
      <c r="D50" t="s">
        <v>19</v>
      </c>
      <c r="E50">
        <v>3.87</v>
      </c>
    </row>
    <row r="51" spans="1:5" hidden="1" x14ac:dyDescent="0.25">
      <c r="A51" t="s">
        <v>1</v>
      </c>
      <c r="B51" t="s">
        <v>37</v>
      </c>
      <c r="C51">
        <v>1996</v>
      </c>
      <c r="D51" t="s">
        <v>21</v>
      </c>
      <c r="E51">
        <v>3.15</v>
      </c>
    </row>
    <row r="52" spans="1:5" hidden="1" x14ac:dyDescent="0.25">
      <c r="A52" t="s">
        <v>1</v>
      </c>
      <c r="B52" t="s">
        <v>37</v>
      </c>
      <c r="C52">
        <v>1996</v>
      </c>
      <c r="D52" t="s">
        <v>23</v>
      </c>
      <c r="E52">
        <v>2.94</v>
      </c>
    </row>
    <row r="53" spans="1:5" hidden="1" x14ac:dyDescent="0.25">
      <c r="A53" t="s">
        <v>1</v>
      </c>
      <c r="B53" t="s">
        <v>37</v>
      </c>
      <c r="C53">
        <v>1996</v>
      </c>
      <c r="D53" t="s">
        <v>25</v>
      </c>
      <c r="E53">
        <v>3.03</v>
      </c>
    </row>
    <row r="54" spans="1:5" hidden="1" x14ac:dyDescent="0.25">
      <c r="A54" t="s">
        <v>1</v>
      </c>
      <c r="B54" t="s">
        <v>37</v>
      </c>
      <c r="C54">
        <v>1996</v>
      </c>
      <c r="D54" t="s">
        <v>27</v>
      </c>
      <c r="E54">
        <v>2.78</v>
      </c>
    </row>
    <row r="55" spans="1:5" hidden="1" x14ac:dyDescent="0.25">
      <c r="A55" t="s">
        <v>1</v>
      </c>
      <c r="B55" t="s">
        <v>37</v>
      </c>
      <c r="C55">
        <v>1996</v>
      </c>
      <c r="D55" t="s">
        <v>28</v>
      </c>
      <c r="E55">
        <v>2.98</v>
      </c>
    </row>
    <row r="56" spans="1:5" hidden="1" x14ac:dyDescent="0.25">
      <c r="A56" t="s">
        <v>1</v>
      </c>
      <c r="B56" t="s">
        <v>37</v>
      </c>
      <c r="C56">
        <v>1996</v>
      </c>
      <c r="D56" t="s">
        <v>29</v>
      </c>
      <c r="E56">
        <v>3.47</v>
      </c>
    </row>
    <row r="57" spans="1:5" hidden="1" x14ac:dyDescent="0.25">
      <c r="A57" t="s">
        <v>1</v>
      </c>
      <c r="B57" t="s">
        <v>37</v>
      </c>
      <c r="C57">
        <v>2003</v>
      </c>
      <c r="D57" t="s">
        <v>6</v>
      </c>
      <c r="E57">
        <v>2.33</v>
      </c>
    </row>
    <row r="58" spans="1:5" hidden="1" x14ac:dyDescent="0.25">
      <c r="A58" t="s">
        <v>1</v>
      </c>
      <c r="B58" t="s">
        <v>37</v>
      </c>
      <c r="C58">
        <v>2003</v>
      </c>
      <c r="D58" t="s">
        <v>9</v>
      </c>
      <c r="E58">
        <v>2.21</v>
      </c>
    </row>
    <row r="59" spans="1:5" hidden="1" x14ac:dyDescent="0.25">
      <c r="A59" t="s">
        <v>1</v>
      </c>
      <c r="B59" t="s">
        <v>37</v>
      </c>
      <c r="C59">
        <v>2003</v>
      </c>
      <c r="D59" t="s">
        <v>11</v>
      </c>
      <c r="E59">
        <v>3.23</v>
      </c>
    </row>
    <row r="60" spans="1:5" hidden="1" x14ac:dyDescent="0.25">
      <c r="A60" t="s">
        <v>1</v>
      </c>
      <c r="B60" t="s">
        <v>37</v>
      </c>
      <c r="C60">
        <v>2003</v>
      </c>
      <c r="D60" t="s">
        <v>12</v>
      </c>
      <c r="E60">
        <v>3.17</v>
      </c>
    </row>
    <row r="61" spans="1:5" hidden="1" x14ac:dyDescent="0.25">
      <c r="A61" t="s">
        <v>1</v>
      </c>
      <c r="B61" t="s">
        <v>37</v>
      </c>
      <c r="C61">
        <v>2003</v>
      </c>
      <c r="D61" t="s">
        <v>13</v>
      </c>
      <c r="E61">
        <v>3.55</v>
      </c>
    </row>
    <row r="62" spans="1:5" hidden="1" x14ac:dyDescent="0.25">
      <c r="A62" t="s">
        <v>1</v>
      </c>
      <c r="B62" t="s">
        <v>37</v>
      </c>
      <c r="C62">
        <v>2003</v>
      </c>
      <c r="D62" t="s">
        <v>14</v>
      </c>
      <c r="E62">
        <v>4.01</v>
      </c>
    </row>
    <row r="63" spans="1:5" hidden="1" x14ac:dyDescent="0.25">
      <c r="A63" t="s">
        <v>1</v>
      </c>
      <c r="B63" t="s">
        <v>37</v>
      </c>
      <c r="C63">
        <v>2003</v>
      </c>
      <c r="D63" t="s">
        <v>15</v>
      </c>
      <c r="E63">
        <v>3.21</v>
      </c>
    </row>
    <row r="64" spans="1:5" hidden="1" x14ac:dyDescent="0.25">
      <c r="A64" t="s">
        <v>1</v>
      </c>
      <c r="B64" t="s">
        <v>37</v>
      </c>
      <c r="C64">
        <v>2003</v>
      </c>
      <c r="D64" t="s">
        <v>16</v>
      </c>
      <c r="E64">
        <v>3.77</v>
      </c>
    </row>
    <row r="65" spans="1:5" hidden="1" x14ac:dyDescent="0.25">
      <c r="A65" t="s">
        <v>1</v>
      </c>
      <c r="B65" t="s">
        <v>37</v>
      </c>
      <c r="C65">
        <v>2003</v>
      </c>
      <c r="D65" t="s">
        <v>17</v>
      </c>
      <c r="E65">
        <v>3.37</v>
      </c>
    </row>
    <row r="66" spans="1:5" hidden="1" x14ac:dyDescent="0.25">
      <c r="A66" t="s">
        <v>1</v>
      </c>
      <c r="B66" t="s">
        <v>37</v>
      </c>
      <c r="C66">
        <v>2003</v>
      </c>
      <c r="D66" t="s">
        <v>19</v>
      </c>
      <c r="E66">
        <v>2.5299999999999998</v>
      </c>
    </row>
    <row r="67" spans="1:5" hidden="1" x14ac:dyDescent="0.25">
      <c r="A67" t="s">
        <v>1</v>
      </c>
      <c r="B67" t="s">
        <v>37</v>
      </c>
      <c r="C67">
        <v>2003</v>
      </c>
      <c r="D67" t="s">
        <v>21</v>
      </c>
      <c r="E67">
        <v>2.66</v>
      </c>
    </row>
    <row r="68" spans="1:5" hidden="1" x14ac:dyDescent="0.25">
      <c r="A68" t="s">
        <v>1</v>
      </c>
      <c r="B68" t="s">
        <v>37</v>
      </c>
      <c r="C68">
        <v>2003</v>
      </c>
      <c r="D68" t="s">
        <v>23</v>
      </c>
      <c r="E68">
        <v>2.4700000000000002</v>
      </c>
    </row>
    <row r="69" spans="1:5" hidden="1" x14ac:dyDescent="0.25">
      <c r="A69" t="s">
        <v>1</v>
      </c>
      <c r="B69" t="s">
        <v>37</v>
      </c>
      <c r="C69">
        <v>2003</v>
      </c>
      <c r="D69" t="s">
        <v>25</v>
      </c>
      <c r="E69">
        <v>2.5499999999999998</v>
      </c>
    </row>
    <row r="70" spans="1:5" hidden="1" x14ac:dyDescent="0.25">
      <c r="A70" t="s">
        <v>1</v>
      </c>
      <c r="B70" t="s">
        <v>37</v>
      </c>
      <c r="C70">
        <v>2003</v>
      </c>
      <c r="D70" t="s">
        <v>27</v>
      </c>
      <c r="E70">
        <v>3.16</v>
      </c>
    </row>
    <row r="71" spans="1:5" hidden="1" x14ac:dyDescent="0.25">
      <c r="A71" t="s">
        <v>1</v>
      </c>
      <c r="B71" t="s">
        <v>37</v>
      </c>
      <c r="C71">
        <v>2003</v>
      </c>
      <c r="D71" t="s">
        <v>28</v>
      </c>
      <c r="E71">
        <v>3.4</v>
      </c>
    </row>
    <row r="72" spans="1:5" hidden="1" x14ac:dyDescent="0.25">
      <c r="A72" t="s">
        <v>1</v>
      </c>
      <c r="B72" t="s">
        <v>37</v>
      </c>
      <c r="C72">
        <v>2003</v>
      </c>
      <c r="D72" t="s">
        <v>29</v>
      </c>
      <c r="E72">
        <v>3.61</v>
      </c>
    </row>
    <row r="73" spans="1:5" hidden="1" x14ac:dyDescent="0.25">
      <c r="A73" t="s">
        <v>1</v>
      </c>
      <c r="B73" t="s">
        <v>37</v>
      </c>
      <c r="C73">
        <v>2007</v>
      </c>
      <c r="D73" t="s">
        <v>6</v>
      </c>
      <c r="E73">
        <v>2.33</v>
      </c>
    </row>
    <row r="74" spans="1:5" hidden="1" x14ac:dyDescent="0.25">
      <c r="A74" t="s">
        <v>1</v>
      </c>
      <c r="B74" t="s">
        <v>37</v>
      </c>
      <c r="C74">
        <v>2007</v>
      </c>
      <c r="D74" t="s">
        <v>9</v>
      </c>
      <c r="E74">
        <v>2.21</v>
      </c>
    </row>
    <row r="75" spans="1:5" hidden="1" x14ac:dyDescent="0.25">
      <c r="A75" t="s">
        <v>1</v>
      </c>
      <c r="B75" t="s">
        <v>37</v>
      </c>
      <c r="C75">
        <v>2007</v>
      </c>
      <c r="D75" t="s">
        <v>11</v>
      </c>
      <c r="E75">
        <v>3.23</v>
      </c>
    </row>
    <row r="76" spans="1:5" hidden="1" x14ac:dyDescent="0.25">
      <c r="A76" t="s">
        <v>1</v>
      </c>
      <c r="B76" t="s">
        <v>37</v>
      </c>
      <c r="C76">
        <v>2007</v>
      </c>
      <c r="D76" t="s">
        <v>12</v>
      </c>
      <c r="E76">
        <v>3.17</v>
      </c>
    </row>
    <row r="77" spans="1:5" hidden="1" x14ac:dyDescent="0.25">
      <c r="A77" t="s">
        <v>1</v>
      </c>
      <c r="B77" t="s">
        <v>37</v>
      </c>
      <c r="C77">
        <v>2007</v>
      </c>
      <c r="D77" t="s">
        <v>13</v>
      </c>
      <c r="E77">
        <v>3.55</v>
      </c>
    </row>
    <row r="78" spans="1:5" hidden="1" x14ac:dyDescent="0.25">
      <c r="A78" t="s">
        <v>1</v>
      </c>
      <c r="B78" t="s">
        <v>37</v>
      </c>
      <c r="C78">
        <v>2007</v>
      </c>
      <c r="D78" t="s">
        <v>14</v>
      </c>
      <c r="E78">
        <v>4.01</v>
      </c>
    </row>
    <row r="79" spans="1:5" hidden="1" x14ac:dyDescent="0.25">
      <c r="A79" t="s">
        <v>1</v>
      </c>
      <c r="B79" t="s">
        <v>37</v>
      </c>
      <c r="C79">
        <v>2007</v>
      </c>
      <c r="D79" t="s">
        <v>15</v>
      </c>
      <c r="E79">
        <v>3.21</v>
      </c>
    </row>
    <row r="80" spans="1:5" hidden="1" x14ac:dyDescent="0.25">
      <c r="A80" t="s">
        <v>1</v>
      </c>
      <c r="B80" t="s">
        <v>37</v>
      </c>
      <c r="C80">
        <v>2007</v>
      </c>
      <c r="D80" t="s">
        <v>16</v>
      </c>
      <c r="E80">
        <v>3.77</v>
      </c>
    </row>
    <row r="81" spans="1:5" hidden="1" x14ac:dyDescent="0.25">
      <c r="A81" t="s">
        <v>1</v>
      </c>
      <c r="B81" t="s">
        <v>37</v>
      </c>
      <c r="C81">
        <v>2007</v>
      </c>
      <c r="D81" t="s">
        <v>17</v>
      </c>
      <c r="E81">
        <v>3.37</v>
      </c>
    </row>
    <row r="82" spans="1:5" hidden="1" x14ac:dyDescent="0.25">
      <c r="A82" t="s">
        <v>1</v>
      </c>
      <c r="B82" t="s">
        <v>37</v>
      </c>
      <c r="C82">
        <v>2007</v>
      </c>
      <c r="D82" t="s">
        <v>19</v>
      </c>
      <c r="E82">
        <v>2.5299999999999998</v>
      </c>
    </row>
    <row r="83" spans="1:5" hidden="1" x14ac:dyDescent="0.25">
      <c r="A83" t="s">
        <v>1</v>
      </c>
      <c r="B83" t="s">
        <v>37</v>
      </c>
      <c r="C83">
        <v>2007</v>
      </c>
      <c r="D83" t="s">
        <v>21</v>
      </c>
      <c r="E83">
        <v>2.66</v>
      </c>
    </row>
    <row r="84" spans="1:5" hidden="1" x14ac:dyDescent="0.25">
      <c r="A84" t="s">
        <v>1</v>
      </c>
      <c r="B84" t="s">
        <v>37</v>
      </c>
      <c r="C84">
        <v>2007</v>
      </c>
      <c r="D84" t="s">
        <v>23</v>
      </c>
      <c r="E84">
        <v>2.4700000000000002</v>
      </c>
    </row>
    <row r="85" spans="1:5" hidden="1" x14ac:dyDescent="0.25">
      <c r="A85" t="s">
        <v>1</v>
      </c>
      <c r="B85" t="s">
        <v>37</v>
      </c>
      <c r="C85">
        <v>2007</v>
      </c>
      <c r="D85" t="s">
        <v>25</v>
      </c>
      <c r="E85">
        <v>2.5499999999999998</v>
      </c>
    </row>
    <row r="86" spans="1:5" hidden="1" x14ac:dyDescent="0.25">
      <c r="A86" t="s">
        <v>1</v>
      </c>
      <c r="B86" t="s">
        <v>37</v>
      </c>
      <c r="C86">
        <v>2007</v>
      </c>
      <c r="D86" t="s">
        <v>27</v>
      </c>
      <c r="E86">
        <v>3.17</v>
      </c>
    </row>
    <row r="87" spans="1:5" hidden="1" x14ac:dyDescent="0.25">
      <c r="A87" t="s">
        <v>1</v>
      </c>
      <c r="B87" t="s">
        <v>37</v>
      </c>
      <c r="C87">
        <v>2007</v>
      </c>
      <c r="D87" t="s">
        <v>28</v>
      </c>
      <c r="E87">
        <v>3.4</v>
      </c>
    </row>
    <row r="88" spans="1:5" hidden="1" x14ac:dyDescent="0.25">
      <c r="A88" t="s">
        <v>1</v>
      </c>
      <c r="B88" t="s">
        <v>37</v>
      </c>
      <c r="C88">
        <v>2007</v>
      </c>
      <c r="D88" t="s">
        <v>29</v>
      </c>
      <c r="E88">
        <v>3.61</v>
      </c>
    </row>
    <row r="89" spans="1:5" hidden="1" x14ac:dyDescent="0.25">
      <c r="A89" t="s">
        <v>1</v>
      </c>
      <c r="B89" t="s">
        <v>37</v>
      </c>
      <c r="C89">
        <v>2011</v>
      </c>
      <c r="D89" t="s">
        <v>6</v>
      </c>
      <c r="E89">
        <v>2.33</v>
      </c>
    </row>
    <row r="90" spans="1:5" hidden="1" x14ac:dyDescent="0.25">
      <c r="A90" t="s">
        <v>1</v>
      </c>
      <c r="B90" t="s">
        <v>37</v>
      </c>
      <c r="C90">
        <v>2011</v>
      </c>
      <c r="D90" t="s">
        <v>9</v>
      </c>
      <c r="E90">
        <v>2.21</v>
      </c>
    </row>
    <row r="91" spans="1:5" hidden="1" x14ac:dyDescent="0.25">
      <c r="A91" t="s">
        <v>1</v>
      </c>
      <c r="B91" t="s">
        <v>37</v>
      </c>
      <c r="C91">
        <v>2011</v>
      </c>
      <c r="D91" t="s">
        <v>11</v>
      </c>
      <c r="E91">
        <v>3.23</v>
      </c>
    </row>
    <row r="92" spans="1:5" hidden="1" x14ac:dyDescent="0.25">
      <c r="A92" t="s">
        <v>1</v>
      </c>
      <c r="B92" t="s">
        <v>37</v>
      </c>
      <c r="C92">
        <v>2011</v>
      </c>
      <c r="D92" t="s">
        <v>12</v>
      </c>
      <c r="E92">
        <v>3.17</v>
      </c>
    </row>
    <row r="93" spans="1:5" hidden="1" x14ac:dyDescent="0.25">
      <c r="A93" t="s">
        <v>1</v>
      </c>
      <c r="B93" t="s">
        <v>37</v>
      </c>
      <c r="C93">
        <v>2011</v>
      </c>
      <c r="D93" t="s">
        <v>13</v>
      </c>
      <c r="E93">
        <v>3.55</v>
      </c>
    </row>
    <row r="94" spans="1:5" hidden="1" x14ac:dyDescent="0.25">
      <c r="A94" t="s">
        <v>1</v>
      </c>
      <c r="B94" t="s">
        <v>37</v>
      </c>
      <c r="C94">
        <v>2011</v>
      </c>
      <c r="D94" t="s">
        <v>14</v>
      </c>
      <c r="E94">
        <v>4.01</v>
      </c>
    </row>
    <row r="95" spans="1:5" hidden="1" x14ac:dyDescent="0.25">
      <c r="A95" t="s">
        <v>1</v>
      </c>
      <c r="B95" t="s">
        <v>37</v>
      </c>
      <c r="C95">
        <v>2011</v>
      </c>
      <c r="D95" t="s">
        <v>15</v>
      </c>
      <c r="E95">
        <v>3.21</v>
      </c>
    </row>
    <row r="96" spans="1:5" hidden="1" x14ac:dyDescent="0.25">
      <c r="A96" t="s">
        <v>1</v>
      </c>
      <c r="B96" t="s">
        <v>37</v>
      </c>
      <c r="C96">
        <v>2011</v>
      </c>
      <c r="D96" t="s">
        <v>16</v>
      </c>
      <c r="E96">
        <v>3.77</v>
      </c>
    </row>
    <row r="97" spans="1:5" hidden="1" x14ac:dyDescent="0.25">
      <c r="A97" t="s">
        <v>1</v>
      </c>
      <c r="B97" t="s">
        <v>37</v>
      </c>
      <c r="C97">
        <v>2011</v>
      </c>
      <c r="D97" t="s">
        <v>17</v>
      </c>
      <c r="E97">
        <v>3.37</v>
      </c>
    </row>
    <row r="98" spans="1:5" hidden="1" x14ac:dyDescent="0.25">
      <c r="A98" t="s">
        <v>1</v>
      </c>
      <c r="B98" t="s">
        <v>37</v>
      </c>
      <c r="C98">
        <v>2011</v>
      </c>
      <c r="D98" t="s">
        <v>19</v>
      </c>
      <c r="E98">
        <v>2.5299999999999998</v>
      </c>
    </row>
    <row r="99" spans="1:5" hidden="1" x14ac:dyDescent="0.25">
      <c r="A99" t="s">
        <v>1</v>
      </c>
      <c r="B99" t="s">
        <v>37</v>
      </c>
      <c r="C99">
        <v>2011</v>
      </c>
      <c r="D99" t="s">
        <v>21</v>
      </c>
      <c r="E99">
        <v>2.66</v>
      </c>
    </row>
    <row r="100" spans="1:5" hidden="1" x14ac:dyDescent="0.25">
      <c r="A100" t="s">
        <v>1</v>
      </c>
      <c r="B100" t="s">
        <v>37</v>
      </c>
      <c r="C100">
        <v>2011</v>
      </c>
      <c r="D100" t="s">
        <v>23</v>
      </c>
      <c r="E100">
        <v>2.4700000000000002</v>
      </c>
    </row>
    <row r="101" spans="1:5" hidden="1" x14ac:dyDescent="0.25">
      <c r="A101" t="s">
        <v>1</v>
      </c>
      <c r="B101" t="s">
        <v>37</v>
      </c>
      <c r="C101">
        <v>2011</v>
      </c>
      <c r="D101" t="s">
        <v>25</v>
      </c>
      <c r="E101">
        <v>2.5499999999999998</v>
      </c>
    </row>
    <row r="102" spans="1:5" hidden="1" x14ac:dyDescent="0.25">
      <c r="A102" t="s">
        <v>1</v>
      </c>
      <c r="B102" t="s">
        <v>37</v>
      </c>
      <c r="C102">
        <v>2011</v>
      </c>
      <c r="D102" t="s">
        <v>27</v>
      </c>
      <c r="E102">
        <v>3.17</v>
      </c>
    </row>
    <row r="103" spans="1:5" hidden="1" x14ac:dyDescent="0.25">
      <c r="A103" t="s">
        <v>1</v>
      </c>
      <c r="B103" t="s">
        <v>37</v>
      </c>
      <c r="C103">
        <v>2011</v>
      </c>
      <c r="D103" t="s">
        <v>28</v>
      </c>
      <c r="E103">
        <v>3.4</v>
      </c>
    </row>
    <row r="104" spans="1:5" hidden="1" x14ac:dyDescent="0.25">
      <c r="A104" t="s">
        <v>1</v>
      </c>
      <c r="B104" t="s">
        <v>37</v>
      </c>
      <c r="C104">
        <v>2011</v>
      </c>
      <c r="D104" t="s">
        <v>29</v>
      </c>
      <c r="E104">
        <v>3.61</v>
      </c>
    </row>
    <row r="105" spans="1:5" hidden="1" x14ac:dyDescent="0.25">
      <c r="A105" t="s">
        <v>1</v>
      </c>
      <c r="B105" t="s">
        <v>37</v>
      </c>
      <c r="C105">
        <v>2014</v>
      </c>
      <c r="D105" t="s">
        <v>6</v>
      </c>
      <c r="E105">
        <v>2.33</v>
      </c>
    </row>
    <row r="106" spans="1:5" hidden="1" x14ac:dyDescent="0.25">
      <c r="A106" t="s">
        <v>1</v>
      </c>
      <c r="B106" t="s">
        <v>37</v>
      </c>
      <c r="C106">
        <v>2014</v>
      </c>
      <c r="D106" t="s">
        <v>9</v>
      </c>
      <c r="E106">
        <v>2.21</v>
      </c>
    </row>
    <row r="107" spans="1:5" hidden="1" x14ac:dyDescent="0.25">
      <c r="A107" t="s">
        <v>1</v>
      </c>
      <c r="B107" t="s">
        <v>37</v>
      </c>
      <c r="C107">
        <v>2014</v>
      </c>
      <c r="D107" t="s">
        <v>11</v>
      </c>
      <c r="E107">
        <v>3.23</v>
      </c>
    </row>
    <row r="108" spans="1:5" hidden="1" x14ac:dyDescent="0.25">
      <c r="A108" t="s">
        <v>1</v>
      </c>
      <c r="B108" t="s">
        <v>37</v>
      </c>
      <c r="C108">
        <v>2014</v>
      </c>
      <c r="D108" t="s">
        <v>12</v>
      </c>
      <c r="E108">
        <v>3.17</v>
      </c>
    </row>
    <row r="109" spans="1:5" hidden="1" x14ac:dyDescent="0.25">
      <c r="A109" t="s">
        <v>1</v>
      </c>
      <c r="B109" t="s">
        <v>37</v>
      </c>
      <c r="C109">
        <v>2014</v>
      </c>
      <c r="D109" t="s">
        <v>13</v>
      </c>
      <c r="E109">
        <v>3.55</v>
      </c>
    </row>
    <row r="110" spans="1:5" hidden="1" x14ac:dyDescent="0.25">
      <c r="A110" t="s">
        <v>1</v>
      </c>
      <c r="B110" t="s">
        <v>37</v>
      </c>
      <c r="C110">
        <v>2014</v>
      </c>
      <c r="D110" t="s">
        <v>14</v>
      </c>
      <c r="E110">
        <v>4.01</v>
      </c>
    </row>
    <row r="111" spans="1:5" hidden="1" x14ac:dyDescent="0.25">
      <c r="A111" t="s">
        <v>1</v>
      </c>
      <c r="B111" t="s">
        <v>37</v>
      </c>
      <c r="C111">
        <v>2014</v>
      </c>
      <c r="D111" t="s">
        <v>15</v>
      </c>
      <c r="E111">
        <v>3.21</v>
      </c>
    </row>
    <row r="112" spans="1:5" hidden="1" x14ac:dyDescent="0.25">
      <c r="A112" t="s">
        <v>1</v>
      </c>
      <c r="B112" t="s">
        <v>37</v>
      </c>
      <c r="C112">
        <v>2014</v>
      </c>
      <c r="D112" t="s">
        <v>16</v>
      </c>
      <c r="E112">
        <v>3.77</v>
      </c>
    </row>
    <row r="113" spans="1:5" hidden="1" x14ac:dyDescent="0.25">
      <c r="A113" t="s">
        <v>1</v>
      </c>
      <c r="B113" t="s">
        <v>37</v>
      </c>
      <c r="C113">
        <v>2014</v>
      </c>
      <c r="D113" t="s">
        <v>17</v>
      </c>
      <c r="E113">
        <v>3.37</v>
      </c>
    </row>
    <row r="114" spans="1:5" hidden="1" x14ac:dyDescent="0.25">
      <c r="A114" t="s">
        <v>1</v>
      </c>
      <c r="B114" t="s">
        <v>37</v>
      </c>
      <c r="C114">
        <v>2014</v>
      </c>
      <c r="D114" t="s">
        <v>19</v>
      </c>
      <c r="E114">
        <v>2.5299999999999998</v>
      </c>
    </row>
    <row r="115" spans="1:5" hidden="1" x14ac:dyDescent="0.25">
      <c r="A115" t="s">
        <v>1</v>
      </c>
      <c r="B115" t="s">
        <v>37</v>
      </c>
      <c r="C115">
        <v>2014</v>
      </c>
      <c r="D115" t="s">
        <v>21</v>
      </c>
      <c r="E115">
        <v>2.66</v>
      </c>
    </row>
    <row r="116" spans="1:5" hidden="1" x14ac:dyDescent="0.25">
      <c r="A116" t="s">
        <v>1</v>
      </c>
      <c r="B116" t="s">
        <v>37</v>
      </c>
      <c r="C116">
        <v>2014</v>
      </c>
      <c r="D116" t="s">
        <v>23</v>
      </c>
      <c r="E116">
        <v>2.4700000000000002</v>
      </c>
    </row>
    <row r="117" spans="1:5" hidden="1" x14ac:dyDescent="0.25">
      <c r="A117" t="s">
        <v>1</v>
      </c>
      <c r="B117" t="s">
        <v>37</v>
      </c>
      <c r="C117">
        <v>2014</v>
      </c>
      <c r="D117" t="s">
        <v>25</v>
      </c>
      <c r="E117">
        <v>2.5499999999999998</v>
      </c>
    </row>
    <row r="118" spans="1:5" hidden="1" x14ac:dyDescent="0.25">
      <c r="A118" t="s">
        <v>1</v>
      </c>
      <c r="B118" t="s">
        <v>37</v>
      </c>
      <c r="C118">
        <v>2014</v>
      </c>
      <c r="D118" t="s">
        <v>27</v>
      </c>
      <c r="E118">
        <v>3.17</v>
      </c>
    </row>
    <row r="119" spans="1:5" hidden="1" x14ac:dyDescent="0.25">
      <c r="A119" t="s">
        <v>1</v>
      </c>
      <c r="B119" t="s">
        <v>37</v>
      </c>
      <c r="C119">
        <v>2014</v>
      </c>
      <c r="D119" t="s">
        <v>28</v>
      </c>
      <c r="E119">
        <v>3.4</v>
      </c>
    </row>
    <row r="120" spans="1:5" hidden="1" x14ac:dyDescent="0.25">
      <c r="A120" t="s">
        <v>1</v>
      </c>
      <c r="B120" t="s">
        <v>37</v>
      </c>
      <c r="C120">
        <v>2014</v>
      </c>
      <c r="D120" t="s">
        <v>29</v>
      </c>
      <c r="E120">
        <v>3.61</v>
      </c>
    </row>
    <row r="121" spans="1:5" hidden="1" x14ac:dyDescent="0.25">
      <c r="A121" t="s">
        <v>1</v>
      </c>
      <c r="B121" t="s">
        <v>37</v>
      </c>
      <c r="C121">
        <v>2015</v>
      </c>
      <c r="D121" t="s">
        <v>6</v>
      </c>
      <c r="E121">
        <v>2.33</v>
      </c>
    </row>
    <row r="122" spans="1:5" hidden="1" x14ac:dyDescent="0.25">
      <c r="A122" t="s">
        <v>1</v>
      </c>
      <c r="B122" t="s">
        <v>37</v>
      </c>
      <c r="C122">
        <v>2015</v>
      </c>
      <c r="D122" t="s">
        <v>9</v>
      </c>
      <c r="E122">
        <v>2.21</v>
      </c>
    </row>
    <row r="123" spans="1:5" hidden="1" x14ac:dyDescent="0.25">
      <c r="A123" t="s">
        <v>1</v>
      </c>
      <c r="B123" t="s">
        <v>37</v>
      </c>
      <c r="C123">
        <v>2015</v>
      </c>
      <c r="D123" t="s">
        <v>11</v>
      </c>
      <c r="E123">
        <v>3.23</v>
      </c>
    </row>
    <row r="124" spans="1:5" hidden="1" x14ac:dyDescent="0.25">
      <c r="A124" t="s">
        <v>1</v>
      </c>
      <c r="B124" t="s">
        <v>37</v>
      </c>
      <c r="C124">
        <v>2015</v>
      </c>
      <c r="D124" t="s">
        <v>12</v>
      </c>
      <c r="E124">
        <v>3.17</v>
      </c>
    </row>
    <row r="125" spans="1:5" hidden="1" x14ac:dyDescent="0.25">
      <c r="A125" t="s">
        <v>1</v>
      </c>
      <c r="B125" t="s">
        <v>37</v>
      </c>
      <c r="C125">
        <v>2015</v>
      </c>
      <c r="D125" t="s">
        <v>13</v>
      </c>
      <c r="E125">
        <v>3.55</v>
      </c>
    </row>
    <row r="126" spans="1:5" hidden="1" x14ac:dyDescent="0.25">
      <c r="A126" t="s">
        <v>1</v>
      </c>
      <c r="B126" t="s">
        <v>37</v>
      </c>
      <c r="C126">
        <v>2015</v>
      </c>
      <c r="D126" t="s">
        <v>14</v>
      </c>
      <c r="E126">
        <v>4.01</v>
      </c>
    </row>
    <row r="127" spans="1:5" hidden="1" x14ac:dyDescent="0.25">
      <c r="A127" t="s">
        <v>1</v>
      </c>
      <c r="B127" t="s">
        <v>37</v>
      </c>
      <c r="C127">
        <v>2015</v>
      </c>
      <c r="D127" t="s">
        <v>15</v>
      </c>
      <c r="E127">
        <v>3.21</v>
      </c>
    </row>
    <row r="128" spans="1:5" hidden="1" x14ac:dyDescent="0.25">
      <c r="A128" t="s">
        <v>1</v>
      </c>
      <c r="B128" t="s">
        <v>37</v>
      </c>
      <c r="C128">
        <v>2015</v>
      </c>
      <c r="D128" t="s">
        <v>16</v>
      </c>
      <c r="E128">
        <v>3.77</v>
      </c>
    </row>
    <row r="129" spans="1:5" hidden="1" x14ac:dyDescent="0.25">
      <c r="A129" t="s">
        <v>1</v>
      </c>
      <c r="B129" t="s">
        <v>37</v>
      </c>
      <c r="C129">
        <v>2015</v>
      </c>
      <c r="D129" t="s">
        <v>17</v>
      </c>
      <c r="E129">
        <v>3.37</v>
      </c>
    </row>
    <row r="130" spans="1:5" hidden="1" x14ac:dyDescent="0.25">
      <c r="A130" t="s">
        <v>1</v>
      </c>
      <c r="B130" t="s">
        <v>37</v>
      </c>
      <c r="C130">
        <v>2015</v>
      </c>
      <c r="D130" t="s">
        <v>19</v>
      </c>
      <c r="E130">
        <v>2.5299999999999998</v>
      </c>
    </row>
    <row r="131" spans="1:5" hidden="1" x14ac:dyDescent="0.25">
      <c r="A131" t="s">
        <v>1</v>
      </c>
      <c r="B131" t="s">
        <v>37</v>
      </c>
      <c r="C131">
        <v>2015</v>
      </c>
      <c r="D131" t="s">
        <v>21</v>
      </c>
      <c r="E131">
        <v>2.66</v>
      </c>
    </row>
    <row r="132" spans="1:5" hidden="1" x14ac:dyDescent="0.25">
      <c r="A132" t="s">
        <v>1</v>
      </c>
      <c r="B132" t="s">
        <v>37</v>
      </c>
      <c r="C132">
        <v>2015</v>
      </c>
      <c r="D132" t="s">
        <v>23</v>
      </c>
      <c r="E132">
        <v>2.4700000000000002</v>
      </c>
    </row>
    <row r="133" spans="1:5" hidden="1" x14ac:dyDescent="0.25">
      <c r="A133" t="s">
        <v>1</v>
      </c>
      <c r="B133" t="s">
        <v>37</v>
      </c>
      <c r="C133">
        <v>2015</v>
      </c>
      <c r="D133" t="s">
        <v>25</v>
      </c>
      <c r="E133">
        <v>2.5499999999999998</v>
      </c>
    </row>
    <row r="134" spans="1:5" hidden="1" x14ac:dyDescent="0.25">
      <c r="A134" t="s">
        <v>1</v>
      </c>
      <c r="B134" t="s">
        <v>37</v>
      </c>
      <c r="C134">
        <v>2015</v>
      </c>
      <c r="D134" t="s">
        <v>27</v>
      </c>
      <c r="E134">
        <v>3.17</v>
      </c>
    </row>
    <row r="135" spans="1:5" hidden="1" x14ac:dyDescent="0.25">
      <c r="A135" t="s">
        <v>1</v>
      </c>
      <c r="B135" t="s">
        <v>37</v>
      </c>
      <c r="C135">
        <v>2015</v>
      </c>
      <c r="D135" t="s">
        <v>28</v>
      </c>
      <c r="E135">
        <v>3.4</v>
      </c>
    </row>
    <row r="136" spans="1:5" hidden="1" x14ac:dyDescent="0.25">
      <c r="A136" t="s">
        <v>1</v>
      </c>
      <c r="B136" t="s">
        <v>37</v>
      </c>
      <c r="C136">
        <v>2015</v>
      </c>
      <c r="D136" t="s">
        <v>29</v>
      </c>
      <c r="E136">
        <v>3.61</v>
      </c>
    </row>
    <row r="137" spans="1:5" hidden="1" x14ac:dyDescent="0.25">
      <c r="A137" t="s">
        <v>1</v>
      </c>
      <c r="B137" t="s">
        <v>37</v>
      </c>
      <c r="C137">
        <v>2017</v>
      </c>
      <c r="D137" t="s">
        <v>6</v>
      </c>
      <c r="E137">
        <v>2.33</v>
      </c>
    </row>
    <row r="138" spans="1:5" hidden="1" x14ac:dyDescent="0.25">
      <c r="A138" t="s">
        <v>1</v>
      </c>
      <c r="B138" t="s">
        <v>37</v>
      </c>
      <c r="C138">
        <v>2017</v>
      </c>
      <c r="D138" t="s">
        <v>9</v>
      </c>
      <c r="E138">
        <v>2.21</v>
      </c>
    </row>
    <row r="139" spans="1:5" hidden="1" x14ac:dyDescent="0.25">
      <c r="A139" t="s">
        <v>1</v>
      </c>
      <c r="B139" t="s">
        <v>37</v>
      </c>
      <c r="C139">
        <v>2017</v>
      </c>
      <c r="D139" t="s">
        <v>11</v>
      </c>
      <c r="E139">
        <v>3.23</v>
      </c>
    </row>
    <row r="140" spans="1:5" hidden="1" x14ac:dyDescent="0.25">
      <c r="A140" t="s">
        <v>1</v>
      </c>
      <c r="B140" t="s">
        <v>37</v>
      </c>
      <c r="C140">
        <v>2017</v>
      </c>
      <c r="D140" t="s">
        <v>12</v>
      </c>
      <c r="E140">
        <v>3.17</v>
      </c>
    </row>
    <row r="141" spans="1:5" hidden="1" x14ac:dyDescent="0.25">
      <c r="A141" t="s">
        <v>1</v>
      </c>
      <c r="B141" t="s">
        <v>37</v>
      </c>
      <c r="C141">
        <v>2017</v>
      </c>
      <c r="D141" t="s">
        <v>13</v>
      </c>
      <c r="E141">
        <v>3.55</v>
      </c>
    </row>
    <row r="142" spans="1:5" hidden="1" x14ac:dyDescent="0.25">
      <c r="A142" t="s">
        <v>1</v>
      </c>
      <c r="B142" t="s">
        <v>37</v>
      </c>
      <c r="C142">
        <v>2017</v>
      </c>
      <c r="D142" t="s">
        <v>14</v>
      </c>
      <c r="E142">
        <v>4.01</v>
      </c>
    </row>
    <row r="143" spans="1:5" hidden="1" x14ac:dyDescent="0.25">
      <c r="A143" t="s">
        <v>1</v>
      </c>
      <c r="B143" t="s">
        <v>37</v>
      </c>
      <c r="C143">
        <v>2017</v>
      </c>
      <c r="D143" t="s">
        <v>15</v>
      </c>
      <c r="E143">
        <v>3.21</v>
      </c>
    </row>
    <row r="144" spans="1:5" hidden="1" x14ac:dyDescent="0.25">
      <c r="A144" t="s">
        <v>1</v>
      </c>
      <c r="B144" t="s">
        <v>37</v>
      </c>
      <c r="C144">
        <v>2017</v>
      </c>
      <c r="D144" t="s">
        <v>16</v>
      </c>
      <c r="E144">
        <v>3.77</v>
      </c>
    </row>
    <row r="145" spans="1:5" hidden="1" x14ac:dyDescent="0.25">
      <c r="A145" t="s">
        <v>1</v>
      </c>
      <c r="B145" t="s">
        <v>37</v>
      </c>
      <c r="C145">
        <v>2017</v>
      </c>
      <c r="D145" t="s">
        <v>17</v>
      </c>
      <c r="E145">
        <v>3.37</v>
      </c>
    </row>
    <row r="146" spans="1:5" hidden="1" x14ac:dyDescent="0.25">
      <c r="A146" t="s">
        <v>1</v>
      </c>
      <c r="B146" t="s">
        <v>37</v>
      </c>
      <c r="C146">
        <v>2017</v>
      </c>
      <c r="D146" t="s">
        <v>19</v>
      </c>
      <c r="E146">
        <v>2.5299999999999998</v>
      </c>
    </row>
    <row r="147" spans="1:5" hidden="1" x14ac:dyDescent="0.25">
      <c r="A147" t="s">
        <v>1</v>
      </c>
      <c r="B147" t="s">
        <v>37</v>
      </c>
      <c r="C147">
        <v>2017</v>
      </c>
      <c r="D147" t="s">
        <v>21</v>
      </c>
      <c r="E147">
        <v>2.66</v>
      </c>
    </row>
    <row r="148" spans="1:5" hidden="1" x14ac:dyDescent="0.25">
      <c r="A148" t="s">
        <v>1</v>
      </c>
      <c r="B148" t="s">
        <v>37</v>
      </c>
      <c r="C148">
        <v>2017</v>
      </c>
      <c r="D148" t="s">
        <v>23</v>
      </c>
      <c r="E148">
        <v>2.4700000000000002</v>
      </c>
    </row>
    <row r="149" spans="1:5" hidden="1" x14ac:dyDescent="0.25">
      <c r="A149" t="s">
        <v>1</v>
      </c>
      <c r="B149" t="s">
        <v>37</v>
      </c>
      <c r="C149">
        <v>2017</v>
      </c>
      <c r="D149" t="s">
        <v>25</v>
      </c>
      <c r="E149">
        <v>2.5499999999999998</v>
      </c>
    </row>
    <row r="150" spans="1:5" hidden="1" x14ac:dyDescent="0.25">
      <c r="A150" t="s">
        <v>1</v>
      </c>
      <c r="B150" t="s">
        <v>37</v>
      </c>
      <c r="C150">
        <v>2017</v>
      </c>
      <c r="D150" t="s">
        <v>27</v>
      </c>
      <c r="E150">
        <v>3.17</v>
      </c>
    </row>
    <row r="151" spans="1:5" hidden="1" x14ac:dyDescent="0.25">
      <c r="A151" t="s">
        <v>1</v>
      </c>
      <c r="B151" t="s">
        <v>37</v>
      </c>
      <c r="C151">
        <v>2017</v>
      </c>
      <c r="D151" t="s">
        <v>28</v>
      </c>
      <c r="E151">
        <v>3.4</v>
      </c>
    </row>
    <row r="152" spans="1:5" hidden="1" x14ac:dyDescent="0.25">
      <c r="A152" t="s">
        <v>1</v>
      </c>
      <c r="B152" t="s">
        <v>37</v>
      </c>
      <c r="C152">
        <v>2017</v>
      </c>
      <c r="D152" t="s">
        <v>29</v>
      </c>
      <c r="E152">
        <v>3.61</v>
      </c>
    </row>
    <row r="153" spans="1:5" hidden="1" x14ac:dyDescent="0.25">
      <c r="A153" t="s">
        <v>2</v>
      </c>
      <c r="B153" t="s">
        <v>37</v>
      </c>
      <c r="C153">
        <v>1975</v>
      </c>
      <c r="D153" t="s">
        <v>6</v>
      </c>
      <c r="E153">
        <v>40.15</v>
      </c>
    </row>
    <row r="154" spans="1:5" hidden="1" x14ac:dyDescent="0.25">
      <c r="A154" t="s">
        <v>2</v>
      </c>
      <c r="B154" t="s">
        <v>37</v>
      </c>
      <c r="C154">
        <v>1975</v>
      </c>
      <c r="D154" t="s">
        <v>9</v>
      </c>
      <c r="E154">
        <v>69.540000000000006</v>
      </c>
    </row>
    <row r="155" spans="1:5" hidden="1" x14ac:dyDescent="0.25">
      <c r="A155" t="s">
        <v>2</v>
      </c>
      <c r="B155" t="s">
        <v>37</v>
      </c>
      <c r="C155">
        <v>1975</v>
      </c>
      <c r="D155" t="s">
        <v>11</v>
      </c>
      <c r="E155">
        <v>56.23</v>
      </c>
    </row>
    <row r="156" spans="1:5" hidden="1" x14ac:dyDescent="0.25">
      <c r="A156" t="s">
        <v>2</v>
      </c>
      <c r="B156" t="s">
        <v>37</v>
      </c>
      <c r="C156">
        <v>1975</v>
      </c>
      <c r="D156" t="s">
        <v>12</v>
      </c>
      <c r="E156">
        <v>53.55</v>
      </c>
    </row>
    <row r="157" spans="1:5" hidden="1" x14ac:dyDescent="0.25">
      <c r="A157" t="s">
        <v>2</v>
      </c>
      <c r="B157" t="s">
        <v>37</v>
      </c>
      <c r="C157">
        <v>1975</v>
      </c>
      <c r="D157" t="s">
        <v>13</v>
      </c>
      <c r="E157">
        <v>61.46</v>
      </c>
    </row>
    <row r="158" spans="1:5" hidden="1" x14ac:dyDescent="0.25">
      <c r="A158" t="s">
        <v>2</v>
      </c>
      <c r="B158" t="s">
        <v>37</v>
      </c>
      <c r="C158">
        <v>1975</v>
      </c>
      <c r="D158" t="s">
        <v>14</v>
      </c>
      <c r="E158">
        <v>61.02</v>
      </c>
    </row>
    <row r="159" spans="1:5" hidden="1" x14ac:dyDescent="0.25">
      <c r="A159" t="s">
        <v>2</v>
      </c>
      <c r="B159" t="s">
        <v>37</v>
      </c>
      <c r="C159">
        <v>1975</v>
      </c>
      <c r="D159" t="s">
        <v>15</v>
      </c>
      <c r="E159">
        <v>46.27</v>
      </c>
    </row>
    <row r="160" spans="1:5" hidden="1" x14ac:dyDescent="0.25">
      <c r="A160" t="s">
        <v>2</v>
      </c>
      <c r="B160" t="s">
        <v>37</v>
      </c>
      <c r="C160">
        <v>1975</v>
      </c>
      <c r="D160" t="s">
        <v>16</v>
      </c>
      <c r="E160">
        <v>56.63</v>
      </c>
    </row>
    <row r="161" spans="1:5" hidden="1" x14ac:dyDescent="0.25">
      <c r="A161" t="s">
        <v>2</v>
      </c>
      <c r="B161" t="s">
        <v>37</v>
      </c>
      <c r="C161">
        <v>1975</v>
      </c>
      <c r="D161" t="s">
        <v>17</v>
      </c>
      <c r="E161">
        <v>65.239999999999995</v>
      </c>
    </row>
    <row r="162" spans="1:5" hidden="1" x14ac:dyDescent="0.25">
      <c r="A162" t="s">
        <v>2</v>
      </c>
      <c r="B162" t="s">
        <v>37</v>
      </c>
      <c r="C162">
        <v>1975</v>
      </c>
      <c r="D162" t="s">
        <v>19</v>
      </c>
      <c r="E162">
        <v>72.08</v>
      </c>
    </row>
    <row r="163" spans="1:5" hidden="1" x14ac:dyDescent="0.25">
      <c r="A163" t="s">
        <v>2</v>
      </c>
      <c r="B163" t="s">
        <v>37</v>
      </c>
      <c r="C163">
        <v>1975</v>
      </c>
      <c r="D163" t="s">
        <v>21</v>
      </c>
      <c r="E163">
        <v>72.209999999999994</v>
      </c>
    </row>
    <row r="164" spans="1:5" hidden="1" x14ac:dyDescent="0.25">
      <c r="A164" t="s">
        <v>2</v>
      </c>
      <c r="B164" t="s">
        <v>37</v>
      </c>
      <c r="C164">
        <v>1975</v>
      </c>
      <c r="D164" t="s">
        <v>23</v>
      </c>
      <c r="E164">
        <v>67.099999999999994</v>
      </c>
    </row>
    <row r="165" spans="1:5" hidden="1" x14ac:dyDescent="0.25">
      <c r="A165" t="s">
        <v>2</v>
      </c>
      <c r="B165" t="s">
        <v>37</v>
      </c>
      <c r="C165">
        <v>1975</v>
      </c>
      <c r="D165" t="s">
        <v>25</v>
      </c>
      <c r="E165">
        <v>67.75</v>
      </c>
    </row>
    <row r="166" spans="1:5" hidden="1" x14ac:dyDescent="0.25">
      <c r="A166" t="s">
        <v>2</v>
      </c>
      <c r="B166" t="s">
        <v>37</v>
      </c>
      <c r="C166">
        <v>1975</v>
      </c>
      <c r="D166" t="s">
        <v>27</v>
      </c>
      <c r="E166">
        <v>87.71</v>
      </c>
    </row>
    <row r="167" spans="1:5" hidden="1" x14ac:dyDescent="0.25">
      <c r="A167" t="s">
        <v>2</v>
      </c>
      <c r="B167" t="s">
        <v>37</v>
      </c>
      <c r="C167">
        <v>1975</v>
      </c>
      <c r="D167" t="s">
        <v>28</v>
      </c>
      <c r="E167">
        <v>89.7</v>
      </c>
    </row>
    <row r="168" spans="1:5" hidden="1" x14ac:dyDescent="0.25">
      <c r="A168" t="s">
        <v>2</v>
      </c>
      <c r="B168" t="s">
        <v>37</v>
      </c>
      <c r="C168">
        <v>1975</v>
      </c>
      <c r="D168" t="s">
        <v>29</v>
      </c>
      <c r="E168">
        <v>65.72</v>
      </c>
    </row>
    <row r="169" spans="1:5" hidden="1" x14ac:dyDescent="0.25">
      <c r="A169" t="s">
        <v>2</v>
      </c>
      <c r="B169" t="s">
        <v>37</v>
      </c>
      <c r="C169">
        <v>1985</v>
      </c>
      <c r="D169" t="s">
        <v>6</v>
      </c>
      <c r="E169">
        <v>31.98</v>
      </c>
    </row>
    <row r="170" spans="1:5" hidden="1" x14ac:dyDescent="0.25">
      <c r="A170" t="s">
        <v>2</v>
      </c>
      <c r="B170" t="s">
        <v>37</v>
      </c>
      <c r="C170">
        <v>1985</v>
      </c>
      <c r="D170" t="s">
        <v>9</v>
      </c>
      <c r="E170">
        <v>51.58</v>
      </c>
    </row>
    <row r="171" spans="1:5" hidden="1" x14ac:dyDescent="0.25">
      <c r="A171" t="s">
        <v>2</v>
      </c>
      <c r="B171" t="s">
        <v>37</v>
      </c>
      <c r="C171">
        <v>1985</v>
      </c>
      <c r="D171" t="s">
        <v>11</v>
      </c>
      <c r="E171">
        <v>42.59</v>
      </c>
    </row>
    <row r="172" spans="1:5" hidden="1" x14ac:dyDescent="0.25">
      <c r="A172" t="s">
        <v>2</v>
      </c>
      <c r="B172" t="s">
        <v>37</v>
      </c>
      <c r="C172">
        <v>1985</v>
      </c>
      <c r="D172" t="s">
        <v>12</v>
      </c>
      <c r="E172">
        <v>42.07</v>
      </c>
    </row>
    <row r="173" spans="1:5" hidden="1" x14ac:dyDescent="0.25">
      <c r="A173" t="s">
        <v>2</v>
      </c>
      <c r="B173" t="s">
        <v>37</v>
      </c>
      <c r="C173">
        <v>1985</v>
      </c>
      <c r="D173" t="s">
        <v>13</v>
      </c>
      <c r="E173">
        <v>47.08</v>
      </c>
    </row>
    <row r="174" spans="1:5" hidden="1" x14ac:dyDescent="0.25">
      <c r="A174" t="s">
        <v>2</v>
      </c>
      <c r="B174" t="s">
        <v>37</v>
      </c>
      <c r="C174">
        <v>1985</v>
      </c>
      <c r="D174" t="s">
        <v>14</v>
      </c>
      <c r="E174">
        <v>62.47</v>
      </c>
    </row>
    <row r="175" spans="1:5" hidden="1" x14ac:dyDescent="0.25">
      <c r="A175" t="s">
        <v>2</v>
      </c>
      <c r="B175" t="s">
        <v>37</v>
      </c>
      <c r="C175">
        <v>1985</v>
      </c>
      <c r="D175" t="s">
        <v>15</v>
      </c>
      <c r="E175">
        <v>48.41</v>
      </c>
    </row>
    <row r="176" spans="1:5" hidden="1" x14ac:dyDescent="0.25">
      <c r="A176" t="s">
        <v>2</v>
      </c>
      <c r="B176" t="s">
        <v>37</v>
      </c>
      <c r="C176">
        <v>1985</v>
      </c>
      <c r="D176" t="s">
        <v>16</v>
      </c>
      <c r="E176">
        <v>58.34</v>
      </c>
    </row>
    <row r="177" spans="1:5" hidden="1" x14ac:dyDescent="0.25">
      <c r="A177" t="s">
        <v>2</v>
      </c>
      <c r="B177" t="s">
        <v>37</v>
      </c>
      <c r="C177">
        <v>1985</v>
      </c>
      <c r="D177" t="s">
        <v>17</v>
      </c>
      <c r="E177">
        <v>64.98</v>
      </c>
    </row>
    <row r="178" spans="1:5" hidden="1" x14ac:dyDescent="0.25">
      <c r="A178" t="s">
        <v>2</v>
      </c>
      <c r="B178" t="s">
        <v>37</v>
      </c>
      <c r="C178">
        <v>1985</v>
      </c>
      <c r="D178" t="s">
        <v>19</v>
      </c>
      <c r="E178">
        <v>71.08</v>
      </c>
    </row>
    <row r="179" spans="1:5" hidden="1" x14ac:dyDescent="0.25">
      <c r="A179" t="s">
        <v>2</v>
      </c>
      <c r="B179" t="s">
        <v>37</v>
      </c>
      <c r="C179">
        <v>1985</v>
      </c>
      <c r="D179" t="s">
        <v>21</v>
      </c>
      <c r="E179">
        <v>68.94</v>
      </c>
    </row>
    <row r="180" spans="1:5" hidden="1" x14ac:dyDescent="0.25">
      <c r="A180" t="s">
        <v>2</v>
      </c>
      <c r="B180" t="s">
        <v>37</v>
      </c>
      <c r="C180">
        <v>1985</v>
      </c>
      <c r="D180" t="s">
        <v>23</v>
      </c>
      <c r="E180">
        <v>64.33</v>
      </c>
    </row>
    <row r="181" spans="1:5" hidden="1" x14ac:dyDescent="0.25">
      <c r="A181" t="s">
        <v>2</v>
      </c>
      <c r="B181" t="s">
        <v>37</v>
      </c>
      <c r="C181">
        <v>1985</v>
      </c>
      <c r="D181" t="s">
        <v>25</v>
      </c>
      <c r="E181">
        <v>65.959999999999994</v>
      </c>
    </row>
    <row r="182" spans="1:5" hidden="1" x14ac:dyDescent="0.25">
      <c r="A182" t="s">
        <v>2</v>
      </c>
      <c r="B182" t="s">
        <v>37</v>
      </c>
      <c r="C182">
        <v>1985</v>
      </c>
      <c r="D182" t="s">
        <v>27</v>
      </c>
      <c r="E182">
        <v>72.69</v>
      </c>
    </row>
    <row r="183" spans="1:5" hidden="1" x14ac:dyDescent="0.25">
      <c r="A183" t="s">
        <v>2</v>
      </c>
      <c r="B183" t="s">
        <v>37</v>
      </c>
      <c r="C183">
        <v>1985</v>
      </c>
      <c r="D183" t="s">
        <v>28</v>
      </c>
      <c r="E183">
        <v>76.209999999999994</v>
      </c>
    </row>
    <row r="184" spans="1:5" hidden="1" x14ac:dyDescent="0.25">
      <c r="A184" t="s">
        <v>2</v>
      </c>
      <c r="B184" t="s">
        <v>37</v>
      </c>
      <c r="C184">
        <v>1985</v>
      </c>
      <c r="D184" t="s">
        <v>29</v>
      </c>
      <c r="E184">
        <v>48.96</v>
      </c>
    </row>
    <row r="185" spans="1:5" hidden="1" x14ac:dyDescent="0.25">
      <c r="A185" t="s">
        <v>2</v>
      </c>
      <c r="B185" t="s">
        <v>37</v>
      </c>
      <c r="C185">
        <v>1996</v>
      </c>
      <c r="D185" t="s">
        <v>6</v>
      </c>
      <c r="E185">
        <v>41.91</v>
      </c>
    </row>
    <row r="186" spans="1:5" hidden="1" x14ac:dyDescent="0.25">
      <c r="A186" t="s">
        <v>2</v>
      </c>
      <c r="B186" t="s">
        <v>37</v>
      </c>
      <c r="C186">
        <v>1996</v>
      </c>
      <c r="D186" t="s">
        <v>9</v>
      </c>
      <c r="E186">
        <v>68.63</v>
      </c>
    </row>
    <row r="187" spans="1:5" hidden="1" x14ac:dyDescent="0.25">
      <c r="A187" t="s">
        <v>2</v>
      </c>
      <c r="B187" t="s">
        <v>37</v>
      </c>
      <c r="C187">
        <v>1996</v>
      </c>
      <c r="D187" t="s">
        <v>11</v>
      </c>
      <c r="E187">
        <v>58.13</v>
      </c>
    </row>
    <row r="188" spans="1:5" hidden="1" x14ac:dyDescent="0.25">
      <c r="A188" t="s">
        <v>2</v>
      </c>
      <c r="B188" t="s">
        <v>37</v>
      </c>
      <c r="C188">
        <v>1996</v>
      </c>
      <c r="D188" t="s">
        <v>12</v>
      </c>
      <c r="E188">
        <v>56.94</v>
      </c>
    </row>
    <row r="189" spans="1:5" hidden="1" x14ac:dyDescent="0.25">
      <c r="A189" t="s">
        <v>2</v>
      </c>
      <c r="B189" t="s">
        <v>37</v>
      </c>
      <c r="C189">
        <v>1996</v>
      </c>
      <c r="D189" t="s">
        <v>13</v>
      </c>
      <c r="E189">
        <v>63.79</v>
      </c>
    </row>
    <row r="190" spans="1:5" hidden="1" x14ac:dyDescent="0.25">
      <c r="A190" t="s">
        <v>2</v>
      </c>
      <c r="B190" t="s">
        <v>37</v>
      </c>
      <c r="C190">
        <v>1996</v>
      </c>
      <c r="D190" t="s">
        <v>14</v>
      </c>
      <c r="E190">
        <v>72.510000000000005</v>
      </c>
    </row>
    <row r="191" spans="1:5" hidden="1" x14ac:dyDescent="0.25">
      <c r="A191" t="s">
        <v>2</v>
      </c>
      <c r="B191" t="s">
        <v>37</v>
      </c>
      <c r="C191">
        <v>1996</v>
      </c>
      <c r="D191" t="s">
        <v>15</v>
      </c>
      <c r="E191">
        <v>58.07</v>
      </c>
    </row>
    <row r="192" spans="1:5" hidden="1" x14ac:dyDescent="0.25">
      <c r="A192" t="s">
        <v>2</v>
      </c>
      <c r="B192" t="s">
        <v>37</v>
      </c>
      <c r="C192">
        <v>1996</v>
      </c>
      <c r="D192" t="s">
        <v>16</v>
      </c>
      <c r="E192">
        <v>68.2</v>
      </c>
    </row>
    <row r="193" spans="1:5" hidden="1" x14ac:dyDescent="0.25">
      <c r="A193" t="s">
        <v>2</v>
      </c>
      <c r="B193" t="s">
        <v>37</v>
      </c>
      <c r="C193">
        <v>1996</v>
      </c>
      <c r="D193" t="s">
        <v>17</v>
      </c>
      <c r="E193">
        <v>66.19</v>
      </c>
    </row>
    <row r="194" spans="1:5" hidden="1" x14ac:dyDescent="0.25">
      <c r="A194" t="s">
        <v>2</v>
      </c>
      <c r="B194" t="s">
        <v>37</v>
      </c>
      <c r="C194">
        <v>1996</v>
      </c>
      <c r="D194" t="s">
        <v>19</v>
      </c>
      <c r="E194">
        <v>72.48</v>
      </c>
    </row>
    <row r="195" spans="1:5" hidden="1" x14ac:dyDescent="0.25">
      <c r="A195" t="s">
        <v>2</v>
      </c>
      <c r="B195" t="s">
        <v>37</v>
      </c>
      <c r="C195">
        <v>1996</v>
      </c>
      <c r="D195" t="s">
        <v>21</v>
      </c>
      <c r="E195">
        <v>59</v>
      </c>
    </row>
    <row r="196" spans="1:5" hidden="1" x14ac:dyDescent="0.25">
      <c r="A196" t="s">
        <v>2</v>
      </c>
      <c r="B196" t="s">
        <v>37</v>
      </c>
      <c r="C196">
        <v>1996</v>
      </c>
      <c r="D196" t="s">
        <v>23</v>
      </c>
      <c r="E196">
        <v>55.05</v>
      </c>
    </row>
    <row r="197" spans="1:5" hidden="1" x14ac:dyDescent="0.25">
      <c r="A197" t="s">
        <v>2</v>
      </c>
      <c r="B197" t="s">
        <v>37</v>
      </c>
      <c r="C197">
        <v>1996</v>
      </c>
      <c r="D197" t="s">
        <v>25</v>
      </c>
      <c r="E197">
        <v>56.75</v>
      </c>
    </row>
    <row r="198" spans="1:5" hidden="1" x14ac:dyDescent="0.25">
      <c r="A198" t="s">
        <v>2</v>
      </c>
      <c r="B198" t="s">
        <v>37</v>
      </c>
      <c r="C198">
        <v>1996</v>
      </c>
      <c r="D198" t="s">
        <v>27</v>
      </c>
      <c r="E198">
        <v>52.12</v>
      </c>
    </row>
    <row r="199" spans="1:5" hidden="1" x14ac:dyDescent="0.25">
      <c r="A199" t="s">
        <v>2</v>
      </c>
      <c r="B199" t="s">
        <v>37</v>
      </c>
      <c r="C199">
        <v>1996</v>
      </c>
      <c r="D199" t="s">
        <v>28</v>
      </c>
      <c r="E199">
        <v>55.81</v>
      </c>
    </row>
    <row r="200" spans="1:5" hidden="1" x14ac:dyDescent="0.25">
      <c r="A200" t="s">
        <v>2</v>
      </c>
      <c r="B200" t="s">
        <v>37</v>
      </c>
      <c r="C200">
        <v>1996</v>
      </c>
      <c r="D200" t="s">
        <v>29</v>
      </c>
      <c r="E200">
        <v>64.94</v>
      </c>
    </row>
    <row r="201" spans="1:5" hidden="1" x14ac:dyDescent="0.25">
      <c r="A201" t="s">
        <v>2</v>
      </c>
      <c r="B201" t="s">
        <v>37</v>
      </c>
      <c r="C201">
        <v>2003</v>
      </c>
      <c r="D201" t="s">
        <v>6</v>
      </c>
      <c r="E201">
        <v>43.62</v>
      </c>
    </row>
    <row r="202" spans="1:5" hidden="1" x14ac:dyDescent="0.25">
      <c r="A202" t="s">
        <v>2</v>
      </c>
      <c r="B202" t="s">
        <v>37</v>
      </c>
      <c r="C202">
        <v>2003</v>
      </c>
      <c r="D202" t="s">
        <v>9</v>
      </c>
      <c r="E202">
        <v>41.32</v>
      </c>
    </row>
    <row r="203" spans="1:5" hidden="1" x14ac:dyDescent="0.25">
      <c r="A203" t="s">
        <v>2</v>
      </c>
      <c r="B203" t="s">
        <v>37</v>
      </c>
      <c r="C203">
        <v>2003</v>
      </c>
      <c r="D203" t="s">
        <v>11</v>
      </c>
      <c r="E203">
        <v>60.47</v>
      </c>
    </row>
    <row r="204" spans="1:5" hidden="1" x14ac:dyDescent="0.25">
      <c r="A204" t="s">
        <v>2</v>
      </c>
      <c r="B204" t="s">
        <v>37</v>
      </c>
      <c r="C204">
        <v>2003</v>
      </c>
      <c r="D204" t="s">
        <v>12</v>
      </c>
      <c r="E204">
        <v>59.24</v>
      </c>
    </row>
    <row r="205" spans="1:5" hidden="1" x14ac:dyDescent="0.25">
      <c r="A205" t="s">
        <v>2</v>
      </c>
      <c r="B205" t="s">
        <v>37</v>
      </c>
      <c r="C205">
        <v>2003</v>
      </c>
      <c r="D205" t="s">
        <v>13</v>
      </c>
      <c r="E205">
        <v>66.349999999999994</v>
      </c>
    </row>
    <row r="206" spans="1:5" hidden="1" x14ac:dyDescent="0.25">
      <c r="A206" t="s">
        <v>2</v>
      </c>
      <c r="B206" t="s">
        <v>37</v>
      </c>
      <c r="C206">
        <v>2003</v>
      </c>
      <c r="D206" t="s">
        <v>14</v>
      </c>
      <c r="E206">
        <v>75.05</v>
      </c>
    </row>
    <row r="207" spans="1:5" hidden="1" x14ac:dyDescent="0.25">
      <c r="A207" t="s">
        <v>2</v>
      </c>
      <c r="B207" t="s">
        <v>37</v>
      </c>
      <c r="C207">
        <v>2003</v>
      </c>
      <c r="D207" t="s">
        <v>15</v>
      </c>
      <c r="E207">
        <v>60.08</v>
      </c>
    </row>
    <row r="208" spans="1:5" hidden="1" x14ac:dyDescent="0.25">
      <c r="A208" t="s">
        <v>2</v>
      </c>
      <c r="B208" t="s">
        <v>37</v>
      </c>
      <c r="C208">
        <v>2003</v>
      </c>
      <c r="D208" t="s">
        <v>16</v>
      </c>
      <c r="E208">
        <v>70.569999999999993</v>
      </c>
    </row>
    <row r="209" spans="1:5" hidden="1" x14ac:dyDescent="0.25">
      <c r="A209" t="s">
        <v>2</v>
      </c>
      <c r="B209" t="s">
        <v>37</v>
      </c>
      <c r="C209">
        <v>2003</v>
      </c>
      <c r="D209" t="s">
        <v>17</v>
      </c>
      <c r="E209">
        <v>62.97</v>
      </c>
    </row>
    <row r="210" spans="1:5" hidden="1" x14ac:dyDescent="0.25">
      <c r="A210" t="s">
        <v>2</v>
      </c>
      <c r="B210" t="s">
        <v>37</v>
      </c>
      <c r="C210">
        <v>2003</v>
      </c>
      <c r="D210" t="s">
        <v>19</v>
      </c>
      <c r="E210">
        <v>47.31</v>
      </c>
    </row>
    <row r="211" spans="1:5" hidden="1" x14ac:dyDescent="0.25">
      <c r="A211" t="s">
        <v>2</v>
      </c>
      <c r="B211" t="s">
        <v>37</v>
      </c>
      <c r="C211">
        <v>2003</v>
      </c>
      <c r="D211" t="s">
        <v>21</v>
      </c>
      <c r="E211">
        <v>49.83</v>
      </c>
    </row>
    <row r="212" spans="1:5" hidden="1" x14ac:dyDescent="0.25">
      <c r="A212" t="s">
        <v>2</v>
      </c>
      <c r="B212" t="s">
        <v>37</v>
      </c>
      <c r="C212">
        <v>2003</v>
      </c>
      <c r="D212" t="s">
        <v>23</v>
      </c>
      <c r="E212">
        <v>46.14</v>
      </c>
    </row>
    <row r="213" spans="1:5" hidden="1" x14ac:dyDescent="0.25">
      <c r="A213" t="s">
        <v>2</v>
      </c>
      <c r="B213" t="s">
        <v>37</v>
      </c>
      <c r="C213">
        <v>2003</v>
      </c>
      <c r="D213" t="s">
        <v>25</v>
      </c>
      <c r="E213">
        <v>47.8</v>
      </c>
    </row>
    <row r="214" spans="1:5" hidden="1" x14ac:dyDescent="0.25">
      <c r="A214" t="s">
        <v>2</v>
      </c>
      <c r="B214" t="s">
        <v>37</v>
      </c>
      <c r="C214">
        <v>2003</v>
      </c>
      <c r="D214" t="s">
        <v>27</v>
      </c>
      <c r="E214">
        <v>59.23</v>
      </c>
    </row>
    <row r="215" spans="1:5" hidden="1" x14ac:dyDescent="0.25">
      <c r="A215" t="s">
        <v>2</v>
      </c>
      <c r="B215" t="s">
        <v>37</v>
      </c>
      <c r="C215">
        <v>2003</v>
      </c>
      <c r="D215" t="s">
        <v>28</v>
      </c>
      <c r="E215">
        <v>63.55</v>
      </c>
    </row>
    <row r="216" spans="1:5" hidden="1" x14ac:dyDescent="0.25">
      <c r="A216" t="s">
        <v>2</v>
      </c>
      <c r="B216" t="s">
        <v>37</v>
      </c>
      <c r="C216">
        <v>2003</v>
      </c>
      <c r="D216" t="s">
        <v>29</v>
      </c>
      <c r="E216">
        <v>67.569999999999993</v>
      </c>
    </row>
    <row r="217" spans="1:5" hidden="1" x14ac:dyDescent="0.25">
      <c r="A217" t="s">
        <v>2</v>
      </c>
      <c r="B217" t="s">
        <v>37</v>
      </c>
      <c r="C217">
        <v>2007</v>
      </c>
      <c r="D217" t="s">
        <v>6</v>
      </c>
      <c r="E217">
        <v>43.62</v>
      </c>
    </row>
    <row r="218" spans="1:5" hidden="1" x14ac:dyDescent="0.25">
      <c r="A218" t="s">
        <v>2</v>
      </c>
      <c r="B218" t="s">
        <v>37</v>
      </c>
      <c r="C218">
        <v>2007</v>
      </c>
      <c r="D218" t="s">
        <v>9</v>
      </c>
      <c r="E218">
        <v>41.32</v>
      </c>
    </row>
    <row r="219" spans="1:5" hidden="1" x14ac:dyDescent="0.25">
      <c r="A219" t="s">
        <v>2</v>
      </c>
      <c r="B219" t="s">
        <v>37</v>
      </c>
      <c r="C219">
        <v>2007</v>
      </c>
      <c r="D219" t="s">
        <v>11</v>
      </c>
      <c r="E219">
        <v>60.47</v>
      </c>
    </row>
    <row r="220" spans="1:5" hidden="1" x14ac:dyDescent="0.25">
      <c r="A220" t="s">
        <v>2</v>
      </c>
      <c r="B220" t="s">
        <v>37</v>
      </c>
      <c r="C220">
        <v>2007</v>
      </c>
      <c r="D220" t="s">
        <v>12</v>
      </c>
      <c r="E220">
        <v>59.24</v>
      </c>
    </row>
    <row r="221" spans="1:5" hidden="1" x14ac:dyDescent="0.25">
      <c r="A221" t="s">
        <v>2</v>
      </c>
      <c r="B221" t="s">
        <v>37</v>
      </c>
      <c r="C221">
        <v>2007</v>
      </c>
      <c r="D221" t="s">
        <v>13</v>
      </c>
      <c r="E221">
        <v>66.349999999999994</v>
      </c>
    </row>
    <row r="222" spans="1:5" hidden="1" x14ac:dyDescent="0.25">
      <c r="A222" t="s">
        <v>2</v>
      </c>
      <c r="B222" t="s">
        <v>37</v>
      </c>
      <c r="C222">
        <v>2007</v>
      </c>
      <c r="D222" t="s">
        <v>14</v>
      </c>
      <c r="E222">
        <v>75.05</v>
      </c>
    </row>
    <row r="223" spans="1:5" hidden="1" x14ac:dyDescent="0.25">
      <c r="A223" t="s">
        <v>2</v>
      </c>
      <c r="B223" t="s">
        <v>37</v>
      </c>
      <c r="C223">
        <v>2007</v>
      </c>
      <c r="D223" t="s">
        <v>15</v>
      </c>
      <c r="E223">
        <v>60.08</v>
      </c>
    </row>
    <row r="224" spans="1:5" hidden="1" x14ac:dyDescent="0.25">
      <c r="A224" t="s">
        <v>2</v>
      </c>
      <c r="B224" t="s">
        <v>37</v>
      </c>
      <c r="C224">
        <v>2007</v>
      </c>
      <c r="D224" t="s">
        <v>16</v>
      </c>
      <c r="E224">
        <v>70.569999999999993</v>
      </c>
    </row>
    <row r="225" spans="1:5" hidden="1" x14ac:dyDescent="0.25">
      <c r="A225" t="s">
        <v>2</v>
      </c>
      <c r="B225" t="s">
        <v>37</v>
      </c>
      <c r="C225">
        <v>2007</v>
      </c>
      <c r="D225" t="s">
        <v>17</v>
      </c>
      <c r="E225">
        <v>62.98</v>
      </c>
    </row>
    <row r="226" spans="1:5" hidden="1" x14ac:dyDescent="0.25">
      <c r="A226" t="s">
        <v>2</v>
      </c>
      <c r="B226" t="s">
        <v>37</v>
      </c>
      <c r="C226">
        <v>2007</v>
      </c>
      <c r="D226" t="s">
        <v>19</v>
      </c>
      <c r="E226">
        <v>47.32</v>
      </c>
    </row>
    <row r="227" spans="1:5" hidden="1" x14ac:dyDescent="0.25">
      <c r="A227" t="s">
        <v>2</v>
      </c>
      <c r="B227" t="s">
        <v>37</v>
      </c>
      <c r="C227">
        <v>2007</v>
      </c>
      <c r="D227" t="s">
        <v>21</v>
      </c>
      <c r="E227">
        <v>49.84</v>
      </c>
    </row>
    <row r="228" spans="1:5" hidden="1" x14ac:dyDescent="0.25">
      <c r="A228" t="s">
        <v>2</v>
      </c>
      <c r="B228" t="s">
        <v>37</v>
      </c>
      <c r="C228">
        <v>2007</v>
      </c>
      <c r="D228" t="s">
        <v>23</v>
      </c>
      <c r="E228">
        <v>46.14</v>
      </c>
    </row>
    <row r="229" spans="1:5" hidden="1" x14ac:dyDescent="0.25">
      <c r="A229" t="s">
        <v>2</v>
      </c>
      <c r="B229" t="s">
        <v>37</v>
      </c>
      <c r="C229">
        <v>2007</v>
      </c>
      <c r="D229" t="s">
        <v>25</v>
      </c>
      <c r="E229">
        <v>47.81</v>
      </c>
    </row>
    <row r="230" spans="1:5" hidden="1" x14ac:dyDescent="0.25">
      <c r="A230" t="s">
        <v>2</v>
      </c>
      <c r="B230" t="s">
        <v>37</v>
      </c>
      <c r="C230">
        <v>2007</v>
      </c>
      <c r="D230" t="s">
        <v>27</v>
      </c>
      <c r="E230">
        <v>59.23</v>
      </c>
    </row>
    <row r="231" spans="1:5" hidden="1" x14ac:dyDescent="0.25">
      <c r="A231" t="s">
        <v>2</v>
      </c>
      <c r="B231" t="s">
        <v>37</v>
      </c>
      <c r="C231">
        <v>2007</v>
      </c>
      <c r="D231" t="s">
        <v>28</v>
      </c>
      <c r="E231">
        <v>63.55</v>
      </c>
    </row>
    <row r="232" spans="1:5" hidden="1" x14ac:dyDescent="0.25">
      <c r="A232" t="s">
        <v>2</v>
      </c>
      <c r="B232" t="s">
        <v>37</v>
      </c>
      <c r="C232">
        <v>2007</v>
      </c>
      <c r="D232" t="s">
        <v>29</v>
      </c>
      <c r="E232">
        <v>67.569999999999993</v>
      </c>
    </row>
    <row r="233" spans="1:5" hidden="1" x14ac:dyDescent="0.25">
      <c r="A233" t="s">
        <v>2</v>
      </c>
      <c r="B233" t="s">
        <v>37</v>
      </c>
      <c r="C233">
        <v>2011</v>
      </c>
      <c r="D233" t="s">
        <v>6</v>
      </c>
      <c r="E233">
        <v>43.62</v>
      </c>
    </row>
    <row r="234" spans="1:5" hidden="1" x14ac:dyDescent="0.25">
      <c r="A234" t="s">
        <v>2</v>
      </c>
      <c r="B234" t="s">
        <v>37</v>
      </c>
      <c r="C234">
        <v>2011</v>
      </c>
      <c r="D234" t="s">
        <v>9</v>
      </c>
      <c r="E234">
        <v>41.32</v>
      </c>
    </row>
    <row r="235" spans="1:5" hidden="1" x14ac:dyDescent="0.25">
      <c r="A235" t="s">
        <v>2</v>
      </c>
      <c r="B235" t="s">
        <v>37</v>
      </c>
      <c r="C235">
        <v>2011</v>
      </c>
      <c r="D235" t="s">
        <v>11</v>
      </c>
      <c r="E235">
        <v>60.47</v>
      </c>
    </row>
    <row r="236" spans="1:5" hidden="1" x14ac:dyDescent="0.25">
      <c r="A236" t="s">
        <v>2</v>
      </c>
      <c r="B236" t="s">
        <v>37</v>
      </c>
      <c r="C236">
        <v>2011</v>
      </c>
      <c r="D236" t="s">
        <v>12</v>
      </c>
      <c r="E236">
        <v>59.24</v>
      </c>
    </row>
    <row r="237" spans="1:5" hidden="1" x14ac:dyDescent="0.25">
      <c r="A237" t="s">
        <v>2</v>
      </c>
      <c r="B237" t="s">
        <v>37</v>
      </c>
      <c r="C237">
        <v>2011</v>
      </c>
      <c r="D237" t="s">
        <v>13</v>
      </c>
      <c r="E237">
        <v>66.349999999999994</v>
      </c>
    </row>
    <row r="238" spans="1:5" hidden="1" x14ac:dyDescent="0.25">
      <c r="A238" t="s">
        <v>2</v>
      </c>
      <c r="B238" t="s">
        <v>37</v>
      </c>
      <c r="C238">
        <v>2011</v>
      </c>
      <c r="D238" t="s">
        <v>14</v>
      </c>
      <c r="E238">
        <v>75.05</v>
      </c>
    </row>
    <row r="239" spans="1:5" hidden="1" x14ac:dyDescent="0.25">
      <c r="A239" t="s">
        <v>2</v>
      </c>
      <c r="B239" t="s">
        <v>37</v>
      </c>
      <c r="C239">
        <v>2011</v>
      </c>
      <c r="D239" t="s">
        <v>15</v>
      </c>
      <c r="E239">
        <v>60.08</v>
      </c>
    </row>
    <row r="240" spans="1:5" hidden="1" x14ac:dyDescent="0.25">
      <c r="A240" t="s">
        <v>2</v>
      </c>
      <c r="B240" t="s">
        <v>37</v>
      </c>
      <c r="C240">
        <v>2011</v>
      </c>
      <c r="D240" t="s">
        <v>16</v>
      </c>
      <c r="E240">
        <v>70.569999999999993</v>
      </c>
    </row>
    <row r="241" spans="1:5" hidden="1" x14ac:dyDescent="0.25">
      <c r="A241" t="s">
        <v>2</v>
      </c>
      <c r="B241" t="s">
        <v>37</v>
      </c>
      <c r="C241">
        <v>2011</v>
      </c>
      <c r="D241" t="s">
        <v>17</v>
      </c>
      <c r="E241">
        <v>62.98</v>
      </c>
    </row>
    <row r="242" spans="1:5" hidden="1" x14ac:dyDescent="0.25">
      <c r="A242" t="s">
        <v>2</v>
      </c>
      <c r="B242" t="s">
        <v>37</v>
      </c>
      <c r="C242">
        <v>2011</v>
      </c>
      <c r="D242" t="s">
        <v>19</v>
      </c>
      <c r="E242">
        <v>47.32</v>
      </c>
    </row>
    <row r="243" spans="1:5" hidden="1" x14ac:dyDescent="0.25">
      <c r="A243" t="s">
        <v>2</v>
      </c>
      <c r="B243" t="s">
        <v>37</v>
      </c>
      <c r="C243">
        <v>2011</v>
      </c>
      <c r="D243" t="s">
        <v>21</v>
      </c>
      <c r="E243">
        <v>49.84</v>
      </c>
    </row>
    <row r="244" spans="1:5" hidden="1" x14ac:dyDescent="0.25">
      <c r="A244" t="s">
        <v>2</v>
      </c>
      <c r="B244" t="s">
        <v>37</v>
      </c>
      <c r="C244">
        <v>2011</v>
      </c>
      <c r="D244" t="s">
        <v>23</v>
      </c>
      <c r="E244">
        <v>46.14</v>
      </c>
    </row>
    <row r="245" spans="1:5" hidden="1" x14ac:dyDescent="0.25">
      <c r="A245" t="s">
        <v>2</v>
      </c>
      <c r="B245" t="s">
        <v>37</v>
      </c>
      <c r="C245">
        <v>2011</v>
      </c>
      <c r="D245" t="s">
        <v>25</v>
      </c>
      <c r="E245">
        <v>47.81</v>
      </c>
    </row>
    <row r="246" spans="1:5" hidden="1" x14ac:dyDescent="0.25">
      <c r="A246" t="s">
        <v>2</v>
      </c>
      <c r="B246" t="s">
        <v>37</v>
      </c>
      <c r="C246">
        <v>2011</v>
      </c>
      <c r="D246" t="s">
        <v>27</v>
      </c>
      <c r="E246">
        <v>59.23</v>
      </c>
    </row>
    <row r="247" spans="1:5" hidden="1" x14ac:dyDescent="0.25">
      <c r="A247" t="s">
        <v>2</v>
      </c>
      <c r="B247" t="s">
        <v>37</v>
      </c>
      <c r="C247">
        <v>2011</v>
      </c>
      <c r="D247" t="s">
        <v>28</v>
      </c>
      <c r="E247">
        <v>63.55</v>
      </c>
    </row>
    <row r="248" spans="1:5" hidden="1" x14ac:dyDescent="0.25">
      <c r="A248" t="s">
        <v>2</v>
      </c>
      <c r="B248" t="s">
        <v>37</v>
      </c>
      <c r="C248">
        <v>2011</v>
      </c>
      <c r="D248" t="s">
        <v>29</v>
      </c>
      <c r="E248">
        <v>67.569999999999993</v>
      </c>
    </row>
    <row r="249" spans="1:5" hidden="1" x14ac:dyDescent="0.25">
      <c r="A249" t="s">
        <v>2</v>
      </c>
      <c r="B249" t="s">
        <v>37</v>
      </c>
      <c r="C249">
        <v>2014</v>
      </c>
      <c r="D249" t="s">
        <v>6</v>
      </c>
      <c r="E249">
        <v>43.62</v>
      </c>
    </row>
    <row r="250" spans="1:5" hidden="1" x14ac:dyDescent="0.25">
      <c r="A250" t="s">
        <v>2</v>
      </c>
      <c r="B250" t="s">
        <v>37</v>
      </c>
      <c r="C250">
        <v>2014</v>
      </c>
      <c r="D250" t="s">
        <v>9</v>
      </c>
      <c r="E250">
        <v>41.32</v>
      </c>
    </row>
    <row r="251" spans="1:5" hidden="1" x14ac:dyDescent="0.25">
      <c r="A251" t="s">
        <v>2</v>
      </c>
      <c r="B251" t="s">
        <v>37</v>
      </c>
      <c r="C251">
        <v>2014</v>
      </c>
      <c r="D251" t="s">
        <v>11</v>
      </c>
      <c r="E251">
        <v>60.47</v>
      </c>
    </row>
    <row r="252" spans="1:5" hidden="1" x14ac:dyDescent="0.25">
      <c r="A252" t="s">
        <v>2</v>
      </c>
      <c r="B252" t="s">
        <v>37</v>
      </c>
      <c r="C252">
        <v>2014</v>
      </c>
      <c r="D252" t="s">
        <v>12</v>
      </c>
      <c r="E252">
        <v>59.24</v>
      </c>
    </row>
    <row r="253" spans="1:5" hidden="1" x14ac:dyDescent="0.25">
      <c r="A253" t="s">
        <v>2</v>
      </c>
      <c r="B253" t="s">
        <v>37</v>
      </c>
      <c r="C253">
        <v>2014</v>
      </c>
      <c r="D253" t="s">
        <v>13</v>
      </c>
      <c r="E253">
        <v>66.349999999999994</v>
      </c>
    </row>
    <row r="254" spans="1:5" hidden="1" x14ac:dyDescent="0.25">
      <c r="A254" t="s">
        <v>2</v>
      </c>
      <c r="B254" t="s">
        <v>37</v>
      </c>
      <c r="C254">
        <v>2014</v>
      </c>
      <c r="D254" t="s">
        <v>14</v>
      </c>
      <c r="E254">
        <v>75.05</v>
      </c>
    </row>
    <row r="255" spans="1:5" hidden="1" x14ac:dyDescent="0.25">
      <c r="A255" t="s">
        <v>2</v>
      </c>
      <c r="B255" t="s">
        <v>37</v>
      </c>
      <c r="C255">
        <v>2014</v>
      </c>
      <c r="D255" t="s">
        <v>15</v>
      </c>
      <c r="E255">
        <v>60.08</v>
      </c>
    </row>
    <row r="256" spans="1:5" hidden="1" x14ac:dyDescent="0.25">
      <c r="A256" t="s">
        <v>2</v>
      </c>
      <c r="B256" t="s">
        <v>37</v>
      </c>
      <c r="C256">
        <v>2014</v>
      </c>
      <c r="D256" t="s">
        <v>16</v>
      </c>
      <c r="E256">
        <v>70.569999999999993</v>
      </c>
    </row>
    <row r="257" spans="1:5" hidden="1" x14ac:dyDescent="0.25">
      <c r="A257" t="s">
        <v>2</v>
      </c>
      <c r="B257" t="s">
        <v>37</v>
      </c>
      <c r="C257">
        <v>2014</v>
      </c>
      <c r="D257" t="s">
        <v>17</v>
      </c>
      <c r="E257">
        <v>62.98</v>
      </c>
    </row>
    <row r="258" spans="1:5" hidden="1" x14ac:dyDescent="0.25">
      <c r="A258" t="s">
        <v>2</v>
      </c>
      <c r="B258" t="s">
        <v>37</v>
      </c>
      <c r="C258">
        <v>2014</v>
      </c>
      <c r="D258" t="s">
        <v>19</v>
      </c>
      <c r="E258">
        <v>47.32</v>
      </c>
    </row>
    <row r="259" spans="1:5" hidden="1" x14ac:dyDescent="0.25">
      <c r="A259" t="s">
        <v>2</v>
      </c>
      <c r="B259" t="s">
        <v>37</v>
      </c>
      <c r="C259">
        <v>2014</v>
      </c>
      <c r="D259" t="s">
        <v>21</v>
      </c>
      <c r="E259">
        <v>49.84</v>
      </c>
    </row>
    <row r="260" spans="1:5" hidden="1" x14ac:dyDescent="0.25">
      <c r="A260" t="s">
        <v>2</v>
      </c>
      <c r="B260" t="s">
        <v>37</v>
      </c>
      <c r="C260">
        <v>2014</v>
      </c>
      <c r="D260" t="s">
        <v>23</v>
      </c>
      <c r="E260">
        <v>46.14</v>
      </c>
    </row>
    <row r="261" spans="1:5" hidden="1" x14ac:dyDescent="0.25">
      <c r="A261" t="s">
        <v>2</v>
      </c>
      <c r="B261" t="s">
        <v>37</v>
      </c>
      <c r="C261">
        <v>2014</v>
      </c>
      <c r="D261" t="s">
        <v>25</v>
      </c>
      <c r="E261">
        <v>47.81</v>
      </c>
    </row>
    <row r="262" spans="1:5" hidden="1" x14ac:dyDescent="0.25">
      <c r="A262" t="s">
        <v>2</v>
      </c>
      <c r="B262" t="s">
        <v>37</v>
      </c>
      <c r="C262">
        <v>2014</v>
      </c>
      <c r="D262" t="s">
        <v>27</v>
      </c>
      <c r="E262">
        <v>59.23</v>
      </c>
    </row>
    <row r="263" spans="1:5" hidden="1" x14ac:dyDescent="0.25">
      <c r="A263" t="s">
        <v>2</v>
      </c>
      <c r="B263" t="s">
        <v>37</v>
      </c>
      <c r="C263">
        <v>2014</v>
      </c>
      <c r="D263" t="s">
        <v>28</v>
      </c>
      <c r="E263">
        <v>63.55</v>
      </c>
    </row>
    <row r="264" spans="1:5" hidden="1" x14ac:dyDescent="0.25">
      <c r="A264" t="s">
        <v>2</v>
      </c>
      <c r="B264" t="s">
        <v>37</v>
      </c>
      <c r="C264">
        <v>2014</v>
      </c>
      <c r="D264" t="s">
        <v>29</v>
      </c>
      <c r="E264">
        <v>67.569999999999993</v>
      </c>
    </row>
    <row r="265" spans="1:5" hidden="1" x14ac:dyDescent="0.25">
      <c r="A265" t="s">
        <v>2</v>
      </c>
      <c r="B265" t="s">
        <v>37</v>
      </c>
      <c r="C265">
        <v>2015</v>
      </c>
      <c r="D265" t="s">
        <v>6</v>
      </c>
      <c r="E265">
        <v>43.62</v>
      </c>
    </row>
    <row r="266" spans="1:5" hidden="1" x14ac:dyDescent="0.25">
      <c r="A266" t="s">
        <v>2</v>
      </c>
      <c r="B266" t="s">
        <v>37</v>
      </c>
      <c r="C266">
        <v>2015</v>
      </c>
      <c r="D266" t="s">
        <v>9</v>
      </c>
      <c r="E266">
        <v>41.32</v>
      </c>
    </row>
    <row r="267" spans="1:5" hidden="1" x14ac:dyDescent="0.25">
      <c r="A267" t="s">
        <v>2</v>
      </c>
      <c r="B267" t="s">
        <v>37</v>
      </c>
      <c r="C267">
        <v>2015</v>
      </c>
      <c r="D267" t="s">
        <v>11</v>
      </c>
      <c r="E267">
        <v>60.47</v>
      </c>
    </row>
    <row r="268" spans="1:5" hidden="1" x14ac:dyDescent="0.25">
      <c r="A268" t="s">
        <v>2</v>
      </c>
      <c r="B268" t="s">
        <v>37</v>
      </c>
      <c r="C268">
        <v>2015</v>
      </c>
      <c r="D268" t="s">
        <v>12</v>
      </c>
      <c r="E268">
        <v>59.24</v>
      </c>
    </row>
    <row r="269" spans="1:5" hidden="1" x14ac:dyDescent="0.25">
      <c r="A269" t="s">
        <v>2</v>
      </c>
      <c r="B269" t="s">
        <v>37</v>
      </c>
      <c r="C269">
        <v>2015</v>
      </c>
      <c r="D269" t="s">
        <v>13</v>
      </c>
      <c r="E269">
        <v>66.349999999999994</v>
      </c>
    </row>
    <row r="270" spans="1:5" hidden="1" x14ac:dyDescent="0.25">
      <c r="A270" t="s">
        <v>2</v>
      </c>
      <c r="B270" t="s">
        <v>37</v>
      </c>
      <c r="C270">
        <v>2015</v>
      </c>
      <c r="D270" t="s">
        <v>14</v>
      </c>
      <c r="E270">
        <v>75.05</v>
      </c>
    </row>
    <row r="271" spans="1:5" hidden="1" x14ac:dyDescent="0.25">
      <c r="A271" t="s">
        <v>2</v>
      </c>
      <c r="B271" t="s">
        <v>37</v>
      </c>
      <c r="C271">
        <v>2015</v>
      </c>
      <c r="D271" t="s">
        <v>15</v>
      </c>
      <c r="E271">
        <v>60.08</v>
      </c>
    </row>
    <row r="272" spans="1:5" hidden="1" x14ac:dyDescent="0.25">
      <c r="A272" t="s">
        <v>2</v>
      </c>
      <c r="B272" t="s">
        <v>37</v>
      </c>
      <c r="C272">
        <v>2015</v>
      </c>
      <c r="D272" t="s">
        <v>16</v>
      </c>
      <c r="E272">
        <v>70.569999999999993</v>
      </c>
    </row>
    <row r="273" spans="1:5" hidden="1" x14ac:dyDescent="0.25">
      <c r="A273" t="s">
        <v>2</v>
      </c>
      <c r="B273" t="s">
        <v>37</v>
      </c>
      <c r="C273">
        <v>2015</v>
      </c>
      <c r="D273" t="s">
        <v>17</v>
      </c>
      <c r="E273">
        <v>62.98</v>
      </c>
    </row>
    <row r="274" spans="1:5" hidden="1" x14ac:dyDescent="0.25">
      <c r="A274" t="s">
        <v>2</v>
      </c>
      <c r="B274" t="s">
        <v>37</v>
      </c>
      <c r="C274">
        <v>2015</v>
      </c>
      <c r="D274" t="s">
        <v>19</v>
      </c>
      <c r="E274">
        <v>47.32</v>
      </c>
    </row>
    <row r="275" spans="1:5" hidden="1" x14ac:dyDescent="0.25">
      <c r="A275" t="s">
        <v>2</v>
      </c>
      <c r="B275" t="s">
        <v>37</v>
      </c>
      <c r="C275">
        <v>2015</v>
      </c>
      <c r="D275" t="s">
        <v>21</v>
      </c>
      <c r="E275">
        <v>49.84</v>
      </c>
    </row>
    <row r="276" spans="1:5" hidden="1" x14ac:dyDescent="0.25">
      <c r="A276" t="s">
        <v>2</v>
      </c>
      <c r="B276" t="s">
        <v>37</v>
      </c>
      <c r="C276">
        <v>2015</v>
      </c>
      <c r="D276" t="s">
        <v>23</v>
      </c>
      <c r="E276">
        <v>46.14</v>
      </c>
    </row>
    <row r="277" spans="1:5" hidden="1" x14ac:dyDescent="0.25">
      <c r="A277" t="s">
        <v>2</v>
      </c>
      <c r="B277" t="s">
        <v>37</v>
      </c>
      <c r="C277">
        <v>2015</v>
      </c>
      <c r="D277" t="s">
        <v>25</v>
      </c>
      <c r="E277">
        <v>47.81</v>
      </c>
    </row>
    <row r="278" spans="1:5" hidden="1" x14ac:dyDescent="0.25">
      <c r="A278" t="s">
        <v>2</v>
      </c>
      <c r="B278" t="s">
        <v>37</v>
      </c>
      <c r="C278">
        <v>2015</v>
      </c>
      <c r="D278" t="s">
        <v>27</v>
      </c>
      <c r="E278">
        <v>59.23</v>
      </c>
    </row>
    <row r="279" spans="1:5" hidden="1" x14ac:dyDescent="0.25">
      <c r="A279" t="s">
        <v>2</v>
      </c>
      <c r="B279" t="s">
        <v>37</v>
      </c>
      <c r="C279">
        <v>2015</v>
      </c>
      <c r="D279" t="s">
        <v>28</v>
      </c>
      <c r="E279">
        <v>63.55</v>
      </c>
    </row>
    <row r="280" spans="1:5" hidden="1" x14ac:dyDescent="0.25">
      <c r="A280" t="s">
        <v>2</v>
      </c>
      <c r="B280" t="s">
        <v>37</v>
      </c>
      <c r="C280">
        <v>2015</v>
      </c>
      <c r="D280" t="s">
        <v>29</v>
      </c>
      <c r="E280">
        <v>67.569999999999993</v>
      </c>
    </row>
    <row r="281" spans="1:5" hidden="1" x14ac:dyDescent="0.25">
      <c r="A281" t="s">
        <v>2</v>
      </c>
      <c r="B281" t="s">
        <v>37</v>
      </c>
      <c r="C281">
        <v>2017</v>
      </c>
      <c r="D281" t="s">
        <v>6</v>
      </c>
      <c r="E281">
        <v>43.62</v>
      </c>
    </row>
    <row r="282" spans="1:5" hidden="1" x14ac:dyDescent="0.25">
      <c r="A282" t="s">
        <v>2</v>
      </c>
      <c r="B282" t="s">
        <v>37</v>
      </c>
      <c r="C282">
        <v>2017</v>
      </c>
      <c r="D282" t="s">
        <v>9</v>
      </c>
      <c r="E282">
        <v>41.32</v>
      </c>
    </row>
    <row r="283" spans="1:5" hidden="1" x14ac:dyDescent="0.25">
      <c r="A283" t="s">
        <v>2</v>
      </c>
      <c r="B283" t="s">
        <v>37</v>
      </c>
      <c r="C283">
        <v>2017</v>
      </c>
      <c r="D283" t="s">
        <v>11</v>
      </c>
      <c r="E283">
        <v>60.47</v>
      </c>
    </row>
    <row r="284" spans="1:5" hidden="1" x14ac:dyDescent="0.25">
      <c r="A284" t="s">
        <v>2</v>
      </c>
      <c r="B284" t="s">
        <v>37</v>
      </c>
      <c r="C284">
        <v>2017</v>
      </c>
      <c r="D284" t="s">
        <v>12</v>
      </c>
      <c r="E284">
        <v>59.24</v>
      </c>
    </row>
    <row r="285" spans="1:5" hidden="1" x14ac:dyDescent="0.25">
      <c r="A285" t="s">
        <v>2</v>
      </c>
      <c r="B285" t="s">
        <v>37</v>
      </c>
      <c r="C285">
        <v>2017</v>
      </c>
      <c r="D285" t="s">
        <v>13</v>
      </c>
      <c r="E285">
        <v>66.349999999999994</v>
      </c>
    </row>
    <row r="286" spans="1:5" hidden="1" x14ac:dyDescent="0.25">
      <c r="A286" t="s">
        <v>2</v>
      </c>
      <c r="B286" t="s">
        <v>37</v>
      </c>
      <c r="C286">
        <v>2017</v>
      </c>
      <c r="D286" t="s">
        <v>14</v>
      </c>
      <c r="E286">
        <v>75.05</v>
      </c>
    </row>
    <row r="287" spans="1:5" hidden="1" x14ac:dyDescent="0.25">
      <c r="A287" t="s">
        <v>2</v>
      </c>
      <c r="B287" t="s">
        <v>37</v>
      </c>
      <c r="C287">
        <v>2017</v>
      </c>
      <c r="D287" t="s">
        <v>15</v>
      </c>
      <c r="E287">
        <v>60.08</v>
      </c>
    </row>
    <row r="288" spans="1:5" hidden="1" x14ac:dyDescent="0.25">
      <c r="A288" t="s">
        <v>2</v>
      </c>
      <c r="B288" t="s">
        <v>37</v>
      </c>
      <c r="C288">
        <v>2017</v>
      </c>
      <c r="D288" t="s">
        <v>16</v>
      </c>
      <c r="E288">
        <v>70.569999999999993</v>
      </c>
    </row>
    <row r="289" spans="1:5" hidden="1" x14ac:dyDescent="0.25">
      <c r="A289" t="s">
        <v>2</v>
      </c>
      <c r="B289" t="s">
        <v>37</v>
      </c>
      <c r="C289">
        <v>2017</v>
      </c>
      <c r="D289" t="s">
        <v>17</v>
      </c>
      <c r="E289">
        <v>62.98</v>
      </c>
    </row>
    <row r="290" spans="1:5" hidden="1" x14ac:dyDescent="0.25">
      <c r="A290" t="s">
        <v>2</v>
      </c>
      <c r="B290" t="s">
        <v>37</v>
      </c>
      <c r="C290">
        <v>2017</v>
      </c>
      <c r="D290" t="s">
        <v>19</v>
      </c>
      <c r="E290">
        <v>47.32</v>
      </c>
    </row>
    <row r="291" spans="1:5" hidden="1" x14ac:dyDescent="0.25">
      <c r="A291" t="s">
        <v>2</v>
      </c>
      <c r="B291" t="s">
        <v>37</v>
      </c>
      <c r="C291">
        <v>2017</v>
      </c>
      <c r="D291" t="s">
        <v>21</v>
      </c>
      <c r="E291">
        <v>49.84</v>
      </c>
    </row>
    <row r="292" spans="1:5" hidden="1" x14ac:dyDescent="0.25">
      <c r="A292" t="s">
        <v>2</v>
      </c>
      <c r="B292" t="s">
        <v>37</v>
      </c>
      <c r="C292">
        <v>2017</v>
      </c>
      <c r="D292" t="s">
        <v>23</v>
      </c>
      <c r="E292">
        <v>46.14</v>
      </c>
    </row>
    <row r="293" spans="1:5" hidden="1" x14ac:dyDescent="0.25">
      <c r="A293" t="s">
        <v>2</v>
      </c>
      <c r="B293" t="s">
        <v>37</v>
      </c>
      <c r="C293">
        <v>2017</v>
      </c>
      <c r="D293" t="s">
        <v>25</v>
      </c>
      <c r="E293">
        <v>47.81</v>
      </c>
    </row>
    <row r="294" spans="1:5" hidden="1" x14ac:dyDescent="0.25">
      <c r="A294" t="s">
        <v>2</v>
      </c>
      <c r="B294" t="s">
        <v>37</v>
      </c>
      <c r="C294">
        <v>2017</v>
      </c>
      <c r="D294" t="s">
        <v>27</v>
      </c>
      <c r="E294">
        <v>59.23</v>
      </c>
    </row>
    <row r="295" spans="1:5" hidden="1" x14ac:dyDescent="0.25">
      <c r="A295" t="s">
        <v>2</v>
      </c>
      <c r="B295" t="s">
        <v>37</v>
      </c>
      <c r="C295">
        <v>2017</v>
      </c>
      <c r="D295" t="s">
        <v>28</v>
      </c>
      <c r="E295">
        <v>63.55</v>
      </c>
    </row>
    <row r="296" spans="1:5" hidden="1" x14ac:dyDescent="0.25">
      <c r="A296" t="s">
        <v>2</v>
      </c>
      <c r="B296" t="s">
        <v>37</v>
      </c>
      <c r="C296">
        <v>2017</v>
      </c>
      <c r="D296" t="s">
        <v>29</v>
      </c>
      <c r="E296">
        <v>67.569999999999993</v>
      </c>
    </row>
    <row r="297" spans="1:5" hidden="1" x14ac:dyDescent="0.25">
      <c r="A297" t="s">
        <v>1</v>
      </c>
      <c r="B297" t="s">
        <v>39</v>
      </c>
      <c r="C297">
        <v>1975</v>
      </c>
      <c r="D297" t="s">
        <v>6</v>
      </c>
      <c r="E297">
        <v>1.07</v>
      </c>
    </row>
    <row r="298" spans="1:5" hidden="1" x14ac:dyDescent="0.25">
      <c r="A298" t="s">
        <v>1</v>
      </c>
      <c r="B298" t="s">
        <v>39</v>
      </c>
      <c r="C298">
        <v>1975</v>
      </c>
      <c r="D298" t="s">
        <v>9</v>
      </c>
      <c r="E298">
        <v>1.51</v>
      </c>
    </row>
    <row r="299" spans="1:5" hidden="1" x14ac:dyDescent="0.25">
      <c r="A299" t="s">
        <v>1</v>
      </c>
      <c r="B299" t="s">
        <v>39</v>
      </c>
      <c r="C299">
        <v>1975</v>
      </c>
      <c r="D299" t="s">
        <v>11</v>
      </c>
      <c r="E299">
        <v>1.38</v>
      </c>
    </row>
    <row r="300" spans="1:5" hidden="1" x14ac:dyDescent="0.25">
      <c r="A300" t="s">
        <v>1</v>
      </c>
      <c r="B300" t="s">
        <v>39</v>
      </c>
      <c r="C300">
        <v>1975</v>
      </c>
      <c r="D300" t="s">
        <v>12</v>
      </c>
      <c r="E300">
        <v>1.33</v>
      </c>
    </row>
    <row r="301" spans="1:5" hidden="1" x14ac:dyDescent="0.25">
      <c r="A301" t="s">
        <v>1</v>
      </c>
      <c r="B301" t="s">
        <v>39</v>
      </c>
      <c r="C301">
        <v>1975</v>
      </c>
      <c r="D301" t="s">
        <v>13</v>
      </c>
      <c r="E301">
        <v>1.48</v>
      </c>
    </row>
    <row r="302" spans="1:5" hidden="1" x14ac:dyDescent="0.25">
      <c r="A302" t="s">
        <v>1</v>
      </c>
      <c r="B302" t="s">
        <v>39</v>
      </c>
      <c r="C302">
        <v>1975</v>
      </c>
      <c r="D302" t="s">
        <v>14</v>
      </c>
      <c r="E302">
        <v>1.63</v>
      </c>
    </row>
    <row r="303" spans="1:5" hidden="1" x14ac:dyDescent="0.25">
      <c r="A303" t="s">
        <v>1</v>
      </c>
      <c r="B303" t="s">
        <v>39</v>
      </c>
      <c r="C303">
        <v>1975</v>
      </c>
      <c r="D303" t="s">
        <v>15</v>
      </c>
      <c r="E303">
        <v>1.36</v>
      </c>
    </row>
    <row r="304" spans="1:5" hidden="1" x14ac:dyDescent="0.25">
      <c r="A304" t="s">
        <v>1</v>
      </c>
      <c r="B304" t="s">
        <v>39</v>
      </c>
      <c r="C304">
        <v>1975</v>
      </c>
      <c r="D304" t="s">
        <v>16</v>
      </c>
      <c r="E304">
        <v>1.5</v>
      </c>
    </row>
    <row r="305" spans="1:5" hidden="1" x14ac:dyDescent="0.25">
      <c r="A305" t="s">
        <v>1</v>
      </c>
      <c r="B305" t="s">
        <v>39</v>
      </c>
      <c r="C305">
        <v>1975</v>
      </c>
      <c r="D305" t="s">
        <v>17</v>
      </c>
      <c r="E305">
        <v>1.87</v>
      </c>
    </row>
    <row r="306" spans="1:5" hidden="1" x14ac:dyDescent="0.25">
      <c r="A306" t="s">
        <v>1</v>
      </c>
      <c r="B306" t="s">
        <v>39</v>
      </c>
      <c r="C306">
        <v>1975</v>
      </c>
      <c r="D306" t="s">
        <v>19</v>
      </c>
      <c r="E306">
        <v>1.99</v>
      </c>
    </row>
    <row r="307" spans="1:5" hidden="1" x14ac:dyDescent="0.25">
      <c r="A307" t="s">
        <v>1</v>
      </c>
      <c r="B307" t="s">
        <v>39</v>
      </c>
      <c r="C307">
        <v>1975</v>
      </c>
      <c r="D307" t="s">
        <v>21</v>
      </c>
      <c r="E307">
        <v>1.9</v>
      </c>
    </row>
    <row r="308" spans="1:5" hidden="1" x14ac:dyDescent="0.25">
      <c r="A308" t="s">
        <v>1</v>
      </c>
      <c r="B308" t="s">
        <v>39</v>
      </c>
      <c r="C308">
        <v>1975</v>
      </c>
      <c r="D308" t="s">
        <v>23</v>
      </c>
      <c r="E308">
        <v>1.78</v>
      </c>
    </row>
    <row r="309" spans="1:5" hidden="1" x14ac:dyDescent="0.25">
      <c r="A309" t="s">
        <v>1</v>
      </c>
      <c r="B309" t="s">
        <v>39</v>
      </c>
      <c r="C309">
        <v>1975</v>
      </c>
      <c r="D309" t="s">
        <v>25</v>
      </c>
      <c r="E309">
        <v>1.79</v>
      </c>
    </row>
    <row r="310" spans="1:5" hidden="1" x14ac:dyDescent="0.25">
      <c r="A310" t="s">
        <v>1</v>
      </c>
      <c r="B310" t="s">
        <v>39</v>
      </c>
      <c r="C310">
        <v>1975</v>
      </c>
      <c r="D310" t="s">
        <v>27</v>
      </c>
      <c r="E310">
        <v>2.31</v>
      </c>
    </row>
    <row r="311" spans="1:5" hidden="1" x14ac:dyDescent="0.25">
      <c r="A311" t="s">
        <v>1</v>
      </c>
      <c r="B311" t="s">
        <v>39</v>
      </c>
      <c r="C311">
        <v>1975</v>
      </c>
      <c r="D311" t="s">
        <v>28</v>
      </c>
      <c r="E311">
        <v>2.44</v>
      </c>
    </row>
    <row r="312" spans="1:5" hidden="1" x14ac:dyDescent="0.25">
      <c r="A312" t="s">
        <v>1</v>
      </c>
      <c r="B312" t="s">
        <v>39</v>
      </c>
      <c r="C312">
        <v>1975</v>
      </c>
      <c r="D312" t="s">
        <v>29</v>
      </c>
      <c r="E312">
        <v>1.39</v>
      </c>
    </row>
    <row r="313" spans="1:5" hidden="1" x14ac:dyDescent="0.25">
      <c r="A313" t="s">
        <v>1</v>
      </c>
      <c r="B313" t="s">
        <v>39</v>
      </c>
      <c r="C313">
        <v>1985</v>
      </c>
      <c r="D313" t="s">
        <v>6</v>
      </c>
      <c r="E313">
        <v>1.26</v>
      </c>
    </row>
    <row r="314" spans="1:5" hidden="1" x14ac:dyDescent="0.25">
      <c r="A314" t="s">
        <v>1</v>
      </c>
      <c r="B314" t="s">
        <v>39</v>
      </c>
      <c r="C314">
        <v>1985</v>
      </c>
      <c r="D314" t="s">
        <v>9</v>
      </c>
      <c r="E314">
        <v>1.69</v>
      </c>
    </row>
    <row r="315" spans="1:5" hidden="1" x14ac:dyDescent="0.25">
      <c r="A315" t="s">
        <v>1</v>
      </c>
      <c r="B315" t="s">
        <v>39</v>
      </c>
      <c r="C315">
        <v>1985</v>
      </c>
      <c r="D315" t="s">
        <v>11</v>
      </c>
      <c r="E315">
        <v>1.57</v>
      </c>
    </row>
    <row r="316" spans="1:5" hidden="1" x14ac:dyDescent="0.25">
      <c r="A316" t="s">
        <v>1</v>
      </c>
      <c r="B316" t="s">
        <v>39</v>
      </c>
      <c r="C316">
        <v>1985</v>
      </c>
      <c r="D316" t="s">
        <v>12</v>
      </c>
      <c r="E316">
        <v>1.51</v>
      </c>
    </row>
    <row r="317" spans="1:5" hidden="1" x14ac:dyDescent="0.25">
      <c r="A317" t="s">
        <v>1</v>
      </c>
      <c r="B317" t="s">
        <v>39</v>
      </c>
      <c r="C317">
        <v>1985</v>
      </c>
      <c r="D317" t="s">
        <v>13</v>
      </c>
      <c r="E317">
        <v>1.66</v>
      </c>
    </row>
    <row r="318" spans="1:5" hidden="1" x14ac:dyDescent="0.25">
      <c r="A318" t="s">
        <v>1</v>
      </c>
      <c r="B318" t="s">
        <v>39</v>
      </c>
      <c r="C318">
        <v>1985</v>
      </c>
      <c r="D318" t="s">
        <v>14</v>
      </c>
      <c r="E318">
        <v>1.6</v>
      </c>
    </row>
    <row r="319" spans="1:5" hidden="1" x14ac:dyDescent="0.25">
      <c r="A319" t="s">
        <v>1</v>
      </c>
      <c r="B319" t="s">
        <v>39</v>
      </c>
      <c r="C319">
        <v>1985</v>
      </c>
      <c r="D319" t="s">
        <v>15</v>
      </c>
      <c r="E319">
        <v>1.38</v>
      </c>
    </row>
    <row r="320" spans="1:5" hidden="1" x14ac:dyDescent="0.25">
      <c r="A320" t="s">
        <v>1</v>
      </c>
      <c r="B320" t="s">
        <v>39</v>
      </c>
      <c r="C320">
        <v>1985</v>
      </c>
      <c r="D320" t="s">
        <v>16</v>
      </c>
      <c r="E320">
        <v>1.48</v>
      </c>
    </row>
    <row r="321" spans="1:5" hidden="1" x14ac:dyDescent="0.25">
      <c r="A321" t="s">
        <v>1</v>
      </c>
      <c r="B321" t="s">
        <v>39</v>
      </c>
      <c r="C321">
        <v>1985</v>
      </c>
      <c r="D321" t="s">
        <v>17</v>
      </c>
      <c r="E321">
        <v>1.99</v>
      </c>
    </row>
    <row r="322" spans="1:5" hidden="1" x14ac:dyDescent="0.25">
      <c r="A322" t="s">
        <v>1</v>
      </c>
      <c r="B322" t="s">
        <v>39</v>
      </c>
      <c r="C322">
        <v>1985</v>
      </c>
      <c r="D322" t="s">
        <v>19</v>
      </c>
      <c r="E322">
        <v>2.1</v>
      </c>
    </row>
    <row r="323" spans="1:5" hidden="1" x14ac:dyDescent="0.25">
      <c r="A323" t="s">
        <v>1</v>
      </c>
      <c r="B323" t="s">
        <v>39</v>
      </c>
      <c r="C323">
        <v>1985</v>
      </c>
      <c r="D323" t="s">
        <v>21</v>
      </c>
      <c r="E323">
        <v>1.83</v>
      </c>
    </row>
    <row r="324" spans="1:5" hidden="1" x14ac:dyDescent="0.25">
      <c r="A324" t="s">
        <v>1</v>
      </c>
      <c r="B324" t="s">
        <v>39</v>
      </c>
      <c r="C324">
        <v>1985</v>
      </c>
      <c r="D324" t="s">
        <v>23</v>
      </c>
      <c r="E324">
        <v>1.73</v>
      </c>
    </row>
    <row r="325" spans="1:5" hidden="1" x14ac:dyDescent="0.25">
      <c r="A325" t="s">
        <v>1</v>
      </c>
      <c r="B325" t="s">
        <v>39</v>
      </c>
      <c r="C325">
        <v>1985</v>
      </c>
      <c r="D325" t="s">
        <v>25</v>
      </c>
      <c r="E325">
        <v>1.74</v>
      </c>
    </row>
    <row r="326" spans="1:5" hidden="1" x14ac:dyDescent="0.25">
      <c r="A326" t="s">
        <v>1</v>
      </c>
      <c r="B326" t="s">
        <v>39</v>
      </c>
      <c r="C326">
        <v>1985</v>
      </c>
      <c r="D326" t="s">
        <v>27</v>
      </c>
      <c r="E326">
        <v>2.4900000000000002</v>
      </c>
    </row>
    <row r="327" spans="1:5" hidden="1" x14ac:dyDescent="0.25">
      <c r="A327" t="s">
        <v>1</v>
      </c>
      <c r="B327" t="s">
        <v>39</v>
      </c>
      <c r="C327">
        <v>1985</v>
      </c>
      <c r="D327" t="s">
        <v>28</v>
      </c>
      <c r="E327">
        <v>2.61</v>
      </c>
    </row>
    <row r="328" spans="1:5" hidden="1" x14ac:dyDescent="0.25">
      <c r="A328" t="s">
        <v>1</v>
      </c>
      <c r="B328" t="s">
        <v>39</v>
      </c>
      <c r="C328">
        <v>1985</v>
      </c>
      <c r="D328" t="s">
        <v>29</v>
      </c>
      <c r="E328">
        <v>1.57</v>
      </c>
    </row>
    <row r="329" spans="1:5" hidden="1" x14ac:dyDescent="0.25">
      <c r="A329" t="s">
        <v>1</v>
      </c>
      <c r="B329" t="s">
        <v>39</v>
      </c>
      <c r="C329">
        <v>1996</v>
      </c>
      <c r="D329" t="s">
        <v>6</v>
      </c>
      <c r="E329">
        <v>1</v>
      </c>
    </row>
    <row r="330" spans="1:5" hidden="1" x14ac:dyDescent="0.25">
      <c r="A330" t="s">
        <v>1</v>
      </c>
      <c r="B330" t="s">
        <v>39</v>
      </c>
      <c r="C330">
        <v>1996</v>
      </c>
      <c r="D330" t="s">
        <v>9</v>
      </c>
      <c r="E330">
        <v>1.06</v>
      </c>
    </row>
    <row r="331" spans="1:5" hidden="1" x14ac:dyDescent="0.25">
      <c r="A331" t="s">
        <v>1</v>
      </c>
      <c r="B331" t="s">
        <v>39</v>
      </c>
      <c r="C331">
        <v>1996</v>
      </c>
      <c r="D331" t="s">
        <v>11</v>
      </c>
      <c r="E331">
        <v>1</v>
      </c>
    </row>
    <row r="332" spans="1:5" hidden="1" x14ac:dyDescent="0.25">
      <c r="A332" t="s">
        <v>1</v>
      </c>
      <c r="B332" t="s">
        <v>39</v>
      </c>
      <c r="C332">
        <v>1996</v>
      </c>
      <c r="D332" t="s">
        <v>12</v>
      </c>
      <c r="E332">
        <v>1</v>
      </c>
    </row>
    <row r="333" spans="1:5" hidden="1" x14ac:dyDescent="0.25">
      <c r="A333" t="s">
        <v>1</v>
      </c>
      <c r="B333" t="s">
        <v>39</v>
      </c>
      <c r="C333">
        <v>1996</v>
      </c>
      <c r="D333" t="s">
        <v>13</v>
      </c>
      <c r="E333">
        <v>1.04</v>
      </c>
    </row>
    <row r="334" spans="1:5" hidden="1" x14ac:dyDescent="0.25">
      <c r="A334" t="s">
        <v>1</v>
      </c>
      <c r="B334" t="s">
        <v>39</v>
      </c>
      <c r="C334">
        <v>1996</v>
      </c>
      <c r="D334" t="s">
        <v>14</v>
      </c>
      <c r="E334">
        <v>1.26</v>
      </c>
    </row>
    <row r="335" spans="1:5" hidden="1" x14ac:dyDescent="0.25">
      <c r="A335" t="s">
        <v>1</v>
      </c>
      <c r="B335" t="s">
        <v>39</v>
      </c>
      <c r="C335">
        <v>1996</v>
      </c>
      <c r="D335" t="s">
        <v>15</v>
      </c>
      <c r="E335">
        <v>1.0900000000000001</v>
      </c>
    </row>
    <row r="336" spans="1:5" hidden="1" x14ac:dyDescent="0.25">
      <c r="A336" t="s">
        <v>1</v>
      </c>
      <c r="B336" t="s">
        <v>39</v>
      </c>
      <c r="C336">
        <v>1996</v>
      </c>
      <c r="D336" t="s">
        <v>16</v>
      </c>
      <c r="E336">
        <v>1.17</v>
      </c>
    </row>
    <row r="337" spans="1:5" hidden="1" x14ac:dyDescent="0.25">
      <c r="A337" t="s">
        <v>1</v>
      </c>
      <c r="B337" t="s">
        <v>39</v>
      </c>
      <c r="C337">
        <v>1996</v>
      </c>
      <c r="D337" t="s">
        <v>17</v>
      </c>
      <c r="E337">
        <v>1.08</v>
      </c>
    </row>
    <row r="338" spans="1:5" hidden="1" x14ac:dyDescent="0.25">
      <c r="A338" t="s">
        <v>1</v>
      </c>
      <c r="B338" t="s">
        <v>39</v>
      </c>
      <c r="C338">
        <v>1996</v>
      </c>
      <c r="D338" t="s">
        <v>19</v>
      </c>
      <c r="E338">
        <v>1.1499999999999999</v>
      </c>
    </row>
    <row r="339" spans="1:5" hidden="1" x14ac:dyDescent="0.25">
      <c r="A339" t="s">
        <v>1</v>
      </c>
      <c r="B339" t="s">
        <v>39</v>
      </c>
      <c r="C339">
        <v>1996</v>
      </c>
      <c r="D339" t="s">
        <v>21</v>
      </c>
      <c r="E339">
        <v>1.1100000000000001</v>
      </c>
    </row>
    <row r="340" spans="1:5" hidden="1" x14ac:dyDescent="0.25">
      <c r="A340" t="s">
        <v>1</v>
      </c>
      <c r="B340" t="s">
        <v>39</v>
      </c>
      <c r="C340">
        <v>1996</v>
      </c>
      <c r="D340" t="s">
        <v>23</v>
      </c>
      <c r="E340">
        <v>1.05</v>
      </c>
    </row>
    <row r="341" spans="1:5" hidden="1" x14ac:dyDescent="0.25">
      <c r="A341" t="s">
        <v>1</v>
      </c>
      <c r="B341" t="s">
        <v>39</v>
      </c>
      <c r="C341">
        <v>1996</v>
      </c>
      <c r="D341" t="s">
        <v>25</v>
      </c>
      <c r="E341">
        <v>1.06</v>
      </c>
    </row>
    <row r="342" spans="1:5" hidden="1" x14ac:dyDescent="0.25">
      <c r="A342" t="s">
        <v>1</v>
      </c>
      <c r="B342" t="s">
        <v>39</v>
      </c>
      <c r="C342">
        <v>1996</v>
      </c>
      <c r="D342" t="s">
        <v>27</v>
      </c>
      <c r="E342">
        <v>1.1200000000000001</v>
      </c>
    </row>
    <row r="343" spans="1:5" hidden="1" x14ac:dyDescent="0.25">
      <c r="A343" t="s">
        <v>1</v>
      </c>
      <c r="B343" t="s">
        <v>39</v>
      </c>
      <c r="C343">
        <v>1996</v>
      </c>
      <c r="D343" t="s">
        <v>28</v>
      </c>
      <c r="E343">
        <v>1.23</v>
      </c>
    </row>
    <row r="344" spans="1:5" hidden="1" x14ac:dyDescent="0.25">
      <c r="A344" t="s">
        <v>1</v>
      </c>
      <c r="B344" t="s">
        <v>39</v>
      </c>
      <c r="C344">
        <v>1996</v>
      </c>
      <c r="D344" t="s">
        <v>29</v>
      </c>
      <c r="E344">
        <v>1</v>
      </c>
    </row>
    <row r="345" spans="1:5" hidden="1" x14ac:dyDescent="0.25">
      <c r="A345" t="s">
        <v>1</v>
      </c>
      <c r="B345" t="s">
        <v>39</v>
      </c>
      <c r="C345">
        <v>2003</v>
      </c>
      <c r="D345" t="s">
        <v>6</v>
      </c>
      <c r="E345">
        <v>1</v>
      </c>
    </row>
    <row r="346" spans="1:5" hidden="1" x14ac:dyDescent="0.25">
      <c r="A346" t="s">
        <v>1</v>
      </c>
      <c r="B346" t="s">
        <v>39</v>
      </c>
      <c r="C346">
        <v>2003</v>
      </c>
      <c r="D346" t="s">
        <v>9</v>
      </c>
      <c r="E346">
        <v>1</v>
      </c>
    </row>
    <row r="347" spans="1:5" hidden="1" x14ac:dyDescent="0.25">
      <c r="A347" t="s">
        <v>1</v>
      </c>
      <c r="B347" t="s">
        <v>39</v>
      </c>
      <c r="C347">
        <v>2003</v>
      </c>
      <c r="D347" t="s">
        <v>11</v>
      </c>
      <c r="E347">
        <v>1</v>
      </c>
    </row>
    <row r="348" spans="1:5" hidden="1" x14ac:dyDescent="0.25">
      <c r="A348" t="s">
        <v>1</v>
      </c>
      <c r="B348" t="s">
        <v>39</v>
      </c>
      <c r="C348">
        <v>2003</v>
      </c>
      <c r="D348" t="s">
        <v>12</v>
      </c>
      <c r="E348">
        <v>1</v>
      </c>
    </row>
    <row r="349" spans="1:5" hidden="1" x14ac:dyDescent="0.25">
      <c r="A349" t="s">
        <v>1</v>
      </c>
      <c r="B349" t="s">
        <v>39</v>
      </c>
      <c r="C349">
        <v>2003</v>
      </c>
      <c r="D349" t="s">
        <v>13</v>
      </c>
      <c r="E349">
        <v>1.04</v>
      </c>
    </row>
    <row r="350" spans="1:5" hidden="1" x14ac:dyDescent="0.25">
      <c r="A350" t="s">
        <v>1</v>
      </c>
      <c r="B350" t="s">
        <v>39</v>
      </c>
      <c r="C350">
        <v>2003</v>
      </c>
      <c r="D350" t="s">
        <v>14</v>
      </c>
      <c r="E350">
        <v>1.28</v>
      </c>
    </row>
    <row r="351" spans="1:5" hidden="1" x14ac:dyDescent="0.25">
      <c r="A351" t="s">
        <v>1</v>
      </c>
      <c r="B351" t="s">
        <v>39</v>
      </c>
      <c r="C351">
        <v>2003</v>
      </c>
      <c r="D351" t="s">
        <v>15</v>
      </c>
      <c r="E351">
        <v>1.1100000000000001</v>
      </c>
    </row>
    <row r="352" spans="1:5" hidden="1" x14ac:dyDescent="0.25">
      <c r="A352" t="s">
        <v>1</v>
      </c>
      <c r="B352" t="s">
        <v>39</v>
      </c>
      <c r="C352">
        <v>2003</v>
      </c>
      <c r="D352" t="s">
        <v>16</v>
      </c>
      <c r="E352">
        <v>1.19</v>
      </c>
    </row>
    <row r="353" spans="1:5" hidden="1" x14ac:dyDescent="0.25">
      <c r="A353" t="s">
        <v>1</v>
      </c>
      <c r="B353" t="s">
        <v>39</v>
      </c>
      <c r="C353">
        <v>2003</v>
      </c>
      <c r="D353" t="s">
        <v>17</v>
      </c>
      <c r="E353">
        <v>1</v>
      </c>
    </row>
    <row r="354" spans="1:5" hidden="1" x14ac:dyDescent="0.25">
      <c r="A354" t="s">
        <v>1</v>
      </c>
      <c r="B354" t="s">
        <v>39</v>
      </c>
      <c r="C354">
        <v>2003</v>
      </c>
      <c r="D354" t="s">
        <v>19</v>
      </c>
      <c r="E354">
        <v>1</v>
      </c>
    </row>
    <row r="355" spans="1:5" hidden="1" x14ac:dyDescent="0.25">
      <c r="A355" t="s">
        <v>1</v>
      </c>
      <c r="B355" t="s">
        <v>39</v>
      </c>
      <c r="C355">
        <v>2003</v>
      </c>
      <c r="D355" t="s">
        <v>21</v>
      </c>
      <c r="E355">
        <v>1</v>
      </c>
    </row>
    <row r="356" spans="1:5" hidden="1" x14ac:dyDescent="0.25">
      <c r="A356" t="s">
        <v>1</v>
      </c>
      <c r="B356" t="s">
        <v>39</v>
      </c>
      <c r="C356">
        <v>2003</v>
      </c>
      <c r="D356" t="s">
        <v>23</v>
      </c>
      <c r="E356">
        <v>1</v>
      </c>
    </row>
    <row r="357" spans="1:5" hidden="1" x14ac:dyDescent="0.25">
      <c r="A357" t="s">
        <v>1</v>
      </c>
      <c r="B357" t="s">
        <v>39</v>
      </c>
      <c r="C357">
        <v>2003</v>
      </c>
      <c r="D357" t="s">
        <v>25</v>
      </c>
      <c r="E357">
        <v>1</v>
      </c>
    </row>
    <row r="358" spans="1:5" hidden="1" x14ac:dyDescent="0.25">
      <c r="A358" t="s">
        <v>1</v>
      </c>
      <c r="B358" t="s">
        <v>39</v>
      </c>
      <c r="C358">
        <v>2003</v>
      </c>
      <c r="D358" t="s">
        <v>27</v>
      </c>
      <c r="E358">
        <v>1.07</v>
      </c>
    </row>
    <row r="359" spans="1:5" hidden="1" x14ac:dyDescent="0.25">
      <c r="A359" t="s">
        <v>1</v>
      </c>
      <c r="B359" t="s">
        <v>39</v>
      </c>
      <c r="C359">
        <v>2003</v>
      </c>
      <c r="D359" t="s">
        <v>28</v>
      </c>
      <c r="E359">
        <v>1.18</v>
      </c>
    </row>
    <row r="360" spans="1:5" hidden="1" x14ac:dyDescent="0.25">
      <c r="A360" t="s">
        <v>1</v>
      </c>
      <c r="B360" t="s">
        <v>39</v>
      </c>
      <c r="C360">
        <v>2003</v>
      </c>
      <c r="D360" t="s">
        <v>29</v>
      </c>
      <c r="E360">
        <v>1</v>
      </c>
    </row>
    <row r="361" spans="1:5" hidden="1" x14ac:dyDescent="0.25">
      <c r="A361" t="s">
        <v>1</v>
      </c>
      <c r="B361" t="s">
        <v>39</v>
      </c>
      <c r="C361">
        <v>2007</v>
      </c>
      <c r="D361" t="s">
        <v>6</v>
      </c>
      <c r="E361">
        <v>1</v>
      </c>
    </row>
    <row r="362" spans="1:5" hidden="1" x14ac:dyDescent="0.25">
      <c r="A362" t="s">
        <v>1</v>
      </c>
      <c r="B362" t="s">
        <v>39</v>
      </c>
      <c r="C362">
        <v>2007</v>
      </c>
      <c r="D362" t="s">
        <v>9</v>
      </c>
      <c r="E362">
        <v>1</v>
      </c>
    </row>
    <row r="363" spans="1:5" hidden="1" x14ac:dyDescent="0.25">
      <c r="A363" t="s">
        <v>1</v>
      </c>
      <c r="B363" t="s">
        <v>39</v>
      </c>
      <c r="C363">
        <v>2007</v>
      </c>
      <c r="D363" t="s">
        <v>11</v>
      </c>
      <c r="E363">
        <v>1</v>
      </c>
    </row>
    <row r="364" spans="1:5" hidden="1" x14ac:dyDescent="0.25">
      <c r="A364" t="s">
        <v>1</v>
      </c>
      <c r="B364" t="s">
        <v>39</v>
      </c>
      <c r="C364">
        <v>2007</v>
      </c>
      <c r="D364" t="s">
        <v>12</v>
      </c>
      <c r="E364">
        <v>1</v>
      </c>
    </row>
    <row r="365" spans="1:5" hidden="1" x14ac:dyDescent="0.25">
      <c r="A365" t="s">
        <v>1</v>
      </c>
      <c r="B365" t="s">
        <v>39</v>
      </c>
      <c r="C365">
        <v>2007</v>
      </c>
      <c r="D365" t="s">
        <v>13</v>
      </c>
      <c r="E365">
        <v>1.04</v>
      </c>
    </row>
    <row r="366" spans="1:5" hidden="1" x14ac:dyDescent="0.25">
      <c r="A366" t="s">
        <v>1</v>
      </c>
      <c r="B366" t="s">
        <v>39</v>
      </c>
      <c r="C366">
        <v>2007</v>
      </c>
      <c r="D366" t="s">
        <v>14</v>
      </c>
      <c r="E366">
        <v>1.28</v>
      </c>
    </row>
    <row r="367" spans="1:5" hidden="1" x14ac:dyDescent="0.25">
      <c r="A367" t="s">
        <v>1</v>
      </c>
      <c r="B367" t="s">
        <v>39</v>
      </c>
      <c r="C367">
        <v>2007</v>
      </c>
      <c r="D367" t="s">
        <v>15</v>
      </c>
      <c r="E367">
        <v>1.1100000000000001</v>
      </c>
    </row>
    <row r="368" spans="1:5" hidden="1" x14ac:dyDescent="0.25">
      <c r="A368" t="s">
        <v>1</v>
      </c>
      <c r="B368" t="s">
        <v>39</v>
      </c>
      <c r="C368">
        <v>2007</v>
      </c>
      <c r="D368" t="s">
        <v>16</v>
      </c>
      <c r="E368">
        <v>1.19</v>
      </c>
    </row>
    <row r="369" spans="1:5" hidden="1" x14ac:dyDescent="0.25">
      <c r="A369" t="s">
        <v>1</v>
      </c>
      <c r="B369" t="s">
        <v>39</v>
      </c>
      <c r="C369">
        <v>2007</v>
      </c>
      <c r="D369" t="s">
        <v>17</v>
      </c>
      <c r="E369">
        <v>1</v>
      </c>
    </row>
    <row r="370" spans="1:5" hidden="1" x14ac:dyDescent="0.25">
      <c r="A370" t="s">
        <v>1</v>
      </c>
      <c r="B370" t="s">
        <v>39</v>
      </c>
      <c r="C370">
        <v>2007</v>
      </c>
      <c r="D370" t="s">
        <v>19</v>
      </c>
      <c r="E370">
        <v>1</v>
      </c>
    </row>
    <row r="371" spans="1:5" hidden="1" x14ac:dyDescent="0.25">
      <c r="A371" t="s">
        <v>1</v>
      </c>
      <c r="B371" t="s">
        <v>39</v>
      </c>
      <c r="C371">
        <v>2007</v>
      </c>
      <c r="D371" t="s">
        <v>21</v>
      </c>
      <c r="E371">
        <v>1</v>
      </c>
    </row>
    <row r="372" spans="1:5" hidden="1" x14ac:dyDescent="0.25">
      <c r="A372" t="s">
        <v>1</v>
      </c>
      <c r="B372" t="s">
        <v>39</v>
      </c>
      <c r="C372">
        <v>2007</v>
      </c>
      <c r="D372" t="s">
        <v>23</v>
      </c>
      <c r="E372">
        <v>1</v>
      </c>
    </row>
    <row r="373" spans="1:5" hidden="1" x14ac:dyDescent="0.25">
      <c r="A373" t="s">
        <v>1</v>
      </c>
      <c r="B373" t="s">
        <v>39</v>
      </c>
      <c r="C373">
        <v>2007</v>
      </c>
      <c r="D373" t="s">
        <v>25</v>
      </c>
      <c r="E373">
        <v>1</v>
      </c>
    </row>
    <row r="374" spans="1:5" hidden="1" x14ac:dyDescent="0.25">
      <c r="A374" t="s">
        <v>1</v>
      </c>
      <c r="B374" t="s">
        <v>39</v>
      </c>
      <c r="C374">
        <v>2007</v>
      </c>
      <c r="D374" t="s">
        <v>27</v>
      </c>
      <c r="E374">
        <v>1.07</v>
      </c>
    </row>
    <row r="375" spans="1:5" hidden="1" x14ac:dyDescent="0.25">
      <c r="A375" t="s">
        <v>1</v>
      </c>
      <c r="B375" t="s">
        <v>39</v>
      </c>
      <c r="C375">
        <v>2007</v>
      </c>
      <c r="D375" t="s">
        <v>28</v>
      </c>
      <c r="E375">
        <v>1.1499999999999999</v>
      </c>
    </row>
    <row r="376" spans="1:5" hidden="1" x14ac:dyDescent="0.25">
      <c r="A376" t="s">
        <v>1</v>
      </c>
      <c r="B376" t="s">
        <v>39</v>
      </c>
      <c r="C376">
        <v>2007</v>
      </c>
      <c r="D376" t="s">
        <v>29</v>
      </c>
      <c r="E376">
        <v>1</v>
      </c>
    </row>
    <row r="377" spans="1:5" hidden="1" x14ac:dyDescent="0.25">
      <c r="A377" t="s">
        <v>1</v>
      </c>
      <c r="B377" t="s">
        <v>39</v>
      </c>
      <c r="C377">
        <v>2011</v>
      </c>
      <c r="D377" t="s">
        <v>6</v>
      </c>
      <c r="E377">
        <v>1</v>
      </c>
    </row>
    <row r="378" spans="1:5" hidden="1" x14ac:dyDescent="0.25">
      <c r="A378" t="s">
        <v>1</v>
      </c>
      <c r="B378" t="s">
        <v>39</v>
      </c>
      <c r="C378">
        <v>2011</v>
      </c>
      <c r="D378" t="s">
        <v>9</v>
      </c>
      <c r="E378">
        <v>1</v>
      </c>
    </row>
    <row r="379" spans="1:5" hidden="1" x14ac:dyDescent="0.25">
      <c r="A379" t="s">
        <v>1</v>
      </c>
      <c r="B379" t="s">
        <v>39</v>
      </c>
      <c r="C379">
        <v>2011</v>
      </c>
      <c r="D379" t="s">
        <v>11</v>
      </c>
      <c r="E379">
        <v>1</v>
      </c>
    </row>
    <row r="380" spans="1:5" hidden="1" x14ac:dyDescent="0.25">
      <c r="A380" t="s">
        <v>1</v>
      </c>
      <c r="B380" t="s">
        <v>39</v>
      </c>
      <c r="C380">
        <v>2011</v>
      </c>
      <c r="D380" t="s">
        <v>12</v>
      </c>
      <c r="E380">
        <v>1</v>
      </c>
    </row>
    <row r="381" spans="1:5" hidden="1" x14ac:dyDescent="0.25">
      <c r="A381" t="s">
        <v>1</v>
      </c>
      <c r="B381" t="s">
        <v>39</v>
      </c>
      <c r="C381">
        <v>2011</v>
      </c>
      <c r="D381" t="s">
        <v>13</v>
      </c>
      <c r="E381">
        <v>1.04</v>
      </c>
    </row>
    <row r="382" spans="1:5" hidden="1" x14ac:dyDescent="0.25">
      <c r="A382" t="s">
        <v>1</v>
      </c>
      <c r="B382" t="s">
        <v>39</v>
      </c>
      <c r="C382">
        <v>2011</v>
      </c>
      <c r="D382" t="s">
        <v>14</v>
      </c>
      <c r="E382">
        <v>1.28</v>
      </c>
    </row>
    <row r="383" spans="1:5" hidden="1" x14ac:dyDescent="0.25">
      <c r="A383" t="s">
        <v>1</v>
      </c>
      <c r="B383" t="s">
        <v>39</v>
      </c>
      <c r="C383">
        <v>2011</v>
      </c>
      <c r="D383" t="s">
        <v>15</v>
      </c>
      <c r="E383">
        <v>1.1100000000000001</v>
      </c>
    </row>
    <row r="384" spans="1:5" hidden="1" x14ac:dyDescent="0.25">
      <c r="A384" t="s">
        <v>1</v>
      </c>
      <c r="B384" t="s">
        <v>39</v>
      </c>
      <c r="C384">
        <v>2011</v>
      </c>
      <c r="D384" t="s">
        <v>16</v>
      </c>
      <c r="E384">
        <v>1.19</v>
      </c>
    </row>
    <row r="385" spans="1:5" hidden="1" x14ac:dyDescent="0.25">
      <c r="A385" t="s">
        <v>1</v>
      </c>
      <c r="B385" t="s">
        <v>39</v>
      </c>
      <c r="C385">
        <v>2011</v>
      </c>
      <c r="D385" t="s">
        <v>17</v>
      </c>
      <c r="E385">
        <v>1</v>
      </c>
    </row>
    <row r="386" spans="1:5" hidden="1" x14ac:dyDescent="0.25">
      <c r="A386" t="s">
        <v>1</v>
      </c>
      <c r="B386" t="s">
        <v>39</v>
      </c>
      <c r="C386">
        <v>2011</v>
      </c>
      <c r="D386" t="s">
        <v>19</v>
      </c>
      <c r="E386">
        <v>1</v>
      </c>
    </row>
    <row r="387" spans="1:5" hidden="1" x14ac:dyDescent="0.25">
      <c r="A387" t="s">
        <v>1</v>
      </c>
      <c r="B387" t="s">
        <v>39</v>
      </c>
      <c r="C387">
        <v>2011</v>
      </c>
      <c r="D387" t="s">
        <v>21</v>
      </c>
      <c r="E387">
        <v>1</v>
      </c>
    </row>
    <row r="388" spans="1:5" hidden="1" x14ac:dyDescent="0.25">
      <c r="A388" t="s">
        <v>1</v>
      </c>
      <c r="B388" t="s">
        <v>39</v>
      </c>
      <c r="C388">
        <v>2011</v>
      </c>
      <c r="D388" t="s">
        <v>23</v>
      </c>
      <c r="E388">
        <v>1</v>
      </c>
    </row>
    <row r="389" spans="1:5" hidden="1" x14ac:dyDescent="0.25">
      <c r="A389" t="s">
        <v>1</v>
      </c>
      <c r="B389" t="s">
        <v>39</v>
      </c>
      <c r="C389">
        <v>2011</v>
      </c>
      <c r="D389" t="s">
        <v>25</v>
      </c>
      <c r="E389">
        <v>1</v>
      </c>
    </row>
    <row r="390" spans="1:5" hidden="1" x14ac:dyDescent="0.25">
      <c r="A390" t="s">
        <v>1</v>
      </c>
      <c r="B390" t="s">
        <v>39</v>
      </c>
      <c r="C390">
        <v>2011</v>
      </c>
      <c r="D390" t="s">
        <v>27</v>
      </c>
      <c r="E390">
        <v>1.07</v>
      </c>
    </row>
    <row r="391" spans="1:5" hidden="1" x14ac:dyDescent="0.25">
      <c r="A391" t="s">
        <v>1</v>
      </c>
      <c r="B391" t="s">
        <v>39</v>
      </c>
      <c r="C391">
        <v>2011</v>
      </c>
      <c r="D391" t="s">
        <v>28</v>
      </c>
      <c r="E391">
        <v>1.1499999999999999</v>
      </c>
    </row>
    <row r="392" spans="1:5" hidden="1" x14ac:dyDescent="0.25">
      <c r="A392" t="s">
        <v>1</v>
      </c>
      <c r="B392" t="s">
        <v>39</v>
      </c>
      <c r="C392">
        <v>2011</v>
      </c>
      <c r="D392" t="s">
        <v>29</v>
      </c>
      <c r="E392">
        <v>1</v>
      </c>
    </row>
    <row r="393" spans="1:5" hidden="1" x14ac:dyDescent="0.25">
      <c r="A393" t="s">
        <v>1</v>
      </c>
      <c r="B393" t="s">
        <v>39</v>
      </c>
      <c r="C393">
        <v>2014</v>
      </c>
      <c r="D393" t="s">
        <v>6</v>
      </c>
      <c r="E393">
        <v>1</v>
      </c>
    </row>
    <row r="394" spans="1:5" hidden="1" x14ac:dyDescent="0.25">
      <c r="A394" t="s">
        <v>1</v>
      </c>
      <c r="B394" t="s">
        <v>39</v>
      </c>
      <c r="C394">
        <v>2014</v>
      </c>
      <c r="D394" t="s">
        <v>9</v>
      </c>
      <c r="E394">
        <v>1</v>
      </c>
    </row>
    <row r="395" spans="1:5" hidden="1" x14ac:dyDescent="0.25">
      <c r="A395" t="s">
        <v>1</v>
      </c>
      <c r="B395" t="s">
        <v>39</v>
      </c>
      <c r="C395">
        <v>2014</v>
      </c>
      <c r="D395" t="s">
        <v>11</v>
      </c>
      <c r="E395">
        <v>1</v>
      </c>
    </row>
    <row r="396" spans="1:5" hidden="1" x14ac:dyDescent="0.25">
      <c r="A396" t="s">
        <v>1</v>
      </c>
      <c r="B396" t="s">
        <v>39</v>
      </c>
      <c r="C396">
        <v>2014</v>
      </c>
      <c r="D396" t="s">
        <v>12</v>
      </c>
      <c r="E396">
        <v>1</v>
      </c>
    </row>
    <row r="397" spans="1:5" hidden="1" x14ac:dyDescent="0.25">
      <c r="A397" t="s">
        <v>1</v>
      </c>
      <c r="B397" t="s">
        <v>39</v>
      </c>
      <c r="C397">
        <v>2014</v>
      </c>
      <c r="D397" t="s">
        <v>13</v>
      </c>
      <c r="E397">
        <v>1.04</v>
      </c>
    </row>
    <row r="398" spans="1:5" hidden="1" x14ac:dyDescent="0.25">
      <c r="A398" t="s">
        <v>1</v>
      </c>
      <c r="B398" t="s">
        <v>39</v>
      </c>
      <c r="C398">
        <v>2014</v>
      </c>
      <c r="D398" t="s">
        <v>14</v>
      </c>
      <c r="E398">
        <v>1.28</v>
      </c>
    </row>
    <row r="399" spans="1:5" hidden="1" x14ac:dyDescent="0.25">
      <c r="A399" t="s">
        <v>1</v>
      </c>
      <c r="B399" t="s">
        <v>39</v>
      </c>
      <c r="C399">
        <v>2014</v>
      </c>
      <c r="D399" t="s">
        <v>15</v>
      </c>
      <c r="E399">
        <v>1.1100000000000001</v>
      </c>
    </row>
    <row r="400" spans="1:5" hidden="1" x14ac:dyDescent="0.25">
      <c r="A400" t="s">
        <v>1</v>
      </c>
      <c r="B400" t="s">
        <v>39</v>
      </c>
      <c r="C400">
        <v>2014</v>
      </c>
      <c r="D400" t="s">
        <v>16</v>
      </c>
      <c r="E400">
        <v>1.19</v>
      </c>
    </row>
    <row r="401" spans="1:5" hidden="1" x14ac:dyDescent="0.25">
      <c r="A401" t="s">
        <v>1</v>
      </c>
      <c r="B401" t="s">
        <v>39</v>
      </c>
      <c r="C401">
        <v>2014</v>
      </c>
      <c r="D401" t="s">
        <v>17</v>
      </c>
      <c r="E401">
        <v>1</v>
      </c>
    </row>
    <row r="402" spans="1:5" hidden="1" x14ac:dyDescent="0.25">
      <c r="A402" t="s">
        <v>1</v>
      </c>
      <c r="B402" t="s">
        <v>39</v>
      </c>
      <c r="C402">
        <v>2014</v>
      </c>
      <c r="D402" t="s">
        <v>19</v>
      </c>
      <c r="E402">
        <v>1</v>
      </c>
    </row>
    <row r="403" spans="1:5" hidden="1" x14ac:dyDescent="0.25">
      <c r="A403" t="s">
        <v>1</v>
      </c>
      <c r="B403" t="s">
        <v>39</v>
      </c>
      <c r="C403">
        <v>2014</v>
      </c>
      <c r="D403" t="s">
        <v>21</v>
      </c>
      <c r="E403">
        <v>1</v>
      </c>
    </row>
    <row r="404" spans="1:5" hidden="1" x14ac:dyDescent="0.25">
      <c r="A404" t="s">
        <v>1</v>
      </c>
      <c r="B404" t="s">
        <v>39</v>
      </c>
      <c r="C404">
        <v>2014</v>
      </c>
      <c r="D404" t="s">
        <v>23</v>
      </c>
      <c r="E404">
        <v>1</v>
      </c>
    </row>
    <row r="405" spans="1:5" hidden="1" x14ac:dyDescent="0.25">
      <c r="A405" t="s">
        <v>1</v>
      </c>
      <c r="B405" t="s">
        <v>39</v>
      </c>
      <c r="C405">
        <v>2014</v>
      </c>
      <c r="D405" t="s">
        <v>25</v>
      </c>
      <c r="E405">
        <v>1</v>
      </c>
    </row>
    <row r="406" spans="1:5" hidden="1" x14ac:dyDescent="0.25">
      <c r="A406" t="s">
        <v>1</v>
      </c>
      <c r="B406" t="s">
        <v>39</v>
      </c>
      <c r="C406">
        <v>2014</v>
      </c>
      <c r="D406" t="s">
        <v>27</v>
      </c>
      <c r="E406">
        <v>1.07</v>
      </c>
    </row>
    <row r="407" spans="1:5" hidden="1" x14ac:dyDescent="0.25">
      <c r="A407" t="s">
        <v>1</v>
      </c>
      <c r="B407" t="s">
        <v>39</v>
      </c>
      <c r="C407">
        <v>2014</v>
      </c>
      <c r="D407" t="s">
        <v>28</v>
      </c>
      <c r="E407">
        <v>1.1499999999999999</v>
      </c>
    </row>
    <row r="408" spans="1:5" hidden="1" x14ac:dyDescent="0.25">
      <c r="A408" t="s">
        <v>1</v>
      </c>
      <c r="B408" t="s">
        <v>39</v>
      </c>
      <c r="C408">
        <v>2014</v>
      </c>
      <c r="D408" t="s">
        <v>29</v>
      </c>
      <c r="E408">
        <v>1</v>
      </c>
    </row>
    <row r="409" spans="1:5" hidden="1" x14ac:dyDescent="0.25">
      <c r="A409" t="s">
        <v>1</v>
      </c>
      <c r="B409" t="s">
        <v>39</v>
      </c>
      <c r="C409">
        <v>2015</v>
      </c>
      <c r="D409" t="s">
        <v>6</v>
      </c>
      <c r="E409">
        <v>1</v>
      </c>
    </row>
    <row r="410" spans="1:5" hidden="1" x14ac:dyDescent="0.25">
      <c r="A410" t="s">
        <v>1</v>
      </c>
      <c r="B410" t="s">
        <v>39</v>
      </c>
      <c r="C410">
        <v>2015</v>
      </c>
      <c r="D410" t="s">
        <v>9</v>
      </c>
      <c r="E410">
        <v>1</v>
      </c>
    </row>
    <row r="411" spans="1:5" hidden="1" x14ac:dyDescent="0.25">
      <c r="A411" t="s">
        <v>1</v>
      </c>
      <c r="B411" t="s">
        <v>39</v>
      </c>
      <c r="C411">
        <v>2015</v>
      </c>
      <c r="D411" t="s">
        <v>11</v>
      </c>
      <c r="E411">
        <v>1</v>
      </c>
    </row>
    <row r="412" spans="1:5" hidden="1" x14ac:dyDescent="0.25">
      <c r="A412" t="s">
        <v>1</v>
      </c>
      <c r="B412" t="s">
        <v>39</v>
      </c>
      <c r="C412">
        <v>2015</v>
      </c>
      <c r="D412" t="s">
        <v>12</v>
      </c>
      <c r="E412">
        <v>1</v>
      </c>
    </row>
    <row r="413" spans="1:5" hidden="1" x14ac:dyDescent="0.25">
      <c r="A413" t="s">
        <v>1</v>
      </c>
      <c r="B413" t="s">
        <v>39</v>
      </c>
      <c r="C413">
        <v>2015</v>
      </c>
      <c r="D413" t="s">
        <v>13</v>
      </c>
      <c r="E413">
        <v>1.04</v>
      </c>
    </row>
    <row r="414" spans="1:5" hidden="1" x14ac:dyDescent="0.25">
      <c r="A414" t="s">
        <v>1</v>
      </c>
      <c r="B414" t="s">
        <v>39</v>
      </c>
      <c r="C414">
        <v>2015</v>
      </c>
      <c r="D414" t="s">
        <v>14</v>
      </c>
      <c r="E414">
        <v>1.28</v>
      </c>
    </row>
    <row r="415" spans="1:5" hidden="1" x14ac:dyDescent="0.25">
      <c r="A415" t="s">
        <v>1</v>
      </c>
      <c r="B415" t="s">
        <v>39</v>
      </c>
      <c r="C415">
        <v>2015</v>
      </c>
      <c r="D415" t="s">
        <v>15</v>
      </c>
      <c r="E415">
        <v>1.1100000000000001</v>
      </c>
    </row>
    <row r="416" spans="1:5" hidden="1" x14ac:dyDescent="0.25">
      <c r="A416" t="s">
        <v>1</v>
      </c>
      <c r="B416" t="s">
        <v>39</v>
      </c>
      <c r="C416">
        <v>2015</v>
      </c>
      <c r="D416" t="s">
        <v>16</v>
      </c>
      <c r="E416">
        <v>1.19</v>
      </c>
    </row>
    <row r="417" spans="1:5" hidden="1" x14ac:dyDescent="0.25">
      <c r="A417" t="s">
        <v>1</v>
      </c>
      <c r="B417" t="s">
        <v>39</v>
      </c>
      <c r="C417">
        <v>2015</v>
      </c>
      <c r="D417" t="s">
        <v>17</v>
      </c>
      <c r="E417">
        <v>1</v>
      </c>
    </row>
    <row r="418" spans="1:5" hidden="1" x14ac:dyDescent="0.25">
      <c r="A418" t="s">
        <v>1</v>
      </c>
      <c r="B418" t="s">
        <v>39</v>
      </c>
      <c r="C418">
        <v>2015</v>
      </c>
      <c r="D418" t="s">
        <v>19</v>
      </c>
      <c r="E418">
        <v>1</v>
      </c>
    </row>
    <row r="419" spans="1:5" hidden="1" x14ac:dyDescent="0.25">
      <c r="A419" t="s">
        <v>1</v>
      </c>
      <c r="B419" t="s">
        <v>39</v>
      </c>
      <c r="C419">
        <v>2015</v>
      </c>
      <c r="D419" t="s">
        <v>21</v>
      </c>
      <c r="E419">
        <v>1</v>
      </c>
    </row>
    <row r="420" spans="1:5" hidden="1" x14ac:dyDescent="0.25">
      <c r="A420" t="s">
        <v>1</v>
      </c>
      <c r="B420" t="s">
        <v>39</v>
      </c>
      <c r="C420">
        <v>2015</v>
      </c>
      <c r="D420" t="s">
        <v>23</v>
      </c>
      <c r="E420">
        <v>1</v>
      </c>
    </row>
    <row r="421" spans="1:5" hidden="1" x14ac:dyDescent="0.25">
      <c r="A421" t="s">
        <v>1</v>
      </c>
      <c r="B421" t="s">
        <v>39</v>
      </c>
      <c r="C421">
        <v>2015</v>
      </c>
      <c r="D421" t="s">
        <v>25</v>
      </c>
      <c r="E421">
        <v>1</v>
      </c>
    </row>
    <row r="422" spans="1:5" hidden="1" x14ac:dyDescent="0.25">
      <c r="A422" t="s">
        <v>1</v>
      </c>
      <c r="B422" t="s">
        <v>39</v>
      </c>
      <c r="C422">
        <v>2015</v>
      </c>
      <c r="D422" t="s">
        <v>27</v>
      </c>
      <c r="E422">
        <v>1.07</v>
      </c>
    </row>
    <row r="423" spans="1:5" hidden="1" x14ac:dyDescent="0.25">
      <c r="A423" t="s">
        <v>1</v>
      </c>
      <c r="B423" t="s">
        <v>39</v>
      </c>
      <c r="C423">
        <v>2015</v>
      </c>
      <c r="D423" t="s">
        <v>28</v>
      </c>
      <c r="E423">
        <v>1.1499999999999999</v>
      </c>
    </row>
    <row r="424" spans="1:5" hidden="1" x14ac:dyDescent="0.25">
      <c r="A424" t="s">
        <v>1</v>
      </c>
      <c r="B424" t="s">
        <v>39</v>
      </c>
      <c r="C424">
        <v>2015</v>
      </c>
      <c r="D424" t="s">
        <v>29</v>
      </c>
      <c r="E424">
        <v>1</v>
      </c>
    </row>
    <row r="425" spans="1:5" hidden="1" x14ac:dyDescent="0.25">
      <c r="A425" t="s">
        <v>1</v>
      </c>
      <c r="B425" t="s">
        <v>39</v>
      </c>
      <c r="C425">
        <v>2017</v>
      </c>
      <c r="D425" t="s">
        <v>6</v>
      </c>
      <c r="E425">
        <v>1</v>
      </c>
    </row>
    <row r="426" spans="1:5" hidden="1" x14ac:dyDescent="0.25">
      <c r="A426" t="s">
        <v>1</v>
      </c>
      <c r="B426" t="s">
        <v>39</v>
      </c>
      <c r="C426">
        <v>2017</v>
      </c>
      <c r="D426" t="s">
        <v>9</v>
      </c>
      <c r="E426">
        <v>1</v>
      </c>
    </row>
    <row r="427" spans="1:5" hidden="1" x14ac:dyDescent="0.25">
      <c r="A427" t="s">
        <v>1</v>
      </c>
      <c r="B427" t="s">
        <v>39</v>
      </c>
      <c r="C427">
        <v>2017</v>
      </c>
      <c r="D427" t="s">
        <v>11</v>
      </c>
      <c r="E427">
        <v>1</v>
      </c>
    </row>
    <row r="428" spans="1:5" hidden="1" x14ac:dyDescent="0.25">
      <c r="A428" t="s">
        <v>1</v>
      </c>
      <c r="B428" t="s">
        <v>39</v>
      </c>
      <c r="C428">
        <v>2017</v>
      </c>
      <c r="D428" t="s">
        <v>12</v>
      </c>
      <c r="E428">
        <v>1</v>
      </c>
    </row>
    <row r="429" spans="1:5" hidden="1" x14ac:dyDescent="0.25">
      <c r="A429" t="s">
        <v>1</v>
      </c>
      <c r="B429" t="s">
        <v>39</v>
      </c>
      <c r="C429">
        <v>2017</v>
      </c>
      <c r="D429" t="s">
        <v>13</v>
      </c>
      <c r="E429">
        <v>1.04</v>
      </c>
    </row>
    <row r="430" spans="1:5" hidden="1" x14ac:dyDescent="0.25">
      <c r="A430" t="s">
        <v>1</v>
      </c>
      <c r="B430" t="s">
        <v>39</v>
      </c>
      <c r="C430">
        <v>2017</v>
      </c>
      <c r="D430" t="s">
        <v>14</v>
      </c>
      <c r="E430">
        <v>1.28</v>
      </c>
    </row>
    <row r="431" spans="1:5" hidden="1" x14ac:dyDescent="0.25">
      <c r="A431" t="s">
        <v>1</v>
      </c>
      <c r="B431" t="s">
        <v>39</v>
      </c>
      <c r="C431">
        <v>2017</v>
      </c>
      <c r="D431" t="s">
        <v>15</v>
      </c>
      <c r="E431">
        <v>1.1100000000000001</v>
      </c>
    </row>
    <row r="432" spans="1:5" hidden="1" x14ac:dyDescent="0.25">
      <c r="A432" t="s">
        <v>1</v>
      </c>
      <c r="B432" t="s">
        <v>39</v>
      </c>
      <c r="C432">
        <v>2017</v>
      </c>
      <c r="D432" t="s">
        <v>16</v>
      </c>
      <c r="E432">
        <v>1.19</v>
      </c>
    </row>
    <row r="433" spans="1:5" hidden="1" x14ac:dyDescent="0.25">
      <c r="A433" t="s">
        <v>1</v>
      </c>
      <c r="B433" t="s">
        <v>39</v>
      </c>
      <c r="C433">
        <v>2017</v>
      </c>
      <c r="D433" t="s">
        <v>17</v>
      </c>
      <c r="E433">
        <v>1</v>
      </c>
    </row>
    <row r="434" spans="1:5" hidden="1" x14ac:dyDescent="0.25">
      <c r="A434" t="s">
        <v>1</v>
      </c>
      <c r="B434" t="s">
        <v>39</v>
      </c>
      <c r="C434">
        <v>2017</v>
      </c>
      <c r="D434" t="s">
        <v>19</v>
      </c>
      <c r="E434">
        <v>1</v>
      </c>
    </row>
    <row r="435" spans="1:5" hidden="1" x14ac:dyDescent="0.25">
      <c r="A435" t="s">
        <v>1</v>
      </c>
      <c r="B435" t="s">
        <v>39</v>
      </c>
      <c r="C435">
        <v>2017</v>
      </c>
      <c r="D435" t="s">
        <v>21</v>
      </c>
      <c r="E435">
        <v>1</v>
      </c>
    </row>
    <row r="436" spans="1:5" hidden="1" x14ac:dyDescent="0.25">
      <c r="A436" t="s">
        <v>1</v>
      </c>
      <c r="B436" t="s">
        <v>39</v>
      </c>
      <c r="C436">
        <v>2017</v>
      </c>
      <c r="D436" t="s">
        <v>23</v>
      </c>
      <c r="E436">
        <v>1</v>
      </c>
    </row>
    <row r="437" spans="1:5" hidden="1" x14ac:dyDescent="0.25">
      <c r="A437" t="s">
        <v>1</v>
      </c>
      <c r="B437" t="s">
        <v>39</v>
      </c>
      <c r="C437">
        <v>2017</v>
      </c>
      <c r="D437" t="s">
        <v>25</v>
      </c>
      <c r="E437">
        <v>1</v>
      </c>
    </row>
    <row r="438" spans="1:5" hidden="1" x14ac:dyDescent="0.25">
      <c r="A438" t="s">
        <v>1</v>
      </c>
      <c r="B438" t="s">
        <v>39</v>
      </c>
      <c r="C438">
        <v>2017</v>
      </c>
      <c r="D438" t="s">
        <v>27</v>
      </c>
      <c r="E438">
        <v>1.07</v>
      </c>
    </row>
    <row r="439" spans="1:5" hidden="1" x14ac:dyDescent="0.25">
      <c r="A439" t="s">
        <v>1</v>
      </c>
      <c r="B439" t="s">
        <v>39</v>
      </c>
      <c r="C439">
        <v>2017</v>
      </c>
      <c r="D439" t="s">
        <v>28</v>
      </c>
      <c r="E439">
        <v>1.1499999999999999</v>
      </c>
    </row>
    <row r="440" spans="1:5" hidden="1" x14ac:dyDescent="0.25">
      <c r="A440" t="s">
        <v>1</v>
      </c>
      <c r="B440" t="s">
        <v>39</v>
      </c>
      <c r="C440">
        <v>2017</v>
      </c>
      <c r="D440" t="s">
        <v>29</v>
      </c>
      <c r="E440">
        <v>1</v>
      </c>
    </row>
    <row r="441" spans="1:5" hidden="1" x14ac:dyDescent="0.25">
      <c r="A441" t="s">
        <v>2</v>
      </c>
      <c r="B441" t="s">
        <v>39</v>
      </c>
      <c r="C441">
        <v>1975</v>
      </c>
      <c r="D441" t="s">
        <v>6</v>
      </c>
      <c r="E441">
        <v>20.059999999999999</v>
      </c>
    </row>
    <row r="442" spans="1:5" hidden="1" x14ac:dyDescent="0.25">
      <c r="A442" t="s">
        <v>2</v>
      </c>
      <c r="B442" t="s">
        <v>39</v>
      </c>
      <c r="C442">
        <v>1975</v>
      </c>
      <c r="D442" t="s">
        <v>9</v>
      </c>
      <c r="E442">
        <v>28.34</v>
      </c>
    </row>
    <row r="443" spans="1:5" hidden="1" x14ac:dyDescent="0.25">
      <c r="A443" t="s">
        <v>2</v>
      </c>
      <c r="B443" t="s">
        <v>39</v>
      </c>
      <c r="C443">
        <v>1975</v>
      </c>
      <c r="D443" t="s">
        <v>11</v>
      </c>
      <c r="E443">
        <v>25.77</v>
      </c>
    </row>
    <row r="444" spans="1:5" hidden="1" x14ac:dyDescent="0.25">
      <c r="A444" t="s">
        <v>2</v>
      </c>
      <c r="B444" t="s">
        <v>39</v>
      </c>
      <c r="C444">
        <v>1975</v>
      </c>
      <c r="D444" t="s">
        <v>12</v>
      </c>
      <c r="E444">
        <v>24.81</v>
      </c>
    </row>
    <row r="445" spans="1:5" hidden="1" x14ac:dyDescent="0.25">
      <c r="A445" t="s">
        <v>2</v>
      </c>
      <c r="B445" t="s">
        <v>39</v>
      </c>
      <c r="C445">
        <v>1975</v>
      </c>
      <c r="D445" t="s">
        <v>13</v>
      </c>
      <c r="E445">
        <v>27.64</v>
      </c>
    </row>
    <row r="446" spans="1:5" hidden="1" x14ac:dyDescent="0.25">
      <c r="A446" t="s">
        <v>2</v>
      </c>
      <c r="B446" t="s">
        <v>39</v>
      </c>
      <c r="C446">
        <v>1975</v>
      </c>
      <c r="D446" t="s">
        <v>14</v>
      </c>
      <c r="E446">
        <v>30.5</v>
      </c>
    </row>
    <row r="447" spans="1:5" hidden="1" x14ac:dyDescent="0.25">
      <c r="A447" t="s">
        <v>2</v>
      </c>
      <c r="B447" t="s">
        <v>39</v>
      </c>
      <c r="C447">
        <v>1975</v>
      </c>
      <c r="D447" t="s">
        <v>15</v>
      </c>
      <c r="E447">
        <v>25.53</v>
      </c>
    </row>
    <row r="448" spans="1:5" hidden="1" x14ac:dyDescent="0.25">
      <c r="A448" t="s">
        <v>2</v>
      </c>
      <c r="B448" t="s">
        <v>39</v>
      </c>
      <c r="C448">
        <v>1975</v>
      </c>
      <c r="D448" t="s">
        <v>16</v>
      </c>
      <c r="E448">
        <v>28.03</v>
      </c>
    </row>
    <row r="449" spans="1:5" hidden="1" x14ac:dyDescent="0.25">
      <c r="A449" t="s">
        <v>2</v>
      </c>
      <c r="B449" t="s">
        <v>39</v>
      </c>
      <c r="C449">
        <v>1975</v>
      </c>
      <c r="D449" t="s">
        <v>17</v>
      </c>
      <c r="E449">
        <v>34.9</v>
      </c>
    </row>
    <row r="450" spans="1:5" hidden="1" x14ac:dyDescent="0.25">
      <c r="A450" t="s">
        <v>2</v>
      </c>
      <c r="B450" t="s">
        <v>39</v>
      </c>
      <c r="C450">
        <v>1975</v>
      </c>
      <c r="D450" t="s">
        <v>19</v>
      </c>
      <c r="E450">
        <v>37.229999999999997</v>
      </c>
    </row>
    <row r="451" spans="1:5" hidden="1" x14ac:dyDescent="0.25">
      <c r="A451" t="s">
        <v>2</v>
      </c>
      <c r="B451" t="s">
        <v>39</v>
      </c>
      <c r="C451">
        <v>1975</v>
      </c>
      <c r="D451" t="s">
        <v>21</v>
      </c>
      <c r="E451">
        <v>35.479999999999997</v>
      </c>
    </row>
    <row r="452" spans="1:5" hidden="1" x14ac:dyDescent="0.25">
      <c r="A452" t="s">
        <v>2</v>
      </c>
      <c r="B452" t="s">
        <v>39</v>
      </c>
      <c r="C452">
        <v>1975</v>
      </c>
      <c r="D452" t="s">
        <v>23</v>
      </c>
      <c r="E452">
        <v>33.340000000000003</v>
      </c>
    </row>
    <row r="453" spans="1:5" hidden="1" x14ac:dyDescent="0.25">
      <c r="A453" t="s">
        <v>2</v>
      </c>
      <c r="B453" t="s">
        <v>39</v>
      </c>
      <c r="C453">
        <v>1975</v>
      </c>
      <c r="D453" t="s">
        <v>25</v>
      </c>
      <c r="E453">
        <v>33.43</v>
      </c>
    </row>
    <row r="454" spans="1:5" hidden="1" x14ac:dyDescent="0.25">
      <c r="A454" t="s">
        <v>2</v>
      </c>
      <c r="B454" t="s">
        <v>39</v>
      </c>
      <c r="C454">
        <v>1975</v>
      </c>
      <c r="D454" t="s">
        <v>27</v>
      </c>
      <c r="E454">
        <v>43.22</v>
      </c>
    </row>
    <row r="455" spans="1:5" hidden="1" x14ac:dyDescent="0.25">
      <c r="A455" t="s">
        <v>2</v>
      </c>
      <c r="B455" t="s">
        <v>39</v>
      </c>
      <c r="C455">
        <v>1975</v>
      </c>
      <c r="D455" t="s">
        <v>28</v>
      </c>
      <c r="E455">
        <v>45.65</v>
      </c>
    </row>
    <row r="456" spans="1:5" hidden="1" x14ac:dyDescent="0.25">
      <c r="A456" t="s">
        <v>2</v>
      </c>
      <c r="B456" t="s">
        <v>39</v>
      </c>
      <c r="C456">
        <v>1975</v>
      </c>
      <c r="D456" t="s">
        <v>29</v>
      </c>
      <c r="E456">
        <v>25.93</v>
      </c>
    </row>
    <row r="457" spans="1:5" hidden="1" x14ac:dyDescent="0.25">
      <c r="A457" t="s">
        <v>2</v>
      </c>
      <c r="B457" t="s">
        <v>39</v>
      </c>
      <c r="C457">
        <v>1985</v>
      </c>
      <c r="D457" t="s">
        <v>6</v>
      </c>
      <c r="E457">
        <v>23.49</v>
      </c>
    </row>
    <row r="458" spans="1:5" hidden="1" x14ac:dyDescent="0.25">
      <c r="A458" t="s">
        <v>2</v>
      </c>
      <c r="B458" t="s">
        <v>39</v>
      </c>
      <c r="C458">
        <v>1985</v>
      </c>
      <c r="D458" t="s">
        <v>9</v>
      </c>
      <c r="E458">
        <v>31.67</v>
      </c>
    </row>
    <row r="459" spans="1:5" hidden="1" x14ac:dyDescent="0.25">
      <c r="A459" t="s">
        <v>2</v>
      </c>
      <c r="B459" t="s">
        <v>39</v>
      </c>
      <c r="C459">
        <v>1985</v>
      </c>
      <c r="D459" t="s">
        <v>11</v>
      </c>
      <c r="E459">
        <v>29.35</v>
      </c>
    </row>
    <row r="460" spans="1:5" hidden="1" x14ac:dyDescent="0.25">
      <c r="A460" t="s">
        <v>2</v>
      </c>
      <c r="B460" t="s">
        <v>39</v>
      </c>
      <c r="C460">
        <v>1985</v>
      </c>
      <c r="D460" t="s">
        <v>12</v>
      </c>
      <c r="E460">
        <v>28.34</v>
      </c>
    </row>
    <row r="461" spans="1:5" hidden="1" x14ac:dyDescent="0.25">
      <c r="A461" t="s">
        <v>2</v>
      </c>
      <c r="B461" t="s">
        <v>39</v>
      </c>
      <c r="C461">
        <v>1985</v>
      </c>
      <c r="D461" t="s">
        <v>13</v>
      </c>
      <c r="E461">
        <v>31</v>
      </c>
    </row>
    <row r="462" spans="1:5" hidden="1" x14ac:dyDescent="0.25">
      <c r="A462" t="s">
        <v>2</v>
      </c>
      <c r="B462" t="s">
        <v>39</v>
      </c>
      <c r="C462">
        <v>1985</v>
      </c>
      <c r="D462" t="s">
        <v>14</v>
      </c>
      <c r="E462">
        <v>29.97</v>
      </c>
    </row>
    <row r="463" spans="1:5" hidden="1" x14ac:dyDescent="0.25">
      <c r="A463" t="s">
        <v>2</v>
      </c>
      <c r="B463" t="s">
        <v>39</v>
      </c>
      <c r="C463">
        <v>1985</v>
      </c>
      <c r="D463" t="s">
        <v>15</v>
      </c>
      <c r="E463">
        <v>25.67</v>
      </c>
    </row>
    <row r="464" spans="1:5" hidden="1" x14ac:dyDescent="0.25">
      <c r="A464" t="s">
        <v>2</v>
      </c>
      <c r="B464" t="s">
        <v>39</v>
      </c>
      <c r="C464">
        <v>1985</v>
      </c>
      <c r="D464" t="s">
        <v>16</v>
      </c>
      <c r="E464">
        <v>27.76</v>
      </c>
    </row>
    <row r="465" spans="1:5" hidden="1" x14ac:dyDescent="0.25">
      <c r="A465" t="s">
        <v>2</v>
      </c>
      <c r="B465" t="s">
        <v>39</v>
      </c>
      <c r="C465">
        <v>1985</v>
      </c>
      <c r="D465" t="s">
        <v>17</v>
      </c>
      <c r="E465">
        <v>37.22</v>
      </c>
    </row>
    <row r="466" spans="1:5" hidden="1" x14ac:dyDescent="0.25">
      <c r="A466" t="s">
        <v>2</v>
      </c>
      <c r="B466" t="s">
        <v>39</v>
      </c>
      <c r="C466">
        <v>1985</v>
      </c>
      <c r="D466" t="s">
        <v>19</v>
      </c>
      <c r="E466">
        <v>39.380000000000003</v>
      </c>
    </row>
    <row r="467" spans="1:5" hidden="1" x14ac:dyDescent="0.25">
      <c r="A467" t="s">
        <v>2</v>
      </c>
      <c r="B467" t="s">
        <v>39</v>
      </c>
      <c r="C467">
        <v>1985</v>
      </c>
      <c r="D467" t="s">
        <v>21</v>
      </c>
      <c r="E467">
        <v>34.21</v>
      </c>
    </row>
    <row r="468" spans="1:5" hidden="1" x14ac:dyDescent="0.25">
      <c r="A468" t="s">
        <v>2</v>
      </c>
      <c r="B468" t="s">
        <v>39</v>
      </c>
      <c r="C468">
        <v>1985</v>
      </c>
      <c r="D468" t="s">
        <v>23</v>
      </c>
      <c r="E468">
        <v>32.46</v>
      </c>
    </row>
    <row r="469" spans="1:5" hidden="1" x14ac:dyDescent="0.25">
      <c r="A469" t="s">
        <v>2</v>
      </c>
      <c r="B469" t="s">
        <v>39</v>
      </c>
      <c r="C469">
        <v>1985</v>
      </c>
      <c r="D469" t="s">
        <v>25</v>
      </c>
      <c r="E469">
        <v>32.5</v>
      </c>
    </row>
    <row r="470" spans="1:5" hidden="1" x14ac:dyDescent="0.25">
      <c r="A470" t="s">
        <v>2</v>
      </c>
      <c r="B470" t="s">
        <v>39</v>
      </c>
      <c r="C470">
        <v>1985</v>
      </c>
      <c r="D470" t="s">
        <v>27</v>
      </c>
      <c r="E470">
        <v>46.53</v>
      </c>
    </row>
    <row r="471" spans="1:5" hidden="1" x14ac:dyDescent="0.25">
      <c r="A471" t="s">
        <v>2</v>
      </c>
      <c r="B471" t="s">
        <v>39</v>
      </c>
      <c r="C471">
        <v>1985</v>
      </c>
      <c r="D471" t="s">
        <v>28</v>
      </c>
      <c r="E471">
        <v>48.8</v>
      </c>
    </row>
    <row r="472" spans="1:5" hidden="1" x14ac:dyDescent="0.25">
      <c r="A472" t="s">
        <v>2</v>
      </c>
      <c r="B472" t="s">
        <v>39</v>
      </c>
      <c r="C472">
        <v>1985</v>
      </c>
      <c r="D472" t="s">
        <v>29</v>
      </c>
      <c r="E472">
        <v>29.37</v>
      </c>
    </row>
    <row r="473" spans="1:5" hidden="1" x14ac:dyDescent="0.25">
      <c r="A473" t="s">
        <v>2</v>
      </c>
      <c r="B473" t="s">
        <v>39</v>
      </c>
      <c r="C473">
        <v>1996</v>
      </c>
      <c r="D473" t="s">
        <v>6</v>
      </c>
      <c r="E473">
        <v>14.75</v>
      </c>
    </row>
    <row r="474" spans="1:5" hidden="1" x14ac:dyDescent="0.25">
      <c r="A474" t="s">
        <v>2</v>
      </c>
      <c r="B474" t="s">
        <v>39</v>
      </c>
      <c r="C474">
        <v>1996</v>
      </c>
      <c r="D474" t="s">
        <v>9</v>
      </c>
      <c r="E474">
        <v>19.77</v>
      </c>
    </row>
    <row r="475" spans="1:5" hidden="1" x14ac:dyDescent="0.25">
      <c r="A475" t="s">
        <v>2</v>
      </c>
      <c r="B475" t="s">
        <v>39</v>
      </c>
      <c r="C475">
        <v>1996</v>
      </c>
      <c r="D475" t="s">
        <v>11</v>
      </c>
      <c r="E475">
        <v>18.39</v>
      </c>
    </row>
    <row r="476" spans="1:5" hidden="1" x14ac:dyDescent="0.25">
      <c r="A476" t="s">
        <v>2</v>
      </c>
      <c r="B476" t="s">
        <v>39</v>
      </c>
      <c r="C476">
        <v>1996</v>
      </c>
      <c r="D476" t="s">
        <v>12</v>
      </c>
      <c r="E476">
        <v>17.79</v>
      </c>
    </row>
    <row r="477" spans="1:5" hidden="1" x14ac:dyDescent="0.25">
      <c r="A477" t="s">
        <v>2</v>
      </c>
      <c r="B477" t="s">
        <v>39</v>
      </c>
      <c r="C477">
        <v>1996</v>
      </c>
      <c r="D477" t="s">
        <v>13</v>
      </c>
      <c r="E477">
        <v>19.37</v>
      </c>
    </row>
    <row r="478" spans="1:5" hidden="1" x14ac:dyDescent="0.25">
      <c r="A478" t="s">
        <v>2</v>
      </c>
      <c r="B478" t="s">
        <v>39</v>
      </c>
      <c r="C478">
        <v>1996</v>
      </c>
      <c r="D478" t="s">
        <v>14</v>
      </c>
      <c r="E478">
        <v>23.52</v>
      </c>
    </row>
    <row r="479" spans="1:5" hidden="1" x14ac:dyDescent="0.25">
      <c r="A479" t="s">
        <v>2</v>
      </c>
      <c r="B479" t="s">
        <v>39</v>
      </c>
      <c r="C479">
        <v>1996</v>
      </c>
      <c r="D479" t="s">
        <v>15</v>
      </c>
      <c r="E479">
        <v>20.41</v>
      </c>
    </row>
    <row r="480" spans="1:5" hidden="1" x14ac:dyDescent="0.25">
      <c r="A480" t="s">
        <v>2</v>
      </c>
      <c r="B480" t="s">
        <v>39</v>
      </c>
      <c r="C480">
        <v>1996</v>
      </c>
      <c r="D480" t="s">
        <v>16</v>
      </c>
      <c r="E480">
        <v>21.86</v>
      </c>
    </row>
    <row r="481" spans="1:5" hidden="1" x14ac:dyDescent="0.25">
      <c r="A481" t="s">
        <v>2</v>
      </c>
      <c r="B481" t="s">
        <v>39</v>
      </c>
      <c r="C481">
        <v>1996</v>
      </c>
      <c r="D481" t="s">
        <v>17</v>
      </c>
      <c r="E481">
        <v>20.23</v>
      </c>
    </row>
    <row r="482" spans="1:5" hidden="1" x14ac:dyDescent="0.25">
      <c r="A482" t="s">
        <v>2</v>
      </c>
      <c r="B482" t="s">
        <v>39</v>
      </c>
      <c r="C482">
        <v>1996</v>
      </c>
      <c r="D482" t="s">
        <v>19</v>
      </c>
      <c r="E482">
        <v>21.49</v>
      </c>
    </row>
    <row r="483" spans="1:5" hidden="1" x14ac:dyDescent="0.25">
      <c r="A483" t="s">
        <v>2</v>
      </c>
      <c r="B483" t="s">
        <v>39</v>
      </c>
      <c r="C483">
        <v>1996</v>
      </c>
      <c r="D483" t="s">
        <v>21</v>
      </c>
      <c r="E483">
        <v>20.78</v>
      </c>
    </row>
    <row r="484" spans="1:5" hidden="1" x14ac:dyDescent="0.25">
      <c r="A484" t="s">
        <v>2</v>
      </c>
      <c r="B484" t="s">
        <v>39</v>
      </c>
      <c r="C484">
        <v>1996</v>
      </c>
      <c r="D484" t="s">
        <v>23</v>
      </c>
      <c r="E484">
        <v>19.66</v>
      </c>
    </row>
    <row r="485" spans="1:5" hidden="1" x14ac:dyDescent="0.25">
      <c r="A485" t="s">
        <v>2</v>
      </c>
      <c r="B485" t="s">
        <v>39</v>
      </c>
      <c r="C485">
        <v>1996</v>
      </c>
      <c r="D485" t="s">
        <v>25</v>
      </c>
      <c r="E485">
        <v>19.739999999999998</v>
      </c>
    </row>
    <row r="486" spans="1:5" hidden="1" x14ac:dyDescent="0.25">
      <c r="A486" t="s">
        <v>2</v>
      </c>
      <c r="B486" t="s">
        <v>39</v>
      </c>
      <c r="C486">
        <v>1996</v>
      </c>
      <c r="D486" t="s">
        <v>27</v>
      </c>
      <c r="E486">
        <v>20.96</v>
      </c>
    </row>
    <row r="487" spans="1:5" hidden="1" x14ac:dyDescent="0.25">
      <c r="A487" t="s">
        <v>2</v>
      </c>
      <c r="B487" t="s">
        <v>39</v>
      </c>
      <c r="C487">
        <v>1996</v>
      </c>
      <c r="D487" t="s">
        <v>28</v>
      </c>
      <c r="E487">
        <v>22.36</v>
      </c>
    </row>
    <row r="488" spans="1:5" hidden="1" x14ac:dyDescent="0.25">
      <c r="A488" t="s">
        <v>2</v>
      </c>
      <c r="B488" t="s">
        <v>39</v>
      </c>
      <c r="C488">
        <v>1996</v>
      </c>
      <c r="D488" t="s">
        <v>29</v>
      </c>
      <c r="E488">
        <v>18.34</v>
      </c>
    </row>
    <row r="489" spans="1:5" hidden="1" x14ac:dyDescent="0.25">
      <c r="A489" t="s">
        <v>2</v>
      </c>
      <c r="B489" t="s">
        <v>39</v>
      </c>
      <c r="C489">
        <v>2003</v>
      </c>
      <c r="D489" t="s">
        <v>6</v>
      </c>
      <c r="E489">
        <v>14.87</v>
      </c>
    </row>
    <row r="490" spans="1:5" hidden="1" x14ac:dyDescent="0.25">
      <c r="A490" t="s">
        <v>2</v>
      </c>
      <c r="B490" t="s">
        <v>39</v>
      </c>
      <c r="C490">
        <v>2003</v>
      </c>
      <c r="D490" t="s">
        <v>9</v>
      </c>
      <c r="E490">
        <v>15.98</v>
      </c>
    </row>
    <row r="491" spans="1:5" hidden="1" x14ac:dyDescent="0.25">
      <c r="A491" t="s">
        <v>2</v>
      </c>
      <c r="B491" t="s">
        <v>39</v>
      </c>
      <c r="C491">
        <v>2003</v>
      </c>
      <c r="D491" t="s">
        <v>11</v>
      </c>
      <c r="E491">
        <v>18.54</v>
      </c>
    </row>
    <row r="492" spans="1:5" hidden="1" x14ac:dyDescent="0.25">
      <c r="A492" t="s">
        <v>2</v>
      </c>
      <c r="B492" t="s">
        <v>39</v>
      </c>
      <c r="C492">
        <v>2003</v>
      </c>
      <c r="D492" t="s">
        <v>12</v>
      </c>
      <c r="E492">
        <v>17.940000000000001</v>
      </c>
    </row>
    <row r="493" spans="1:5" hidden="1" x14ac:dyDescent="0.25">
      <c r="A493" t="s">
        <v>2</v>
      </c>
      <c r="B493" t="s">
        <v>39</v>
      </c>
      <c r="C493">
        <v>2003</v>
      </c>
      <c r="D493" t="s">
        <v>13</v>
      </c>
      <c r="E493">
        <v>19.54</v>
      </c>
    </row>
    <row r="494" spans="1:5" hidden="1" x14ac:dyDescent="0.25">
      <c r="A494" t="s">
        <v>2</v>
      </c>
      <c r="B494" t="s">
        <v>39</v>
      </c>
      <c r="C494">
        <v>2003</v>
      </c>
      <c r="D494" t="s">
        <v>14</v>
      </c>
      <c r="E494">
        <v>23.92</v>
      </c>
    </row>
    <row r="495" spans="1:5" hidden="1" x14ac:dyDescent="0.25">
      <c r="A495" t="s">
        <v>2</v>
      </c>
      <c r="B495" t="s">
        <v>39</v>
      </c>
      <c r="C495">
        <v>2003</v>
      </c>
      <c r="D495" t="s">
        <v>15</v>
      </c>
      <c r="E495">
        <v>20.75</v>
      </c>
    </row>
    <row r="496" spans="1:5" hidden="1" x14ac:dyDescent="0.25">
      <c r="A496" t="s">
        <v>2</v>
      </c>
      <c r="B496" t="s">
        <v>39</v>
      </c>
      <c r="C496">
        <v>2003</v>
      </c>
      <c r="D496" t="s">
        <v>16</v>
      </c>
      <c r="E496">
        <v>22.24</v>
      </c>
    </row>
    <row r="497" spans="1:5" hidden="1" x14ac:dyDescent="0.25">
      <c r="A497" t="s">
        <v>2</v>
      </c>
      <c r="B497" t="s">
        <v>39</v>
      </c>
      <c r="C497">
        <v>2003</v>
      </c>
      <c r="D497" t="s">
        <v>17</v>
      </c>
      <c r="E497">
        <v>18.04</v>
      </c>
    </row>
    <row r="498" spans="1:5" hidden="1" x14ac:dyDescent="0.25">
      <c r="A498" t="s">
        <v>2</v>
      </c>
      <c r="B498" t="s">
        <v>39</v>
      </c>
      <c r="C498">
        <v>2003</v>
      </c>
      <c r="D498" t="s">
        <v>19</v>
      </c>
      <c r="E498">
        <v>18.02</v>
      </c>
    </row>
    <row r="499" spans="1:5" hidden="1" x14ac:dyDescent="0.25">
      <c r="A499" t="s">
        <v>2</v>
      </c>
      <c r="B499" t="s">
        <v>39</v>
      </c>
      <c r="C499">
        <v>2003</v>
      </c>
      <c r="D499" t="s">
        <v>21</v>
      </c>
      <c r="E499">
        <v>18.59</v>
      </c>
    </row>
    <row r="500" spans="1:5" hidden="1" x14ac:dyDescent="0.25">
      <c r="A500" t="s">
        <v>2</v>
      </c>
      <c r="B500" t="s">
        <v>39</v>
      </c>
      <c r="C500">
        <v>2003</v>
      </c>
      <c r="D500" t="s">
        <v>23</v>
      </c>
      <c r="E500">
        <v>17.57</v>
      </c>
    </row>
    <row r="501" spans="1:5" hidden="1" x14ac:dyDescent="0.25">
      <c r="A501" t="s">
        <v>2</v>
      </c>
      <c r="B501" t="s">
        <v>39</v>
      </c>
      <c r="C501">
        <v>2003</v>
      </c>
      <c r="D501" t="s">
        <v>25</v>
      </c>
      <c r="E501">
        <v>17.649999999999999</v>
      </c>
    </row>
    <row r="502" spans="1:5" hidden="1" x14ac:dyDescent="0.25">
      <c r="A502" t="s">
        <v>2</v>
      </c>
      <c r="B502" t="s">
        <v>39</v>
      </c>
      <c r="C502">
        <v>2003</v>
      </c>
      <c r="D502" t="s">
        <v>27</v>
      </c>
      <c r="E502">
        <v>19.95</v>
      </c>
    </row>
    <row r="503" spans="1:5" hidden="1" x14ac:dyDescent="0.25">
      <c r="A503" t="s">
        <v>2</v>
      </c>
      <c r="B503" t="s">
        <v>39</v>
      </c>
      <c r="C503">
        <v>2003</v>
      </c>
      <c r="D503" t="s">
        <v>28</v>
      </c>
      <c r="E503">
        <v>21.44</v>
      </c>
    </row>
    <row r="504" spans="1:5" hidden="1" x14ac:dyDescent="0.25">
      <c r="A504" t="s">
        <v>2</v>
      </c>
      <c r="B504" t="s">
        <v>39</v>
      </c>
      <c r="C504">
        <v>2003</v>
      </c>
      <c r="D504" t="s">
        <v>29</v>
      </c>
      <c r="E504">
        <v>18.5</v>
      </c>
    </row>
    <row r="505" spans="1:5" hidden="1" x14ac:dyDescent="0.25">
      <c r="A505" t="s">
        <v>2</v>
      </c>
      <c r="B505" t="s">
        <v>39</v>
      </c>
      <c r="C505">
        <v>2007</v>
      </c>
      <c r="D505" t="s">
        <v>6</v>
      </c>
      <c r="E505">
        <v>14.87</v>
      </c>
    </row>
    <row r="506" spans="1:5" hidden="1" x14ac:dyDescent="0.25">
      <c r="A506" t="s">
        <v>2</v>
      </c>
      <c r="B506" t="s">
        <v>39</v>
      </c>
      <c r="C506">
        <v>2007</v>
      </c>
      <c r="D506" t="s">
        <v>9</v>
      </c>
      <c r="E506">
        <v>15.98</v>
      </c>
    </row>
    <row r="507" spans="1:5" hidden="1" x14ac:dyDescent="0.25">
      <c r="A507" t="s">
        <v>2</v>
      </c>
      <c r="B507" t="s">
        <v>39</v>
      </c>
      <c r="C507">
        <v>2007</v>
      </c>
      <c r="D507" t="s">
        <v>11</v>
      </c>
      <c r="E507">
        <v>18.54</v>
      </c>
    </row>
    <row r="508" spans="1:5" hidden="1" x14ac:dyDescent="0.25">
      <c r="A508" t="s">
        <v>2</v>
      </c>
      <c r="B508" t="s">
        <v>39</v>
      </c>
      <c r="C508">
        <v>2007</v>
      </c>
      <c r="D508" t="s">
        <v>12</v>
      </c>
      <c r="E508">
        <v>17.940000000000001</v>
      </c>
    </row>
    <row r="509" spans="1:5" hidden="1" x14ac:dyDescent="0.25">
      <c r="A509" t="s">
        <v>2</v>
      </c>
      <c r="B509" t="s">
        <v>39</v>
      </c>
      <c r="C509">
        <v>2007</v>
      </c>
      <c r="D509" t="s">
        <v>13</v>
      </c>
      <c r="E509">
        <v>19.55</v>
      </c>
    </row>
    <row r="510" spans="1:5" hidden="1" x14ac:dyDescent="0.25">
      <c r="A510" t="s">
        <v>2</v>
      </c>
      <c r="B510" t="s">
        <v>39</v>
      </c>
      <c r="C510">
        <v>2007</v>
      </c>
      <c r="D510" t="s">
        <v>14</v>
      </c>
      <c r="E510">
        <v>23.93</v>
      </c>
    </row>
    <row r="511" spans="1:5" hidden="1" x14ac:dyDescent="0.25">
      <c r="A511" t="s">
        <v>2</v>
      </c>
      <c r="B511" t="s">
        <v>39</v>
      </c>
      <c r="C511">
        <v>2007</v>
      </c>
      <c r="D511" t="s">
        <v>15</v>
      </c>
      <c r="E511">
        <v>20.76</v>
      </c>
    </row>
    <row r="512" spans="1:5" hidden="1" x14ac:dyDescent="0.25">
      <c r="A512" t="s">
        <v>2</v>
      </c>
      <c r="B512" t="s">
        <v>39</v>
      </c>
      <c r="C512">
        <v>2007</v>
      </c>
      <c r="D512" t="s">
        <v>16</v>
      </c>
      <c r="E512">
        <v>22.24</v>
      </c>
    </row>
    <row r="513" spans="1:5" hidden="1" x14ac:dyDescent="0.25">
      <c r="A513" t="s">
        <v>2</v>
      </c>
      <c r="B513" t="s">
        <v>39</v>
      </c>
      <c r="C513">
        <v>2007</v>
      </c>
      <c r="D513" t="s">
        <v>17</v>
      </c>
      <c r="E513">
        <v>18.04</v>
      </c>
    </row>
    <row r="514" spans="1:5" hidden="1" x14ac:dyDescent="0.25">
      <c r="A514" t="s">
        <v>2</v>
      </c>
      <c r="B514" t="s">
        <v>39</v>
      </c>
      <c r="C514">
        <v>2007</v>
      </c>
      <c r="D514" t="s">
        <v>19</v>
      </c>
      <c r="E514">
        <v>18.02</v>
      </c>
    </row>
    <row r="515" spans="1:5" hidden="1" x14ac:dyDescent="0.25">
      <c r="A515" t="s">
        <v>2</v>
      </c>
      <c r="B515" t="s">
        <v>39</v>
      </c>
      <c r="C515">
        <v>2007</v>
      </c>
      <c r="D515" t="s">
        <v>21</v>
      </c>
      <c r="E515">
        <v>18.59</v>
      </c>
    </row>
    <row r="516" spans="1:5" hidden="1" x14ac:dyDescent="0.25">
      <c r="A516" t="s">
        <v>2</v>
      </c>
      <c r="B516" t="s">
        <v>39</v>
      </c>
      <c r="C516">
        <v>2007</v>
      </c>
      <c r="D516" t="s">
        <v>23</v>
      </c>
      <c r="E516">
        <v>17.57</v>
      </c>
    </row>
    <row r="517" spans="1:5" hidden="1" x14ac:dyDescent="0.25">
      <c r="A517" t="s">
        <v>2</v>
      </c>
      <c r="B517" t="s">
        <v>39</v>
      </c>
      <c r="C517">
        <v>2007</v>
      </c>
      <c r="D517" t="s">
        <v>25</v>
      </c>
      <c r="E517">
        <v>17.649999999999999</v>
      </c>
    </row>
    <row r="518" spans="1:5" hidden="1" x14ac:dyDescent="0.25">
      <c r="A518" t="s">
        <v>2</v>
      </c>
      <c r="B518" t="s">
        <v>39</v>
      </c>
      <c r="C518">
        <v>2007</v>
      </c>
      <c r="D518" t="s">
        <v>27</v>
      </c>
      <c r="E518">
        <v>19.95</v>
      </c>
    </row>
    <row r="519" spans="1:5" hidden="1" x14ac:dyDescent="0.25">
      <c r="A519" t="s">
        <v>2</v>
      </c>
      <c r="B519" t="s">
        <v>39</v>
      </c>
      <c r="C519">
        <v>2007</v>
      </c>
      <c r="D519" t="s">
        <v>28</v>
      </c>
      <c r="E519">
        <v>21.44</v>
      </c>
    </row>
    <row r="520" spans="1:5" hidden="1" x14ac:dyDescent="0.25">
      <c r="A520" t="s">
        <v>2</v>
      </c>
      <c r="B520" t="s">
        <v>39</v>
      </c>
      <c r="C520">
        <v>2007</v>
      </c>
      <c r="D520" t="s">
        <v>29</v>
      </c>
      <c r="E520">
        <v>18.5</v>
      </c>
    </row>
    <row r="521" spans="1:5" hidden="1" x14ac:dyDescent="0.25">
      <c r="A521" t="s">
        <v>2</v>
      </c>
      <c r="B521" t="s">
        <v>39</v>
      </c>
      <c r="C521">
        <v>2011</v>
      </c>
      <c r="D521" t="s">
        <v>6</v>
      </c>
      <c r="E521">
        <v>14.87</v>
      </c>
    </row>
    <row r="522" spans="1:5" hidden="1" x14ac:dyDescent="0.25">
      <c r="A522" t="s">
        <v>2</v>
      </c>
      <c r="B522" t="s">
        <v>39</v>
      </c>
      <c r="C522">
        <v>2011</v>
      </c>
      <c r="D522" t="s">
        <v>9</v>
      </c>
      <c r="E522">
        <v>15.98</v>
      </c>
    </row>
    <row r="523" spans="1:5" hidden="1" x14ac:dyDescent="0.25">
      <c r="A523" t="s">
        <v>2</v>
      </c>
      <c r="B523" t="s">
        <v>39</v>
      </c>
      <c r="C523">
        <v>2011</v>
      </c>
      <c r="D523" t="s">
        <v>11</v>
      </c>
      <c r="E523">
        <v>18.54</v>
      </c>
    </row>
    <row r="524" spans="1:5" hidden="1" x14ac:dyDescent="0.25">
      <c r="A524" t="s">
        <v>2</v>
      </c>
      <c r="B524" t="s">
        <v>39</v>
      </c>
      <c r="C524">
        <v>2011</v>
      </c>
      <c r="D524" t="s">
        <v>12</v>
      </c>
      <c r="E524">
        <v>17.940000000000001</v>
      </c>
    </row>
    <row r="525" spans="1:5" hidden="1" x14ac:dyDescent="0.25">
      <c r="A525" t="s">
        <v>2</v>
      </c>
      <c r="B525" t="s">
        <v>39</v>
      </c>
      <c r="C525">
        <v>2011</v>
      </c>
      <c r="D525" t="s">
        <v>13</v>
      </c>
      <c r="E525">
        <v>19.55</v>
      </c>
    </row>
    <row r="526" spans="1:5" hidden="1" x14ac:dyDescent="0.25">
      <c r="A526" t="s">
        <v>2</v>
      </c>
      <c r="B526" t="s">
        <v>39</v>
      </c>
      <c r="C526">
        <v>2011</v>
      </c>
      <c r="D526" t="s">
        <v>14</v>
      </c>
      <c r="E526">
        <v>23.93</v>
      </c>
    </row>
    <row r="527" spans="1:5" hidden="1" x14ac:dyDescent="0.25">
      <c r="A527" t="s">
        <v>2</v>
      </c>
      <c r="B527" t="s">
        <v>39</v>
      </c>
      <c r="C527">
        <v>2011</v>
      </c>
      <c r="D527" t="s">
        <v>15</v>
      </c>
      <c r="E527">
        <v>20.76</v>
      </c>
    </row>
    <row r="528" spans="1:5" hidden="1" x14ac:dyDescent="0.25">
      <c r="A528" t="s">
        <v>2</v>
      </c>
      <c r="B528" t="s">
        <v>39</v>
      </c>
      <c r="C528">
        <v>2011</v>
      </c>
      <c r="D528" t="s">
        <v>16</v>
      </c>
      <c r="E528">
        <v>22.24</v>
      </c>
    </row>
    <row r="529" spans="1:5" hidden="1" x14ac:dyDescent="0.25">
      <c r="A529" t="s">
        <v>2</v>
      </c>
      <c r="B529" t="s">
        <v>39</v>
      </c>
      <c r="C529">
        <v>2011</v>
      </c>
      <c r="D529" t="s">
        <v>17</v>
      </c>
      <c r="E529">
        <v>18.04</v>
      </c>
    </row>
    <row r="530" spans="1:5" hidden="1" x14ac:dyDescent="0.25">
      <c r="A530" t="s">
        <v>2</v>
      </c>
      <c r="B530" t="s">
        <v>39</v>
      </c>
      <c r="C530">
        <v>2011</v>
      </c>
      <c r="D530" t="s">
        <v>19</v>
      </c>
      <c r="E530">
        <v>18.02</v>
      </c>
    </row>
    <row r="531" spans="1:5" hidden="1" x14ac:dyDescent="0.25">
      <c r="A531" t="s">
        <v>2</v>
      </c>
      <c r="B531" t="s">
        <v>39</v>
      </c>
      <c r="C531">
        <v>2011</v>
      </c>
      <c r="D531" t="s">
        <v>21</v>
      </c>
      <c r="E531">
        <v>18.59</v>
      </c>
    </row>
    <row r="532" spans="1:5" hidden="1" x14ac:dyDescent="0.25">
      <c r="A532" t="s">
        <v>2</v>
      </c>
      <c r="B532" t="s">
        <v>39</v>
      </c>
      <c r="C532">
        <v>2011</v>
      </c>
      <c r="D532" t="s">
        <v>23</v>
      </c>
      <c r="E532">
        <v>17.57</v>
      </c>
    </row>
    <row r="533" spans="1:5" hidden="1" x14ac:dyDescent="0.25">
      <c r="A533" t="s">
        <v>2</v>
      </c>
      <c r="B533" t="s">
        <v>39</v>
      </c>
      <c r="C533">
        <v>2011</v>
      </c>
      <c r="D533" t="s">
        <v>25</v>
      </c>
      <c r="E533">
        <v>17.649999999999999</v>
      </c>
    </row>
    <row r="534" spans="1:5" hidden="1" x14ac:dyDescent="0.25">
      <c r="A534" t="s">
        <v>2</v>
      </c>
      <c r="B534" t="s">
        <v>39</v>
      </c>
      <c r="C534">
        <v>2011</v>
      </c>
      <c r="D534" t="s">
        <v>27</v>
      </c>
      <c r="E534">
        <v>19.95</v>
      </c>
    </row>
    <row r="535" spans="1:5" hidden="1" x14ac:dyDescent="0.25">
      <c r="A535" t="s">
        <v>2</v>
      </c>
      <c r="B535" t="s">
        <v>39</v>
      </c>
      <c r="C535">
        <v>2011</v>
      </c>
      <c r="D535" t="s">
        <v>28</v>
      </c>
      <c r="E535">
        <v>21.44</v>
      </c>
    </row>
    <row r="536" spans="1:5" hidden="1" x14ac:dyDescent="0.25">
      <c r="A536" t="s">
        <v>2</v>
      </c>
      <c r="B536" t="s">
        <v>39</v>
      </c>
      <c r="C536">
        <v>2011</v>
      </c>
      <c r="D536" t="s">
        <v>29</v>
      </c>
      <c r="E536">
        <v>18.5</v>
      </c>
    </row>
    <row r="537" spans="1:5" hidden="1" x14ac:dyDescent="0.25">
      <c r="A537" t="s">
        <v>2</v>
      </c>
      <c r="B537" t="s">
        <v>39</v>
      </c>
      <c r="C537">
        <v>2014</v>
      </c>
      <c r="D537" t="s">
        <v>6</v>
      </c>
      <c r="E537">
        <v>14.87</v>
      </c>
    </row>
    <row r="538" spans="1:5" hidden="1" x14ac:dyDescent="0.25">
      <c r="A538" t="s">
        <v>2</v>
      </c>
      <c r="B538" t="s">
        <v>39</v>
      </c>
      <c r="C538">
        <v>2014</v>
      </c>
      <c r="D538" t="s">
        <v>9</v>
      </c>
      <c r="E538">
        <v>15.98</v>
      </c>
    </row>
    <row r="539" spans="1:5" hidden="1" x14ac:dyDescent="0.25">
      <c r="A539" t="s">
        <v>2</v>
      </c>
      <c r="B539" t="s">
        <v>39</v>
      </c>
      <c r="C539">
        <v>2014</v>
      </c>
      <c r="D539" t="s">
        <v>11</v>
      </c>
      <c r="E539">
        <v>18.54</v>
      </c>
    </row>
    <row r="540" spans="1:5" hidden="1" x14ac:dyDescent="0.25">
      <c r="A540" t="s">
        <v>2</v>
      </c>
      <c r="B540" t="s">
        <v>39</v>
      </c>
      <c r="C540">
        <v>2014</v>
      </c>
      <c r="D540" t="s">
        <v>12</v>
      </c>
      <c r="E540">
        <v>17.940000000000001</v>
      </c>
    </row>
    <row r="541" spans="1:5" hidden="1" x14ac:dyDescent="0.25">
      <c r="A541" t="s">
        <v>2</v>
      </c>
      <c r="B541" t="s">
        <v>39</v>
      </c>
      <c r="C541">
        <v>2014</v>
      </c>
      <c r="D541" t="s">
        <v>13</v>
      </c>
      <c r="E541">
        <v>19.55</v>
      </c>
    </row>
    <row r="542" spans="1:5" hidden="1" x14ac:dyDescent="0.25">
      <c r="A542" t="s">
        <v>2</v>
      </c>
      <c r="B542" t="s">
        <v>39</v>
      </c>
      <c r="C542">
        <v>2014</v>
      </c>
      <c r="D542" t="s">
        <v>14</v>
      </c>
      <c r="E542">
        <v>23.93</v>
      </c>
    </row>
    <row r="543" spans="1:5" hidden="1" x14ac:dyDescent="0.25">
      <c r="A543" t="s">
        <v>2</v>
      </c>
      <c r="B543" t="s">
        <v>39</v>
      </c>
      <c r="C543">
        <v>2014</v>
      </c>
      <c r="D543" t="s">
        <v>15</v>
      </c>
      <c r="E543">
        <v>20.76</v>
      </c>
    </row>
    <row r="544" spans="1:5" hidden="1" x14ac:dyDescent="0.25">
      <c r="A544" t="s">
        <v>2</v>
      </c>
      <c r="B544" t="s">
        <v>39</v>
      </c>
      <c r="C544">
        <v>2014</v>
      </c>
      <c r="D544" t="s">
        <v>16</v>
      </c>
      <c r="E544">
        <v>22.24</v>
      </c>
    </row>
    <row r="545" spans="1:5" hidden="1" x14ac:dyDescent="0.25">
      <c r="A545" t="s">
        <v>2</v>
      </c>
      <c r="B545" t="s">
        <v>39</v>
      </c>
      <c r="C545">
        <v>2014</v>
      </c>
      <c r="D545" t="s">
        <v>17</v>
      </c>
      <c r="E545">
        <v>18.04</v>
      </c>
    </row>
    <row r="546" spans="1:5" hidden="1" x14ac:dyDescent="0.25">
      <c r="A546" t="s">
        <v>2</v>
      </c>
      <c r="B546" t="s">
        <v>39</v>
      </c>
      <c r="C546">
        <v>2014</v>
      </c>
      <c r="D546" t="s">
        <v>19</v>
      </c>
      <c r="E546">
        <v>18.02</v>
      </c>
    </row>
    <row r="547" spans="1:5" hidden="1" x14ac:dyDescent="0.25">
      <c r="A547" t="s">
        <v>2</v>
      </c>
      <c r="B547" t="s">
        <v>39</v>
      </c>
      <c r="C547">
        <v>2014</v>
      </c>
      <c r="D547" t="s">
        <v>21</v>
      </c>
      <c r="E547">
        <v>18.59</v>
      </c>
    </row>
    <row r="548" spans="1:5" hidden="1" x14ac:dyDescent="0.25">
      <c r="A548" t="s">
        <v>2</v>
      </c>
      <c r="B548" t="s">
        <v>39</v>
      </c>
      <c r="C548">
        <v>2014</v>
      </c>
      <c r="D548" t="s">
        <v>23</v>
      </c>
      <c r="E548">
        <v>17.57</v>
      </c>
    </row>
    <row r="549" spans="1:5" hidden="1" x14ac:dyDescent="0.25">
      <c r="A549" t="s">
        <v>2</v>
      </c>
      <c r="B549" t="s">
        <v>39</v>
      </c>
      <c r="C549">
        <v>2014</v>
      </c>
      <c r="D549" t="s">
        <v>25</v>
      </c>
      <c r="E549">
        <v>17.649999999999999</v>
      </c>
    </row>
    <row r="550" spans="1:5" hidden="1" x14ac:dyDescent="0.25">
      <c r="A550" t="s">
        <v>2</v>
      </c>
      <c r="B550" t="s">
        <v>39</v>
      </c>
      <c r="C550">
        <v>2014</v>
      </c>
      <c r="D550" t="s">
        <v>27</v>
      </c>
      <c r="E550">
        <v>19.95</v>
      </c>
    </row>
    <row r="551" spans="1:5" hidden="1" x14ac:dyDescent="0.25">
      <c r="A551" t="s">
        <v>2</v>
      </c>
      <c r="B551" t="s">
        <v>39</v>
      </c>
      <c r="C551">
        <v>2014</v>
      </c>
      <c r="D551" t="s">
        <v>28</v>
      </c>
      <c r="E551">
        <v>21.44</v>
      </c>
    </row>
    <row r="552" spans="1:5" hidden="1" x14ac:dyDescent="0.25">
      <c r="A552" t="s">
        <v>2</v>
      </c>
      <c r="B552" t="s">
        <v>39</v>
      </c>
      <c r="C552">
        <v>2014</v>
      </c>
      <c r="D552" t="s">
        <v>29</v>
      </c>
      <c r="E552">
        <v>18.5</v>
      </c>
    </row>
    <row r="553" spans="1:5" hidden="1" x14ac:dyDescent="0.25">
      <c r="A553" t="s">
        <v>2</v>
      </c>
      <c r="B553" t="s">
        <v>39</v>
      </c>
      <c r="C553">
        <v>2015</v>
      </c>
      <c r="D553" t="s">
        <v>6</v>
      </c>
      <c r="E553">
        <v>14.87</v>
      </c>
    </row>
    <row r="554" spans="1:5" hidden="1" x14ac:dyDescent="0.25">
      <c r="A554" t="s">
        <v>2</v>
      </c>
      <c r="B554" t="s">
        <v>39</v>
      </c>
      <c r="C554">
        <v>2015</v>
      </c>
      <c r="D554" t="s">
        <v>9</v>
      </c>
      <c r="E554">
        <v>15.98</v>
      </c>
    </row>
    <row r="555" spans="1:5" hidden="1" x14ac:dyDescent="0.25">
      <c r="A555" t="s">
        <v>2</v>
      </c>
      <c r="B555" t="s">
        <v>39</v>
      </c>
      <c r="C555">
        <v>2015</v>
      </c>
      <c r="D555" t="s">
        <v>11</v>
      </c>
      <c r="E555">
        <v>18.54</v>
      </c>
    </row>
    <row r="556" spans="1:5" hidden="1" x14ac:dyDescent="0.25">
      <c r="A556" t="s">
        <v>2</v>
      </c>
      <c r="B556" t="s">
        <v>39</v>
      </c>
      <c r="C556">
        <v>2015</v>
      </c>
      <c r="D556" t="s">
        <v>12</v>
      </c>
      <c r="E556">
        <v>17.940000000000001</v>
      </c>
    </row>
    <row r="557" spans="1:5" hidden="1" x14ac:dyDescent="0.25">
      <c r="A557" t="s">
        <v>2</v>
      </c>
      <c r="B557" t="s">
        <v>39</v>
      </c>
      <c r="C557">
        <v>2015</v>
      </c>
      <c r="D557" t="s">
        <v>13</v>
      </c>
      <c r="E557">
        <v>19.55</v>
      </c>
    </row>
    <row r="558" spans="1:5" hidden="1" x14ac:dyDescent="0.25">
      <c r="A558" t="s">
        <v>2</v>
      </c>
      <c r="B558" t="s">
        <v>39</v>
      </c>
      <c r="C558">
        <v>2015</v>
      </c>
      <c r="D558" t="s">
        <v>14</v>
      </c>
      <c r="E558">
        <v>23.93</v>
      </c>
    </row>
    <row r="559" spans="1:5" hidden="1" x14ac:dyDescent="0.25">
      <c r="A559" t="s">
        <v>2</v>
      </c>
      <c r="B559" t="s">
        <v>39</v>
      </c>
      <c r="C559">
        <v>2015</v>
      </c>
      <c r="D559" t="s">
        <v>15</v>
      </c>
      <c r="E559">
        <v>20.76</v>
      </c>
    </row>
    <row r="560" spans="1:5" hidden="1" x14ac:dyDescent="0.25">
      <c r="A560" t="s">
        <v>2</v>
      </c>
      <c r="B560" t="s">
        <v>39</v>
      </c>
      <c r="C560">
        <v>2015</v>
      </c>
      <c r="D560" t="s">
        <v>16</v>
      </c>
      <c r="E560">
        <v>22.24</v>
      </c>
    </row>
    <row r="561" spans="1:5" hidden="1" x14ac:dyDescent="0.25">
      <c r="A561" t="s">
        <v>2</v>
      </c>
      <c r="B561" t="s">
        <v>39</v>
      </c>
      <c r="C561">
        <v>2015</v>
      </c>
      <c r="D561" t="s">
        <v>17</v>
      </c>
      <c r="E561">
        <v>18.04</v>
      </c>
    </row>
    <row r="562" spans="1:5" hidden="1" x14ac:dyDescent="0.25">
      <c r="A562" t="s">
        <v>2</v>
      </c>
      <c r="B562" t="s">
        <v>39</v>
      </c>
      <c r="C562">
        <v>2015</v>
      </c>
      <c r="D562" t="s">
        <v>19</v>
      </c>
      <c r="E562">
        <v>18.02</v>
      </c>
    </row>
    <row r="563" spans="1:5" hidden="1" x14ac:dyDescent="0.25">
      <c r="A563" t="s">
        <v>2</v>
      </c>
      <c r="B563" t="s">
        <v>39</v>
      </c>
      <c r="C563">
        <v>2015</v>
      </c>
      <c r="D563" t="s">
        <v>21</v>
      </c>
      <c r="E563">
        <v>18.59</v>
      </c>
    </row>
    <row r="564" spans="1:5" hidden="1" x14ac:dyDescent="0.25">
      <c r="A564" t="s">
        <v>2</v>
      </c>
      <c r="B564" t="s">
        <v>39</v>
      </c>
      <c r="C564">
        <v>2015</v>
      </c>
      <c r="D564" t="s">
        <v>23</v>
      </c>
      <c r="E564">
        <v>17.57</v>
      </c>
    </row>
    <row r="565" spans="1:5" hidden="1" x14ac:dyDescent="0.25">
      <c r="A565" t="s">
        <v>2</v>
      </c>
      <c r="B565" t="s">
        <v>39</v>
      </c>
      <c r="C565">
        <v>2015</v>
      </c>
      <c r="D565" t="s">
        <v>25</v>
      </c>
      <c r="E565">
        <v>17.649999999999999</v>
      </c>
    </row>
    <row r="566" spans="1:5" hidden="1" x14ac:dyDescent="0.25">
      <c r="A566" t="s">
        <v>2</v>
      </c>
      <c r="B566" t="s">
        <v>39</v>
      </c>
      <c r="C566">
        <v>2015</v>
      </c>
      <c r="D566" t="s">
        <v>27</v>
      </c>
      <c r="E566">
        <v>19.95</v>
      </c>
    </row>
    <row r="567" spans="1:5" hidden="1" x14ac:dyDescent="0.25">
      <c r="A567" t="s">
        <v>2</v>
      </c>
      <c r="B567" t="s">
        <v>39</v>
      </c>
      <c r="C567">
        <v>2015</v>
      </c>
      <c r="D567" t="s">
        <v>28</v>
      </c>
      <c r="E567">
        <v>21.44</v>
      </c>
    </row>
    <row r="568" spans="1:5" hidden="1" x14ac:dyDescent="0.25">
      <c r="A568" t="s">
        <v>2</v>
      </c>
      <c r="B568" t="s">
        <v>39</v>
      </c>
      <c r="C568">
        <v>2015</v>
      </c>
      <c r="D568" t="s">
        <v>29</v>
      </c>
      <c r="E568">
        <v>18.5</v>
      </c>
    </row>
    <row r="569" spans="1:5" hidden="1" x14ac:dyDescent="0.25">
      <c r="A569" t="s">
        <v>2</v>
      </c>
      <c r="B569" t="s">
        <v>39</v>
      </c>
      <c r="C569">
        <v>2017</v>
      </c>
      <c r="D569" t="s">
        <v>6</v>
      </c>
      <c r="E569">
        <v>14.87</v>
      </c>
    </row>
    <row r="570" spans="1:5" hidden="1" x14ac:dyDescent="0.25">
      <c r="A570" t="s">
        <v>2</v>
      </c>
      <c r="B570" t="s">
        <v>39</v>
      </c>
      <c r="C570">
        <v>2017</v>
      </c>
      <c r="D570" t="s">
        <v>9</v>
      </c>
      <c r="E570">
        <v>15.98</v>
      </c>
    </row>
    <row r="571" spans="1:5" hidden="1" x14ac:dyDescent="0.25">
      <c r="A571" t="s">
        <v>2</v>
      </c>
      <c r="B571" t="s">
        <v>39</v>
      </c>
      <c r="C571">
        <v>2017</v>
      </c>
      <c r="D571" t="s">
        <v>11</v>
      </c>
      <c r="E571">
        <v>18.54</v>
      </c>
    </row>
    <row r="572" spans="1:5" hidden="1" x14ac:dyDescent="0.25">
      <c r="A572" t="s">
        <v>2</v>
      </c>
      <c r="B572" t="s">
        <v>39</v>
      </c>
      <c r="C572">
        <v>2017</v>
      </c>
      <c r="D572" t="s">
        <v>12</v>
      </c>
      <c r="E572">
        <v>17.940000000000001</v>
      </c>
    </row>
    <row r="573" spans="1:5" hidden="1" x14ac:dyDescent="0.25">
      <c r="A573" t="s">
        <v>2</v>
      </c>
      <c r="B573" t="s">
        <v>39</v>
      </c>
      <c r="C573">
        <v>2017</v>
      </c>
      <c r="D573" t="s">
        <v>13</v>
      </c>
      <c r="E573">
        <v>19.55</v>
      </c>
    </row>
    <row r="574" spans="1:5" hidden="1" x14ac:dyDescent="0.25">
      <c r="A574" t="s">
        <v>2</v>
      </c>
      <c r="B574" t="s">
        <v>39</v>
      </c>
      <c r="C574">
        <v>2017</v>
      </c>
      <c r="D574" t="s">
        <v>14</v>
      </c>
      <c r="E574">
        <v>23.93</v>
      </c>
    </row>
    <row r="575" spans="1:5" hidden="1" x14ac:dyDescent="0.25">
      <c r="A575" t="s">
        <v>2</v>
      </c>
      <c r="B575" t="s">
        <v>39</v>
      </c>
      <c r="C575">
        <v>2017</v>
      </c>
      <c r="D575" t="s">
        <v>15</v>
      </c>
      <c r="E575">
        <v>20.76</v>
      </c>
    </row>
    <row r="576" spans="1:5" hidden="1" x14ac:dyDescent="0.25">
      <c r="A576" t="s">
        <v>2</v>
      </c>
      <c r="B576" t="s">
        <v>39</v>
      </c>
      <c r="C576">
        <v>2017</v>
      </c>
      <c r="D576" t="s">
        <v>16</v>
      </c>
      <c r="E576">
        <v>22.24</v>
      </c>
    </row>
    <row r="577" spans="1:5" hidden="1" x14ac:dyDescent="0.25">
      <c r="A577" t="s">
        <v>2</v>
      </c>
      <c r="B577" t="s">
        <v>39</v>
      </c>
      <c r="C577">
        <v>2017</v>
      </c>
      <c r="D577" t="s">
        <v>17</v>
      </c>
      <c r="E577">
        <v>18.04</v>
      </c>
    </row>
    <row r="578" spans="1:5" hidden="1" x14ac:dyDescent="0.25">
      <c r="A578" t="s">
        <v>2</v>
      </c>
      <c r="B578" t="s">
        <v>39</v>
      </c>
      <c r="C578">
        <v>2017</v>
      </c>
      <c r="D578" t="s">
        <v>19</v>
      </c>
      <c r="E578">
        <v>18.02</v>
      </c>
    </row>
    <row r="579" spans="1:5" hidden="1" x14ac:dyDescent="0.25">
      <c r="A579" t="s">
        <v>2</v>
      </c>
      <c r="B579" t="s">
        <v>39</v>
      </c>
      <c r="C579">
        <v>2017</v>
      </c>
      <c r="D579" t="s">
        <v>21</v>
      </c>
      <c r="E579">
        <v>18.59</v>
      </c>
    </row>
    <row r="580" spans="1:5" hidden="1" x14ac:dyDescent="0.25">
      <c r="A580" t="s">
        <v>2</v>
      </c>
      <c r="B580" t="s">
        <v>39</v>
      </c>
      <c r="C580">
        <v>2017</v>
      </c>
      <c r="D580" t="s">
        <v>23</v>
      </c>
      <c r="E580">
        <v>17.57</v>
      </c>
    </row>
    <row r="581" spans="1:5" hidden="1" x14ac:dyDescent="0.25">
      <c r="A581" t="s">
        <v>2</v>
      </c>
      <c r="B581" t="s">
        <v>39</v>
      </c>
      <c r="C581">
        <v>2017</v>
      </c>
      <c r="D581" t="s">
        <v>25</v>
      </c>
      <c r="E581">
        <v>17.649999999999999</v>
      </c>
    </row>
    <row r="582" spans="1:5" hidden="1" x14ac:dyDescent="0.25">
      <c r="A582" t="s">
        <v>2</v>
      </c>
      <c r="B582" t="s">
        <v>39</v>
      </c>
      <c r="C582">
        <v>2017</v>
      </c>
      <c r="D582" t="s">
        <v>27</v>
      </c>
      <c r="E582">
        <v>19.95</v>
      </c>
    </row>
    <row r="583" spans="1:5" hidden="1" x14ac:dyDescent="0.25">
      <c r="A583" t="s">
        <v>2</v>
      </c>
      <c r="B583" t="s">
        <v>39</v>
      </c>
      <c r="C583">
        <v>2017</v>
      </c>
      <c r="D583" t="s">
        <v>28</v>
      </c>
      <c r="E583">
        <v>21.44</v>
      </c>
    </row>
    <row r="584" spans="1:5" hidden="1" x14ac:dyDescent="0.25">
      <c r="A584" t="s">
        <v>2</v>
      </c>
      <c r="B584" t="s">
        <v>39</v>
      </c>
      <c r="C584">
        <v>2017</v>
      </c>
      <c r="D584" t="s">
        <v>29</v>
      </c>
      <c r="E584">
        <v>18.5</v>
      </c>
    </row>
    <row r="585" spans="1:5" hidden="1" x14ac:dyDescent="0.25">
      <c r="A585" t="s">
        <v>1</v>
      </c>
      <c r="B585" t="s">
        <v>38</v>
      </c>
      <c r="C585" t="s">
        <v>24</v>
      </c>
      <c r="D585" t="s">
        <v>5</v>
      </c>
      <c r="E585">
        <v>3.5</v>
      </c>
    </row>
    <row r="586" spans="1:5" hidden="1" x14ac:dyDescent="0.25">
      <c r="A586" t="s">
        <v>1</v>
      </c>
      <c r="B586" t="s">
        <v>38</v>
      </c>
      <c r="C586" t="s">
        <v>26</v>
      </c>
      <c r="D586" t="s">
        <v>5</v>
      </c>
      <c r="E586">
        <v>3.5</v>
      </c>
    </row>
    <row r="587" spans="1:5" hidden="1" x14ac:dyDescent="0.25">
      <c r="A587" t="s">
        <v>1</v>
      </c>
      <c r="B587" t="s">
        <v>38</v>
      </c>
      <c r="C587" t="s">
        <v>18</v>
      </c>
      <c r="D587" t="s">
        <v>5</v>
      </c>
      <c r="E587">
        <v>3.5</v>
      </c>
    </row>
    <row r="588" spans="1:5" hidden="1" x14ac:dyDescent="0.25">
      <c r="A588" t="s">
        <v>1</v>
      </c>
      <c r="B588" t="s">
        <v>38</v>
      </c>
      <c r="C588" t="s">
        <v>20</v>
      </c>
      <c r="D588" t="s">
        <v>5</v>
      </c>
      <c r="E588">
        <v>3.5</v>
      </c>
    </row>
    <row r="589" spans="1:5" hidden="1" x14ac:dyDescent="0.25">
      <c r="A589" t="s">
        <v>1</v>
      </c>
      <c r="B589" t="s">
        <v>38</v>
      </c>
      <c r="C589" t="s">
        <v>22</v>
      </c>
      <c r="D589" t="s">
        <v>5</v>
      </c>
      <c r="E589">
        <v>3.5</v>
      </c>
    </row>
    <row r="590" spans="1:5" hidden="1" x14ac:dyDescent="0.25">
      <c r="A590" t="s">
        <v>2</v>
      </c>
      <c r="B590" t="s">
        <v>38</v>
      </c>
      <c r="C590" t="s">
        <v>24</v>
      </c>
      <c r="D590" t="s">
        <v>5</v>
      </c>
      <c r="E590">
        <v>55</v>
      </c>
    </row>
    <row r="591" spans="1:5" hidden="1" x14ac:dyDescent="0.25">
      <c r="A591" t="s">
        <v>2</v>
      </c>
      <c r="B591" t="s">
        <v>38</v>
      </c>
      <c r="C591" t="s">
        <v>26</v>
      </c>
      <c r="D591" t="s">
        <v>5</v>
      </c>
      <c r="E591">
        <v>55</v>
      </c>
    </row>
    <row r="592" spans="1:5" hidden="1" x14ac:dyDescent="0.25">
      <c r="A592" t="s">
        <v>2</v>
      </c>
      <c r="B592" t="s">
        <v>38</v>
      </c>
      <c r="C592" t="s">
        <v>18</v>
      </c>
      <c r="D592" t="s">
        <v>5</v>
      </c>
      <c r="E592">
        <v>55</v>
      </c>
    </row>
    <row r="593" spans="1:5" hidden="1" x14ac:dyDescent="0.25">
      <c r="A593" t="s">
        <v>2</v>
      </c>
      <c r="B593" t="s">
        <v>38</v>
      </c>
      <c r="C593" t="s">
        <v>20</v>
      </c>
      <c r="D593" t="s">
        <v>5</v>
      </c>
      <c r="E593">
        <v>55</v>
      </c>
    </row>
    <row r="594" spans="1:5" hidden="1" x14ac:dyDescent="0.25">
      <c r="A594" t="s">
        <v>2</v>
      </c>
      <c r="B594" t="s">
        <v>38</v>
      </c>
      <c r="C594" t="s">
        <v>22</v>
      </c>
      <c r="D594" t="s">
        <v>5</v>
      </c>
      <c r="E594">
        <v>55</v>
      </c>
    </row>
    <row r="595" spans="1:5" hidden="1" x14ac:dyDescent="0.25">
      <c r="A595" t="s">
        <v>1</v>
      </c>
      <c r="B595" t="s">
        <v>37</v>
      </c>
      <c r="C595">
        <v>1975</v>
      </c>
      <c r="D595" t="s">
        <v>6</v>
      </c>
      <c r="E595">
        <v>2.15</v>
      </c>
    </row>
    <row r="596" spans="1:5" hidden="1" x14ac:dyDescent="0.25">
      <c r="A596" t="s">
        <v>1</v>
      </c>
      <c r="B596" t="s">
        <v>37</v>
      </c>
      <c r="C596">
        <v>1975</v>
      </c>
      <c r="D596" t="s">
        <v>9</v>
      </c>
      <c r="E596">
        <v>3.72</v>
      </c>
    </row>
    <row r="597" spans="1:5" hidden="1" x14ac:dyDescent="0.25">
      <c r="A597" t="s">
        <v>1</v>
      </c>
      <c r="B597" t="s">
        <v>37</v>
      </c>
      <c r="C597">
        <v>1975</v>
      </c>
      <c r="D597" t="s">
        <v>11</v>
      </c>
      <c r="E597">
        <v>3</v>
      </c>
    </row>
    <row r="598" spans="1:5" hidden="1" x14ac:dyDescent="0.25">
      <c r="A598" t="s">
        <v>1</v>
      </c>
      <c r="B598" t="s">
        <v>37</v>
      </c>
      <c r="C598">
        <v>1975</v>
      </c>
      <c r="D598" t="s">
        <v>12</v>
      </c>
      <c r="E598">
        <v>2.86</v>
      </c>
    </row>
    <row r="599" spans="1:5" hidden="1" x14ac:dyDescent="0.25">
      <c r="A599" t="s">
        <v>1</v>
      </c>
      <c r="B599" t="s">
        <v>37</v>
      </c>
      <c r="C599">
        <v>1975</v>
      </c>
      <c r="D599" t="s">
        <v>13</v>
      </c>
      <c r="E599">
        <v>3.28</v>
      </c>
    </row>
    <row r="600" spans="1:5" hidden="1" x14ac:dyDescent="0.25">
      <c r="A600" t="s">
        <v>1</v>
      </c>
      <c r="B600" t="s">
        <v>37</v>
      </c>
      <c r="C600">
        <v>1975</v>
      </c>
      <c r="D600" t="s">
        <v>14</v>
      </c>
      <c r="E600">
        <v>3.26</v>
      </c>
    </row>
    <row r="601" spans="1:5" hidden="1" x14ac:dyDescent="0.25">
      <c r="A601" t="s">
        <v>1</v>
      </c>
      <c r="B601" t="s">
        <v>37</v>
      </c>
      <c r="C601">
        <v>1975</v>
      </c>
      <c r="D601" t="s">
        <v>15</v>
      </c>
      <c r="E601">
        <v>2.4700000000000002</v>
      </c>
    </row>
    <row r="602" spans="1:5" hidden="1" x14ac:dyDescent="0.25">
      <c r="A602" t="s">
        <v>1</v>
      </c>
      <c r="B602" t="s">
        <v>37</v>
      </c>
      <c r="C602">
        <v>1975</v>
      </c>
      <c r="D602" t="s">
        <v>16</v>
      </c>
      <c r="E602">
        <v>3.03</v>
      </c>
    </row>
    <row r="603" spans="1:5" hidden="1" x14ac:dyDescent="0.25">
      <c r="A603" t="s">
        <v>1</v>
      </c>
      <c r="B603" t="s">
        <v>37</v>
      </c>
      <c r="C603">
        <v>1975</v>
      </c>
      <c r="D603" t="s">
        <v>17</v>
      </c>
      <c r="E603">
        <v>3.49</v>
      </c>
    </row>
    <row r="604" spans="1:5" hidden="1" x14ac:dyDescent="0.25">
      <c r="A604" t="s">
        <v>1</v>
      </c>
      <c r="B604" t="s">
        <v>37</v>
      </c>
      <c r="C604">
        <v>1975</v>
      </c>
      <c r="D604" t="s">
        <v>19</v>
      </c>
      <c r="E604">
        <v>3.85</v>
      </c>
    </row>
    <row r="605" spans="1:5" hidden="1" x14ac:dyDescent="0.25">
      <c r="A605" t="s">
        <v>1</v>
      </c>
      <c r="B605" t="s">
        <v>37</v>
      </c>
      <c r="C605">
        <v>1975</v>
      </c>
      <c r="D605" t="s">
        <v>21</v>
      </c>
      <c r="E605">
        <v>3.82</v>
      </c>
    </row>
    <row r="606" spans="1:5" hidden="1" x14ac:dyDescent="0.25">
      <c r="A606" t="s">
        <v>1</v>
      </c>
      <c r="B606" t="s">
        <v>37</v>
      </c>
      <c r="C606">
        <v>1975</v>
      </c>
      <c r="D606" t="s">
        <v>23</v>
      </c>
      <c r="E606">
        <v>3.59</v>
      </c>
    </row>
    <row r="607" spans="1:5" hidden="1" x14ac:dyDescent="0.25">
      <c r="A607" t="s">
        <v>1</v>
      </c>
      <c r="B607" t="s">
        <v>37</v>
      </c>
      <c r="C607">
        <v>1975</v>
      </c>
      <c r="D607" t="s">
        <v>25</v>
      </c>
      <c r="E607">
        <v>3.62</v>
      </c>
    </row>
    <row r="608" spans="1:5" hidden="1" x14ac:dyDescent="0.25">
      <c r="A608" t="s">
        <v>1</v>
      </c>
      <c r="B608" t="s">
        <v>37</v>
      </c>
      <c r="C608">
        <v>1975</v>
      </c>
      <c r="D608" t="s">
        <v>27</v>
      </c>
      <c r="E608">
        <v>5.55</v>
      </c>
    </row>
    <row r="609" spans="1:5" hidden="1" x14ac:dyDescent="0.25">
      <c r="A609" t="s">
        <v>1</v>
      </c>
      <c r="B609" t="s">
        <v>37</v>
      </c>
      <c r="C609">
        <v>1975</v>
      </c>
      <c r="D609" t="s">
        <v>28</v>
      </c>
      <c r="E609">
        <v>6.4</v>
      </c>
    </row>
    <row r="610" spans="1:5" hidden="1" x14ac:dyDescent="0.25">
      <c r="A610" t="s">
        <v>1</v>
      </c>
      <c r="B610" t="s">
        <v>37</v>
      </c>
      <c r="C610">
        <v>1975</v>
      </c>
      <c r="D610" t="s">
        <v>29</v>
      </c>
      <c r="E610">
        <v>3.51</v>
      </c>
    </row>
    <row r="611" spans="1:5" hidden="1" x14ac:dyDescent="0.25">
      <c r="A611" t="s">
        <v>1</v>
      </c>
      <c r="B611" t="s">
        <v>37</v>
      </c>
      <c r="C611">
        <v>1985</v>
      </c>
      <c r="D611" t="s">
        <v>6</v>
      </c>
      <c r="E611">
        <v>1.71</v>
      </c>
    </row>
    <row r="612" spans="1:5" hidden="1" x14ac:dyDescent="0.25">
      <c r="A612" t="s">
        <v>1</v>
      </c>
      <c r="B612" t="s">
        <v>37</v>
      </c>
      <c r="C612">
        <v>1985</v>
      </c>
      <c r="D612" t="s">
        <v>9</v>
      </c>
      <c r="E612">
        <v>2.76</v>
      </c>
    </row>
    <row r="613" spans="1:5" hidden="1" x14ac:dyDescent="0.25">
      <c r="A613" t="s">
        <v>1</v>
      </c>
      <c r="B613" t="s">
        <v>37</v>
      </c>
      <c r="C613">
        <v>1985</v>
      </c>
      <c r="D613" t="s">
        <v>11</v>
      </c>
      <c r="E613">
        <v>2.2799999999999998</v>
      </c>
    </row>
    <row r="614" spans="1:5" hidden="1" x14ac:dyDescent="0.25">
      <c r="A614" t="s">
        <v>1</v>
      </c>
      <c r="B614" t="s">
        <v>37</v>
      </c>
      <c r="C614">
        <v>1985</v>
      </c>
      <c r="D614" t="s">
        <v>12</v>
      </c>
      <c r="E614">
        <v>2.25</v>
      </c>
    </row>
    <row r="615" spans="1:5" hidden="1" x14ac:dyDescent="0.25">
      <c r="A615" t="s">
        <v>1</v>
      </c>
      <c r="B615" t="s">
        <v>37</v>
      </c>
      <c r="C615">
        <v>1985</v>
      </c>
      <c r="D615" t="s">
        <v>13</v>
      </c>
      <c r="E615">
        <v>2.52</v>
      </c>
    </row>
    <row r="616" spans="1:5" hidden="1" x14ac:dyDescent="0.25">
      <c r="A616" t="s">
        <v>1</v>
      </c>
      <c r="B616" t="s">
        <v>37</v>
      </c>
      <c r="C616">
        <v>1985</v>
      </c>
      <c r="D616" t="s">
        <v>14</v>
      </c>
      <c r="E616">
        <v>3.34</v>
      </c>
    </row>
    <row r="617" spans="1:5" hidden="1" x14ac:dyDescent="0.25">
      <c r="A617" t="s">
        <v>1</v>
      </c>
      <c r="B617" t="s">
        <v>37</v>
      </c>
      <c r="C617">
        <v>1985</v>
      </c>
      <c r="D617" t="s">
        <v>15</v>
      </c>
      <c r="E617">
        <v>2.59</v>
      </c>
    </row>
    <row r="618" spans="1:5" hidden="1" x14ac:dyDescent="0.25">
      <c r="A618" t="s">
        <v>1</v>
      </c>
      <c r="B618" t="s">
        <v>37</v>
      </c>
      <c r="C618">
        <v>1985</v>
      </c>
      <c r="D618" t="s">
        <v>16</v>
      </c>
      <c r="E618">
        <v>3.12</v>
      </c>
    </row>
    <row r="619" spans="1:5" hidden="1" x14ac:dyDescent="0.25">
      <c r="A619" t="s">
        <v>1</v>
      </c>
      <c r="B619" t="s">
        <v>37</v>
      </c>
      <c r="C619">
        <v>1985</v>
      </c>
      <c r="D619" t="s">
        <v>17</v>
      </c>
      <c r="E619">
        <v>3.47</v>
      </c>
    </row>
    <row r="620" spans="1:5" hidden="1" x14ac:dyDescent="0.25">
      <c r="A620" t="s">
        <v>1</v>
      </c>
      <c r="B620" t="s">
        <v>37</v>
      </c>
      <c r="C620">
        <v>1985</v>
      </c>
      <c r="D620" t="s">
        <v>19</v>
      </c>
      <c r="E620">
        <v>3.8</v>
      </c>
    </row>
    <row r="621" spans="1:5" hidden="1" x14ac:dyDescent="0.25">
      <c r="A621" t="s">
        <v>1</v>
      </c>
      <c r="B621" t="s">
        <v>37</v>
      </c>
      <c r="C621">
        <v>1985</v>
      </c>
      <c r="D621" t="s">
        <v>21</v>
      </c>
      <c r="E621">
        <v>3.68</v>
      </c>
    </row>
    <row r="622" spans="1:5" hidden="1" x14ac:dyDescent="0.25">
      <c r="A622" t="s">
        <v>1</v>
      </c>
      <c r="B622" t="s">
        <v>37</v>
      </c>
      <c r="C622">
        <v>1985</v>
      </c>
      <c r="D622" t="s">
        <v>23</v>
      </c>
      <c r="E622">
        <v>3.44</v>
      </c>
    </row>
    <row r="623" spans="1:5" hidden="1" x14ac:dyDescent="0.25">
      <c r="A623" t="s">
        <v>1</v>
      </c>
      <c r="B623" t="s">
        <v>37</v>
      </c>
      <c r="C623">
        <v>1985</v>
      </c>
      <c r="D623" t="s">
        <v>25</v>
      </c>
      <c r="E623">
        <v>3.52</v>
      </c>
    </row>
    <row r="624" spans="1:5" hidden="1" x14ac:dyDescent="0.25">
      <c r="A624" t="s">
        <v>1</v>
      </c>
      <c r="B624" t="s">
        <v>37</v>
      </c>
      <c r="C624">
        <v>1985</v>
      </c>
      <c r="D624" t="s">
        <v>27</v>
      </c>
      <c r="E624">
        <v>3.88</v>
      </c>
    </row>
    <row r="625" spans="1:5" hidden="1" x14ac:dyDescent="0.25">
      <c r="A625" t="s">
        <v>1</v>
      </c>
      <c r="B625" t="s">
        <v>37</v>
      </c>
      <c r="C625">
        <v>1985</v>
      </c>
      <c r="D625" t="s">
        <v>28</v>
      </c>
      <c r="E625">
        <v>4.26</v>
      </c>
    </row>
    <row r="626" spans="1:5" hidden="1" x14ac:dyDescent="0.25">
      <c r="A626" t="s">
        <v>1</v>
      </c>
      <c r="B626" t="s">
        <v>37</v>
      </c>
      <c r="C626">
        <v>1985</v>
      </c>
      <c r="D626" t="s">
        <v>29</v>
      </c>
      <c r="E626">
        <v>2.62</v>
      </c>
    </row>
    <row r="627" spans="1:5" hidden="1" x14ac:dyDescent="0.25">
      <c r="A627" t="s">
        <v>1</v>
      </c>
      <c r="B627" t="s">
        <v>37</v>
      </c>
      <c r="C627">
        <v>1996</v>
      </c>
      <c r="D627" t="s">
        <v>6</v>
      </c>
      <c r="E627">
        <v>2.2400000000000002</v>
      </c>
    </row>
    <row r="628" spans="1:5" hidden="1" x14ac:dyDescent="0.25">
      <c r="A628" t="s">
        <v>1</v>
      </c>
      <c r="B628" t="s">
        <v>37</v>
      </c>
      <c r="C628">
        <v>1996</v>
      </c>
      <c r="D628" t="s">
        <v>9</v>
      </c>
      <c r="E628">
        <v>3.67</v>
      </c>
    </row>
    <row r="629" spans="1:5" hidden="1" x14ac:dyDescent="0.25">
      <c r="A629" t="s">
        <v>1</v>
      </c>
      <c r="B629" t="s">
        <v>37</v>
      </c>
      <c r="C629">
        <v>1996</v>
      </c>
      <c r="D629" t="s">
        <v>11</v>
      </c>
      <c r="E629">
        <v>3.11</v>
      </c>
    </row>
    <row r="630" spans="1:5" hidden="1" x14ac:dyDescent="0.25">
      <c r="A630" t="s">
        <v>1</v>
      </c>
      <c r="B630" t="s">
        <v>37</v>
      </c>
      <c r="C630">
        <v>1996</v>
      </c>
      <c r="D630" t="s">
        <v>12</v>
      </c>
      <c r="E630">
        <v>3.04</v>
      </c>
    </row>
    <row r="631" spans="1:5" hidden="1" x14ac:dyDescent="0.25">
      <c r="A631" t="s">
        <v>1</v>
      </c>
      <c r="B631" t="s">
        <v>37</v>
      </c>
      <c r="C631">
        <v>1996</v>
      </c>
      <c r="D631" t="s">
        <v>13</v>
      </c>
      <c r="E631">
        <v>3.41</v>
      </c>
    </row>
    <row r="632" spans="1:5" hidden="1" x14ac:dyDescent="0.25">
      <c r="A632" t="s">
        <v>1</v>
      </c>
      <c r="B632" t="s">
        <v>37</v>
      </c>
      <c r="C632">
        <v>1996</v>
      </c>
      <c r="D632" t="s">
        <v>14</v>
      </c>
      <c r="E632">
        <v>3.87</v>
      </c>
    </row>
    <row r="633" spans="1:5" hidden="1" x14ac:dyDescent="0.25">
      <c r="A633" t="s">
        <v>1</v>
      </c>
      <c r="B633" t="s">
        <v>37</v>
      </c>
      <c r="C633">
        <v>1996</v>
      </c>
      <c r="D633" t="s">
        <v>15</v>
      </c>
      <c r="E633">
        <v>3.1</v>
      </c>
    </row>
    <row r="634" spans="1:5" hidden="1" x14ac:dyDescent="0.25">
      <c r="A634" t="s">
        <v>1</v>
      </c>
      <c r="B634" t="s">
        <v>37</v>
      </c>
      <c r="C634">
        <v>1996</v>
      </c>
      <c r="D634" t="s">
        <v>16</v>
      </c>
      <c r="E634">
        <v>3.64</v>
      </c>
    </row>
    <row r="635" spans="1:5" hidden="1" x14ac:dyDescent="0.25">
      <c r="A635" t="s">
        <v>1</v>
      </c>
      <c r="B635" t="s">
        <v>37</v>
      </c>
      <c r="C635">
        <v>1996</v>
      </c>
      <c r="D635" t="s">
        <v>17</v>
      </c>
      <c r="E635">
        <v>3.54</v>
      </c>
    </row>
    <row r="636" spans="1:5" hidden="1" x14ac:dyDescent="0.25">
      <c r="A636" t="s">
        <v>1</v>
      </c>
      <c r="B636" t="s">
        <v>37</v>
      </c>
      <c r="C636">
        <v>1996</v>
      </c>
      <c r="D636" t="s">
        <v>19</v>
      </c>
      <c r="E636">
        <v>3.87</v>
      </c>
    </row>
    <row r="637" spans="1:5" hidden="1" x14ac:dyDescent="0.25">
      <c r="A637" t="s">
        <v>1</v>
      </c>
      <c r="B637" t="s">
        <v>37</v>
      </c>
      <c r="C637">
        <v>1996</v>
      </c>
      <c r="D637" t="s">
        <v>21</v>
      </c>
      <c r="E637">
        <v>3.15</v>
      </c>
    </row>
    <row r="638" spans="1:5" hidden="1" x14ac:dyDescent="0.25">
      <c r="A638" t="s">
        <v>1</v>
      </c>
      <c r="B638" t="s">
        <v>37</v>
      </c>
      <c r="C638">
        <v>1996</v>
      </c>
      <c r="D638" t="s">
        <v>23</v>
      </c>
      <c r="E638">
        <v>2.94</v>
      </c>
    </row>
    <row r="639" spans="1:5" hidden="1" x14ac:dyDescent="0.25">
      <c r="A639" t="s">
        <v>1</v>
      </c>
      <c r="B639" t="s">
        <v>37</v>
      </c>
      <c r="C639">
        <v>1996</v>
      </c>
      <c r="D639" t="s">
        <v>25</v>
      </c>
      <c r="E639">
        <v>3.03</v>
      </c>
    </row>
    <row r="640" spans="1:5" hidden="1" x14ac:dyDescent="0.25">
      <c r="A640" t="s">
        <v>1</v>
      </c>
      <c r="B640" t="s">
        <v>37</v>
      </c>
      <c r="C640">
        <v>1996</v>
      </c>
      <c r="D640" t="s">
        <v>27</v>
      </c>
      <c r="E640">
        <v>2.78</v>
      </c>
    </row>
    <row r="641" spans="1:5" hidden="1" x14ac:dyDescent="0.25">
      <c r="A641" t="s">
        <v>1</v>
      </c>
      <c r="B641" t="s">
        <v>37</v>
      </c>
      <c r="C641">
        <v>1996</v>
      </c>
      <c r="D641" t="s">
        <v>28</v>
      </c>
      <c r="E641">
        <v>2.98</v>
      </c>
    </row>
    <row r="642" spans="1:5" hidden="1" x14ac:dyDescent="0.25">
      <c r="A642" t="s">
        <v>1</v>
      </c>
      <c r="B642" t="s">
        <v>37</v>
      </c>
      <c r="C642">
        <v>1996</v>
      </c>
      <c r="D642" t="s">
        <v>29</v>
      </c>
      <c r="E642">
        <v>3.47</v>
      </c>
    </row>
    <row r="643" spans="1:5" hidden="1" x14ac:dyDescent="0.25">
      <c r="A643" t="s">
        <v>1</v>
      </c>
      <c r="B643" t="s">
        <v>37</v>
      </c>
      <c r="C643">
        <v>2003</v>
      </c>
      <c r="D643" t="s">
        <v>6</v>
      </c>
      <c r="E643">
        <v>2.33</v>
      </c>
    </row>
    <row r="644" spans="1:5" hidden="1" x14ac:dyDescent="0.25">
      <c r="A644" t="s">
        <v>1</v>
      </c>
      <c r="B644" t="s">
        <v>37</v>
      </c>
      <c r="C644">
        <v>2003</v>
      </c>
      <c r="D644" t="s">
        <v>9</v>
      </c>
      <c r="E644">
        <v>2.21</v>
      </c>
    </row>
    <row r="645" spans="1:5" hidden="1" x14ac:dyDescent="0.25">
      <c r="A645" t="s">
        <v>1</v>
      </c>
      <c r="B645" t="s">
        <v>37</v>
      </c>
      <c r="C645">
        <v>2003</v>
      </c>
      <c r="D645" t="s">
        <v>11</v>
      </c>
      <c r="E645">
        <v>3.23</v>
      </c>
    </row>
    <row r="646" spans="1:5" hidden="1" x14ac:dyDescent="0.25">
      <c r="A646" t="s">
        <v>1</v>
      </c>
      <c r="B646" t="s">
        <v>37</v>
      </c>
      <c r="C646">
        <v>2003</v>
      </c>
      <c r="D646" t="s">
        <v>12</v>
      </c>
      <c r="E646">
        <v>3.17</v>
      </c>
    </row>
    <row r="647" spans="1:5" hidden="1" x14ac:dyDescent="0.25">
      <c r="A647" t="s">
        <v>1</v>
      </c>
      <c r="B647" t="s">
        <v>37</v>
      </c>
      <c r="C647">
        <v>2003</v>
      </c>
      <c r="D647" t="s">
        <v>13</v>
      </c>
      <c r="E647">
        <v>3.55</v>
      </c>
    </row>
    <row r="648" spans="1:5" hidden="1" x14ac:dyDescent="0.25">
      <c r="A648" t="s">
        <v>1</v>
      </c>
      <c r="B648" t="s">
        <v>37</v>
      </c>
      <c r="C648">
        <v>2003</v>
      </c>
      <c r="D648" t="s">
        <v>14</v>
      </c>
      <c r="E648">
        <v>4.01</v>
      </c>
    </row>
    <row r="649" spans="1:5" hidden="1" x14ac:dyDescent="0.25">
      <c r="A649" t="s">
        <v>1</v>
      </c>
      <c r="B649" t="s">
        <v>37</v>
      </c>
      <c r="C649">
        <v>2003</v>
      </c>
      <c r="D649" t="s">
        <v>15</v>
      </c>
      <c r="E649">
        <v>3.21</v>
      </c>
    </row>
    <row r="650" spans="1:5" hidden="1" x14ac:dyDescent="0.25">
      <c r="A650" t="s">
        <v>1</v>
      </c>
      <c r="B650" t="s">
        <v>37</v>
      </c>
      <c r="C650">
        <v>2003</v>
      </c>
      <c r="D650" t="s">
        <v>16</v>
      </c>
      <c r="E650">
        <v>3.77</v>
      </c>
    </row>
    <row r="651" spans="1:5" hidden="1" x14ac:dyDescent="0.25">
      <c r="A651" t="s">
        <v>1</v>
      </c>
      <c r="B651" t="s">
        <v>37</v>
      </c>
      <c r="C651">
        <v>2003</v>
      </c>
      <c r="D651" t="s">
        <v>17</v>
      </c>
      <c r="E651">
        <v>3.37</v>
      </c>
    </row>
    <row r="652" spans="1:5" hidden="1" x14ac:dyDescent="0.25">
      <c r="A652" t="s">
        <v>1</v>
      </c>
      <c r="B652" t="s">
        <v>37</v>
      </c>
      <c r="C652">
        <v>2003</v>
      </c>
      <c r="D652" t="s">
        <v>19</v>
      </c>
      <c r="E652">
        <v>2.5299999999999998</v>
      </c>
    </row>
    <row r="653" spans="1:5" hidden="1" x14ac:dyDescent="0.25">
      <c r="A653" t="s">
        <v>1</v>
      </c>
      <c r="B653" t="s">
        <v>37</v>
      </c>
      <c r="C653">
        <v>2003</v>
      </c>
      <c r="D653" t="s">
        <v>21</v>
      </c>
      <c r="E653">
        <v>2.66</v>
      </c>
    </row>
    <row r="654" spans="1:5" hidden="1" x14ac:dyDescent="0.25">
      <c r="A654" t="s">
        <v>1</v>
      </c>
      <c r="B654" t="s">
        <v>37</v>
      </c>
      <c r="C654">
        <v>2003</v>
      </c>
      <c r="D654" t="s">
        <v>23</v>
      </c>
      <c r="E654">
        <v>2.4700000000000002</v>
      </c>
    </row>
    <row r="655" spans="1:5" hidden="1" x14ac:dyDescent="0.25">
      <c r="A655" t="s">
        <v>1</v>
      </c>
      <c r="B655" t="s">
        <v>37</v>
      </c>
      <c r="C655">
        <v>2003</v>
      </c>
      <c r="D655" t="s">
        <v>25</v>
      </c>
      <c r="E655">
        <v>2.5499999999999998</v>
      </c>
    </row>
    <row r="656" spans="1:5" hidden="1" x14ac:dyDescent="0.25">
      <c r="A656" t="s">
        <v>1</v>
      </c>
      <c r="B656" t="s">
        <v>37</v>
      </c>
      <c r="C656">
        <v>2003</v>
      </c>
      <c r="D656" t="s">
        <v>27</v>
      </c>
      <c r="E656">
        <v>3.16</v>
      </c>
    </row>
    <row r="657" spans="1:5" hidden="1" x14ac:dyDescent="0.25">
      <c r="A657" t="s">
        <v>1</v>
      </c>
      <c r="B657" t="s">
        <v>37</v>
      </c>
      <c r="C657">
        <v>2003</v>
      </c>
      <c r="D657" t="s">
        <v>28</v>
      </c>
      <c r="E657">
        <v>3.4</v>
      </c>
    </row>
    <row r="658" spans="1:5" hidden="1" x14ac:dyDescent="0.25">
      <c r="A658" t="s">
        <v>1</v>
      </c>
      <c r="B658" t="s">
        <v>37</v>
      </c>
      <c r="C658">
        <v>2003</v>
      </c>
      <c r="D658" t="s">
        <v>29</v>
      </c>
      <c r="E658">
        <v>3.61</v>
      </c>
    </row>
    <row r="659" spans="1:5" hidden="1" x14ac:dyDescent="0.25">
      <c r="A659" t="s">
        <v>1</v>
      </c>
      <c r="B659" t="s">
        <v>37</v>
      </c>
      <c r="C659">
        <v>2007</v>
      </c>
      <c r="D659" t="s">
        <v>6</v>
      </c>
      <c r="E659">
        <v>2.33</v>
      </c>
    </row>
    <row r="660" spans="1:5" hidden="1" x14ac:dyDescent="0.25">
      <c r="A660" t="s">
        <v>1</v>
      </c>
      <c r="B660" t="s">
        <v>37</v>
      </c>
      <c r="C660">
        <v>2007</v>
      </c>
      <c r="D660" t="s">
        <v>9</v>
      </c>
      <c r="E660">
        <v>2.21</v>
      </c>
    </row>
    <row r="661" spans="1:5" hidden="1" x14ac:dyDescent="0.25">
      <c r="A661" t="s">
        <v>1</v>
      </c>
      <c r="B661" t="s">
        <v>37</v>
      </c>
      <c r="C661">
        <v>2007</v>
      </c>
      <c r="D661" t="s">
        <v>11</v>
      </c>
      <c r="E661">
        <v>3.23</v>
      </c>
    </row>
    <row r="662" spans="1:5" hidden="1" x14ac:dyDescent="0.25">
      <c r="A662" t="s">
        <v>1</v>
      </c>
      <c r="B662" t="s">
        <v>37</v>
      </c>
      <c r="C662">
        <v>2007</v>
      </c>
      <c r="D662" t="s">
        <v>12</v>
      </c>
      <c r="E662">
        <v>3.17</v>
      </c>
    </row>
    <row r="663" spans="1:5" hidden="1" x14ac:dyDescent="0.25">
      <c r="A663" t="s">
        <v>1</v>
      </c>
      <c r="B663" t="s">
        <v>37</v>
      </c>
      <c r="C663">
        <v>2007</v>
      </c>
      <c r="D663" t="s">
        <v>13</v>
      </c>
      <c r="E663">
        <v>3.55</v>
      </c>
    </row>
    <row r="664" spans="1:5" hidden="1" x14ac:dyDescent="0.25">
      <c r="A664" t="s">
        <v>1</v>
      </c>
      <c r="B664" t="s">
        <v>37</v>
      </c>
      <c r="C664">
        <v>2007</v>
      </c>
      <c r="D664" t="s">
        <v>14</v>
      </c>
      <c r="E664">
        <v>4.01</v>
      </c>
    </row>
    <row r="665" spans="1:5" hidden="1" x14ac:dyDescent="0.25">
      <c r="A665" t="s">
        <v>1</v>
      </c>
      <c r="B665" t="s">
        <v>37</v>
      </c>
      <c r="C665">
        <v>2007</v>
      </c>
      <c r="D665" t="s">
        <v>15</v>
      </c>
      <c r="E665">
        <v>3.21</v>
      </c>
    </row>
    <row r="666" spans="1:5" hidden="1" x14ac:dyDescent="0.25">
      <c r="A666" t="s">
        <v>1</v>
      </c>
      <c r="B666" t="s">
        <v>37</v>
      </c>
      <c r="C666">
        <v>2007</v>
      </c>
      <c r="D666" t="s">
        <v>16</v>
      </c>
      <c r="E666">
        <v>3.77</v>
      </c>
    </row>
    <row r="667" spans="1:5" hidden="1" x14ac:dyDescent="0.25">
      <c r="A667" t="s">
        <v>1</v>
      </c>
      <c r="B667" t="s">
        <v>37</v>
      </c>
      <c r="C667">
        <v>2007</v>
      </c>
      <c r="D667" t="s">
        <v>17</v>
      </c>
      <c r="E667">
        <v>3.37</v>
      </c>
    </row>
    <row r="668" spans="1:5" hidden="1" x14ac:dyDescent="0.25">
      <c r="A668" t="s">
        <v>1</v>
      </c>
      <c r="B668" t="s">
        <v>37</v>
      </c>
      <c r="C668">
        <v>2007</v>
      </c>
      <c r="D668" t="s">
        <v>19</v>
      </c>
      <c r="E668">
        <v>2.5299999999999998</v>
      </c>
    </row>
    <row r="669" spans="1:5" hidden="1" x14ac:dyDescent="0.25">
      <c r="A669" t="s">
        <v>1</v>
      </c>
      <c r="B669" t="s">
        <v>37</v>
      </c>
      <c r="C669">
        <v>2007</v>
      </c>
      <c r="D669" t="s">
        <v>21</v>
      </c>
      <c r="E669">
        <v>2.66</v>
      </c>
    </row>
    <row r="670" spans="1:5" hidden="1" x14ac:dyDescent="0.25">
      <c r="A670" t="s">
        <v>1</v>
      </c>
      <c r="B670" t="s">
        <v>37</v>
      </c>
      <c r="C670">
        <v>2007</v>
      </c>
      <c r="D670" t="s">
        <v>23</v>
      </c>
      <c r="E670">
        <v>2.4700000000000002</v>
      </c>
    </row>
    <row r="671" spans="1:5" hidden="1" x14ac:dyDescent="0.25">
      <c r="A671" t="s">
        <v>1</v>
      </c>
      <c r="B671" t="s">
        <v>37</v>
      </c>
      <c r="C671">
        <v>2007</v>
      </c>
      <c r="D671" t="s">
        <v>25</v>
      </c>
      <c r="E671">
        <v>2.5499999999999998</v>
      </c>
    </row>
    <row r="672" spans="1:5" hidden="1" x14ac:dyDescent="0.25">
      <c r="A672" t="s">
        <v>1</v>
      </c>
      <c r="B672" t="s">
        <v>37</v>
      </c>
      <c r="C672">
        <v>2007</v>
      </c>
      <c r="D672" t="s">
        <v>27</v>
      </c>
      <c r="E672">
        <v>3.17</v>
      </c>
    </row>
    <row r="673" spans="1:5" hidden="1" x14ac:dyDescent="0.25">
      <c r="A673" t="s">
        <v>1</v>
      </c>
      <c r="B673" t="s">
        <v>37</v>
      </c>
      <c r="C673">
        <v>2007</v>
      </c>
      <c r="D673" t="s">
        <v>28</v>
      </c>
      <c r="E673">
        <v>3.4</v>
      </c>
    </row>
    <row r="674" spans="1:5" hidden="1" x14ac:dyDescent="0.25">
      <c r="A674" t="s">
        <v>1</v>
      </c>
      <c r="B674" t="s">
        <v>37</v>
      </c>
      <c r="C674">
        <v>2007</v>
      </c>
      <c r="D674" t="s">
        <v>29</v>
      </c>
      <c r="E674">
        <v>3.61</v>
      </c>
    </row>
    <row r="675" spans="1:5" hidden="1" x14ac:dyDescent="0.25">
      <c r="A675" t="s">
        <v>1</v>
      </c>
      <c r="B675" t="s">
        <v>37</v>
      </c>
      <c r="C675">
        <v>2011</v>
      </c>
      <c r="D675" t="s">
        <v>6</v>
      </c>
      <c r="E675">
        <v>2.33</v>
      </c>
    </row>
    <row r="676" spans="1:5" hidden="1" x14ac:dyDescent="0.25">
      <c r="A676" t="s">
        <v>1</v>
      </c>
      <c r="B676" t="s">
        <v>37</v>
      </c>
      <c r="C676">
        <v>2011</v>
      </c>
      <c r="D676" t="s">
        <v>9</v>
      </c>
      <c r="E676">
        <v>2.21</v>
      </c>
    </row>
    <row r="677" spans="1:5" hidden="1" x14ac:dyDescent="0.25">
      <c r="A677" t="s">
        <v>1</v>
      </c>
      <c r="B677" t="s">
        <v>37</v>
      </c>
      <c r="C677">
        <v>2011</v>
      </c>
      <c r="D677" t="s">
        <v>11</v>
      </c>
      <c r="E677">
        <v>3.23</v>
      </c>
    </row>
    <row r="678" spans="1:5" hidden="1" x14ac:dyDescent="0.25">
      <c r="A678" t="s">
        <v>1</v>
      </c>
      <c r="B678" t="s">
        <v>37</v>
      </c>
      <c r="C678">
        <v>2011</v>
      </c>
      <c r="D678" t="s">
        <v>12</v>
      </c>
      <c r="E678">
        <v>3.17</v>
      </c>
    </row>
    <row r="679" spans="1:5" hidden="1" x14ac:dyDescent="0.25">
      <c r="A679" t="s">
        <v>1</v>
      </c>
      <c r="B679" t="s">
        <v>37</v>
      </c>
      <c r="C679">
        <v>2011</v>
      </c>
      <c r="D679" t="s">
        <v>13</v>
      </c>
      <c r="E679">
        <v>3.55</v>
      </c>
    </row>
    <row r="680" spans="1:5" hidden="1" x14ac:dyDescent="0.25">
      <c r="A680" t="s">
        <v>1</v>
      </c>
      <c r="B680" t="s">
        <v>37</v>
      </c>
      <c r="C680">
        <v>2011</v>
      </c>
      <c r="D680" t="s">
        <v>14</v>
      </c>
      <c r="E680">
        <v>4.01</v>
      </c>
    </row>
    <row r="681" spans="1:5" hidden="1" x14ac:dyDescent="0.25">
      <c r="A681" t="s">
        <v>1</v>
      </c>
      <c r="B681" t="s">
        <v>37</v>
      </c>
      <c r="C681">
        <v>2011</v>
      </c>
      <c r="D681" t="s">
        <v>15</v>
      </c>
      <c r="E681">
        <v>3.21</v>
      </c>
    </row>
    <row r="682" spans="1:5" hidden="1" x14ac:dyDescent="0.25">
      <c r="A682" t="s">
        <v>1</v>
      </c>
      <c r="B682" t="s">
        <v>37</v>
      </c>
      <c r="C682">
        <v>2011</v>
      </c>
      <c r="D682" t="s">
        <v>16</v>
      </c>
      <c r="E682">
        <v>3.77</v>
      </c>
    </row>
    <row r="683" spans="1:5" hidden="1" x14ac:dyDescent="0.25">
      <c r="A683" t="s">
        <v>1</v>
      </c>
      <c r="B683" t="s">
        <v>37</v>
      </c>
      <c r="C683">
        <v>2011</v>
      </c>
      <c r="D683" t="s">
        <v>17</v>
      </c>
      <c r="E683">
        <v>3.37</v>
      </c>
    </row>
    <row r="684" spans="1:5" hidden="1" x14ac:dyDescent="0.25">
      <c r="A684" t="s">
        <v>1</v>
      </c>
      <c r="B684" t="s">
        <v>37</v>
      </c>
      <c r="C684">
        <v>2011</v>
      </c>
      <c r="D684" t="s">
        <v>19</v>
      </c>
      <c r="E684">
        <v>2.5299999999999998</v>
      </c>
    </row>
    <row r="685" spans="1:5" hidden="1" x14ac:dyDescent="0.25">
      <c r="A685" t="s">
        <v>1</v>
      </c>
      <c r="B685" t="s">
        <v>37</v>
      </c>
      <c r="C685">
        <v>2011</v>
      </c>
      <c r="D685" t="s">
        <v>21</v>
      </c>
      <c r="E685">
        <v>2.66</v>
      </c>
    </row>
    <row r="686" spans="1:5" hidden="1" x14ac:dyDescent="0.25">
      <c r="A686" t="s">
        <v>1</v>
      </c>
      <c r="B686" t="s">
        <v>37</v>
      </c>
      <c r="C686">
        <v>2011</v>
      </c>
      <c r="D686" t="s">
        <v>23</v>
      </c>
      <c r="E686">
        <v>2.4700000000000002</v>
      </c>
    </row>
    <row r="687" spans="1:5" hidden="1" x14ac:dyDescent="0.25">
      <c r="A687" t="s">
        <v>1</v>
      </c>
      <c r="B687" t="s">
        <v>37</v>
      </c>
      <c r="C687">
        <v>2011</v>
      </c>
      <c r="D687" t="s">
        <v>25</v>
      </c>
      <c r="E687">
        <v>2.5499999999999998</v>
      </c>
    </row>
    <row r="688" spans="1:5" hidden="1" x14ac:dyDescent="0.25">
      <c r="A688" t="s">
        <v>1</v>
      </c>
      <c r="B688" t="s">
        <v>37</v>
      </c>
      <c r="C688">
        <v>2011</v>
      </c>
      <c r="D688" t="s">
        <v>27</v>
      </c>
      <c r="E688">
        <v>3.17</v>
      </c>
    </row>
    <row r="689" spans="1:5" hidden="1" x14ac:dyDescent="0.25">
      <c r="A689" t="s">
        <v>1</v>
      </c>
      <c r="B689" t="s">
        <v>37</v>
      </c>
      <c r="C689">
        <v>2011</v>
      </c>
      <c r="D689" t="s">
        <v>28</v>
      </c>
      <c r="E689">
        <v>3.4</v>
      </c>
    </row>
    <row r="690" spans="1:5" hidden="1" x14ac:dyDescent="0.25">
      <c r="A690" t="s">
        <v>1</v>
      </c>
      <c r="B690" t="s">
        <v>37</v>
      </c>
      <c r="C690">
        <v>2011</v>
      </c>
      <c r="D690" t="s">
        <v>29</v>
      </c>
      <c r="E690">
        <v>3.61</v>
      </c>
    </row>
    <row r="691" spans="1:5" hidden="1" x14ac:dyDescent="0.25">
      <c r="A691" t="s">
        <v>1</v>
      </c>
      <c r="B691" t="s">
        <v>37</v>
      </c>
      <c r="C691">
        <v>2014</v>
      </c>
      <c r="D691" t="s">
        <v>6</v>
      </c>
      <c r="E691">
        <v>2.33</v>
      </c>
    </row>
    <row r="692" spans="1:5" hidden="1" x14ac:dyDescent="0.25">
      <c r="A692" t="s">
        <v>1</v>
      </c>
      <c r="B692" t="s">
        <v>37</v>
      </c>
      <c r="C692">
        <v>2014</v>
      </c>
      <c r="D692" t="s">
        <v>9</v>
      </c>
      <c r="E692">
        <v>2.21</v>
      </c>
    </row>
    <row r="693" spans="1:5" hidden="1" x14ac:dyDescent="0.25">
      <c r="A693" t="s">
        <v>1</v>
      </c>
      <c r="B693" t="s">
        <v>37</v>
      </c>
      <c r="C693">
        <v>2014</v>
      </c>
      <c r="D693" t="s">
        <v>11</v>
      </c>
      <c r="E693">
        <v>3.23</v>
      </c>
    </row>
    <row r="694" spans="1:5" hidden="1" x14ac:dyDescent="0.25">
      <c r="A694" t="s">
        <v>1</v>
      </c>
      <c r="B694" t="s">
        <v>37</v>
      </c>
      <c r="C694">
        <v>2014</v>
      </c>
      <c r="D694" t="s">
        <v>12</v>
      </c>
      <c r="E694">
        <v>3.17</v>
      </c>
    </row>
    <row r="695" spans="1:5" hidden="1" x14ac:dyDescent="0.25">
      <c r="A695" t="s">
        <v>1</v>
      </c>
      <c r="B695" t="s">
        <v>37</v>
      </c>
      <c r="C695">
        <v>2014</v>
      </c>
      <c r="D695" t="s">
        <v>13</v>
      </c>
      <c r="E695">
        <v>3.55</v>
      </c>
    </row>
    <row r="696" spans="1:5" hidden="1" x14ac:dyDescent="0.25">
      <c r="A696" t="s">
        <v>1</v>
      </c>
      <c r="B696" t="s">
        <v>37</v>
      </c>
      <c r="C696">
        <v>2014</v>
      </c>
      <c r="D696" t="s">
        <v>14</v>
      </c>
      <c r="E696">
        <v>4.01</v>
      </c>
    </row>
    <row r="697" spans="1:5" hidden="1" x14ac:dyDescent="0.25">
      <c r="A697" t="s">
        <v>1</v>
      </c>
      <c r="B697" t="s">
        <v>37</v>
      </c>
      <c r="C697">
        <v>2014</v>
      </c>
      <c r="D697" t="s">
        <v>15</v>
      </c>
      <c r="E697">
        <v>3.21</v>
      </c>
    </row>
    <row r="698" spans="1:5" hidden="1" x14ac:dyDescent="0.25">
      <c r="A698" t="s">
        <v>1</v>
      </c>
      <c r="B698" t="s">
        <v>37</v>
      </c>
      <c r="C698">
        <v>2014</v>
      </c>
      <c r="D698" t="s">
        <v>16</v>
      </c>
      <c r="E698">
        <v>3.77</v>
      </c>
    </row>
    <row r="699" spans="1:5" hidden="1" x14ac:dyDescent="0.25">
      <c r="A699" t="s">
        <v>1</v>
      </c>
      <c r="B699" t="s">
        <v>37</v>
      </c>
      <c r="C699">
        <v>2014</v>
      </c>
      <c r="D699" t="s">
        <v>17</v>
      </c>
      <c r="E699">
        <v>3.37</v>
      </c>
    </row>
    <row r="700" spans="1:5" hidden="1" x14ac:dyDescent="0.25">
      <c r="A700" t="s">
        <v>1</v>
      </c>
      <c r="B700" t="s">
        <v>37</v>
      </c>
      <c r="C700">
        <v>2014</v>
      </c>
      <c r="D700" t="s">
        <v>19</v>
      </c>
      <c r="E700">
        <v>2.5299999999999998</v>
      </c>
    </row>
    <row r="701" spans="1:5" hidden="1" x14ac:dyDescent="0.25">
      <c r="A701" t="s">
        <v>1</v>
      </c>
      <c r="B701" t="s">
        <v>37</v>
      </c>
      <c r="C701">
        <v>2014</v>
      </c>
      <c r="D701" t="s">
        <v>21</v>
      </c>
      <c r="E701">
        <v>2.66</v>
      </c>
    </row>
    <row r="702" spans="1:5" hidden="1" x14ac:dyDescent="0.25">
      <c r="A702" t="s">
        <v>1</v>
      </c>
      <c r="B702" t="s">
        <v>37</v>
      </c>
      <c r="C702">
        <v>2014</v>
      </c>
      <c r="D702" t="s">
        <v>23</v>
      </c>
      <c r="E702">
        <v>2.4700000000000002</v>
      </c>
    </row>
    <row r="703" spans="1:5" hidden="1" x14ac:dyDescent="0.25">
      <c r="A703" t="s">
        <v>1</v>
      </c>
      <c r="B703" t="s">
        <v>37</v>
      </c>
      <c r="C703">
        <v>2014</v>
      </c>
      <c r="D703" t="s">
        <v>25</v>
      </c>
      <c r="E703">
        <v>2.5499999999999998</v>
      </c>
    </row>
    <row r="704" spans="1:5" hidden="1" x14ac:dyDescent="0.25">
      <c r="A704" t="s">
        <v>1</v>
      </c>
      <c r="B704" t="s">
        <v>37</v>
      </c>
      <c r="C704">
        <v>2014</v>
      </c>
      <c r="D704" t="s">
        <v>27</v>
      </c>
      <c r="E704">
        <v>3.17</v>
      </c>
    </row>
    <row r="705" spans="1:5" hidden="1" x14ac:dyDescent="0.25">
      <c r="A705" t="s">
        <v>1</v>
      </c>
      <c r="B705" t="s">
        <v>37</v>
      </c>
      <c r="C705">
        <v>2014</v>
      </c>
      <c r="D705" t="s">
        <v>28</v>
      </c>
      <c r="E705">
        <v>3.4</v>
      </c>
    </row>
    <row r="706" spans="1:5" hidden="1" x14ac:dyDescent="0.25">
      <c r="A706" t="s">
        <v>1</v>
      </c>
      <c r="B706" t="s">
        <v>37</v>
      </c>
      <c r="C706">
        <v>2014</v>
      </c>
      <c r="D706" t="s">
        <v>29</v>
      </c>
      <c r="E706">
        <v>3.61</v>
      </c>
    </row>
    <row r="707" spans="1:5" hidden="1" x14ac:dyDescent="0.25">
      <c r="A707" t="s">
        <v>1</v>
      </c>
      <c r="B707" t="s">
        <v>37</v>
      </c>
      <c r="C707">
        <v>2015</v>
      </c>
      <c r="D707" t="s">
        <v>6</v>
      </c>
      <c r="E707">
        <v>2.33</v>
      </c>
    </row>
    <row r="708" spans="1:5" hidden="1" x14ac:dyDescent="0.25">
      <c r="A708" t="s">
        <v>1</v>
      </c>
      <c r="B708" t="s">
        <v>37</v>
      </c>
      <c r="C708">
        <v>2015</v>
      </c>
      <c r="D708" t="s">
        <v>9</v>
      </c>
      <c r="E708">
        <v>2.21</v>
      </c>
    </row>
    <row r="709" spans="1:5" hidden="1" x14ac:dyDescent="0.25">
      <c r="A709" t="s">
        <v>1</v>
      </c>
      <c r="B709" t="s">
        <v>37</v>
      </c>
      <c r="C709">
        <v>2015</v>
      </c>
      <c r="D709" t="s">
        <v>11</v>
      </c>
      <c r="E709">
        <v>3.23</v>
      </c>
    </row>
    <row r="710" spans="1:5" hidden="1" x14ac:dyDescent="0.25">
      <c r="A710" t="s">
        <v>1</v>
      </c>
      <c r="B710" t="s">
        <v>37</v>
      </c>
      <c r="C710">
        <v>2015</v>
      </c>
      <c r="D710" t="s">
        <v>12</v>
      </c>
      <c r="E710">
        <v>3.17</v>
      </c>
    </row>
    <row r="711" spans="1:5" hidden="1" x14ac:dyDescent="0.25">
      <c r="A711" t="s">
        <v>1</v>
      </c>
      <c r="B711" t="s">
        <v>37</v>
      </c>
      <c r="C711">
        <v>2015</v>
      </c>
      <c r="D711" t="s">
        <v>13</v>
      </c>
      <c r="E711">
        <v>3.55</v>
      </c>
    </row>
    <row r="712" spans="1:5" hidden="1" x14ac:dyDescent="0.25">
      <c r="A712" t="s">
        <v>1</v>
      </c>
      <c r="B712" t="s">
        <v>37</v>
      </c>
      <c r="C712">
        <v>2015</v>
      </c>
      <c r="D712" t="s">
        <v>14</v>
      </c>
      <c r="E712">
        <v>4.01</v>
      </c>
    </row>
    <row r="713" spans="1:5" hidden="1" x14ac:dyDescent="0.25">
      <c r="A713" t="s">
        <v>1</v>
      </c>
      <c r="B713" t="s">
        <v>37</v>
      </c>
      <c r="C713">
        <v>2015</v>
      </c>
      <c r="D713" t="s">
        <v>15</v>
      </c>
      <c r="E713">
        <v>3.21</v>
      </c>
    </row>
    <row r="714" spans="1:5" hidden="1" x14ac:dyDescent="0.25">
      <c r="A714" t="s">
        <v>1</v>
      </c>
      <c r="B714" t="s">
        <v>37</v>
      </c>
      <c r="C714">
        <v>2015</v>
      </c>
      <c r="D714" t="s">
        <v>16</v>
      </c>
      <c r="E714">
        <v>3.77</v>
      </c>
    </row>
    <row r="715" spans="1:5" hidden="1" x14ac:dyDescent="0.25">
      <c r="A715" t="s">
        <v>1</v>
      </c>
      <c r="B715" t="s">
        <v>37</v>
      </c>
      <c r="C715">
        <v>2015</v>
      </c>
      <c r="D715" t="s">
        <v>17</v>
      </c>
      <c r="E715">
        <v>3.37</v>
      </c>
    </row>
    <row r="716" spans="1:5" hidden="1" x14ac:dyDescent="0.25">
      <c r="A716" t="s">
        <v>1</v>
      </c>
      <c r="B716" t="s">
        <v>37</v>
      </c>
      <c r="C716">
        <v>2015</v>
      </c>
      <c r="D716" t="s">
        <v>19</v>
      </c>
      <c r="E716">
        <v>2.5299999999999998</v>
      </c>
    </row>
    <row r="717" spans="1:5" hidden="1" x14ac:dyDescent="0.25">
      <c r="A717" t="s">
        <v>1</v>
      </c>
      <c r="B717" t="s">
        <v>37</v>
      </c>
      <c r="C717">
        <v>2015</v>
      </c>
      <c r="D717" t="s">
        <v>21</v>
      </c>
      <c r="E717">
        <v>2.66</v>
      </c>
    </row>
    <row r="718" spans="1:5" hidden="1" x14ac:dyDescent="0.25">
      <c r="A718" t="s">
        <v>1</v>
      </c>
      <c r="B718" t="s">
        <v>37</v>
      </c>
      <c r="C718">
        <v>2015</v>
      </c>
      <c r="D718" t="s">
        <v>23</v>
      </c>
      <c r="E718">
        <v>2.4700000000000002</v>
      </c>
    </row>
    <row r="719" spans="1:5" hidden="1" x14ac:dyDescent="0.25">
      <c r="A719" t="s">
        <v>1</v>
      </c>
      <c r="B719" t="s">
        <v>37</v>
      </c>
      <c r="C719">
        <v>2015</v>
      </c>
      <c r="D719" t="s">
        <v>25</v>
      </c>
      <c r="E719">
        <v>2.5499999999999998</v>
      </c>
    </row>
    <row r="720" spans="1:5" hidden="1" x14ac:dyDescent="0.25">
      <c r="A720" t="s">
        <v>1</v>
      </c>
      <c r="B720" t="s">
        <v>37</v>
      </c>
      <c r="C720">
        <v>2015</v>
      </c>
      <c r="D720" t="s">
        <v>27</v>
      </c>
      <c r="E720">
        <v>3.17</v>
      </c>
    </row>
    <row r="721" spans="1:5" hidden="1" x14ac:dyDescent="0.25">
      <c r="A721" t="s">
        <v>1</v>
      </c>
      <c r="B721" t="s">
        <v>37</v>
      </c>
      <c r="C721">
        <v>2015</v>
      </c>
      <c r="D721" t="s">
        <v>28</v>
      </c>
      <c r="E721">
        <v>3.4</v>
      </c>
    </row>
    <row r="722" spans="1:5" hidden="1" x14ac:dyDescent="0.25">
      <c r="A722" t="s">
        <v>1</v>
      </c>
      <c r="B722" t="s">
        <v>37</v>
      </c>
      <c r="C722">
        <v>2015</v>
      </c>
      <c r="D722" t="s">
        <v>29</v>
      </c>
      <c r="E722">
        <v>3.61</v>
      </c>
    </row>
    <row r="723" spans="1:5" hidden="1" x14ac:dyDescent="0.25">
      <c r="A723" t="s">
        <v>1</v>
      </c>
      <c r="B723" t="s">
        <v>37</v>
      </c>
      <c r="C723">
        <v>2017</v>
      </c>
      <c r="D723" t="s">
        <v>6</v>
      </c>
      <c r="E723">
        <v>2.33</v>
      </c>
    </row>
    <row r="724" spans="1:5" hidden="1" x14ac:dyDescent="0.25">
      <c r="A724" t="s">
        <v>1</v>
      </c>
      <c r="B724" t="s">
        <v>37</v>
      </c>
      <c r="C724">
        <v>2017</v>
      </c>
      <c r="D724" t="s">
        <v>9</v>
      </c>
      <c r="E724">
        <v>2.21</v>
      </c>
    </row>
    <row r="725" spans="1:5" hidden="1" x14ac:dyDescent="0.25">
      <c r="A725" t="s">
        <v>1</v>
      </c>
      <c r="B725" t="s">
        <v>37</v>
      </c>
      <c r="C725">
        <v>2017</v>
      </c>
      <c r="D725" t="s">
        <v>11</v>
      </c>
      <c r="E725">
        <v>3.23</v>
      </c>
    </row>
    <row r="726" spans="1:5" hidden="1" x14ac:dyDescent="0.25">
      <c r="A726" t="s">
        <v>1</v>
      </c>
      <c r="B726" t="s">
        <v>37</v>
      </c>
      <c r="C726">
        <v>2017</v>
      </c>
      <c r="D726" t="s">
        <v>12</v>
      </c>
      <c r="E726">
        <v>3.17</v>
      </c>
    </row>
    <row r="727" spans="1:5" hidden="1" x14ac:dyDescent="0.25">
      <c r="A727" t="s">
        <v>1</v>
      </c>
      <c r="B727" t="s">
        <v>37</v>
      </c>
      <c r="C727">
        <v>2017</v>
      </c>
      <c r="D727" t="s">
        <v>13</v>
      </c>
      <c r="E727">
        <v>3.55</v>
      </c>
    </row>
    <row r="728" spans="1:5" hidden="1" x14ac:dyDescent="0.25">
      <c r="A728" t="s">
        <v>1</v>
      </c>
      <c r="B728" t="s">
        <v>37</v>
      </c>
      <c r="C728">
        <v>2017</v>
      </c>
      <c r="D728" t="s">
        <v>14</v>
      </c>
      <c r="E728">
        <v>4.01</v>
      </c>
    </row>
    <row r="729" spans="1:5" hidden="1" x14ac:dyDescent="0.25">
      <c r="A729" t="s">
        <v>1</v>
      </c>
      <c r="B729" t="s">
        <v>37</v>
      </c>
      <c r="C729">
        <v>2017</v>
      </c>
      <c r="D729" t="s">
        <v>15</v>
      </c>
      <c r="E729">
        <v>3.21</v>
      </c>
    </row>
    <row r="730" spans="1:5" hidden="1" x14ac:dyDescent="0.25">
      <c r="A730" t="s">
        <v>1</v>
      </c>
      <c r="B730" t="s">
        <v>37</v>
      </c>
      <c r="C730">
        <v>2017</v>
      </c>
      <c r="D730" t="s">
        <v>16</v>
      </c>
      <c r="E730">
        <v>3.77</v>
      </c>
    </row>
    <row r="731" spans="1:5" hidden="1" x14ac:dyDescent="0.25">
      <c r="A731" t="s">
        <v>1</v>
      </c>
      <c r="B731" t="s">
        <v>37</v>
      </c>
      <c r="C731">
        <v>2017</v>
      </c>
      <c r="D731" t="s">
        <v>17</v>
      </c>
      <c r="E731">
        <v>3.37</v>
      </c>
    </row>
    <row r="732" spans="1:5" hidden="1" x14ac:dyDescent="0.25">
      <c r="A732" t="s">
        <v>1</v>
      </c>
      <c r="B732" t="s">
        <v>37</v>
      </c>
      <c r="C732">
        <v>2017</v>
      </c>
      <c r="D732" t="s">
        <v>19</v>
      </c>
      <c r="E732">
        <v>2.5299999999999998</v>
      </c>
    </row>
    <row r="733" spans="1:5" hidden="1" x14ac:dyDescent="0.25">
      <c r="A733" t="s">
        <v>1</v>
      </c>
      <c r="B733" t="s">
        <v>37</v>
      </c>
      <c r="C733">
        <v>2017</v>
      </c>
      <c r="D733" t="s">
        <v>21</v>
      </c>
      <c r="E733">
        <v>2.66</v>
      </c>
    </row>
    <row r="734" spans="1:5" hidden="1" x14ac:dyDescent="0.25">
      <c r="A734" t="s">
        <v>1</v>
      </c>
      <c r="B734" t="s">
        <v>37</v>
      </c>
      <c r="C734">
        <v>2017</v>
      </c>
      <c r="D734" t="s">
        <v>23</v>
      </c>
      <c r="E734">
        <v>2.4700000000000002</v>
      </c>
    </row>
    <row r="735" spans="1:5" hidden="1" x14ac:dyDescent="0.25">
      <c r="A735" t="s">
        <v>1</v>
      </c>
      <c r="B735" t="s">
        <v>37</v>
      </c>
      <c r="C735">
        <v>2017</v>
      </c>
      <c r="D735" t="s">
        <v>25</v>
      </c>
      <c r="E735">
        <v>2.5499999999999998</v>
      </c>
    </row>
    <row r="736" spans="1:5" hidden="1" x14ac:dyDescent="0.25">
      <c r="A736" t="s">
        <v>1</v>
      </c>
      <c r="B736" t="s">
        <v>37</v>
      </c>
      <c r="C736">
        <v>2017</v>
      </c>
      <c r="D736" t="s">
        <v>27</v>
      </c>
      <c r="E736">
        <v>3.17</v>
      </c>
    </row>
    <row r="737" spans="1:5" hidden="1" x14ac:dyDescent="0.25">
      <c r="A737" t="s">
        <v>1</v>
      </c>
      <c r="B737" t="s">
        <v>37</v>
      </c>
      <c r="C737">
        <v>2017</v>
      </c>
      <c r="D737" t="s">
        <v>28</v>
      </c>
      <c r="E737">
        <v>3.4</v>
      </c>
    </row>
    <row r="738" spans="1:5" hidden="1" x14ac:dyDescent="0.25">
      <c r="A738" t="s">
        <v>1</v>
      </c>
      <c r="B738" t="s">
        <v>37</v>
      </c>
      <c r="C738">
        <v>2017</v>
      </c>
      <c r="D738" t="s">
        <v>29</v>
      </c>
      <c r="E738">
        <v>3.61</v>
      </c>
    </row>
    <row r="739" spans="1:5" hidden="1" x14ac:dyDescent="0.25">
      <c r="A739" t="s">
        <v>1</v>
      </c>
      <c r="B739" t="s">
        <v>37</v>
      </c>
      <c r="C739">
        <v>2020</v>
      </c>
      <c r="D739" t="s">
        <v>6</v>
      </c>
      <c r="E739">
        <v>2.33</v>
      </c>
    </row>
    <row r="740" spans="1:5" hidden="1" x14ac:dyDescent="0.25">
      <c r="A740" t="s">
        <v>1</v>
      </c>
      <c r="B740" t="s">
        <v>37</v>
      </c>
      <c r="C740">
        <v>2020</v>
      </c>
      <c r="D740" t="s">
        <v>9</v>
      </c>
      <c r="E740">
        <v>2.21</v>
      </c>
    </row>
    <row r="741" spans="1:5" hidden="1" x14ac:dyDescent="0.25">
      <c r="A741" t="s">
        <v>1</v>
      </c>
      <c r="B741" t="s">
        <v>37</v>
      </c>
      <c r="C741">
        <v>2020</v>
      </c>
      <c r="D741" t="s">
        <v>11</v>
      </c>
      <c r="E741">
        <v>3.23</v>
      </c>
    </row>
    <row r="742" spans="1:5" hidden="1" x14ac:dyDescent="0.25">
      <c r="A742" t="s">
        <v>1</v>
      </c>
      <c r="B742" t="s">
        <v>37</v>
      </c>
      <c r="C742">
        <v>2020</v>
      </c>
      <c r="D742" t="s">
        <v>12</v>
      </c>
      <c r="E742">
        <v>3.17</v>
      </c>
    </row>
    <row r="743" spans="1:5" hidden="1" x14ac:dyDescent="0.25">
      <c r="A743" t="s">
        <v>1</v>
      </c>
      <c r="B743" t="s">
        <v>37</v>
      </c>
      <c r="C743">
        <v>2020</v>
      </c>
      <c r="D743" t="s">
        <v>13</v>
      </c>
      <c r="E743">
        <v>3.55</v>
      </c>
    </row>
    <row r="744" spans="1:5" hidden="1" x14ac:dyDescent="0.25">
      <c r="A744" t="s">
        <v>1</v>
      </c>
      <c r="B744" t="s">
        <v>37</v>
      </c>
      <c r="C744">
        <v>2020</v>
      </c>
      <c r="D744" t="s">
        <v>14</v>
      </c>
      <c r="E744">
        <v>4.01</v>
      </c>
    </row>
    <row r="745" spans="1:5" hidden="1" x14ac:dyDescent="0.25">
      <c r="A745" t="s">
        <v>1</v>
      </c>
      <c r="B745" t="s">
        <v>37</v>
      </c>
      <c r="C745">
        <v>2020</v>
      </c>
      <c r="D745" t="s">
        <v>15</v>
      </c>
      <c r="E745">
        <v>3.21</v>
      </c>
    </row>
    <row r="746" spans="1:5" hidden="1" x14ac:dyDescent="0.25">
      <c r="A746" t="s">
        <v>1</v>
      </c>
      <c r="B746" t="s">
        <v>37</v>
      </c>
      <c r="C746">
        <v>2020</v>
      </c>
      <c r="D746" t="s">
        <v>16</v>
      </c>
      <c r="E746">
        <v>3.77</v>
      </c>
    </row>
    <row r="747" spans="1:5" hidden="1" x14ac:dyDescent="0.25">
      <c r="A747" t="s">
        <v>1</v>
      </c>
      <c r="B747" t="s">
        <v>37</v>
      </c>
      <c r="C747">
        <v>2020</v>
      </c>
      <c r="D747" t="s">
        <v>17</v>
      </c>
      <c r="E747">
        <v>3.37</v>
      </c>
    </row>
    <row r="748" spans="1:5" hidden="1" x14ac:dyDescent="0.25">
      <c r="A748" t="s">
        <v>1</v>
      </c>
      <c r="B748" t="s">
        <v>37</v>
      </c>
      <c r="C748">
        <v>2020</v>
      </c>
      <c r="D748" t="s">
        <v>19</v>
      </c>
      <c r="E748">
        <v>2.5299999999999998</v>
      </c>
    </row>
    <row r="749" spans="1:5" hidden="1" x14ac:dyDescent="0.25">
      <c r="A749" t="s">
        <v>1</v>
      </c>
      <c r="B749" t="s">
        <v>37</v>
      </c>
      <c r="C749">
        <v>2020</v>
      </c>
      <c r="D749" t="s">
        <v>21</v>
      </c>
      <c r="E749">
        <v>2.66</v>
      </c>
    </row>
    <row r="750" spans="1:5" hidden="1" x14ac:dyDescent="0.25">
      <c r="A750" t="s">
        <v>1</v>
      </c>
      <c r="B750" t="s">
        <v>37</v>
      </c>
      <c r="C750">
        <v>2020</v>
      </c>
      <c r="D750" t="s">
        <v>23</v>
      </c>
      <c r="E750">
        <v>2.4700000000000002</v>
      </c>
    </row>
    <row r="751" spans="1:5" hidden="1" x14ac:dyDescent="0.25">
      <c r="A751" t="s">
        <v>1</v>
      </c>
      <c r="B751" t="s">
        <v>37</v>
      </c>
      <c r="C751">
        <v>2020</v>
      </c>
      <c r="D751" t="s">
        <v>25</v>
      </c>
      <c r="E751">
        <v>2.5499999999999998</v>
      </c>
    </row>
    <row r="752" spans="1:5" hidden="1" x14ac:dyDescent="0.25">
      <c r="A752" t="s">
        <v>1</v>
      </c>
      <c r="B752" t="s">
        <v>37</v>
      </c>
      <c r="C752">
        <v>2020</v>
      </c>
      <c r="D752" t="s">
        <v>27</v>
      </c>
      <c r="E752">
        <v>3.17</v>
      </c>
    </row>
    <row r="753" spans="1:5" hidden="1" x14ac:dyDescent="0.25">
      <c r="A753" t="s">
        <v>1</v>
      </c>
      <c r="B753" t="s">
        <v>37</v>
      </c>
      <c r="C753">
        <v>2020</v>
      </c>
      <c r="D753" t="s">
        <v>28</v>
      </c>
      <c r="E753">
        <v>3.4</v>
      </c>
    </row>
    <row r="754" spans="1:5" hidden="1" x14ac:dyDescent="0.25">
      <c r="A754" t="s">
        <v>1</v>
      </c>
      <c r="B754" t="s">
        <v>37</v>
      </c>
      <c r="C754">
        <v>2020</v>
      </c>
      <c r="D754" t="s">
        <v>29</v>
      </c>
      <c r="E754">
        <v>3.61</v>
      </c>
    </row>
    <row r="755" spans="1:5" hidden="1" x14ac:dyDescent="0.25">
      <c r="A755" t="s">
        <v>2</v>
      </c>
      <c r="B755" t="s">
        <v>37</v>
      </c>
      <c r="C755">
        <v>1975</v>
      </c>
      <c r="D755" t="s">
        <v>6</v>
      </c>
      <c r="E755">
        <v>40.15</v>
      </c>
    </row>
    <row r="756" spans="1:5" hidden="1" x14ac:dyDescent="0.25">
      <c r="A756" t="s">
        <v>2</v>
      </c>
      <c r="B756" t="s">
        <v>37</v>
      </c>
      <c r="C756">
        <v>1975</v>
      </c>
      <c r="D756" t="s">
        <v>9</v>
      </c>
      <c r="E756">
        <v>69.540000000000006</v>
      </c>
    </row>
    <row r="757" spans="1:5" hidden="1" x14ac:dyDescent="0.25">
      <c r="A757" t="s">
        <v>2</v>
      </c>
      <c r="B757" t="s">
        <v>37</v>
      </c>
      <c r="C757">
        <v>1975</v>
      </c>
      <c r="D757" t="s">
        <v>11</v>
      </c>
      <c r="E757">
        <v>56.23</v>
      </c>
    </row>
    <row r="758" spans="1:5" hidden="1" x14ac:dyDescent="0.25">
      <c r="A758" t="s">
        <v>2</v>
      </c>
      <c r="B758" t="s">
        <v>37</v>
      </c>
      <c r="C758">
        <v>1975</v>
      </c>
      <c r="D758" t="s">
        <v>12</v>
      </c>
      <c r="E758">
        <v>53.55</v>
      </c>
    </row>
    <row r="759" spans="1:5" hidden="1" x14ac:dyDescent="0.25">
      <c r="A759" t="s">
        <v>2</v>
      </c>
      <c r="B759" t="s">
        <v>37</v>
      </c>
      <c r="C759">
        <v>1975</v>
      </c>
      <c r="D759" t="s">
        <v>13</v>
      </c>
      <c r="E759">
        <v>61.46</v>
      </c>
    </row>
    <row r="760" spans="1:5" hidden="1" x14ac:dyDescent="0.25">
      <c r="A760" t="s">
        <v>2</v>
      </c>
      <c r="B760" t="s">
        <v>37</v>
      </c>
      <c r="C760">
        <v>1975</v>
      </c>
      <c r="D760" t="s">
        <v>14</v>
      </c>
      <c r="E760">
        <v>61.02</v>
      </c>
    </row>
    <row r="761" spans="1:5" hidden="1" x14ac:dyDescent="0.25">
      <c r="A761" t="s">
        <v>2</v>
      </c>
      <c r="B761" t="s">
        <v>37</v>
      </c>
      <c r="C761">
        <v>1975</v>
      </c>
      <c r="D761" t="s">
        <v>15</v>
      </c>
      <c r="E761">
        <v>46.27</v>
      </c>
    </row>
    <row r="762" spans="1:5" hidden="1" x14ac:dyDescent="0.25">
      <c r="A762" t="s">
        <v>2</v>
      </c>
      <c r="B762" t="s">
        <v>37</v>
      </c>
      <c r="C762">
        <v>1975</v>
      </c>
      <c r="D762" t="s">
        <v>16</v>
      </c>
      <c r="E762">
        <v>56.63</v>
      </c>
    </row>
    <row r="763" spans="1:5" hidden="1" x14ac:dyDescent="0.25">
      <c r="A763" t="s">
        <v>2</v>
      </c>
      <c r="B763" t="s">
        <v>37</v>
      </c>
      <c r="C763">
        <v>1975</v>
      </c>
      <c r="D763" t="s">
        <v>17</v>
      </c>
      <c r="E763">
        <v>65.239999999999995</v>
      </c>
    </row>
    <row r="764" spans="1:5" hidden="1" x14ac:dyDescent="0.25">
      <c r="A764" t="s">
        <v>2</v>
      </c>
      <c r="B764" t="s">
        <v>37</v>
      </c>
      <c r="C764">
        <v>1975</v>
      </c>
      <c r="D764" t="s">
        <v>19</v>
      </c>
      <c r="E764">
        <v>72.08</v>
      </c>
    </row>
    <row r="765" spans="1:5" hidden="1" x14ac:dyDescent="0.25">
      <c r="A765" t="s">
        <v>2</v>
      </c>
      <c r="B765" t="s">
        <v>37</v>
      </c>
      <c r="C765">
        <v>1975</v>
      </c>
      <c r="D765" t="s">
        <v>21</v>
      </c>
      <c r="E765">
        <v>72.209999999999994</v>
      </c>
    </row>
    <row r="766" spans="1:5" hidden="1" x14ac:dyDescent="0.25">
      <c r="A766" t="s">
        <v>2</v>
      </c>
      <c r="B766" t="s">
        <v>37</v>
      </c>
      <c r="C766">
        <v>1975</v>
      </c>
      <c r="D766" t="s">
        <v>23</v>
      </c>
      <c r="E766">
        <v>67.099999999999994</v>
      </c>
    </row>
    <row r="767" spans="1:5" hidden="1" x14ac:dyDescent="0.25">
      <c r="A767" t="s">
        <v>2</v>
      </c>
      <c r="B767" t="s">
        <v>37</v>
      </c>
      <c r="C767">
        <v>1975</v>
      </c>
      <c r="D767" t="s">
        <v>25</v>
      </c>
      <c r="E767">
        <v>67.75</v>
      </c>
    </row>
    <row r="768" spans="1:5" hidden="1" x14ac:dyDescent="0.25">
      <c r="A768" t="s">
        <v>2</v>
      </c>
      <c r="B768" t="s">
        <v>37</v>
      </c>
      <c r="C768">
        <v>1975</v>
      </c>
      <c r="D768" t="s">
        <v>27</v>
      </c>
      <c r="E768">
        <v>87.71</v>
      </c>
    </row>
    <row r="769" spans="1:5" hidden="1" x14ac:dyDescent="0.25">
      <c r="A769" t="s">
        <v>2</v>
      </c>
      <c r="B769" t="s">
        <v>37</v>
      </c>
      <c r="C769">
        <v>1975</v>
      </c>
      <c r="D769" t="s">
        <v>28</v>
      </c>
      <c r="E769">
        <v>89.7</v>
      </c>
    </row>
    <row r="770" spans="1:5" hidden="1" x14ac:dyDescent="0.25">
      <c r="A770" t="s">
        <v>2</v>
      </c>
      <c r="B770" t="s">
        <v>37</v>
      </c>
      <c r="C770">
        <v>1975</v>
      </c>
      <c r="D770" t="s">
        <v>29</v>
      </c>
      <c r="E770">
        <v>65.72</v>
      </c>
    </row>
    <row r="771" spans="1:5" hidden="1" x14ac:dyDescent="0.25">
      <c r="A771" t="s">
        <v>2</v>
      </c>
      <c r="B771" t="s">
        <v>37</v>
      </c>
      <c r="C771">
        <v>1985</v>
      </c>
      <c r="D771" t="s">
        <v>6</v>
      </c>
      <c r="E771">
        <v>31.98</v>
      </c>
    </row>
    <row r="772" spans="1:5" hidden="1" x14ac:dyDescent="0.25">
      <c r="A772" t="s">
        <v>2</v>
      </c>
      <c r="B772" t="s">
        <v>37</v>
      </c>
      <c r="C772">
        <v>1985</v>
      </c>
      <c r="D772" t="s">
        <v>9</v>
      </c>
      <c r="E772">
        <v>51.58</v>
      </c>
    </row>
    <row r="773" spans="1:5" hidden="1" x14ac:dyDescent="0.25">
      <c r="A773" t="s">
        <v>2</v>
      </c>
      <c r="B773" t="s">
        <v>37</v>
      </c>
      <c r="C773">
        <v>1985</v>
      </c>
      <c r="D773" t="s">
        <v>11</v>
      </c>
      <c r="E773">
        <v>42.59</v>
      </c>
    </row>
    <row r="774" spans="1:5" hidden="1" x14ac:dyDescent="0.25">
      <c r="A774" t="s">
        <v>2</v>
      </c>
      <c r="B774" t="s">
        <v>37</v>
      </c>
      <c r="C774">
        <v>1985</v>
      </c>
      <c r="D774" t="s">
        <v>12</v>
      </c>
      <c r="E774">
        <v>42.07</v>
      </c>
    </row>
    <row r="775" spans="1:5" hidden="1" x14ac:dyDescent="0.25">
      <c r="A775" t="s">
        <v>2</v>
      </c>
      <c r="B775" t="s">
        <v>37</v>
      </c>
      <c r="C775">
        <v>1985</v>
      </c>
      <c r="D775" t="s">
        <v>13</v>
      </c>
      <c r="E775">
        <v>47.08</v>
      </c>
    </row>
    <row r="776" spans="1:5" hidden="1" x14ac:dyDescent="0.25">
      <c r="A776" t="s">
        <v>2</v>
      </c>
      <c r="B776" t="s">
        <v>37</v>
      </c>
      <c r="C776">
        <v>1985</v>
      </c>
      <c r="D776" t="s">
        <v>14</v>
      </c>
      <c r="E776">
        <v>62.47</v>
      </c>
    </row>
    <row r="777" spans="1:5" hidden="1" x14ac:dyDescent="0.25">
      <c r="A777" t="s">
        <v>2</v>
      </c>
      <c r="B777" t="s">
        <v>37</v>
      </c>
      <c r="C777">
        <v>1985</v>
      </c>
      <c r="D777" t="s">
        <v>15</v>
      </c>
      <c r="E777">
        <v>48.41</v>
      </c>
    </row>
    <row r="778" spans="1:5" hidden="1" x14ac:dyDescent="0.25">
      <c r="A778" t="s">
        <v>2</v>
      </c>
      <c r="B778" t="s">
        <v>37</v>
      </c>
      <c r="C778">
        <v>1985</v>
      </c>
      <c r="D778" t="s">
        <v>16</v>
      </c>
      <c r="E778">
        <v>58.34</v>
      </c>
    </row>
    <row r="779" spans="1:5" hidden="1" x14ac:dyDescent="0.25">
      <c r="A779" t="s">
        <v>2</v>
      </c>
      <c r="B779" t="s">
        <v>37</v>
      </c>
      <c r="C779">
        <v>1985</v>
      </c>
      <c r="D779" t="s">
        <v>17</v>
      </c>
      <c r="E779">
        <v>64.98</v>
      </c>
    </row>
    <row r="780" spans="1:5" hidden="1" x14ac:dyDescent="0.25">
      <c r="A780" t="s">
        <v>2</v>
      </c>
      <c r="B780" t="s">
        <v>37</v>
      </c>
      <c r="C780">
        <v>1985</v>
      </c>
      <c r="D780" t="s">
        <v>19</v>
      </c>
      <c r="E780">
        <v>71.08</v>
      </c>
    </row>
    <row r="781" spans="1:5" hidden="1" x14ac:dyDescent="0.25">
      <c r="A781" t="s">
        <v>2</v>
      </c>
      <c r="B781" t="s">
        <v>37</v>
      </c>
      <c r="C781">
        <v>1985</v>
      </c>
      <c r="D781" t="s">
        <v>21</v>
      </c>
      <c r="E781">
        <v>68.94</v>
      </c>
    </row>
    <row r="782" spans="1:5" hidden="1" x14ac:dyDescent="0.25">
      <c r="A782" t="s">
        <v>2</v>
      </c>
      <c r="B782" t="s">
        <v>37</v>
      </c>
      <c r="C782">
        <v>1985</v>
      </c>
      <c r="D782" t="s">
        <v>23</v>
      </c>
      <c r="E782">
        <v>64.33</v>
      </c>
    </row>
    <row r="783" spans="1:5" hidden="1" x14ac:dyDescent="0.25">
      <c r="A783" t="s">
        <v>2</v>
      </c>
      <c r="B783" t="s">
        <v>37</v>
      </c>
      <c r="C783">
        <v>1985</v>
      </c>
      <c r="D783" t="s">
        <v>25</v>
      </c>
      <c r="E783">
        <v>65.959999999999994</v>
      </c>
    </row>
    <row r="784" spans="1:5" hidden="1" x14ac:dyDescent="0.25">
      <c r="A784" t="s">
        <v>2</v>
      </c>
      <c r="B784" t="s">
        <v>37</v>
      </c>
      <c r="C784">
        <v>1985</v>
      </c>
      <c r="D784" t="s">
        <v>27</v>
      </c>
      <c r="E784">
        <v>72.69</v>
      </c>
    </row>
    <row r="785" spans="1:5" hidden="1" x14ac:dyDescent="0.25">
      <c r="A785" t="s">
        <v>2</v>
      </c>
      <c r="B785" t="s">
        <v>37</v>
      </c>
      <c r="C785">
        <v>1985</v>
      </c>
      <c r="D785" t="s">
        <v>28</v>
      </c>
      <c r="E785">
        <v>76.209999999999994</v>
      </c>
    </row>
    <row r="786" spans="1:5" hidden="1" x14ac:dyDescent="0.25">
      <c r="A786" t="s">
        <v>2</v>
      </c>
      <c r="B786" t="s">
        <v>37</v>
      </c>
      <c r="C786">
        <v>1985</v>
      </c>
      <c r="D786" t="s">
        <v>29</v>
      </c>
      <c r="E786">
        <v>48.96</v>
      </c>
    </row>
    <row r="787" spans="1:5" hidden="1" x14ac:dyDescent="0.25">
      <c r="A787" t="s">
        <v>2</v>
      </c>
      <c r="B787" t="s">
        <v>37</v>
      </c>
      <c r="C787">
        <v>1996</v>
      </c>
      <c r="D787" t="s">
        <v>6</v>
      </c>
      <c r="E787">
        <v>41.91</v>
      </c>
    </row>
    <row r="788" spans="1:5" hidden="1" x14ac:dyDescent="0.25">
      <c r="A788" t="s">
        <v>2</v>
      </c>
      <c r="B788" t="s">
        <v>37</v>
      </c>
      <c r="C788">
        <v>1996</v>
      </c>
      <c r="D788" t="s">
        <v>9</v>
      </c>
      <c r="E788">
        <v>68.63</v>
      </c>
    </row>
    <row r="789" spans="1:5" hidden="1" x14ac:dyDescent="0.25">
      <c r="A789" t="s">
        <v>2</v>
      </c>
      <c r="B789" t="s">
        <v>37</v>
      </c>
      <c r="C789">
        <v>1996</v>
      </c>
      <c r="D789" t="s">
        <v>11</v>
      </c>
      <c r="E789">
        <v>58.13</v>
      </c>
    </row>
    <row r="790" spans="1:5" hidden="1" x14ac:dyDescent="0.25">
      <c r="A790" t="s">
        <v>2</v>
      </c>
      <c r="B790" t="s">
        <v>37</v>
      </c>
      <c r="C790">
        <v>1996</v>
      </c>
      <c r="D790" t="s">
        <v>12</v>
      </c>
      <c r="E790">
        <v>56.94</v>
      </c>
    </row>
    <row r="791" spans="1:5" hidden="1" x14ac:dyDescent="0.25">
      <c r="A791" t="s">
        <v>2</v>
      </c>
      <c r="B791" t="s">
        <v>37</v>
      </c>
      <c r="C791">
        <v>1996</v>
      </c>
      <c r="D791" t="s">
        <v>13</v>
      </c>
      <c r="E791">
        <v>63.79</v>
      </c>
    </row>
    <row r="792" spans="1:5" hidden="1" x14ac:dyDescent="0.25">
      <c r="A792" t="s">
        <v>2</v>
      </c>
      <c r="B792" t="s">
        <v>37</v>
      </c>
      <c r="C792">
        <v>1996</v>
      </c>
      <c r="D792" t="s">
        <v>14</v>
      </c>
      <c r="E792">
        <v>72.510000000000005</v>
      </c>
    </row>
    <row r="793" spans="1:5" hidden="1" x14ac:dyDescent="0.25">
      <c r="A793" t="s">
        <v>2</v>
      </c>
      <c r="B793" t="s">
        <v>37</v>
      </c>
      <c r="C793">
        <v>1996</v>
      </c>
      <c r="D793" t="s">
        <v>15</v>
      </c>
      <c r="E793">
        <v>58.07</v>
      </c>
    </row>
    <row r="794" spans="1:5" hidden="1" x14ac:dyDescent="0.25">
      <c r="A794" t="s">
        <v>2</v>
      </c>
      <c r="B794" t="s">
        <v>37</v>
      </c>
      <c r="C794">
        <v>1996</v>
      </c>
      <c r="D794" t="s">
        <v>16</v>
      </c>
      <c r="E794">
        <v>68.2</v>
      </c>
    </row>
    <row r="795" spans="1:5" hidden="1" x14ac:dyDescent="0.25">
      <c r="A795" t="s">
        <v>2</v>
      </c>
      <c r="B795" t="s">
        <v>37</v>
      </c>
      <c r="C795">
        <v>1996</v>
      </c>
      <c r="D795" t="s">
        <v>17</v>
      </c>
      <c r="E795">
        <v>66.19</v>
      </c>
    </row>
    <row r="796" spans="1:5" hidden="1" x14ac:dyDescent="0.25">
      <c r="A796" t="s">
        <v>2</v>
      </c>
      <c r="B796" t="s">
        <v>37</v>
      </c>
      <c r="C796">
        <v>1996</v>
      </c>
      <c r="D796" t="s">
        <v>19</v>
      </c>
      <c r="E796">
        <v>72.48</v>
      </c>
    </row>
    <row r="797" spans="1:5" hidden="1" x14ac:dyDescent="0.25">
      <c r="A797" t="s">
        <v>2</v>
      </c>
      <c r="B797" t="s">
        <v>37</v>
      </c>
      <c r="C797">
        <v>1996</v>
      </c>
      <c r="D797" t="s">
        <v>21</v>
      </c>
      <c r="E797">
        <v>59</v>
      </c>
    </row>
    <row r="798" spans="1:5" hidden="1" x14ac:dyDescent="0.25">
      <c r="A798" t="s">
        <v>2</v>
      </c>
      <c r="B798" t="s">
        <v>37</v>
      </c>
      <c r="C798">
        <v>1996</v>
      </c>
      <c r="D798" t="s">
        <v>23</v>
      </c>
      <c r="E798">
        <v>55.05</v>
      </c>
    </row>
    <row r="799" spans="1:5" hidden="1" x14ac:dyDescent="0.25">
      <c r="A799" t="s">
        <v>2</v>
      </c>
      <c r="B799" t="s">
        <v>37</v>
      </c>
      <c r="C799">
        <v>1996</v>
      </c>
      <c r="D799" t="s">
        <v>25</v>
      </c>
      <c r="E799">
        <v>56.75</v>
      </c>
    </row>
    <row r="800" spans="1:5" hidden="1" x14ac:dyDescent="0.25">
      <c r="A800" t="s">
        <v>2</v>
      </c>
      <c r="B800" t="s">
        <v>37</v>
      </c>
      <c r="C800">
        <v>1996</v>
      </c>
      <c r="D800" t="s">
        <v>27</v>
      </c>
      <c r="E800">
        <v>52.12</v>
      </c>
    </row>
    <row r="801" spans="1:5" hidden="1" x14ac:dyDescent="0.25">
      <c r="A801" t="s">
        <v>2</v>
      </c>
      <c r="B801" t="s">
        <v>37</v>
      </c>
      <c r="C801">
        <v>1996</v>
      </c>
      <c r="D801" t="s">
        <v>28</v>
      </c>
      <c r="E801">
        <v>55.81</v>
      </c>
    </row>
    <row r="802" spans="1:5" hidden="1" x14ac:dyDescent="0.25">
      <c r="A802" t="s">
        <v>2</v>
      </c>
      <c r="B802" t="s">
        <v>37</v>
      </c>
      <c r="C802">
        <v>1996</v>
      </c>
      <c r="D802" t="s">
        <v>29</v>
      </c>
      <c r="E802">
        <v>64.94</v>
      </c>
    </row>
    <row r="803" spans="1:5" hidden="1" x14ac:dyDescent="0.25">
      <c r="A803" t="s">
        <v>2</v>
      </c>
      <c r="B803" t="s">
        <v>37</v>
      </c>
      <c r="C803">
        <v>2003</v>
      </c>
      <c r="D803" t="s">
        <v>6</v>
      </c>
      <c r="E803">
        <v>43.62</v>
      </c>
    </row>
    <row r="804" spans="1:5" hidden="1" x14ac:dyDescent="0.25">
      <c r="A804" t="s">
        <v>2</v>
      </c>
      <c r="B804" t="s">
        <v>37</v>
      </c>
      <c r="C804">
        <v>2003</v>
      </c>
      <c r="D804" t="s">
        <v>9</v>
      </c>
      <c r="E804">
        <v>41.32</v>
      </c>
    </row>
    <row r="805" spans="1:5" hidden="1" x14ac:dyDescent="0.25">
      <c r="A805" t="s">
        <v>2</v>
      </c>
      <c r="B805" t="s">
        <v>37</v>
      </c>
      <c r="C805">
        <v>2003</v>
      </c>
      <c r="D805" t="s">
        <v>11</v>
      </c>
      <c r="E805">
        <v>60.47</v>
      </c>
    </row>
    <row r="806" spans="1:5" hidden="1" x14ac:dyDescent="0.25">
      <c r="A806" t="s">
        <v>2</v>
      </c>
      <c r="B806" t="s">
        <v>37</v>
      </c>
      <c r="C806">
        <v>2003</v>
      </c>
      <c r="D806" t="s">
        <v>12</v>
      </c>
      <c r="E806">
        <v>59.24</v>
      </c>
    </row>
    <row r="807" spans="1:5" hidden="1" x14ac:dyDescent="0.25">
      <c r="A807" t="s">
        <v>2</v>
      </c>
      <c r="B807" t="s">
        <v>37</v>
      </c>
      <c r="C807">
        <v>2003</v>
      </c>
      <c r="D807" t="s">
        <v>13</v>
      </c>
      <c r="E807">
        <v>66.349999999999994</v>
      </c>
    </row>
    <row r="808" spans="1:5" hidden="1" x14ac:dyDescent="0.25">
      <c r="A808" t="s">
        <v>2</v>
      </c>
      <c r="B808" t="s">
        <v>37</v>
      </c>
      <c r="C808">
        <v>2003</v>
      </c>
      <c r="D808" t="s">
        <v>14</v>
      </c>
      <c r="E808">
        <v>75.05</v>
      </c>
    </row>
    <row r="809" spans="1:5" hidden="1" x14ac:dyDescent="0.25">
      <c r="A809" t="s">
        <v>2</v>
      </c>
      <c r="B809" t="s">
        <v>37</v>
      </c>
      <c r="C809">
        <v>2003</v>
      </c>
      <c r="D809" t="s">
        <v>15</v>
      </c>
      <c r="E809">
        <v>60.08</v>
      </c>
    </row>
    <row r="810" spans="1:5" hidden="1" x14ac:dyDescent="0.25">
      <c r="A810" t="s">
        <v>2</v>
      </c>
      <c r="B810" t="s">
        <v>37</v>
      </c>
      <c r="C810">
        <v>2003</v>
      </c>
      <c r="D810" t="s">
        <v>16</v>
      </c>
      <c r="E810">
        <v>70.569999999999993</v>
      </c>
    </row>
    <row r="811" spans="1:5" hidden="1" x14ac:dyDescent="0.25">
      <c r="A811" t="s">
        <v>2</v>
      </c>
      <c r="B811" t="s">
        <v>37</v>
      </c>
      <c r="C811">
        <v>2003</v>
      </c>
      <c r="D811" t="s">
        <v>17</v>
      </c>
      <c r="E811">
        <v>62.97</v>
      </c>
    </row>
    <row r="812" spans="1:5" hidden="1" x14ac:dyDescent="0.25">
      <c r="A812" t="s">
        <v>2</v>
      </c>
      <c r="B812" t="s">
        <v>37</v>
      </c>
      <c r="C812">
        <v>2003</v>
      </c>
      <c r="D812" t="s">
        <v>19</v>
      </c>
      <c r="E812">
        <v>47.31</v>
      </c>
    </row>
    <row r="813" spans="1:5" hidden="1" x14ac:dyDescent="0.25">
      <c r="A813" t="s">
        <v>2</v>
      </c>
      <c r="B813" t="s">
        <v>37</v>
      </c>
      <c r="C813">
        <v>2003</v>
      </c>
      <c r="D813" t="s">
        <v>21</v>
      </c>
      <c r="E813">
        <v>49.83</v>
      </c>
    </row>
    <row r="814" spans="1:5" hidden="1" x14ac:dyDescent="0.25">
      <c r="A814" t="s">
        <v>2</v>
      </c>
      <c r="B814" t="s">
        <v>37</v>
      </c>
      <c r="C814">
        <v>2003</v>
      </c>
      <c r="D814" t="s">
        <v>23</v>
      </c>
      <c r="E814">
        <v>46.14</v>
      </c>
    </row>
    <row r="815" spans="1:5" hidden="1" x14ac:dyDescent="0.25">
      <c r="A815" t="s">
        <v>2</v>
      </c>
      <c r="B815" t="s">
        <v>37</v>
      </c>
      <c r="C815">
        <v>2003</v>
      </c>
      <c r="D815" t="s">
        <v>25</v>
      </c>
      <c r="E815">
        <v>47.8</v>
      </c>
    </row>
    <row r="816" spans="1:5" hidden="1" x14ac:dyDescent="0.25">
      <c r="A816" t="s">
        <v>2</v>
      </c>
      <c r="B816" t="s">
        <v>37</v>
      </c>
      <c r="C816">
        <v>2003</v>
      </c>
      <c r="D816" t="s">
        <v>27</v>
      </c>
      <c r="E816">
        <v>59.23</v>
      </c>
    </row>
    <row r="817" spans="1:5" hidden="1" x14ac:dyDescent="0.25">
      <c r="A817" t="s">
        <v>2</v>
      </c>
      <c r="B817" t="s">
        <v>37</v>
      </c>
      <c r="C817">
        <v>2003</v>
      </c>
      <c r="D817" t="s">
        <v>28</v>
      </c>
      <c r="E817">
        <v>63.55</v>
      </c>
    </row>
    <row r="818" spans="1:5" hidden="1" x14ac:dyDescent="0.25">
      <c r="A818" t="s">
        <v>2</v>
      </c>
      <c r="B818" t="s">
        <v>37</v>
      </c>
      <c r="C818">
        <v>2003</v>
      </c>
      <c r="D818" t="s">
        <v>29</v>
      </c>
      <c r="E818">
        <v>67.569999999999993</v>
      </c>
    </row>
    <row r="819" spans="1:5" hidden="1" x14ac:dyDescent="0.25">
      <c r="A819" t="s">
        <v>2</v>
      </c>
      <c r="B819" t="s">
        <v>37</v>
      </c>
      <c r="C819">
        <v>2007</v>
      </c>
      <c r="D819" t="s">
        <v>6</v>
      </c>
      <c r="E819">
        <v>43.62</v>
      </c>
    </row>
    <row r="820" spans="1:5" hidden="1" x14ac:dyDescent="0.25">
      <c r="A820" t="s">
        <v>2</v>
      </c>
      <c r="B820" t="s">
        <v>37</v>
      </c>
      <c r="C820">
        <v>2007</v>
      </c>
      <c r="D820" t="s">
        <v>9</v>
      </c>
      <c r="E820">
        <v>41.32</v>
      </c>
    </row>
    <row r="821" spans="1:5" hidden="1" x14ac:dyDescent="0.25">
      <c r="A821" t="s">
        <v>2</v>
      </c>
      <c r="B821" t="s">
        <v>37</v>
      </c>
      <c r="C821">
        <v>2007</v>
      </c>
      <c r="D821" t="s">
        <v>11</v>
      </c>
      <c r="E821">
        <v>60.47</v>
      </c>
    </row>
    <row r="822" spans="1:5" hidden="1" x14ac:dyDescent="0.25">
      <c r="A822" t="s">
        <v>2</v>
      </c>
      <c r="B822" t="s">
        <v>37</v>
      </c>
      <c r="C822">
        <v>2007</v>
      </c>
      <c r="D822" t="s">
        <v>12</v>
      </c>
      <c r="E822">
        <v>59.24</v>
      </c>
    </row>
    <row r="823" spans="1:5" hidden="1" x14ac:dyDescent="0.25">
      <c r="A823" t="s">
        <v>2</v>
      </c>
      <c r="B823" t="s">
        <v>37</v>
      </c>
      <c r="C823">
        <v>2007</v>
      </c>
      <c r="D823" t="s">
        <v>13</v>
      </c>
      <c r="E823">
        <v>66.349999999999994</v>
      </c>
    </row>
    <row r="824" spans="1:5" hidden="1" x14ac:dyDescent="0.25">
      <c r="A824" t="s">
        <v>2</v>
      </c>
      <c r="B824" t="s">
        <v>37</v>
      </c>
      <c r="C824">
        <v>2007</v>
      </c>
      <c r="D824" t="s">
        <v>14</v>
      </c>
      <c r="E824">
        <v>75.05</v>
      </c>
    </row>
    <row r="825" spans="1:5" hidden="1" x14ac:dyDescent="0.25">
      <c r="A825" t="s">
        <v>2</v>
      </c>
      <c r="B825" t="s">
        <v>37</v>
      </c>
      <c r="C825">
        <v>2007</v>
      </c>
      <c r="D825" t="s">
        <v>15</v>
      </c>
      <c r="E825">
        <v>60.08</v>
      </c>
    </row>
    <row r="826" spans="1:5" hidden="1" x14ac:dyDescent="0.25">
      <c r="A826" t="s">
        <v>2</v>
      </c>
      <c r="B826" t="s">
        <v>37</v>
      </c>
      <c r="C826">
        <v>2007</v>
      </c>
      <c r="D826" t="s">
        <v>16</v>
      </c>
      <c r="E826">
        <v>70.569999999999993</v>
      </c>
    </row>
    <row r="827" spans="1:5" hidden="1" x14ac:dyDescent="0.25">
      <c r="A827" t="s">
        <v>2</v>
      </c>
      <c r="B827" t="s">
        <v>37</v>
      </c>
      <c r="C827">
        <v>2007</v>
      </c>
      <c r="D827" t="s">
        <v>17</v>
      </c>
      <c r="E827">
        <v>62.98</v>
      </c>
    </row>
    <row r="828" spans="1:5" hidden="1" x14ac:dyDescent="0.25">
      <c r="A828" t="s">
        <v>2</v>
      </c>
      <c r="B828" t="s">
        <v>37</v>
      </c>
      <c r="C828">
        <v>2007</v>
      </c>
      <c r="D828" t="s">
        <v>19</v>
      </c>
      <c r="E828">
        <v>47.32</v>
      </c>
    </row>
    <row r="829" spans="1:5" hidden="1" x14ac:dyDescent="0.25">
      <c r="A829" t="s">
        <v>2</v>
      </c>
      <c r="B829" t="s">
        <v>37</v>
      </c>
      <c r="C829">
        <v>2007</v>
      </c>
      <c r="D829" t="s">
        <v>21</v>
      </c>
      <c r="E829">
        <v>49.84</v>
      </c>
    </row>
    <row r="830" spans="1:5" hidden="1" x14ac:dyDescent="0.25">
      <c r="A830" t="s">
        <v>2</v>
      </c>
      <c r="B830" t="s">
        <v>37</v>
      </c>
      <c r="C830">
        <v>2007</v>
      </c>
      <c r="D830" t="s">
        <v>23</v>
      </c>
      <c r="E830">
        <v>46.14</v>
      </c>
    </row>
    <row r="831" spans="1:5" hidden="1" x14ac:dyDescent="0.25">
      <c r="A831" t="s">
        <v>2</v>
      </c>
      <c r="B831" t="s">
        <v>37</v>
      </c>
      <c r="C831">
        <v>2007</v>
      </c>
      <c r="D831" t="s">
        <v>25</v>
      </c>
      <c r="E831">
        <v>47.81</v>
      </c>
    </row>
    <row r="832" spans="1:5" hidden="1" x14ac:dyDescent="0.25">
      <c r="A832" t="s">
        <v>2</v>
      </c>
      <c r="B832" t="s">
        <v>37</v>
      </c>
      <c r="C832">
        <v>2007</v>
      </c>
      <c r="D832" t="s">
        <v>27</v>
      </c>
      <c r="E832">
        <v>59.23</v>
      </c>
    </row>
    <row r="833" spans="1:5" hidden="1" x14ac:dyDescent="0.25">
      <c r="A833" t="s">
        <v>2</v>
      </c>
      <c r="B833" t="s">
        <v>37</v>
      </c>
      <c r="C833">
        <v>2007</v>
      </c>
      <c r="D833" t="s">
        <v>28</v>
      </c>
      <c r="E833">
        <v>63.55</v>
      </c>
    </row>
    <row r="834" spans="1:5" hidden="1" x14ac:dyDescent="0.25">
      <c r="A834" t="s">
        <v>2</v>
      </c>
      <c r="B834" t="s">
        <v>37</v>
      </c>
      <c r="C834">
        <v>2007</v>
      </c>
      <c r="D834" t="s">
        <v>29</v>
      </c>
      <c r="E834">
        <v>67.569999999999993</v>
      </c>
    </row>
    <row r="835" spans="1:5" hidden="1" x14ac:dyDescent="0.25">
      <c r="A835" t="s">
        <v>2</v>
      </c>
      <c r="B835" t="s">
        <v>37</v>
      </c>
      <c r="C835">
        <v>2011</v>
      </c>
      <c r="D835" t="s">
        <v>6</v>
      </c>
      <c r="E835">
        <v>43.62</v>
      </c>
    </row>
    <row r="836" spans="1:5" hidden="1" x14ac:dyDescent="0.25">
      <c r="A836" t="s">
        <v>2</v>
      </c>
      <c r="B836" t="s">
        <v>37</v>
      </c>
      <c r="C836">
        <v>2011</v>
      </c>
      <c r="D836" t="s">
        <v>9</v>
      </c>
      <c r="E836">
        <v>41.32</v>
      </c>
    </row>
    <row r="837" spans="1:5" hidden="1" x14ac:dyDescent="0.25">
      <c r="A837" t="s">
        <v>2</v>
      </c>
      <c r="B837" t="s">
        <v>37</v>
      </c>
      <c r="C837">
        <v>2011</v>
      </c>
      <c r="D837" t="s">
        <v>11</v>
      </c>
      <c r="E837">
        <v>60.47</v>
      </c>
    </row>
    <row r="838" spans="1:5" hidden="1" x14ac:dyDescent="0.25">
      <c r="A838" t="s">
        <v>2</v>
      </c>
      <c r="B838" t="s">
        <v>37</v>
      </c>
      <c r="C838">
        <v>2011</v>
      </c>
      <c r="D838" t="s">
        <v>12</v>
      </c>
      <c r="E838">
        <v>59.24</v>
      </c>
    </row>
    <row r="839" spans="1:5" hidden="1" x14ac:dyDescent="0.25">
      <c r="A839" t="s">
        <v>2</v>
      </c>
      <c r="B839" t="s">
        <v>37</v>
      </c>
      <c r="C839">
        <v>2011</v>
      </c>
      <c r="D839" t="s">
        <v>13</v>
      </c>
      <c r="E839">
        <v>66.349999999999994</v>
      </c>
    </row>
    <row r="840" spans="1:5" hidden="1" x14ac:dyDescent="0.25">
      <c r="A840" t="s">
        <v>2</v>
      </c>
      <c r="B840" t="s">
        <v>37</v>
      </c>
      <c r="C840">
        <v>2011</v>
      </c>
      <c r="D840" t="s">
        <v>14</v>
      </c>
      <c r="E840">
        <v>75.05</v>
      </c>
    </row>
    <row r="841" spans="1:5" hidden="1" x14ac:dyDescent="0.25">
      <c r="A841" t="s">
        <v>2</v>
      </c>
      <c r="B841" t="s">
        <v>37</v>
      </c>
      <c r="C841">
        <v>2011</v>
      </c>
      <c r="D841" t="s">
        <v>15</v>
      </c>
      <c r="E841">
        <v>60.08</v>
      </c>
    </row>
    <row r="842" spans="1:5" hidden="1" x14ac:dyDescent="0.25">
      <c r="A842" t="s">
        <v>2</v>
      </c>
      <c r="B842" t="s">
        <v>37</v>
      </c>
      <c r="C842">
        <v>2011</v>
      </c>
      <c r="D842" t="s">
        <v>16</v>
      </c>
      <c r="E842">
        <v>70.569999999999993</v>
      </c>
    </row>
    <row r="843" spans="1:5" hidden="1" x14ac:dyDescent="0.25">
      <c r="A843" t="s">
        <v>2</v>
      </c>
      <c r="B843" t="s">
        <v>37</v>
      </c>
      <c r="C843">
        <v>2011</v>
      </c>
      <c r="D843" t="s">
        <v>17</v>
      </c>
      <c r="E843">
        <v>62.98</v>
      </c>
    </row>
    <row r="844" spans="1:5" hidden="1" x14ac:dyDescent="0.25">
      <c r="A844" t="s">
        <v>2</v>
      </c>
      <c r="B844" t="s">
        <v>37</v>
      </c>
      <c r="C844">
        <v>2011</v>
      </c>
      <c r="D844" t="s">
        <v>19</v>
      </c>
      <c r="E844">
        <v>47.32</v>
      </c>
    </row>
    <row r="845" spans="1:5" hidden="1" x14ac:dyDescent="0.25">
      <c r="A845" t="s">
        <v>2</v>
      </c>
      <c r="B845" t="s">
        <v>37</v>
      </c>
      <c r="C845">
        <v>2011</v>
      </c>
      <c r="D845" t="s">
        <v>21</v>
      </c>
      <c r="E845">
        <v>49.84</v>
      </c>
    </row>
    <row r="846" spans="1:5" hidden="1" x14ac:dyDescent="0.25">
      <c r="A846" t="s">
        <v>2</v>
      </c>
      <c r="B846" t="s">
        <v>37</v>
      </c>
      <c r="C846">
        <v>2011</v>
      </c>
      <c r="D846" t="s">
        <v>23</v>
      </c>
      <c r="E846">
        <v>46.14</v>
      </c>
    </row>
    <row r="847" spans="1:5" hidden="1" x14ac:dyDescent="0.25">
      <c r="A847" t="s">
        <v>2</v>
      </c>
      <c r="B847" t="s">
        <v>37</v>
      </c>
      <c r="C847">
        <v>2011</v>
      </c>
      <c r="D847" t="s">
        <v>25</v>
      </c>
      <c r="E847">
        <v>47.81</v>
      </c>
    </row>
    <row r="848" spans="1:5" hidden="1" x14ac:dyDescent="0.25">
      <c r="A848" t="s">
        <v>2</v>
      </c>
      <c r="B848" t="s">
        <v>37</v>
      </c>
      <c r="C848">
        <v>2011</v>
      </c>
      <c r="D848" t="s">
        <v>27</v>
      </c>
      <c r="E848">
        <v>59.23</v>
      </c>
    </row>
    <row r="849" spans="1:5" hidden="1" x14ac:dyDescent="0.25">
      <c r="A849" t="s">
        <v>2</v>
      </c>
      <c r="B849" t="s">
        <v>37</v>
      </c>
      <c r="C849">
        <v>2011</v>
      </c>
      <c r="D849" t="s">
        <v>28</v>
      </c>
      <c r="E849">
        <v>63.55</v>
      </c>
    </row>
    <row r="850" spans="1:5" hidden="1" x14ac:dyDescent="0.25">
      <c r="A850" t="s">
        <v>2</v>
      </c>
      <c r="B850" t="s">
        <v>37</v>
      </c>
      <c r="C850">
        <v>2011</v>
      </c>
      <c r="D850" t="s">
        <v>29</v>
      </c>
      <c r="E850">
        <v>67.569999999999993</v>
      </c>
    </row>
    <row r="851" spans="1:5" hidden="1" x14ac:dyDescent="0.25">
      <c r="A851" t="s">
        <v>2</v>
      </c>
      <c r="B851" t="s">
        <v>37</v>
      </c>
      <c r="C851">
        <v>2014</v>
      </c>
      <c r="D851" t="s">
        <v>6</v>
      </c>
      <c r="E851">
        <v>43.62</v>
      </c>
    </row>
    <row r="852" spans="1:5" hidden="1" x14ac:dyDescent="0.25">
      <c r="A852" t="s">
        <v>2</v>
      </c>
      <c r="B852" t="s">
        <v>37</v>
      </c>
      <c r="C852">
        <v>2014</v>
      </c>
      <c r="D852" t="s">
        <v>9</v>
      </c>
      <c r="E852">
        <v>41.32</v>
      </c>
    </row>
    <row r="853" spans="1:5" hidden="1" x14ac:dyDescent="0.25">
      <c r="A853" t="s">
        <v>2</v>
      </c>
      <c r="B853" t="s">
        <v>37</v>
      </c>
      <c r="C853">
        <v>2014</v>
      </c>
      <c r="D853" t="s">
        <v>11</v>
      </c>
      <c r="E853">
        <v>60.47</v>
      </c>
    </row>
    <row r="854" spans="1:5" hidden="1" x14ac:dyDescent="0.25">
      <c r="A854" t="s">
        <v>2</v>
      </c>
      <c r="B854" t="s">
        <v>37</v>
      </c>
      <c r="C854">
        <v>2014</v>
      </c>
      <c r="D854" t="s">
        <v>12</v>
      </c>
      <c r="E854">
        <v>59.24</v>
      </c>
    </row>
    <row r="855" spans="1:5" hidden="1" x14ac:dyDescent="0.25">
      <c r="A855" t="s">
        <v>2</v>
      </c>
      <c r="B855" t="s">
        <v>37</v>
      </c>
      <c r="C855">
        <v>2014</v>
      </c>
      <c r="D855" t="s">
        <v>13</v>
      </c>
      <c r="E855">
        <v>66.349999999999994</v>
      </c>
    </row>
    <row r="856" spans="1:5" hidden="1" x14ac:dyDescent="0.25">
      <c r="A856" t="s">
        <v>2</v>
      </c>
      <c r="B856" t="s">
        <v>37</v>
      </c>
      <c r="C856">
        <v>2014</v>
      </c>
      <c r="D856" t="s">
        <v>14</v>
      </c>
      <c r="E856">
        <v>75.05</v>
      </c>
    </row>
    <row r="857" spans="1:5" hidden="1" x14ac:dyDescent="0.25">
      <c r="A857" t="s">
        <v>2</v>
      </c>
      <c r="B857" t="s">
        <v>37</v>
      </c>
      <c r="C857">
        <v>2014</v>
      </c>
      <c r="D857" t="s">
        <v>15</v>
      </c>
      <c r="E857">
        <v>60.08</v>
      </c>
    </row>
    <row r="858" spans="1:5" hidden="1" x14ac:dyDescent="0.25">
      <c r="A858" t="s">
        <v>2</v>
      </c>
      <c r="B858" t="s">
        <v>37</v>
      </c>
      <c r="C858">
        <v>2014</v>
      </c>
      <c r="D858" t="s">
        <v>16</v>
      </c>
      <c r="E858">
        <v>70.569999999999993</v>
      </c>
    </row>
    <row r="859" spans="1:5" hidden="1" x14ac:dyDescent="0.25">
      <c r="A859" t="s">
        <v>2</v>
      </c>
      <c r="B859" t="s">
        <v>37</v>
      </c>
      <c r="C859">
        <v>2014</v>
      </c>
      <c r="D859" t="s">
        <v>17</v>
      </c>
      <c r="E859">
        <v>62.98</v>
      </c>
    </row>
    <row r="860" spans="1:5" hidden="1" x14ac:dyDescent="0.25">
      <c r="A860" t="s">
        <v>2</v>
      </c>
      <c r="B860" t="s">
        <v>37</v>
      </c>
      <c r="C860">
        <v>2014</v>
      </c>
      <c r="D860" t="s">
        <v>19</v>
      </c>
      <c r="E860">
        <v>47.32</v>
      </c>
    </row>
    <row r="861" spans="1:5" hidden="1" x14ac:dyDescent="0.25">
      <c r="A861" t="s">
        <v>2</v>
      </c>
      <c r="B861" t="s">
        <v>37</v>
      </c>
      <c r="C861">
        <v>2014</v>
      </c>
      <c r="D861" t="s">
        <v>21</v>
      </c>
      <c r="E861">
        <v>49.84</v>
      </c>
    </row>
    <row r="862" spans="1:5" hidden="1" x14ac:dyDescent="0.25">
      <c r="A862" t="s">
        <v>2</v>
      </c>
      <c r="B862" t="s">
        <v>37</v>
      </c>
      <c r="C862">
        <v>2014</v>
      </c>
      <c r="D862" t="s">
        <v>23</v>
      </c>
      <c r="E862">
        <v>46.14</v>
      </c>
    </row>
    <row r="863" spans="1:5" hidden="1" x14ac:dyDescent="0.25">
      <c r="A863" t="s">
        <v>2</v>
      </c>
      <c r="B863" t="s">
        <v>37</v>
      </c>
      <c r="C863">
        <v>2014</v>
      </c>
      <c r="D863" t="s">
        <v>25</v>
      </c>
      <c r="E863">
        <v>47.81</v>
      </c>
    </row>
    <row r="864" spans="1:5" hidden="1" x14ac:dyDescent="0.25">
      <c r="A864" t="s">
        <v>2</v>
      </c>
      <c r="B864" t="s">
        <v>37</v>
      </c>
      <c r="C864">
        <v>2014</v>
      </c>
      <c r="D864" t="s">
        <v>27</v>
      </c>
      <c r="E864">
        <v>59.23</v>
      </c>
    </row>
    <row r="865" spans="1:5" hidden="1" x14ac:dyDescent="0.25">
      <c r="A865" t="s">
        <v>2</v>
      </c>
      <c r="B865" t="s">
        <v>37</v>
      </c>
      <c r="C865">
        <v>2014</v>
      </c>
      <c r="D865" t="s">
        <v>28</v>
      </c>
      <c r="E865">
        <v>63.55</v>
      </c>
    </row>
    <row r="866" spans="1:5" hidden="1" x14ac:dyDescent="0.25">
      <c r="A866" t="s">
        <v>2</v>
      </c>
      <c r="B866" t="s">
        <v>37</v>
      </c>
      <c r="C866">
        <v>2014</v>
      </c>
      <c r="D866" t="s">
        <v>29</v>
      </c>
      <c r="E866">
        <v>67.569999999999993</v>
      </c>
    </row>
    <row r="867" spans="1:5" hidden="1" x14ac:dyDescent="0.25">
      <c r="A867" t="s">
        <v>2</v>
      </c>
      <c r="B867" t="s">
        <v>37</v>
      </c>
      <c r="C867">
        <v>2015</v>
      </c>
      <c r="D867" t="s">
        <v>6</v>
      </c>
      <c r="E867">
        <v>43.62</v>
      </c>
    </row>
    <row r="868" spans="1:5" hidden="1" x14ac:dyDescent="0.25">
      <c r="A868" t="s">
        <v>2</v>
      </c>
      <c r="B868" t="s">
        <v>37</v>
      </c>
      <c r="C868">
        <v>2015</v>
      </c>
      <c r="D868" t="s">
        <v>9</v>
      </c>
      <c r="E868">
        <v>41.32</v>
      </c>
    </row>
    <row r="869" spans="1:5" hidden="1" x14ac:dyDescent="0.25">
      <c r="A869" t="s">
        <v>2</v>
      </c>
      <c r="B869" t="s">
        <v>37</v>
      </c>
      <c r="C869">
        <v>2015</v>
      </c>
      <c r="D869" t="s">
        <v>11</v>
      </c>
      <c r="E869">
        <v>60.47</v>
      </c>
    </row>
    <row r="870" spans="1:5" hidden="1" x14ac:dyDescent="0.25">
      <c r="A870" t="s">
        <v>2</v>
      </c>
      <c r="B870" t="s">
        <v>37</v>
      </c>
      <c r="C870">
        <v>2015</v>
      </c>
      <c r="D870" t="s">
        <v>12</v>
      </c>
      <c r="E870">
        <v>59.24</v>
      </c>
    </row>
    <row r="871" spans="1:5" hidden="1" x14ac:dyDescent="0.25">
      <c r="A871" t="s">
        <v>2</v>
      </c>
      <c r="B871" t="s">
        <v>37</v>
      </c>
      <c r="C871">
        <v>2015</v>
      </c>
      <c r="D871" t="s">
        <v>13</v>
      </c>
      <c r="E871">
        <v>66.349999999999994</v>
      </c>
    </row>
    <row r="872" spans="1:5" hidden="1" x14ac:dyDescent="0.25">
      <c r="A872" t="s">
        <v>2</v>
      </c>
      <c r="B872" t="s">
        <v>37</v>
      </c>
      <c r="C872">
        <v>2015</v>
      </c>
      <c r="D872" t="s">
        <v>14</v>
      </c>
      <c r="E872">
        <v>75.05</v>
      </c>
    </row>
    <row r="873" spans="1:5" hidden="1" x14ac:dyDescent="0.25">
      <c r="A873" t="s">
        <v>2</v>
      </c>
      <c r="B873" t="s">
        <v>37</v>
      </c>
      <c r="C873">
        <v>2015</v>
      </c>
      <c r="D873" t="s">
        <v>15</v>
      </c>
      <c r="E873">
        <v>60.08</v>
      </c>
    </row>
    <row r="874" spans="1:5" hidden="1" x14ac:dyDescent="0.25">
      <c r="A874" t="s">
        <v>2</v>
      </c>
      <c r="B874" t="s">
        <v>37</v>
      </c>
      <c r="C874">
        <v>2015</v>
      </c>
      <c r="D874" t="s">
        <v>16</v>
      </c>
      <c r="E874">
        <v>70.569999999999993</v>
      </c>
    </row>
    <row r="875" spans="1:5" hidden="1" x14ac:dyDescent="0.25">
      <c r="A875" t="s">
        <v>2</v>
      </c>
      <c r="B875" t="s">
        <v>37</v>
      </c>
      <c r="C875">
        <v>2015</v>
      </c>
      <c r="D875" t="s">
        <v>17</v>
      </c>
      <c r="E875">
        <v>62.98</v>
      </c>
    </row>
    <row r="876" spans="1:5" hidden="1" x14ac:dyDescent="0.25">
      <c r="A876" t="s">
        <v>2</v>
      </c>
      <c r="B876" t="s">
        <v>37</v>
      </c>
      <c r="C876">
        <v>2015</v>
      </c>
      <c r="D876" t="s">
        <v>19</v>
      </c>
      <c r="E876">
        <v>47.32</v>
      </c>
    </row>
    <row r="877" spans="1:5" hidden="1" x14ac:dyDescent="0.25">
      <c r="A877" t="s">
        <v>2</v>
      </c>
      <c r="B877" t="s">
        <v>37</v>
      </c>
      <c r="C877">
        <v>2015</v>
      </c>
      <c r="D877" t="s">
        <v>21</v>
      </c>
      <c r="E877">
        <v>49.84</v>
      </c>
    </row>
    <row r="878" spans="1:5" hidden="1" x14ac:dyDescent="0.25">
      <c r="A878" t="s">
        <v>2</v>
      </c>
      <c r="B878" t="s">
        <v>37</v>
      </c>
      <c r="C878">
        <v>2015</v>
      </c>
      <c r="D878" t="s">
        <v>23</v>
      </c>
      <c r="E878">
        <v>46.14</v>
      </c>
    </row>
    <row r="879" spans="1:5" hidden="1" x14ac:dyDescent="0.25">
      <c r="A879" t="s">
        <v>2</v>
      </c>
      <c r="B879" t="s">
        <v>37</v>
      </c>
      <c r="C879">
        <v>2015</v>
      </c>
      <c r="D879" t="s">
        <v>25</v>
      </c>
      <c r="E879">
        <v>47.81</v>
      </c>
    </row>
    <row r="880" spans="1:5" hidden="1" x14ac:dyDescent="0.25">
      <c r="A880" t="s">
        <v>2</v>
      </c>
      <c r="B880" t="s">
        <v>37</v>
      </c>
      <c r="C880">
        <v>2015</v>
      </c>
      <c r="D880" t="s">
        <v>27</v>
      </c>
      <c r="E880">
        <v>59.23</v>
      </c>
    </row>
    <row r="881" spans="1:5" hidden="1" x14ac:dyDescent="0.25">
      <c r="A881" t="s">
        <v>2</v>
      </c>
      <c r="B881" t="s">
        <v>37</v>
      </c>
      <c r="C881">
        <v>2015</v>
      </c>
      <c r="D881" t="s">
        <v>28</v>
      </c>
      <c r="E881">
        <v>63.55</v>
      </c>
    </row>
    <row r="882" spans="1:5" hidden="1" x14ac:dyDescent="0.25">
      <c r="A882" t="s">
        <v>2</v>
      </c>
      <c r="B882" t="s">
        <v>37</v>
      </c>
      <c r="C882">
        <v>2015</v>
      </c>
      <c r="D882" t="s">
        <v>29</v>
      </c>
      <c r="E882">
        <v>67.569999999999993</v>
      </c>
    </row>
    <row r="883" spans="1:5" hidden="1" x14ac:dyDescent="0.25">
      <c r="A883" t="s">
        <v>2</v>
      </c>
      <c r="B883" t="s">
        <v>37</v>
      </c>
      <c r="C883">
        <v>2017</v>
      </c>
      <c r="D883" t="s">
        <v>6</v>
      </c>
      <c r="E883">
        <v>43.62</v>
      </c>
    </row>
    <row r="884" spans="1:5" hidden="1" x14ac:dyDescent="0.25">
      <c r="A884" t="s">
        <v>2</v>
      </c>
      <c r="B884" t="s">
        <v>37</v>
      </c>
      <c r="C884">
        <v>2017</v>
      </c>
      <c r="D884" t="s">
        <v>9</v>
      </c>
      <c r="E884">
        <v>41.32</v>
      </c>
    </row>
    <row r="885" spans="1:5" hidden="1" x14ac:dyDescent="0.25">
      <c r="A885" t="s">
        <v>2</v>
      </c>
      <c r="B885" t="s">
        <v>37</v>
      </c>
      <c r="C885">
        <v>2017</v>
      </c>
      <c r="D885" t="s">
        <v>11</v>
      </c>
      <c r="E885">
        <v>60.47</v>
      </c>
    </row>
    <row r="886" spans="1:5" hidden="1" x14ac:dyDescent="0.25">
      <c r="A886" t="s">
        <v>2</v>
      </c>
      <c r="B886" t="s">
        <v>37</v>
      </c>
      <c r="C886">
        <v>2017</v>
      </c>
      <c r="D886" t="s">
        <v>12</v>
      </c>
      <c r="E886">
        <v>59.24</v>
      </c>
    </row>
    <row r="887" spans="1:5" hidden="1" x14ac:dyDescent="0.25">
      <c r="A887" t="s">
        <v>2</v>
      </c>
      <c r="B887" t="s">
        <v>37</v>
      </c>
      <c r="C887">
        <v>2017</v>
      </c>
      <c r="D887" t="s">
        <v>13</v>
      </c>
      <c r="E887">
        <v>66.349999999999994</v>
      </c>
    </row>
    <row r="888" spans="1:5" hidden="1" x14ac:dyDescent="0.25">
      <c r="A888" t="s">
        <v>2</v>
      </c>
      <c r="B888" t="s">
        <v>37</v>
      </c>
      <c r="C888">
        <v>2017</v>
      </c>
      <c r="D888" t="s">
        <v>14</v>
      </c>
      <c r="E888">
        <v>75.05</v>
      </c>
    </row>
    <row r="889" spans="1:5" hidden="1" x14ac:dyDescent="0.25">
      <c r="A889" t="s">
        <v>2</v>
      </c>
      <c r="B889" t="s">
        <v>37</v>
      </c>
      <c r="C889">
        <v>2017</v>
      </c>
      <c r="D889" t="s">
        <v>15</v>
      </c>
      <c r="E889">
        <v>60.08</v>
      </c>
    </row>
    <row r="890" spans="1:5" hidden="1" x14ac:dyDescent="0.25">
      <c r="A890" t="s">
        <v>2</v>
      </c>
      <c r="B890" t="s">
        <v>37</v>
      </c>
      <c r="C890">
        <v>2017</v>
      </c>
      <c r="D890" t="s">
        <v>16</v>
      </c>
      <c r="E890">
        <v>70.569999999999993</v>
      </c>
    </row>
    <row r="891" spans="1:5" hidden="1" x14ac:dyDescent="0.25">
      <c r="A891" t="s">
        <v>2</v>
      </c>
      <c r="B891" t="s">
        <v>37</v>
      </c>
      <c r="C891">
        <v>2017</v>
      </c>
      <c r="D891" t="s">
        <v>17</v>
      </c>
      <c r="E891">
        <v>62.98</v>
      </c>
    </row>
    <row r="892" spans="1:5" hidden="1" x14ac:dyDescent="0.25">
      <c r="A892" t="s">
        <v>2</v>
      </c>
      <c r="B892" t="s">
        <v>37</v>
      </c>
      <c r="C892">
        <v>2017</v>
      </c>
      <c r="D892" t="s">
        <v>19</v>
      </c>
      <c r="E892">
        <v>47.32</v>
      </c>
    </row>
    <row r="893" spans="1:5" hidden="1" x14ac:dyDescent="0.25">
      <c r="A893" t="s">
        <v>2</v>
      </c>
      <c r="B893" t="s">
        <v>37</v>
      </c>
      <c r="C893">
        <v>2017</v>
      </c>
      <c r="D893" t="s">
        <v>21</v>
      </c>
      <c r="E893">
        <v>49.84</v>
      </c>
    </row>
    <row r="894" spans="1:5" hidden="1" x14ac:dyDescent="0.25">
      <c r="A894" t="s">
        <v>2</v>
      </c>
      <c r="B894" t="s">
        <v>37</v>
      </c>
      <c r="C894">
        <v>2017</v>
      </c>
      <c r="D894" t="s">
        <v>23</v>
      </c>
      <c r="E894">
        <v>46.14</v>
      </c>
    </row>
    <row r="895" spans="1:5" hidden="1" x14ac:dyDescent="0.25">
      <c r="A895" t="s">
        <v>2</v>
      </c>
      <c r="B895" t="s">
        <v>37</v>
      </c>
      <c r="C895">
        <v>2017</v>
      </c>
      <c r="D895" t="s">
        <v>25</v>
      </c>
      <c r="E895">
        <v>47.81</v>
      </c>
    </row>
    <row r="896" spans="1:5" hidden="1" x14ac:dyDescent="0.25">
      <c r="A896" t="s">
        <v>2</v>
      </c>
      <c r="B896" t="s">
        <v>37</v>
      </c>
      <c r="C896">
        <v>2017</v>
      </c>
      <c r="D896" t="s">
        <v>27</v>
      </c>
      <c r="E896">
        <v>59.23</v>
      </c>
    </row>
    <row r="897" spans="1:5" hidden="1" x14ac:dyDescent="0.25">
      <c r="A897" t="s">
        <v>2</v>
      </c>
      <c r="B897" t="s">
        <v>37</v>
      </c>
      <c r="C897">
        <v>2017</v>
      </c>
      <c r="D897" t="s">
        <v>28</v>
      </c>
      <c r="E897">
        <v>63.55</v>
      </c>
    </row>
    <row r="898" spans="1:5" hidden="1" x14ac:dyDescent="0.25">
      <c r="A898" t="s">
        <v>2</v>
      </c>
      <c r="B898" t="s">
        <v>37</v>
      </c>
      <c r="C898">
        <v>2017</v>
      </c>
      <c r="D898" t="s">
        <v>29</v>
      </c>
      <c r="E898">
        <v>67.569999999999993</v>
      </c>
    </row>
    <row r="899" spans="1:5" hidden="1" x14ac:dyDescent="0.25">
      <c r="A899" t="s">
        <v>2</v>
      </c>
      <c r="B899" t="s">
        <v>37</v>
      </c>
      <c r="C899">
        <v>2020</v>
      </c>
      <c r="D899" t="s">
        <v>6</v>
      </c>
      <c r="E899">
        <v>43.62</v>
      </c>
    </row>
    <row r="900" spans="1:5" hidden="1" x14ac:dyDescent="0.25">
      <c r="A900" t="s">
        <v>2</v>
      </c>
      <c r="B900" t="s">
        <v>37</v>
      </c>
      <c r="C900">
        <v>2020</v>
      </c>
      <c r="D900" t="s">
        <v>9</v>
      </c>
      <c r="E900">
        <v>41.32</v>
      </c>
    </row>
    <row r="901" spans="1:5" hidden="1" x14ac:dyDescent="0.25">
      <c r="A901" t="s">
        <v>2</v>
      </c>
      <c r="B901" t="s">
        <v>37</v>
      </c>
      <c r="C901">
        <v>2020</v>
      </c>
      <c r="D901" t="s">
        <v>11</v>
      </c>
      <c r="E901">
        <v>60.47</v>
      </c>
    </row>
    <row r="902" spans="1:5" hidden="1" x14ac:dyDescent="0.25">
      <c r="A902" t="s">
        <v>2</v>
      </c>
      <c r="B902" t="s">
        <v>37</v>
      </c>
      <c r="C902">
        <v>2020</v>
      </c>
      <c r="D902" t="s">
        <v>12</v>
      </c>
      <c r="E902">
        <v>59.24</v>
      </c>
    </row>
    <row r="903" spans="1:5" hidden="1" x14ac:dyDescent="0.25">
      <c r="A903" t="s">
        <v>2</v>
      </c>
      <c r="B903" t="s">
        <v>37</v>
      </c>
      <c r="C903">
        <v>2020</v>
      </c>
      <c r="D903" t="s">
        <v>13</v>
      </c>
      <c r="E903">
        <v>66.349999999999994</v>
      </c>
    </row>
    <row r="904" spans="1:5" hidden="1" x14ac:dyDescent="0.25">
      <c r="A904" t="s">
        <v>2</v>
      </c>
      <c r="B904" t="s">
        <v>37</v>
      </c>
      <c r="C904">
        <v>2020</v>
      </c>
      <c r="D904" t="s">
        <v>14</v>
      </c>
      <c r="E904">
        <v>75.05</v>
      </c>
    </row>
    <row r="905" spans="1:5" hidden="1" x14ac:dyDescent="0.25">
      <c r="A905" t="s">
        <v>2</v>
      </c>
      <c r="B905" t="s">
        <v>37</v>
      </c>
      <c r="C905">
        <v>2020</v>
      </c>
      <c r="D905" t="s">
        <v>15</v>
      </c>
      <c r="E905">
        <v>60.08</v>
      </c>
    </row>
    <row r="906" spans="1:5" hidden="1" x14ac:dyDescent="0.25">
      <c r="A906" t="s">
        <v>2</v>
      </c>
      <c r="B906" t="s">
        <v>37</v>
      </c>
      <c r="C906">
        <v>2020</v>
      </c>
      <c r="D906" t="s">
        <v>16</v>
      </c>
      <c r="E906">
        <v>70.569999999999993</v>
      </c>
    </row>
    <row r="907" spans="1:5" hidden="1" x14ac:dyDescent="0.25">
      <c r="A907" t="s">
        <v>2</v>
      </c>
      <c r="B907" t="s">
        <v>37</v>
      </c>
      <c r="C907">
        <v>2020</v>
      </c>
      <c r="D907" t="s">
        <v>17</v>
      </c>
      <c r="E907">
        <v>62.98</v>
      </c>
    </row>
    <row r="908" spans="1:5" hidden="1" x14ac:dyDescent="0.25">
      <c r="A908" t="s">
        <v>2</v>
      </c>
      <c r="B908" t="s">
        <v>37</v>
      </c>
      <c r="C908">
        <v>2020</v>
      </c>
      <c r="D908" t="s">
        <v>19</v>
      </c>
      <c r="E908">
        <v>47.32</v>
      </c>
    </row>
    <row r="909" spans="1:5" hidden="1" x14ac:dyDescent="0.25">
      <c r="A909" t="s">
        <v>2</v>
      </c>
      <c r="B909" t="s">
        <v>37</v>
      </c>
      <c r="C909">
        <v>2020</v>
      </c>
      <c r="D909" t="s">
        <v>21</v>
      </c>
      <c r="E909">
        <v>49.84</v>
      </c>
    </row>
    <row r="910" spans="1:5" hidden="1" x14ac:dyDescent="0.25">
      <c r="A910" t="s">
        <v>2</v>
      </c>
      <c r="B910" t="s">
        <v>37</v>
      </c>
      <c r="C910">
        <v>2020</v>
      </c>
      <c r="D910" t="s">
        <v>23</v>
      </c>
      <c r="E910">
        <v>46.14</v>
      </c>
    </row>
    <row r="911" spans="1:5" hidden="1" x14ac:dyDescent="0.25">
      <c r="A911" t="s">
        <v>2</v>
      </c>
      <c r="B911" t="s">
        <v>37</v>
      </c>
      <c r="C911">
        <v>2020</v>
      </c>
      <c r="D911" t="s">
        <v>25</v>
      </c>
      <c r="E911">
        <v>47.81</v>
      </c>
    </row>
    <row r="912" spans="1:5" hidden="1" x14ac:dyDescent="0.25">
      <c r="A912" t="s">
        <v>2</v>
      </c>
      <c r="B912" t="s">
        <v>37</v>
      </c>
      <c r="C912">
        <v>2020</v>
      </c>
      <c r="D912" t="s">
        <v>27</v>
      </c>
      <c r="E912">
        <v>59.23</v>
      </c>
    </row>
    <row r="913" spans="1:5" hidden="1" x14ac:dyDescent="0.25">
      <c r="A913" t="s">
        <v>2</v>
      </c>
      <c r="B913" t="s">
        <v>37</v>
      </c>
      <c r="C913">
        <v>2020</v>
      </c>
      <c r="D913" t="s">
        <v>28</v>
      </c>
      <c r="E913">
        <v>63.55</v>
      </c>
    </row>
    <row r="914" spans="1:5" hidden="1" x14ac:dyDescent="0.25">
      <c r="A914" t="s">
        <v>2</v>
      </c>
      <c r="B914" t="s">
        <v>37</v>
      </c>
      <c r="C914">
        <v>2020</v>
      </c>
      <c r="D914" t="s">
        <v>29</v>
      </c>
      <c r="E914">
        <v>67.569999999999993</v>
      </c>
    </row>
    <row r="915" spans="1:5" hidden="1" x14ac:dyDescent="0.25">
      <c r="A915" t="s">
        <v>31</v>
      </c>
      <c r="B915" t="s">
        <v>37</v>
      </c>
      <c r="C915">
        <v>1975</v>
      </c>
      <c r="D915" t="s">
        <v>6</v>
      </c>
      <c r="E915">
        <v>1584.8</v>
      </c>
    </row>
    <row r="916" spans="1:5" hidden="1" x14ac:dyDescent="0.25">
      <c r="A916" t="s">
        <v>31</v>
      </c>
      <c r="B916" t="s">
        <v>37</v>
      </c>
      <c r="C916">
        <v>1975</v>
      </c>
      <c r="D916" t="s">
        <v>9</v>
      </c>
      <c r="E916">
        <v>1584.8</v>
      </c>
    </row>
    <row r="917" spans="1:5" hidden="1" x14ac:dyDescent="0.25">
      <c r="A917" t="s">
        <v>31</v>
      </c>
      <c r="B917" t="s">
        <v>37</v>
      </c>
      <c r="C917">
        <v>1975</v>
      </c>
      <c r="D917" t="s">
        <v>11</v>
      </c>
      <c r="E917">
        <v>1584.8</v>
      </c>
    </row>
    <row r="918" spans="1:5" hidden="1" x14ac:dyDescent="0.25">
      <c r="A918" t="s">
        <v>31</v>
      </c>
      <c r="B918" t="s">
        <v>37</v>
      </c>
      <c r="C918">
        <v>1975</v>
      </c>
      <c r="D918" t="s">
        <v>12</v>
      </c>
      <c r="E918">
        <v>1584.8</v>
      </c>
    </row>
    <row r="919" spans="1:5" hidden="1" x14ac:dyDescent="0.25">
      <c r="A919" t="s">
        <v>31</v>
      </c>
      <c r="B919" t="s">
        <v>37</v>
      </c>
      <c r="C919">
        <v>1975</v>
      </c>
      <c r="D919" t="s">
        <v>13</v>
      </c>
      <c r="E919">
        <v>1584.8</v>
      </c>
    </row>
    <row r="920" spans="1:5" hidden="1" x14ac:dyDescent="0.25">
      <c r="A920" t="s">
        <v>31</v>
      </c>
      <c r="B920" t="s">
        <v>37</v>
      </c>
      <c r="C920">
        <v>1975</v>
      </c>
      <c r="D920" t="s">
        <v>14</v>
      </c>
      <c r="E920">
        <v>1589.4</v>
      </c>
    </row>
    <row r="921" spans="1:5" hidden="1" x14ac:dyDescent="0.25">
      <c r="A921" t="s">
        <v>31</v>
      </c>
      <c r="B921" t="s">
        <v>37</v>
      </c>
      <c r="C921">
        <v>1975</v>
      </c>
      <c r="D921" t="s">
        <v>15</v>
      </c>
      <c r="E921">
        <v>1589.4</v>
      </c>
    </row>
    <row r="922" spans="1:5" hidden="1" x14ac:dyDescent="0.25">
      <c r="A922" t="s">
        <v>31</v>
      </c>
      <c r="B922" t="s">
        <v>37</v>
      </c>
      <c r="C922">
        <v>1975</v>
      </c>
      <c r="D922" t="s">
        <v>16</v>
      </c>
      <c r="E922">
        <v>1589.4</v>
      </c>
    </row>
    <row r="923" spans="1:5" hidden="1" x14ac:dyDescent="0.25">
      <c r="A923" t="s">
        <v>31</v>
      </c>
      <c r="B923" t="s">
        <v>37</v>
      </c>
      <c r="C923">
        <v>1975</v>
      </c>
      <c r="D923" t="s">
        <v>17</v>
      </c>
      <c r="E923">
        <v>1523.5</v>
      </c>
    </row>
    <row r="924" spans="1:5" hidden="1" x14ac:dyDescent="0.25">
      <c r="A924" t="s">
        <v>31</v>
      </c>
      <c r="B924" t="s">
        <v>37</v>
      </c>
      <c r="C924">
        <v>1975</v>
      </c>
      <c r="D924" t="s">
        <v>19</v>
      </c>
      <c r="E924">
        <v>1523.5</v>
      </c>
    </row>
    <row r="925" spans="1:5" hidden="1" x14ac:dyDescent="0.25">
      <c r="A925" t="s">
        <v>31</v>
      </c>
      <c r="B925" t="s">
        <v>37</v>
      </c>
      <c r="C925">
        <v>1975</v>
      </c>
      <c r="D925" t="s">
        <v>21</v>
      </c>
      <c r="E925">
        <v>1433</v>
      </c>
    </row>
    <row r="926" spans="1:5" hidden="1" x14ac:dyDescent="0.25">
      <c r="A926" t="s">
        <v>31</v>
      </c>
      <c r="B926" t="s">
        <v>37</v>
      </c>
      <c r="C926">
        <v>1975</v>
      </c>
      <c r="D926" t="s">
        <v>23</v>
      </c>
      <c r="E926">
        <v>1433</v>
      </c>
    </row>
    <row r="927" spans="1:5" hidden="1" x14ac:dyDescent="0.25">
      <c r="A927" t="s">
        <v>31</v>
      </c>
      <c r="B927" t="s">
        <v>37</v>
      </c>
      <c r="C927">
        <v>1975</v>
      </c>
      <c r="D927" t="s">
        <v>25</v>
      </c>
      <c r="E927">
        <v>1433</v>
      </c>
    </row>
    <row r="928" spans="1:5" hidden="1" x14ac:dyDescent="0.25">
      <c r="A928" t="s">
        <v>31</v>
      </c>
      <c r="B928" t="s">
        <v>37</v>
      </c>
      <c r="C928">
        <v>1975</v>
      </c>
      <c r="D928" t="s">
        <v>27</v>
      </c>
      <c r="E928">
        <v>1338.4</v>
      </c>
    </row>
    <row r="929" spans="1:5" hidden="1" x14ac:dyDescent="0.25">
      <c r="A929" t="s">
        <v>31</v>
      </c>
      <c r="B929" t="s">
        <v>37</v>
      </c>
      <c r="C929">
        <v>1975</v>
      </c>
      <c r="D929" t="s">
        <v>28</v>
      </c>
      <c r="E929">
        <v>1338.4</v>
      </c>
    </row>
    <row r="930" spans="1:5" hidden="1" x14ac:dyDescent="0.25">
      <c r="A930" t="s">
        <v>31</v>
      </c>
      <c r="B930" t="s">
        <v>37</v>
      </c>
      <c r="C930">
        <v>1975</v>
      </c>
      <c r="D930" t="s">
        <v>29</v>
      </c>
      <c r="E930">
        <v>1584.8</v>
      </c>
    </row>
    <row r="931" spans="1:5" hidden="1" x14ac:dyDescent="0.25">
      <c r="A931" t="s">
        <v>31</v>
      </c>
      <c r="B931" t="s">
        <v>37</v>
      </c>
      <c r="C931">
        <v>1985</v>
      </c>
      <c r="D931" t="s">
        <v>6</v>
      </c>
      <c r="E931">
        <v>1631.1</v>
      </c>
    </row>
    <row r="932" spans="1:5" hidden="1" x14ac:dyDescent="0.25">
      <c r="A932" t="s">
        <v>31</v>
      </c>
      <c r="B932" t="s">
        <v>37</v>
      </c>
      <c r="C932">
        <v>1985</v>
      </c>
      <c r="D932" t="s">
        <v>9</v>
      </c>
      <c r="E932">
        <v>1631.1</v>
      </c>
    </row>
    <row r="933" spans="1:5" hidden="1" x14ac:dyDescent="0.25">
      <c r="A933" t="s">
        <v>31</v>
      </c>
      <c r="B933" t="s">
        <v>37</v>
      </c>
      <c r="C933">
        <v>1985</v>
      </c>
      <c r="D933" t="s">
        <v>11</v>
      </c>
      <c r="E933">
        <v>1631.1</v>
      </c>
    </row>
    <row r="934" spans="1:5" hidden="1" x14ac:dyDescent="0.25">
      <c r="A934" t="s">
        <v>31</v>
      </c>
      <c r="B934" t="s">
        <v>37</v>
      </c>
      <c r="C934">
        <v>1985</v>
      </c>
      <c r="D934" t="s">
        <v>12</v>
      </c>
      <c r="E934">
        <v>1631.1</v>
      </c>
    </row>
    <row r="935" spans="1:5" hidden="1" x14ac:dyDescent="0.25">
      <c r="A935" t="s">
        <v>31</v>
      </c>
      <c r="B935" t="s">
        <v>37</v>
      </c>
      <c r="C935">
        <v>1985</v>
      </c>
      <c r="D935" t="s">
        <v>13</v>
      </c>
      <c r="E935">
        <v>1631.1</v>
      </c>
    </row>
    <row r="936" spans="1:5" hidden="1" x14ac:dyDescent="0.25">
      <c r="A936" t="s">
        <v>31</v>
      </c>
      <c r="B936" t="s">
        <v>37</v>
      </c>
      <c r="C936">
        <v>1985</v>
      </c>
      <c r="D936" t="s">
        <v>14</v>
      </c>
      <c r="E936">
        <v>1888.5</v>
      </c>
    </row>
    <row r="937" spans="1:5" hidden="1" x14ac:dyDescent="0.25">
      <c r="A937" t="s">
        <v>31</v>
      </c>
      <c r="B937" t="s">
        <v>37</v>
      </c>
      <c r="C937">
        <v>1985</v>
      </c>
      <c r="D937" t="s">
        <v>15</v>
      </c>
      <c r="E937">
        <v>1888.5</v>
      </c>
    </row>
    <row r="938" spans="1:5" hidden="1" x14ac:dyDescent="0.25">
      <c r="A938" t="s">
        <v>31</v>
      </c>
      <c r="B938" t="s">
        <v>37</v>
      </c>
      <c r="C938">
        <v>1985</v>
      </c>
      <c r="D938" t="s">
        <v>16</v>
      </c>
      <c r="E938">
        <v>1888.5</v>
      </c>
    </row>
    <row r="939" spans="1:5" hidden="1" x14ac:dyDescent="0.25">
      <c r="A939" t="s">
        <v>31</v>
      </c>
      <c r="B939" t="s">
        <v>37</v>
      </c>
      <c r="C939">
        <v>1985</v>
      </c>
      <c r="D939" t="s">
        <v>17</v>
      </c>
      <c r="E939">
        <v>1656.2</v>
      </c>
    </row>
    <row r="940" spans="1:5" hidden="1" x14ac:dyDescent="0.25">
      <c r="A940" t="s">
        <v>31</v>
      </c>
      <c r="B940" t="s">
        <v>37</v>
      </c>
      <c r="C940">
        <v>1985</v>
      </c>
      <c r="D940" t="s">
        <v>19</v>
      </c>
      <c r="E940">
        <v>1656.2</v>
      </c>
    </row>
    <row r="941" spans="1:5" hidden="1" x14ac:dyDescent="0.25">
      <c r="A941" t="s">
        <v>31</v>
      </c>
      <c r="B941" t="s">
        <v>37</v>
      </c>
      <c r="C941">
        <v>1985</v>
      </c>
      <c r="D941" t="s">
        <v>21</v>
      </c>
      <c r="E941">
        <v>1495.2</v>
      </c>
    </row>
    <row r="942" spans="1:5" hidden="1" x14ac:dyDescent="0.25">
      <c r="A942" t="s">
        <v>31</v>
      </c>
      <c r="B942" t="s">
        <v>37</v>
      </c>
      <c r="C942">
        <v>1985</v>
      </c>
      <c r="D942" t="s">
        <v>23</v>
      </c>
      <c r="E942">
        <v>1495.2</v>
      </c>
    </row>
    <row r="943" spans="1:5" hidden="1" x14ac:dyDescent="0.25">
      <c r="A943" t="s">
        <v>31</v>
      </c>
      <c r="B943" t="s">
        <v>37</v>
      </c>
      <c r="C943">
        <v>1985</v>
      </c>
      <c r="D943" t="s">
        <v>25</v>
      </c>
      <c r="E943">
        <v>1495.2</v>
      </c>
    </row>
    <row r="944" spans="1:5" hidden="1" x14ac:dyDescent="0.25">
      <c r="A944" t="s">
        <v>31</v>
      </c>
      <c r="B944" t="s">
        <v>37</v>
      </c>
      <c r="C944">
        <v>1985</v>
      </c>
      <c r="D944" t="s">
        <v>27</v>
      </c>
      <c r="E944">
        <v>1442.2</v>
      </c>
    </row>
    <row r="945" spans="1:5" hidden="1" x14ac:dyDescent="0.25">
      <c r="A945" t="s">
        <v>31</v>
      </c>
      <c r="B945" t="s">
        <v>37</v>
      </c>
      <c r="C945">
        <v>1985</v>
      </c>
      <c r="D945" t="s">
        <v>28</v>
      </c>
      <c r="E945">
        <v>1442.2</v>
      </c>
    </row>
    <row r="946" spans="1:5" hidden="1" x14ac:dyDescent="0.25">
      <c r="A946" t="s">
        <v>31</v>
      </c>
      <c r="B946" t="s">
        <v>37</v>
      </c>
      <c r="C946">
        <v>1985</v>
      </c>
      <c r="D946" t="s">
        <v>29</v>
      </c>
      <c r="E946">
        <v>1631.1</v>
      </c>
    </row>
    <row r="947" spans="1:5" hidden="1" x14ac:dyDescent="0.25">
      <c r="A947" t="s">
        <v>31</v>
      </c>
      <c r="B947" t="s">
        <v>37</v>
      </c>
      <c r="C947">
        <v>1996</v>
      </c>
      <c r="D947" t="s">
        <v>6</v>
      </c>
      <c r="E947">
        <v>1994.2</v>
      </c>
    </row>
    <row r="948" spans="1:5" hidden="1" x14ac:dyDescent="0.25">
      <c r="A948" t="s">
        <v>31</v>
      </c>
      <c r="B948" t="s">
        <v>37</v>
      </c>
      <c r="C948">
        <v>1996</v>
      </c>
      <c r="D948" t="s">
        <v>9</v>
      </c>
      <c r="E948">
        <v>1994.2</v>
      </c>
    </row>
    <row r="949" spans="1:5" hidden="1" x14ac:dyDescent="0.25">
      <c r="A949" t="s">
        <v>31</v>
      </c>
      <c r="B949" t="s">
        <v>37</v>
      </c>
      <c r="C949">
        <v>1996</v>
      </c>
      <c r="D949" t="s">
        <v>11</v>
      </c>
      <c r="E949">
        <v>1994.2</v>
      </c>
    </row>
    <row r="950" spans="1:5" hidden="1" x14ac:dyDescent="0.25">
      <c r="A950" t="s">
        <v>31</v>
      </c>
      <c r="B950" t="s">
        <v>37</v>
      </c>
      <c r="C950">
        <v>1996</v>
      </c>
      <c r="D950" t="s">
        <v>12</v>
      </c>
      <c r="E950">
        <v>1994.2</v>
      </c>
    </row>
    <row r="951" spans="1:5" hidden="1" x14ac:dyDescent="0.25">
      <c r="A951" t="s">
        <v>31</v>
      </c>
      <c r="B951" t="s">
        <v>37</v>
      </c>
      <c r="C951">
        <v>1996</v>
      </c>
      <c r="D951" t="s">
        <v>13</v>
      </c>
      <c r="E951">
        <v>1994.2</v>
      </c>
    </row>
    <row r="952" spans="1:5" hidden="1" x14ac:dyDescent="0.25">
      <c r="A952" t="s">
        <v>31</v>
      </c>
      <c r="B952" t="s">
        <v>37</v>
      </c>
      <c r="C952">
        <v>1996</v>
      </c>
      <c r="D952" t="s">
        <v>14</v>
      </c>
      <c r="E952">
        <v>2100.1</v>
      </c>
    </row>
    <row r="953" spans="1:5" hidden="1" x14ac:dyDescent="0.25">
      <c r="A953" t="s">
        <v>31</v>
      </c>
      <c r="B953" t="s">
        <v>37</v>
      </c>
      <c r="C953">
        <v>1996</v>
      </c>
      <c r="D953" t="s">
        <v>15</v>
      </c>
      <c r="E953">
        <v>2100.1</v>
      </c>
    </row>
    <row r="954" spans="1:5" hidden="1" x14ac:dyDescent="0.25">
      <c r="A954" t="s">
        <v>31</v>
      </c>
      <c r="B954" t="s">
        <v>37</v>
      </c>
      <c r="C954">
        <v>1996</v>
      </c>
      <c r="D954" t="s">
        <v>16</v>
      </c>
      <c r="E954">
        <v>2100.1</v>
      </c>
    </row>
    <row r="955" spans="1:5" hidden="1" x14ac:dyDescent="0.25">
      <c r="A955" t="s">
        <v>31</v>
      </c>
      <c r="B955" t="s">
        <v>37</v>
      </c>
      <c r="C955">
        <v>1996</v>
      </c>
      <c r="D955" t="s">
        <v>17</v>
      </c>
      <c r="E955">
        <v>2048.6999999999998</v>
      </c>
    </row>
    <row r="956" spans="1:5" hidden="1" x14ac:dyDescent="0.25">
      <c r="A956" t="s">
        <v>31</v>
      </c>
      <c r="B956" t="s">
        <v>37</v>
      </c>
      <c r="C956">
        <v>1996</v>
      </c>
      <c r="D956" t="s">
        <v>19</v>
      </c>
      <c r="E956">
        <v>2048.6999999999998</v>
      </c>
    </row>
    <row r="957" spans="1:5" hidden="1" x14ac:dyDescent="0.25">
      <c r="A957" t="s">
        <v>31</v>
      </c>
      <c r="B957" t="s">
        <v>37</v>
      </c>
      <c r="C957">
        <v>1996</v>
      </c>
      <c r="D957" t="s">
        <v>21</v>
      </c>
      <c r="E957">
        <v>1742</v>
      </c>
    </row>
    <row r="958" spans="1:5" hidden="1" x14ac:dyDescent="0.25">
      <c r="A958" t="s">
        <v>31</v>
      </c>
      <c r="B958" t="s">
        <v>37</v>
      </c>
      <c r="C958">
        <v>1996</v>
      </c>
      <c r="D958" t="s">
        <v>23</v>
      </c>
      <c r="E958">
        <v>1742</v>
      </c>
    </row>
    <row r="959" spans="1:5" hidden="1" x14ac:dyDescent="0.25">
      <c r="A959" t="s">
        <v>31</v>
      </c>
      <c r="B959" t="s">
        <v>37</v>
      </c>
      <c r="C959">
        <v>1996</v>
      </c>
      <c r="D959" t="s">
        <v>25</v>
      </c>
      <c r="E959">
        <v>1742</v>
      </c>
    </row>
    <row r="960" spans="1:5" hidden="1" x14ac:dyDescent="0.25">
      <c r="A960" t="s">
        <v>31</v>
      </c>
      <c r="B960" t="s">
        <v>37</v>
      </c>
      <c r="C960">
        <v>1996</v>
      </c>
      <c r="D960" t="s">
        <v>27</v>
      </c>
      <c r="E960">
        <v>1500.1</v>
      </c>
    </row>
    <row r="961" spans="1:5" hidden="1" x14ac:dyDescent="0.25">
      <c r="A961" t="s">
        <v>31</v>
      </c>
      <c r="B961" t="s">
        <v>37</v>
      </c>
      <c r="C961">
        <v>1996</v>
      </c>
      <c r="D961" t="s">
        <v>28</v>
      </c>
      <c r="E961">
        <v>1500.1</v>
      </c>
    </row>
    <row r="962" spans="1:5" hidden="1" x14ac:dyDescent="0.25">
      <c r="A962" t="s">
        <v>31</v>
      </c>
      <c r="B962" t="s">
        <v>37</v>
      </c>
      <c r="C962">
        <v>1996</v>
      </c>
      <c r="D962" t="s">
        <v>29</v>
      </c>
      <c r="E962">
        <v>1994.2</v>
      </c>
    </row>
    <row r="963" spans="1:5" hidden="1" x14ac:dyDescent="0.25">
      <c r="A963" t="s">
        <v>31</v>
      </c>
      <c r="B963" t="s">
        <v>37</v>
      </c>
      <c r="C963">
        <v>2003</v>
      </c>
      <c r="D963" t="s">
        <v>6</v>
      </c>
      <c r="E963">
        <v>2040.3</v>
      </c>
    </row>
    <row r="964" spans="1:5" hidden="1" x14ac:dyDescent="0.25">
      <c r="A964" t="s">
        <v>31</v>
      </c>
      <c r="B964" t="s">
        <v>37</v>
      </c>
      <c r="C964">
        <v>2003</v>
      </c>
      <c r="D964" t="s">
        <v>9</v>
      </c>
      <c r="E964">
        <v>1705.9</v>
      </c>
    </row>
    <row r="965" spans="1:5" hidden="1" x14ac:dyDescent="0.25">
      <c r="A965" t="s">
        <v>31</v>
      </c>
      <c r="B965" t="s">
        <v>37</v>
      </c>
      <c r="C965">
        <v>2003</v>
      </c>
      <c r="D965" t="s">
        <v>11</v>
      </c>
      <c r="E965">
        <v>2040.3</v>
      </c>
    </row>
    <row r="966" spans="1:5" hidden="1" x14ac:dyDescent="0.25">
      <c r="A966" t="s">
        <v>31</v>
      </c>
      <c r="B966" t="s">
        <v>37</v>
      </c>
      <c r="C966">
        <v>2003</v>
      </c>
      <c r="D966" t="s">
        <v>12</v>
      </c>
      <c r="E966">
        <v>2040.3</v>
      </c>
    </row>
    <row r="967" spans="1:5" hidden="1" x14ac:dyDescent="0.25">
      <c r="A967" t="s">
        <v>31</v>
      </c>
      <c r="B967" t="s">
        <v>37</v>
      </c>
      <c r="C967">
        <v>2003</v>
      </c>
      <c r="D967" t="s">
        <v>13</v>
      </c>
      <c r="E967">
        <v>2040.3</v>
      </c>
    </row>
    <row r="968" spans="1:5" hidden="1" x14ac:dyDescent="0.25">
      <c r="A968" t="s">
        <v>31</v>
      </c>
      <c r="B968" t="s">
        <v>37</v>
      </c>
      <c r="C968">
        <v>2003</v>
      </c>
      <c r="D968" t="s">
        <v>14</v>
      </c>
      <c r="E968">
        <v>2143.5</v>
      </c>
    </row>
    <row r="969" spans="1:5" hidden="1" x14ac:dyDescent="0.25">
      <c r="A969" t="s">
        <v>31</v>
      </c>
      <c r="B969" t="s">
        <v>37</v>
      </c>
      <c r="C969">
        <v>2003</v>
      </c>
      <c r="D969" t="s">
        <v>15</v>
      </c>
      <c r="E969">
        <v>2143.5</v>
      </c>
    </row>
    <row r="970" spans="1:5" hidden="1" x14ac:dyDescent="0.25">
      <c r="A970" t="s">
        <v>31</v>
      </c>
      <c r="B970" t="s">
        <v>37</v>
      </c>
      <c r="C970">
        <v>2003</v>
      </c>
      <c r="D970" t="s">
        <v>16</v>
      </c>
      <c r="E970">
        <v>2143.5</v>
      </c>
    </row>
    <row r="971" spans="1:5" hidden="1" x14ac:dyDescent="0.25">
      <c r="A971" t="s">
        <v>31</v>
      </c>
      <c r="B971" t="s">
        <v>37</v>
      </c>
      <c r="C971">
        <v>2003</v>
      </c>
      <c r="D971" t="s">
        <v>17</v>
      </c>
      <c r="E971">
        <v>2156.9</v>
      </c>
    </row>
    <row r="972" spans="1:5" hidden="1" x14ac:dyDescent="0.25">
      <c r="A972" t="s">
        <v>31</v>
      </c>
      <c r="B972" t="s">
        <v>37</v>
      </c>
      <c r="C972">
        <v>2003</v>
      </c>
      <c r="D972" t="s">
        <v>19</v>
      </c>
      <c r="E972">
        <v>1705.9</v>
      </c>
    </row>
    <row r="973" spans="1:5" hidden="1" x14ac:dyDescent="0.25">
      <c r="A973" t="s">
        <v>31</v>
      </c>
      <c r="B973" t="s">
        <v>37</v>
      </c>
      <c r="C973">
        <v>2003</v>
      </c>
      <c r="D973" t="s">
        <v>21</v>
      </c>
      <c r="E973">
        <v>1705.9</v>
      </c>
    </row>
    <row r="974" spans="1:5" hidden="1" x14ac:dyDescent="0.25">
      <c r="A974" t="s">
        <v>31</v>
      </c>
      <c r="B974" t="s">
        <v>37</v>
      </c>
      <c r="C974">
        <v>2003</v>
      </c>
      <c r="D974" t="s">
        <v>23</v>
      </c>
      <c r="E974">
        <v>1705.9</v>
      </c>
    </row>
    <row r="975" spans="1:5" hidden="1" x14ac:dyDescent="0.25">
      <c r="A975" t="s">
        <v>31</v>
      </c>
      <c r="B975" t="s">
        <v>37</v>
      </c>
      <c r="C975">
        <v>2003</v>
      </c>
      <c r="D975" t="s">
        <v>25</v>
      </c>
      <c r="E975">
        <v>1705.9</v>
      </c>
    </row>
    <row r="976" spans="1:5" hidden="1" x14ac:dyDescent="0.25">
      <c r="A976" t="s">
        <v>31</v>
      </c>
      <c r="B976" t="s">
        <v>37</v>
      </c>
      <c r="C976">
        <v>2003</v>
      </c>
      <c r="D976" t="s">
        <v>27</v>
      </c>
      <c r="E976">
        <v>1663.1</v>
      </c>
    </row>
    <row r="977" spans="1:5" hidden="1" x14ac:dyDescent="0.25">
      <c r="A977" t="s">
        <v>31</v>
      </c>
      <c r="B977" t="s">
        <v>37</v>
      </c>
      <c r="C977">
        <v>2003</v>
      </c>
      <c r="D977" t="s">
        <v>28</v>
      </c>
      <c r="E977">
        <v>1663.1</v>
      </c>
    </row>
    <row r="978" spans="1:5" hidden="1" x14ac:dyDescent="0.25">
      <c r="A978" t="s">
        <v>31</v>
      </c>
      <c r="B978" t="s">
        <v>37</v>
      </c>
      <c r="C978">
        <v>2003</v>
      </c>
      <c r="D978" t="s">
        <v>29</v>
      </c>
      <c r="E978">
        <v>2040.3</v>
      </c>
    </row>
    <row r="979" spans="1:5" hidden="1" x14ac:dyDescent="0.25">
      <c r="A979" t="s">
        <v>31</v>
      </c>
      <c r="B979" t="s">
        <v>37</v>
      </c>
      <c r="C979">
        <v>2007</v>
      </c>
      <c r="D979" t="s">
        <v>6</v>
      </c>
      <c r="E979">
        <v>2040.3</v>
      </c>
    </row>
    <row r="980" spans="1:5" hidden="1" x14ac:dyDescent="0.25">
      <c r="A980" t="s">
        <v>31</v>
      </c>
      <c r="B980" t="s">
        <v>37</v>
      </c>
      <c r="C980">
        <v>2007</v>
      </c>
      <c r="D980" t="s">
        <v>9</v>
      </c>
      <c r="E980">
        <v>1705.9</v>
      </c>
    </row>
    <row r="981" spans="1:5" hidden="1" x14ac:dyDescent="0.25">
      <c r="A981" t="s">
        <v>31</v>
      </c>
      <c r="B981" t="s">
        <v>37</v>
      </c>
      <c r="C981">
        <v>2007</v>
      </c>
      <c r="D981" t="s">
        <v>11</v>
      </c>
      <c r="E981">
        <v>2040.3</v>
      </c>
    </row>
    <row r="982" spans="1:5" hidden="1" x14ac:dyDescent="0.25">
      <c r="A982" t="s">
        <v>31</v>
      </c>
      <c r="B982" t="s">
        <v>37</v>
      </c>
      <c r="C982">
        <v>2007</v>
      </c>
      <c r="D982" t="s">
        <v>12</v>
      </c>
      <c r="E982">
        <v>2040.3</v>
      </c>
    </row>
    <row r="983" spans="1:5" hidden="1" x14ac:dyDescent="0.25">
      <c r="A983" t="s">
        <v>31</v>
      </c>
      <c r="B983" t="s">
        <v>37</v>
      </c>
      <c r="C983">
        <v>2007</v>
      </c>
      <c r="D983" t="s">
        <v>13</v>
      </c>
      <c r="E983">
        <v>2040.3</v>
      </c>
    </row>
    <row r="984" spans="1:5" hidden="1" x14ac:dyDescent="0.25">
      <c r="A984" t="s">
        <v>31</v>
      </c>
      <c r="B984" t="s">
        <v>37</v>
      </c>
      <c r="C984">
        <v>2007</v>
      </c>
      <c r="D984" t="s">
        <v>14</v>
      </c>
      <c r="E984">
        <v>2143.5</v>
      </c>
    </row>
    <row r="985" spans="1:5" hidden="1" x14ac:dyDescent="0.25">
      <c r="A985" t="s">
        <v>31</v>
      </c>
      <c r="B985" t="s">
        <v>37</v>
      </c>
      <c r="C985">
        <v>2007</v>
      </c>
      <c r="D985" t="s">
        <v>15</v>
      </c>
      <c r="E985">
        <v>2143.5</v>
      </c>
    </row>
    <row r="986" spans="1:5" hidden="1" x14ac:dyDescent="0.25">
      <c r="A986" t="s">
        <v>31</v>
      </c>
      <c r="B986" t="s">
        <v>37</v>
      </c>
      <c r="C986">
        <v>2007</v>
      </c>
      <c r="D986" t="s">
        <v>16</v>
      </c>
      <c r="E986">
        <v>2143.5</v>
      </c>
    </row>
    <row r="987" spans="1:5" hidden="1" x14ac:dyDescent="0.25">
      <c r="A987" t="s">
        <v>31</v>
      </c>
      <c r="B987" t="s">
        <v>37</v>
      </c>
      <c r="C987">
        <v>2007</v>
      </c>
      <c r="D987" t="s">
        <v>17</v>
      </c>
      <c r="E987">
        <v>2156.9</v>
      </c>
    </row>
    <row r="988" spans="1:5" hidden="1" x14ac:dyDescent="0.25">
      <c r="A988" t="s">
        <v>31</v>
      </c>
      <c r="B988" t="s">
        <v>37</v>
      </c>
      <c r="C988">
        <v>2007</v>
      </c>
      <c r="D988" t="s">
        <v>19</v>
      </c>
      <c r="E988">
        <v>1705.9</v>
      </c>
    </row>
    <row r="989" spans="1:5" hidden="1" x14ac:dyDescent="0.25">
      <c r="A989" t="s">
        <v>31</v>
      </c>
      <c r="B989" t="s">
        <v>37</v>
      </c>
      <c r="C989">
        <v>2007</v>
      </c>
      <c r="D989" t="s">
        <v>21</v>
      </c>
      <c r="E989">
        <v>1705.9</v>
      </c>
    </row>
    <row r="990" spans="1:5" hidden="1" x14ac:dyDescent="0.25">
      <c r="A990" t="s">
        <v>31</v>
      </c>
      <c r="B990" t="s">
        <v>37</v>
      </c>
      <c r="C990">
        <v>2007</v>
      </c>
      <c r="D990" t="s">
        <v>23</v>
      </c>
      <c r="E990">
        <v>1705.9</v>
      </c>
    </row>
    <row r="991" spans="1:5" hidden="1" x14ac:dyDescent="0.25">
      <c r="A991" t="s">
        <v>31</v>
      </c>
      <c r="B991" t="s">
        <v>37</v>
      </c>
      <c r="C991">
        <v>2007</v>
      </c>
      <c r="D991" t="s">
        <v>25</v>
      </c>
      <c r="E991">
        <v>1705.9</v>
      </c>
    </row>
    <row r="992" spans="1:5" hidden="1" x14ac:dyDescent="0.25">
      <c r="A992" t="s">
        <v>31</v>
      </c>
      <c r="B992" t="s">
        <v>37</v>
      </c>
      <c r="C992">
        <v>2007</v>
      </c>
      <c r="D992" t="s">
        <v>27</v>
      </c>
      <c r="E992">
        <v>1663.1</v>
      </c>
    </row>
    <row r="993" spans="1:5" hidden="1" x14ac:dyDescent="0.25">
      <c r="A993" t="s">
        <v>31</v>
      </c>
      <c r="B993" t="s">
        <v>37</v>
      </c>
      <c r="C993">
        <v>2007</v>
      </c>
      <c r="D993" t="s">
        <v>28</v>
      </c>
      <c r="E993">
        <v>1663.1</v>
      </c>
    </row>
    <row r="994" spans="1:5" hidden="1" x14ac:dyDescent="0.25">
      <c r="A994" t="s">
        <v>31</v>
      </c>
      <c r="B994" t="s">
        <v>37</v>
      </c>
      <c r="C994">
        <v>2007</v>
      </c>
      <c r="D994" t="s">
        <v>29</v>
      </c>
      <c r="E994">
        <v>2040.3</v>
      </c>
    </row>
    <row r="995" spans="1:5" hidden="1" x14ac:dyDescent="0.25">
      <c r="A995" t="s">
        <v>31</v>
      </c>
      <c r="B995" t="s">
        <v>37</v>
      </c>
      <c r="C995">
        <v>2011</v>
      </c>
      <c r="D995" t="s">
        <v>6</v>
      </c>
      <c r="E995">
        <v>2040.3</v>
      </c>
    </row>
    <row r="996" spans="1:5" hidden="1" x14ac:dyDescent="0.25">
      <c r="A996" t="s">
        <v>31</v>
      </c>
      <c r="B996" t="s">
        <v>37</v>
      </c>
      <c r="C996">
        <v>2011</v>
      </c>
      <c r="D996" t="s">
        <v>9</v>
      </c>
      <c r="E996">
        <v>1705.9</v>
      </c>
    </row>
    <row r="997" spans="1:5" hidden="1" x14ac:dyDescent="0.25">
      <c r="A997" t="s">
        <v>31</v>
      </c>
      <c r="B997" t="s">
        <v>37</v>
      </c>
      <c r="C997">
        <v>2011</v>
      </c>
      <c r="D997" t="s">
        <v>11</v>
      </c>
      <c r="E997">
        <v>2040.3</v>
      </c>
    </row>
    <row r="998" spans="1:5" hidden="1" x14ac:dyDescent="0.25">
      <c r="A998" t="s">
        <v>31</v>
      </c>
      <c r="B998" t="s">
        <v>37</v>
      </c>
      <c r="C998">
        <v>2011</v>
      </c>
      <c r="D998" t="s">
        <v>12</v>
      </c>
      <c r="E998">
        <v>2040.3</v>
      </c>
    </row>
    <row r="999" spans="1:5" hidden="1" x14ac:dyDescent="0.25">
      <c r="A999" t="s">
        <v>31</v>
      </c>
      <c r="B999" t="s">
        <v>37</v>
      </c>
      <c r="C999">
        <v>2011</v>
      </c>
      <c r="D999" t="s">
        <v>13</v>
      </c>
      <c r="E999">
        <v>2040.3</v>
      </c>
    </row>
    <row r="1000" spans="1:5" hidden="1" x14ac:dyDescent="0.25">
      <c r="A1000" t="s">
        <v>31</v>
      </c>
      <c r="B1000" t="s">
        <v>37</v>
      </c>
      <c r="C1000">
        <v>2011</v>
      </c>
      <c r="D1000" t="s">
        <v>14</v>
      </c>
      <c r="E1000">
        <v>2143.5</v>
      </c>
    </row>
    <row r="1001" spans="1:5" hidden="1" x14ac:dyDescent="0.25">
      <c r="A1001" t="s">
        <v>31</v>
      </c>
      <c r="B1001" t="s">
        <v>37</v>
      </c>
      <c r="C1001">
        <v>2011</v>
      </c>
      <c r="D1001" t="s">
        <v>15</v>
      </c>
      <c r="E1001">
        <v>2143.5</v>
      </c>
    </row>
    <row r="1002" spans="1:5" hidden="1" x14ac:dyDescent="0.25">
      <c r="A1002" t="s">
        <v>31</v>
      </c>
      <c r="B1002" t="s">
        <v>37</v>
      </c>
      <c r="C1002">
        <v>2011</v>
      </c>
      <c r="D1002" t="s">
        <v>16</v>
      </c>
      <c r="E1002">
        <v>2143.5</v>
      </c>
    </row>
    <row r="1003" spans="1:5" hidden="1" x14ac:dyDescent="0.25">
      <c r="A1003" t="s">
        <v>31</v>
      </c>
      <c r="B1003" t="s">
        <v>37</v>
      </c>
      <c r="C1003">
        <v>2011</v>
      </c>
      <c r="D1003" t="s">
        <v>17</v>
      </c>
      <c r="E1003">
        <v>2156.9</v>
      </c>
    </row>
    <row r="1004" spans="1:5" hidden="1" x14ac:dyDescent="0.25">
      <c r="A1004" t="s">
        <v>31</v>
      </c>
      <c r="B1004" t="s">
        <v>37</v>
      </c>
      <c r="C1004">
        <v>2011</v>
      </c>
      <c r="D1004" t="s">
        <v>19</v>
      </c>
      <c r="E1004">
        <v>1705.9</v>
      </c>
    </row>
    <row r="1005" spans="1:5" hidden="1" x14ac:dyDescent="0.25">
      <c r="A1005" t="s">
        <v>31</v>
      </c>
      <c r="B1005" t="s">
        <v>37</v>
      </c>
      <c r="C1005">
        <v>2011</v>
      </c>
      <c r="D1005" t="s">
        <v>21</v>
      </c>
      <c r="E1005">
        <v>1705.9</v>
      </c>
    </row>
    <row r="1006" spans="1:5" hidden="1" x14ac:dyDescent="0.25">
      <c r="A1006" t="s">
        <v>31</v>
      </c>
      <c r="B1006" t="s">
        <v>37</v>
      </c>
      <c r="C1006">
        <v>2011</v>
      </c>
      <c r="D1006" t="s">
        <v>23</v>
      </c>
      <c r="E1006">
        <v>1705.9</v>
      </c>
    </row>
    <row r="1007" spans="1:5" hidden="1" x14ac:dyDescent="0.25">
      <c r="A1007" t="s">
        <v>31</v>
      </c>
      <c r="B1007" t="s">
        <v>37</v>
      </c>
      <c r="C1007">
        <v>2011</v>
      </c>
      <c r="D1007" t="s">
        <v>25</v>
      </c>
      <c r="E1007">
        <v>1705.9</v>
      </c>
    </row>
    <row r="1008" spans="1:5" hidden="1" x14ac:dyDescent="0.25">
      <c r="A1008" t="s">
        <v>31</v>
      </c>
      <c r="B1008" t="s">
        <v>37</v>
      </c>
      <c r="C1008">
        <v>2011</v>
      </c>
      <c r="D1008" t="s">
        <v>27</v>
      </c>
      <c r="E1008">
        <v>1663.1</v>
      </c>
    </row>
    <row r="1009" spans="1:5" hidden="1" x14ac:dyDescent="0.25">
      <c r="A1009" t="s">
        <v>31</v>
      </c>
      <c r="B1009" t="s">
        <v>37</v>
      </c>
      <c r="C1009">
        <v>2011</v>
      </c>
      <c r="D1009" t="s">
        <v>28</v>
      </c>
      <c r="E1009">
        <v>1663.1</v>
      </c>
    </row>
    <row r="1010" spans="1:5" hidden="1" x14ac:dyDescent="0.25">
      <c r="A1010" t="s">
        <v>31</v>
      </c>
      <c r="B1010" t="s">
        <v>37</v>
      </c>
      <c r="C1010">
        <v>2011</v>
      </c>
      <c r="D1010" t="s">
        <v>29</v>
      </c>
      <c r="E1010">
        <v>2040.3</v>
      </c>
    </row>
    <row r="1011" spans="1:5" hidden="1" x14ac:dyDescent="0.25">
      <c r="A1011" t="s">
        <v>31</v>
      </c>
      <c r="B1011" t="s">
        <v>37</v>
      </c>
      <c r="C1011">
        <v>2014</v>
      </c>
      <c r="D1011" t="s">
        <v>6</v>
      </c>
      <c r="E1011">
        <v>2040.3</v>
      </c>
    </row>
    <row r="1012" spans="1:5" hidden="1" x14ac:dyDescent="0.25">
      <c r="A1012" t="s">
        <v>31</v>
      </c>
      <c r="B1012" t="s">
        <v>37</v>
      </c>
      <c r="C1012">
        <v>2014</v>
      </c>
      <c r="D1012" t="s">
        <v>9</v>
      </c>
      <c r="E1012">
        <v>1705.9</v>
      </c>
    </row>
    <row r="1013" spans="1:5" hidden="1" x14ac:dyDescent="0.25">
      <c r="A1013" t="s">
        <v>31</v>
      </c>
      <c r="B1013" t="s">
        <v>37</v>
      </c>
      <c r="C1013">
        <v>2014</v>
      </c>
      <c r="D1013" t="s">
        <v>11</v>
      </c>
      <c r="E1013">
        <v>2040.3</v>
      </c>
    </row>
    <row r="1014" spans="1:5" hidden="1" x14ac:dyDescent="0.25">
      <c r="A1014" t="s">
        <v>31</v>
      </c>
      <c r="B1014" t="s">
        <v>37</v>
      </c>
      <c r="C1014">
        <v>2014</v>
      </c>
      <c r="D1014" t="s">
        <v>12</v>
      </c>
      <c r="E1014">
        <v>2040.3</v>
      </c>
    </row>
    <row r="1015" spans="1:5" hidden="1" x14ac:dyDescent="0.25">
      <c r="A1015" t="s">
        <v>31</v>
      </c>
      <c r="B1015" t="s">
        <v>37</v>
      </c>
      <c r="C1015">
        <v>2014</v>
      </c>
      <c r="D1015" t="s">
        <v>13</v>
      </c>
      <c r="E1015">
        <v>2040.3</v>
      </c>
    </row>
    <row r="1016" spans="1:5" hidden="1" x14ac:dyDescent="0.25">
      <c r="A1016" t="s">
        <v>31</v>
      </c>
      <c r="B1016" t="s">
        <v>37</v>
      </c>
      <c r="C1016">
        <v>2014</v>
      </c>
      <c r="D1016" t="s">
        <v>14</v>
      </c>
      <c r="E1016">
        <v>2143.5</v>
      </c>
    </row>
    <row r="1017" spans="1:5" hidden="1" x14ac:dyDescent="0.25">
      <c r="A1017" t="s">
        <v>31</v>
      </c>
      <c r="B1017" t="s">
        <v>37</v>
      </c>
      <c r="C1017">
        <v>2014</v>
      </c>
      <c r="D1017" t="s">
        <v>15</v>
      </c>
      <c r="E1017">
        <v>2143.5</v>
      </c>
    </row>
    <row r="1018" spans="1:5" hidden="1" x14ac:dyDescent="0.25">
      <c r="A1018" t="s">
        <v>31</v>
      </c>
      <c r="B1018" t="s">
        <v>37</v>
      </c>
      <c r="C1018">
        <v>2014</v>
      </c>
      <c r="D1018" t="s">
        <v>16</v>
      </c>
      <c r="E1018">
        <v>2143.5</v>
      </c>
    </row>
    <row r="1019" spans="1:5" hidden="1" x14ac:dyDescent="0.25">
      <c r="A1019" t="s">
        <v>31</v>
      </c>
      <c r="B1019" t="s">
        <v>37</v>
      </c>
      <c r="C1019">
        <v>2014</v>
      </c>
      <c r="D1019" t="s">
        <v>17</v>
      </c>
      <c r="E1019">
        <v>2156.9</v>
      </c>
    </row>
    <row r="1020" spans="1:5" hidden="1" x14ac:dyDescent="0.25">
      <c r="A1020" t="s">
        <v>31</v>
      </c>
      <c r="B1020" t="s">
        <v>37</v>
      </c>
      <c r="C1020">
        <v>2014</v>
      </c>
      <c r="D1020" t="s">
        <v>19</v>
      </c>
      <c r="E1020">
        <v>1705.9</v>
      </c>
    </row>
    <row r="1021" spans="1:5" hidden="1" x14ac:dyDescent="0.25">
      <c r="A1021" t="s">
        <v>31</v>
      </c>
      <c r="B1021" t="s">
        <v>37</v>
      </c>
      <c r="C1021">
        <v>2014</v>
      </c>
      <c r="D1021" t="s">
        <v>21</v>
      </c>
      <c r="E1021">
        <v>1705.9</v>
      </c>
    </row>
    <row r="1022" spans="1:5" hidden="1" x14ac:dyDescent="0.25">
      <c r="A1022" t="s">
        <v>31</v>
      </c>
      <c r="B1022" t="s">
        <v>37</v>
      </c>
      <c r="C1022">
        <v>2014</v>
      </c>
      <c r="D1022" t="s">
        <v>23</v>
      </c>
      <c r="E1022">
        <v>1705.9</v>
      </c>
    </row>
    <row r="1023" spans="1:5" hidden="1" x14ac:dyDescent="0.25">
      <c r="A1023" t="s">
        <v>31</v>
      </c>
      <c r="B1023" t="s">
        <v>37</v>
      </c>
      <c r="C1023">
        <v>2014</v>
      </c>
      <c r="D1023" t="s">
        <v>25</v>
      </c>
      <c r="E1023">
        <v>1705.9</v>
      </c>
    </row>
    <row r="1024" spans="1:5" hidden="1" x14ac:dyDescent="0.25">
      <c r="A1024" t="s">
        <v>31</v>
      </c>
      <c r="B1024" t="s">
        <v>37</v>
      </c>
      <c r="C1024">
        <v>2014</v>
      </c>
      <c r="D1024" t="s">
        <v>27</v>
      </c>
      <c r="E1024">
        <v>1663.1</v>
      </c>
    </row>
    <row r="1025" spans="1:5" hidden="1" x14ac:dyDescent="0.25">
      <c r="A1025" t="s">
        <v>31</v>
      </c>
      <c r="B1025" t="s">
        <v>37</v>
      </c>
      <c r="C1025">
        <v>2014</v>
      </c>
      <c r="D1025" t="s">
        <v>28</v>
      </c>
      <c r="E1025">
        <v>1663.1</v>
      </c>
    </row>
    <row r="1026" spans="1:5" hidden="1" x14ac:dyDescent="0.25">
      <c r="A1026" t="s">
        <v>31</v>
      </c>
      <c r="B1026" t="s">
        <v>37</v>
      </c>
      <c r="C1026">
        <v>2014</v>
      </c>
      <c r="D1026" t="s">
        <v>29</v>
      </c>
      <c r="E1026">
        <v>2040.3</v>
      </c>
    </row>
    <row r="1027" spans="1:5" hidden="1" x14ac:dyDescent="0.25">
      <c r="A1027" t="s">
        <v>31</v>
      </c>
      <c r="B1027" t="s">
        <v>37</v>
      </c>
      <c r="C1027">
        <v>2015</v>
      </c>
      <c r="D1027" t="s">
        <v>6</v>
      </c>
      <c r="E1027">
        <v>2040.3</v>
      </c>
    </row>
    <row r="1028" spans="1:5" hidden="1" x14ac:dyDescent="0.25">
      <c r="A1028" t="s">
        <v>31</v>
      </c>
      <c r="B1028" t="s">
        <v>37</v>
      </c>
      <c r="C1028">
        <v>2015</v>
      </c>
      <c r="D1028" t="s">
        <v>9</v>
      </c>
      <c r="E1028">
        <v>1705.9</v>
      </c>
    </row>
    <row r="1029" spans="1:5" hidden="1" x14ac:dyDescent="0.25">
      <c r="A1029" t="s">
        <v>31</v>
      </c>
      <c r="B1029" t="s">
        <v>37</v>
      </c>
      <c r="C1029">
        <v>2015</v>
      </c>
      <c r="D1029" t="s">
        <v>11</v>
      </c>
      <c r="E1029">
        <v>2040.3</v>
      </c>
    </row>
    <row r="1030" spans="1:5" hidden="1" x14ac:dyDescent="0.25">
      <c r="A1030" t="s">
        <v>31</v>
      </c>
      <c r="B1030" t="s">
        <v>37</v>
      </c>
      <c r="C1030">
        <v>2015</v>
      </c>
      <c r="D1030" t="s">
        <v>12</v>
      </c>
      <c r="E1030">
        <v>2040.3</v>
      </c>
    </row>
    <row r="1031" spans="1:5" hidden="1" x14ac:dyDescent="0.25">
      <c r="A1031" t="s">
        <v>31</v>
      </c>
      <c r="B1031" t="s">
        <v>37</v>
      </c>
      <c r="C1031">
        <v>2015</v>
      </c>
      <c r="D1031" t="s">
        <v>13</v>
      </c>
      <c r="E1031">
        <v>2040.3</v>
      </c>
    </row>
    <row r="1032" spans="1:5" hidden="1" x14ac:dyDescent="0.25">
      <c r="A1032" t="s">
        <v>31</v>
      </c>
      <c r="B1032" t="s">
        <v>37</v>
      </c>
      <c r="C1032">
        <v>2015</v>
      </c>
      <c r="D1032" t="s">
        <v>14</v>
      </c>
      <c r="E1032">
        <v>2143.5</v>
      </c>
    </row>
    <row r="1033" spans="1:5" hidden="1" x14ac:dyDescent="0.25">
      <c r="A1033" t="s">
        <v>31</v>
      </c>
      <c r="B1033" t="s">
        <v>37</v>
      </c>
      <c r="C1033">
        <v>2015</v>
      </c>
      <c r="D1033" t="s">
        <v>15</v>
      </c>
      <c r="E1033">
        <v>2143.5</v>
      </c>
    </row>
    <row r="1034" spans="1:5" hidden="1" x14ac:dyDescent="0.25">
      <c r="A1034" t="s">
        <v>31</v>
      </c>
      <c r="B1034" t="s">
        <v>37</v>
      </c>
      <c r="C1034">
        <v>2015</v>
      </c>
      <c r="D1034" t="s">
        <v>16</v>
      </c>
      <c r="E1034">
        <v>2143.5</v>
      </c>
    </row>
    <row r="1035" spans="1:5" hidden="1" x14ac:dyDescent="0.25">
      <c r="A1035" t="s">
        <v>31</v>
      </c>
      <c r="B1035" t="s">
        <v>37</v>
      </c>
      <c r="C1035">
        <v>2015</v>
      </c>
      <c r="D1035" t="s">
        <v>17</v>
      </c>
      <c r="E1035">
        <v>2156.9</v>
      </c>
    </row>
    <row r="1036" spans="1:5" hidden="1" x14ac:dyDescent="0.25">
      <c r="A1036" t="s">
        <v>31</v>
      </c>
      <c r="B1036" t="s">
        <v>37</v>
      </c>
      <c r="C1036">
        <v>2015</v>
      </c>
      <c r="D1036" t="s">
        <v>19</v>
      </c>
      <c r="E1036">
        <v>1705.9</v>
      </c>
    </row>
    <row r="1037" spans="1:5" hidden="1" x14ac:dyDescent="0.25">
      <c r="A1037" t="s">
        <v>31</v>
      </c>
      <c r="B1037" t="s">
        <v>37</v>
      </c>
      <c r="C1037">
        <v>2015</v>
      </c>
      <c r="D1037" t="s">
        <v>21</v>
      </c>
      <c r="E1037">
        <v>1705.9</v>
      </c>
    </row>
    <row r="1038" spans="1:5" hidden="1" x14ac:dyDescent="0.25">
      <c r="A1038" t="s">
        <v>31</v>
      </c>
      <c r="B1038" t="s">
        <v>37</v>
      </c>
      <c r="C1038">
        <v>2015</v>
      </c>
      <c r="D1038" t="s">
        <v>23</v>
      </c>
      <c r="E1038">
        <v>1705.9</v>
      </c>
    </row>
    <row r="1039" spans="1:5" hidden="1" x14ac:dyDescent="0.25">
      <c r="A1039" t="s">
        <v>31</v>
      </c>
      <c r="B1039" t="s">
        <v>37</v>
      </c>
      <c r="C1039">
        <v>2015</v>
      </c>
      <c r="D1039" t="s">
        <v>25</v>
      </c>
      <c r="E1039">
        <v>1705.9</v>
      </c>
    </row>
    <row r="1040" spans="1:5" hidden="1" x14ac:dyDescent="0.25">
      <c r="A1040" t="s">
        <v>31</v>
      </c>
      <c r="B1040" t="s">
        <v>37</v>
      </c>
      <c r="C1040">
        <v>2015</v>
      </c>
      <c r="D1040" t="s">
        <v>27</v>
      </c>
      <c r="E1040">
        <v>1663.1</v>
      </c>
    </row>
    <row r="1041" spans="1:5" hidden="1" x14ac:dyDescent="0.25">
      <c r="A1041" t="s">
        <v>31</v>
      </c>
      <c r="B1041" t="s">
        <v>37</v>
      </c>
      <c r="C1041">
        <v>2015</v>
      </c>
      <c r="D1041" t="s">
        <v>28</v>
      </c>
      <c r="E1041">
        <v>1663.1</v>
      </c>
    </row>
    <row r="1042" spans="1:5" hidden="1" x14ac:dyDescent="0.25">
      <c r="A1042" t="s">
        <v>31</v>
      </c>
      <c r="B1042" t="s">
        <v>37</v>
      </c>
      <c r="C1042">
        <v>2015</v>
      </c>
      <c r="D1042" t="s">
        <v>29</v>
      </c>
      <c r="E1042">
        <v>2040.3</v>
      </c>
    </row>
    <row r="1043" spans="1:5" hidden="1" x14ac:dyDescent="0.25">
      <c r="A1043" t="s">
        <v>31</v>
      </c>
      <c r="B1043" t="s">
        <v>37</v>
      </c>
      <c r="C1043">
        <v>2017</v>
      </c>
      <c r="D1043" t="s">
        <v>6</v>
      </c>
      <c r="E1043">
        <v>2040.3</v>
      </c>
    </row>
    <row r="1044" spans="1:5" hidden="1" x14ac:dyDescent="0.25">
      <c r="A1044" t="s">
        <v>31</v>
      </c>
      <c r="B1044" t="s">
        <v>37</v>
      </c>
      <c r="C1044">
        <v>2017</v>
      </c>
      <c r="D1044" t="s">
        <v>9</v>
      </c>
      <c r="E1044">
        <v>1705.9</v>
      </c>
    </row>
    <row r="1045" spans="1:5" hidden="1" x14ac:dyDescent="0.25">
      <c r="A1045" t="s">
        <v>31</v>
      </c>
      <c r="B1045" t="s">
        <v>37</v>
      </c>
      <c r="C1045">
        <v>2017</v>
      </c>
      <c r="D1045" t="s">
        <v>11</v>
      </c>
      <c r="E1045">
        <v>2040.3</v>
      </c>
    </row>
    <row r="1046" spans="1:5" hidden="1" x14ac:dyDescent="0.25">
      <c r="A1046" t="s">
        <v>31</v>
      </c>
      <c r="B1046" t="s">
        <v>37</v>
      </c>
      <c r="C1046">
        <v>2017</v>
      </c>
      <c r="D1046" t="s">
        <v>12</v>
      </c>
      <c r="E1046">
        <v>2040.3</v>
      </c>
    </row>
    <row r="1047" spans="1:5" hidden="1" x14ac:dyDescent="0.25">
      <c r="A1047" t="s">
        <v>31</v>
      </c>
      <c r="B1047" t="s">
        <v>37</v>
      </c>
      <c r="C1047">
        <v>2017</v>
      </c>
      <c r="D1047" t="s">
        <v>13</v>
      </c>
      <c r="E1047">
        <v>2040.3</v>
      </c>
    </row>
    <row r="1048" spans="1:5" hidden="1" x14ac:dyDescent="0.25">
      <c r="A1048" t="s">
        <v>31</v>
      </c>
      <c r="B1048" t="s">
        <v>37</v>
      </c>
      <c r="C1048">
        <v>2017</v>
      </c>
      <c r="D1048" t="s">
        <v>14</v>
      </c>
      <c r="E1048">
        <v>2143.5</v>
      </c>
    </row>
    <row r="1049" spans="1:5" hidden="1" x14ac:dyDescent="0.25">
      <c r="A1049" t="s">
        <v>31</v>
      </c>
      <c r="B1049" t="s">
        <v>37</v>
      </c>
      <c r="C1049">
        <v>2017</v>
      </c>
      <c r="D1049" t="s">
        <v>15</v>
      </c>
      <c r="E1049">
        <v>2143.5</v>
      </c>
    </row>
    <row r="1050" spans="1:5" hidden="1" x14ac:dyDescent="0.25">
      <c r="A1050" t="s">
        <v>31</v>
      </c>
      <c r="B1050" t="s">
        <v>37</v>
      </c>
      <c r="C1050">
        <v>2017</v>
      </c>
      <c r="D1050" t="s">
        <v>16</v>
      </c>
      <c r="E1050">
        <v>2143.5</v>
      </c>
    </row>
    <row r="1051" spans="1:5" hidden="1" x14ac:dyDescent="0.25">
      <c r="A1051" t="s">
        <v>31</v>
      </c>
      <c r="B1051" t="s">
        <v>37</v>
      </c>
      <c r="C1051">
        <v>2017</v>
      </c>
      <c r="D1051" t="s">
        <v>17</v>
      </c>
      <c r="E1051">
        <v>2156.9</v>
      </c>
    </row>
    <row r="1052" spans="1:5" hidden="1" x14ac:dyDescent="0.25">
      <c r="A1052" t="s">
        <v>31</v>
      </c>
      <c r="B1052" t="s">
        <v>37</v>
      </c>
      <c r="C1052">
        <v>2017</v>
      </c>
      <c r="D1052" t="s">
        <v>19</v>
      </c>
      <c r="E1052">
        <v>1705.9</v>
      </c>
    </row>
    <row r="1053" spans="1:5" hidden="1" x14ac:dyDescent="0.25">
      <c r="A1053" t="s">
        <v>31</v>
      </c>
      <c r="B1053" t="s">
        <v>37</v>
      </c>
      <c r="C1053">
        <v>2017</v>
      </c>
      <c r="D1053" t="s">
        <v>21</v>
      </c>
      <c r="E1053">
        <v>1705.9</v>
      </c>
    </row>
    <row r="1054" spans="1:5" hidden="1" x14ac:dyDescent="0.25">
      <c r="A1054" t="s">
        <v>31</v>
      </c>
      <c r="B1054" t="s">
        <v>37</v>
      </c>
      <c r="C1054">
        <v>2017</v>
      </c>
      <c r="D1054" t="s">
        <v>23</v>
      </c>
      <c r="E1054">
        <v>1705.9</v>
      </c>
    </row>
    <row r="1055" spans="1:5" hidden="1" x14ac:dyDescent="0.25">
      <c r="A1055" t="s">
        <v>31</v>
      </c>
      <c r="B1055" t="s">
        <v>37</v>
      </c>
      <c r="C1055">
        <v>2017</v>
      </c>
      <c r="D1055" t="s">
        <v>25</v>
      </c>
      <c r="E1055">
        <v>1705.9</v>
      </c>
    </row>
    <row r="1056" spans="1:5" hidden="1" x14ac:dyDescent="0.25">
      <c r="A1056" t="s">
        <v>31</v>
      </c>
      <c r="B1056" t="s">
        <v>37</v>
      </c>
      <c r="C1056">
        <v>2017</v>
      </c>
      <c r="D1056" t="s">
        <v>27</v>
      </c>
      <c r="E1056">
        <v>1663.1</v>
      </c>
    </row>
    <row r="1057" spans="1:5" hidden="1" x14ac:dyDescent="0.25">
      <c r="A1057" t="s">
        <v>31</v>
      </c>
      <c r="B1057" t="s">
        <v>37</v>
      </c>
      <c r="C1057">
        <v>2017</v>
      </c>
      <c r="D1057" t="s">
        <v>28</v>
      </c>
      <c r="E1057">
        <v>1663.1</v>
      </c>
    </row>
    <row r="1058" spans="1:5" hidden="1" x14ac:dyDescent="0.25">
      <c r="A1058" t="s">
        <v>31</v>
      </c>
      <c r="B1058" t="s">
        <v>37</v>
      </c>
      <c r="C1058">
        <v>2017</v>
      </c>
      <c r="D1058" t="s">
        <v>29</v>
      </c>
      <c r="E1058">
        <v>2040.3</v>
      </c>
    </row>
    <row r="1059" spans="1:5" hidden="1" x14ac:dyDescent="0.25">
      <c r="A1059" t="s">
        <v>31</v>
      </c>
      <c r="B1059" t="s">
        <v>37</v>
      </c>
      <c r="C1059">
        <v>2020</v>
      </c>
      <c r="D1059" t="s">
        <v>6</v>
      </c>
      <c r="E1059">
        <v>2040.3</v>
      </c>
    </row>
    <row r="1060" spans="1:5" hidden="1" x14ac:dyDescent="0.25">
      <c r="A1060" t="s">
        <v>31</v>
      </c>
      <c r="B1060" t="s">
        <v>37</v>
      </c>
      <c r="C1060">
        <v>2020</v>
      </c>
      <c r="D1060" t="s">
        <v>9</v>
      </c>
      <c r="E1060">
        <v>1705.9</v>
      </c>
    </row>
    <row r="1061" spans="1:5" hidden="1" x14ac:dyDescent="0.25">
      <c r="A1061" t="s">
        <v>31</v>
      </c>
      <c r="B1061" t="s">
        <v>37</v>
      </c>
      <c r="C1061">
        <v>2020</v>
      </c>
      <c r="D1061" t="s">
        <v>11</v>
      </c>
      <c r="E1061">
        <v>2040.3</v>
      </c>
    </row>
    <row r="1062" spans="1:5" hidden="1" x14ac:dyDescent="0.25">
      <c r="A1062" t="s">
        <v>31</v>
      </c>
      <c r="B1062" t="s">
        <v>37</v>
      </c>
      <c r="C1062">
        <v>2020</v>
      </c>
      <c r="D1062" t="s">
        <v>12</v>
      </c>
      <c r="E1062">
        <v>2040.3</v>
      </c>
    </row>
    <row r="1063" spans="1:5" hidden="1" x14ac:dyDescent="0.25">
      <c r="A1063" t="s">
        <v>31</v>
      </c>
      <c r="B1063" t="s">
        <v>37</v>
      </c>
      <c r="C1063">
        <v>2020</v>
      </c>
      <c r="D1063" t="s">
        <v>13</v>
      </c>
      <c r="E1063">
        <v>2040.3</v>
      </c>
    </row>
    <row r="1064" spans="1:5" hidden="1" x14ac:dyDescent="0.25">
      <c r="A1064" t="s">
        <v>31</v>
      </c>
      <c r="B1064" t="s">
        <v>37</v>
      </c>
      <c r="C1064">
        <v>2020</v>
      </c>
      <c r="D1064" t="s">
        <v>14</v>
      </c>
      <c r="E1064">
        <v>2143.5</v>
      </c>
    </row>
    <row r="1065" spans="1:5" hidden="1" x14ac:dyDescent="0.25">
      <c r="A1065" t="s">
        <v>31</v>
      </c>
      <c r="B1065" t="s">
        <v>37</v>
      </c>
      <c r="C1065">
        <v>2020</v>
      </c>
      <c r="D1065" t="s">
        <v>15</v>
      </c>
      <c r="E1065">
        <v>2143.5</v>
      </c>
    </row>
    <row r="1066" spans="1:5" hidden="1" x14ac:dyDescent="0.25">
      <c r="A1066" t="s">
        <v>31</v>
      </c>
      <c r="B1066" t="s">
        <v>37</v>
      </c>
      <c r="C1066">
        <v>2020</v>
      </c>
      <c r="D1066" t="s">
        <v>16</v>
      </c>
      <c r="E1066">
        <v>2143.5</v>
      </c>
    </row>
    <row r="1067" spans="1:5" hidden="1" x14ac:dyDescent="0.25">
      <c r="A1067" t="s">
        <v>31</v>
      </c>
      <c r="B1067" t="s">
        <v>37</v>
      </c>
      <c r="C1067">
        <v>2020</v>
      </c>
      <c r="D1067" t="s">
        <v>17</v>
      </c>
      <c r="E1067">
        <v>2156.9</v>
      </c>
    </row>
    <row r="1068" spans="1:5" hidden="1" x14ac:dyDescent="0.25">
      <c r="A1068" t="s">
        <v>31</v>
      </c>
      <c r="B1068" t="s">
        <v>37</v>
      </c>
      <c r="C1068">
        <v>2020</v>
      </c>
      <c r="D1068" t="s">
        <v>19</v>
      </c>
      <c r="E1068">
        <v>1705.9</v>
      </c>
    </row>
    <row r="1069" spans="1:5" hidden="1" x14ac:dyDescent="0.25">
      <c r="A1069" t="s">
        <v>31</v>
      </c>
      <c r="B1069" t="s">
        <v>37</v>
      </c>
      <c r="C1069">
        <v>2020</v>
      </c>
      <c r="D1069" t="s">
        <v>21</v>
      </c>
      <c r="E1069">
        <v>1705.9</v>
      </c>
    </row>
    <row r="1070" spans="1:5" hidden="1" x14ac:dyDescent="0.25">
      <c r="A1070" t="s">
        <v>31</v>
      </c>
      <c r="B1070" t="s">
        <v>37</v>
      </c>
      <c r="C1070">
        <v>2020</v>
      </c>
      <c r="D1070" t="s">
        <v>23</v>
      </c>
      <c r="E1070">
        <v>1705.9</v>
      </c>
    </row>
    <row r="1071" spans="1:5" hidden="1" x14ac:dyDescent="0.25">
      <c r="A1071" t="s">
        <v>31</v>
      </c>
      <c r="B1071" t="s">
        <v>37</v>
      </c>
      <c r="C1071">
        <v>2020</v>
      </c>
      <c r="D1071" t="s">
        <v>25</v>
      </c>
      <c r="E1071">
        <v>1705.9</v>
      </c>
    </row>
    <row r="1072" spans="1:5" hidden="1" x14ac:dyDescent="0.25">
      <c r="A1072" t="s">
        <v>31</v>
      </c>
      <c r="B1072" t="s">
        <v>37</v>
      </c>
      <c r="C1072">
        <v>2020</v>
      </c>
      <c r="D1072" t="s">
        <v>27</v>
      </c>
      <c r="E1072">
        <v>1663.1</v>
      </c>
    </row>
    <row r="1073" spans="1:5" hidden="1" x14ac:dyDescent="0.25">
      <c r="A1073" t="s">
        <v>31</v>
      </c>
      <c r="B1073" t="s">
        <v>37</v>
      </c>
      <c r="C1073">
        <v>2020</v>
      </c>
      <c r="D1073" t="s">
        <v>28</v>
      </c>
      <c r="E1073">
        <v>1663.1</v>
      </c>
    </row>
    <row r="1074" spans="1:5" hidden="1" x14ac:dyDescent="0.25">
      <c r="A1074" t="s">
        <v>31</v>
      </c>
      <c r="B1074" t="s">
        <v>37</v>
      </c>
      <c r="C1074">
        <v>2020</v>
      </c>
      <c r="D1074" t="s">
        <v>29</v>
      </c>
      <c r="E1074">
        <v>2040.3</v>
      </c>
    </row>
    <row r="1075" spans="1:5" hidden="1" x14ac:dyDescent="0.25">
      <c r="A1075" t="s">
        <v>32</v>
      </c>
      <c r="B1075" t="s">
        <v>37</v>
      </c>
      <c r="C1075">
        <v>1975</v>
      </c>
      <c r="D1075" t="s">
        <v>6</v>
      </c>
      <c r="E1075">
        <v>223</v>
      </c>
    </row>
    <row r="1076" spans="1:5" hidden="1" x14ac:dyDescent="0.25">
      <c r="A1076" t="s">
        <v>32</v>
      </c>
      <c r="B1076" t="s">
        <v>37</v>
      </c>
      <c r="C1076">
        <v>1975</v>
      </c>
      <c r="D1076" t="s">
        <v>9</v>
      </c>
      <c r="E1076">
        <v>223</v>
      </c>
    </row>
    <row r="1077" spans="1:5" hidden="1" x14ac:dyDescent="0.25">
      <c r="A1077" t="s">
        <v>32</v>
      </c>
      <c r="B1077" t="s">
        <v>37</v>
      </c>
      <c r="C1077">
        <v>1975</v>
      </c>
      <c r="D1077" t="s">
        <v>11</v>
      </c>
      <c r="E1077">
        <v>223</v>
      </c>
    </row>
    <row r="1078" spans="1:5" hidden="1" x14ac:dyDescent="0.25">
      <c r="A1078" t="s">
        <v>32</v>
      </c>
      <c r="B1078" t="s">
        <v>37</v>
      </c>
      <c r="C1078">
        <v>1975</v>
      </c>
      <c r="D1078" t="s">
        <v>12</v>
      </c>
      <c r="E1078">
        <v>223</v>
      </c>
    </row>
    <row r="1079" spans="1:5" hidden="1" x14ac:dyDescent="0.25">
      <c r="A1079" t="s">
        <v>32</v>
      </c>
      <c r="B1079" t="s">
        <v>37</v>
      </c>
      <c r="C1079">
        <v>1975</v>
      </c>
      <c r="D1079" t="s">
        <v>13</v>
      </c>
      <c r="E1079">
        <v>223</v>
      </c>
    </row>
    <row r="1080" spans="1:5" hidden="1" x14ac:dyDescent="0.25">
      <c r="A1080" t="s">
        <v>32</v>
      </c>
      <c r="B1080" t="s">
        <v>37</v>
      </c>
      <c r="C1080">
        <v>1975</v>
      </c>
      <c r="D1080" t="s">
        <v>14</v>
      </c>
      <c r="E1080">
        <v>238</v>
      </c>
    </row>
    <row r="1081" spans="1:5" hidden="1" x14ac:dyDescent="0.25">
      <c r="A1081" t="s">
        <v>32</v>
      </c>
      <c r="B1081" t="s">
        <v>37</v>
      </c>
      <c r="C1081">
        <v>1975</v>
      </c>
      <c r="D1081" t="s">
        <v>15</v>
      </c>
      <c r="E1081">
        <v>238</v>
      </c>
    </row>
    <row r="1082" spans="1:5" hidden="1" x14ac:dyDescent="0.25">
      <c r="A1082" t="s">
        <v>32</v>
      </c>
      <c r="B1082" t="s">
        <v>37</v>
      </c>
      <c r="C1082">
        <v>1975</v>
      </c>
      <c r="D1082" t="s">
        <v>16</v>
      </c>
      <c r="E1082">
        <v>238</v>
      </c>
    </row>
    <row r="1083" spans="1:5" hidden="1" x14ac:dyDescent="0.25">
      <c r="A1083" t="s">
        <v>32</v>
      </c>
      <c r="B1083" t="s">
        <v>37</v>
      </c>
      <c r="C1083">
        <v>1975</v>
      </c>
      <c r="D1083" t="s">
        <v>17</v>
      </c>
      <c r="E1083">
        <v>214</v>
      </c>
    </row>
    <row r="1084" spans="1:5" hidden="1" x14ac:dyDescent="0.25">
      <c r="A1084" t="s">
        <v>32</v>
      </c>
      <c r="B1084" t="s">
        <v>37</v>
      </c>
      <c r="C1084">
        <v>1975</v>
      </c>
      <c r="D1084" t="s">
        <v>19</v>
      </c>
      <c r="E1084">
        <v>214</v>
      </c>
    </row>
    <row r="1085" spans="1:5" hidden="1" x14ac:dyDescent="0.25">
      <c r="A1085" t="s">
        <v>32</v>
      </c>
      <c r="B1085" t="s">
        <v>37</v>
      </c>
      <c r="C1085">
        <v>1975</v>
      </c>
      <c r="D1085" t="s">
        <v>21</v>
      </c>
      <c r="E1085">
        <v>200</v>
      </c>
    </row>
    <row r="1086" spans="1:5" hidden="1" x14ac:dyDescent="0.25">
      <c r="A1086" t="s">
        <v>32</v>
      </c>
      <c r="B1086" t="s">
        <v>37</v>
      </c>
      <c r="C1086">
        <v>1975</v>
      </c>
      <c r="D1086" t="s">
        <v>23</v>
      </c>
      <c r="E1086">
        <v>200</v>
      </c>
    </row>
    <row r="1087" spans="1:5" hidden="1" x14ac:dyDescent="0.25">
      <c r="A1087" t="s">
        <v>32</v>
      </c>
      <c r="B1087" t="s">
        <v>37</v>
      </c>
      <c r="C1087">
        <v>1975</v>
      </c>
      <c r="D1087" t="s">
        <v>25</v>
      </c>
      <c r="E1087">
        <v>200</v>
      </c>
    </row>
    <row r="1088" spans="1:5" hidden="1" x14ac:dyDescent="0.25">
      <c r="A1088" t="s">
        <v>32</v>
      </c>
      <c r="B1088" t="s">
        <v>37</v>
      </c>
      <c r="C1088">
        <v>1975</v>
      </c>
      <c r="D1088" t="s">
        <v>27</v>
      </c>
      <c r="E1088">
        <v>267</v>
      </c>
    </row>
    <row r="1089" spans="1:5" hidden="1" x14ac:dyDescent="0.25">
      <c r="A1089" t="s">
        <v>32</v>
      </c>
      <c r="B1089" t="s">
        <v>37</v>
      </c>
      <c r="C1089">
        <v>1975</v>
      </c>
      <c r="D1089" t="s">
        <v>28</v>
      </c>
      <c r="E1089">
        <v>267</v>
      </c>
    </row>
    <row r="1090" spans="1:5" hidden="1" x14ac:dyDescent="0.25">
      <c r="A1090" t="s">
        <v>32</v>
      </c>
      <c r="B1090" t="s">
        <v>37</v>
      </c>
      <c r="C1090">
        <v>1975</v>
      </c>
      <c r="D1090" t="s">
        <v>29</v>
      </c>
      <c r="E1090">
        <v>223</v>
      </c>
    </row>
    <row r="1091" spans="1:5" hidden="1" x14ac:dyDescent="0.25">
      <c r="A1091" t="s">
        <v>32</v>
      </c>
      <c r="B1091" t="s">
        <v>37</v>
      </c>
      <c r="C1091">
        <v>1985</v>
      </c>
      <c r="D1091" t="s">
        <v>6</v>
      </c>
      <c r="E1091">
        <v>304.8</v>
      </c>
    </row>
    <row r="1092" spans="1:5" hidden="1" x14ac:dyDescent="0.25">
      <c r="A1092" t="s">
        <v>32</v>
      </c>
      <c r="B1092" t="s">
        <v>37</v>
      </c>
      <c r="C1092">
        <v>1985</v>
      </c>
      <c r="D1092" t="s">
        <v>9</v>
      </c>
      <c r="E1092">
        <v>304.8</v>
      </c>
    </row>
    <row r="1093" spans="1:5" hidden="1" x14ac:dyDescent="0.25">
      <c r="A1093" t="s">
        <v>32</v>
      </c>
      <c r="B1093" t="s">
        <v>37</v>
      </c>
      <c r="C1093">
        <v>1985</v>
      </c>
      <c r="D1093" t="s">
        <v>11</v>
      </c>
      <c r="E1093">
        <v>304.8</v>
      </c>
    </row>
    <row r="1094" spans="1:5" hidden="1" x14ac:dyDescent="0.25">
      <c r="A1094" t="s">
        <v>32</v>
      </c>
      <c r="B1094" t="s">
        <v>37</v>
      </c>
      <c r="C1094">
        <v>1985</v>
      </c>
      <c r="D1094" t="s">
        <v>12</v>
      </c>
      <c r="E1094">
        <v>304.8</v>
      </c>
    </row>
    <row r="1095" spans="1:5" hidden="1" x14ac:dyDescent="0.25">
      <c r="A1095" t="s">
        <v>32</v>
      </c>
      <c r="B1095" t="s">
        <v>37</v>
      </c>
      <c r="C1095">
        <v>1985</v>
      </c>
      <c r="D1095" t="s">
        <v>13</v>
      </c>
      <c r="E1095">
        <v>304.8</v>
      </c>
    </row>
    <row r="1096" spans="1:5" hidden="1" x14ac:dyDescent="0.25">
      <c r="A1096" t="s">
        <v>32</v>
      </c>
      <c r="B1096" t="s">
        <v>37</v>
      </c>
      <c r="C1096">
        <v>1985</v>
      </c>
      <c r="D1096" t="s">
        <v>14</v>
      </c>
      <c r="E1096">
        <v>346.5</v>
      </c>
    </row>
    <row r="1097" spans="1:5" hidden="1" x14ac:dyDescent="0.25">
      <c r="A1097" t="s">
        <v>32</v>
      </c>
      <c r="B1097" t="s">
        <v>37</v>
      </c>
      <c r="C1097">
        <v>1985</v>
      </c>
      <c r="D1097" t="s">
        <v>15</v>
      </c>
      <c r="E1097">
        <v>346.5</v>
      </c>
    </row>
    <row r="1098" spans="1:5" hidden="1" x14ac:dyDescent="0.25">
      <c r="A1098" t="s">
        <v>32</v>
      </c>
      <c r="B1098" t="s">
        <v>37</v>
      </c>
      <c r="C1098">
        <v>1985</v>
      </c>
      <c r="D1098" t="s">
        <v>16</v>
      </c>
      <c r="E1098">
        <v>346.5</v>
      </c>
    </row>
    <row r="1099" spans="1:5" hidden="1" x14ac:dyDescent="0.25">
      <c r="A1099" t="s">
        <v>32</v>
      </c>
      <c r="B1099" t="s">
        <v>37</v>
      </c>
      <c r="C1099">
        <v>1985</v>
      </c>
      <c r="D1099" t="s">
        <v>17</v>
      </c>
      <c r="E1099">
        <v>290</v>
      </c>
    </row>
    <row r="1100" spans="1:5" hidden="1" x14ac:dyDescent="0.25">
      <c r="A1100" t="s">
        <v>32</v>
      </c>
      <c r="B1100" t="s">
        <v>37</v>
      </c>
      <c r="C1100">
        <v>1985</v>
      </c>
      <c r="D1100" t="s">
        <v>19</v>
      </c>
      <c r="E1100">
        <v>290</v>
      </c>
    </row>
    <row r="1101" spans="1:5" hidden="1" x14ac:dyDescent="0.25">
      <c r="A1101" t="s">
        <v>32</v>
      </c>
      <c r="B1101" t="s">
        <v>37</v>
      </c>
      <c r="C1101">
        <v>1985</v>
      </c>
      <c r="D1101" t="s">
        <v>21</v>
      </c>
      <c r="E1101">
        <v>273</v>
      </c>
    </row>
    <row r="1102" spans="1:5" hidden="1" x14ac:dyDescent="0.25">
      <c r="A1102" t="s">
        <v>32</v>
      </c>
      <c r="B1102" t="s">
        <v>37</v>
      </c>
      <c r="C1102">
        <v>1985</v>
      </c>
      <c r="D1102" t="s">
        <v>23</v>
      </c>
      <c r="E1102">
        <v>273</v>
      </c>
    </row>
    <row r="1103" spans="1:5" hidden="1" x14ac:dyDescent="0.25">
      <c r="A1103" t="s">
        <v>32</v>
      </c>
      <c r="B1103" t="s">
        <v>37</v>
      </c>
      <c r="C1103">
        <v>1985</v>
      </c>
      <c r="D1103" t="s">
        <v>25</v>
      </c>
      <c r="E1103">
        <v>273</v>
      </c>
    </row>
    <row r="1104" spans="1:5" hidden="1" x14ac:dyDescent="0.25">
      <c r="A1104" t="s">
        <v>32</v>
      </c>
      <c r="B1104" t="s">
        <v>37</v>
      </c>
      <c r="C1104">
        <v>1985</v>
      </c>
      <c r="D1104" t="s">
        <v>27</v>
      </c>
      <c r="E1104">
        <v>244</v>
      </c>
    </row>
    <row r="1105" spans="1:5" hidden="1" x14ac:dyDescent="0.25">
      <c r="A1105" t="s">
        <v>32</v>
      </c>
      <c r="B1105" t="s">
        <v>37</v>
      </c>
      <c r="C1105">
        <v>1985</v>
      </c>
      <c r="D1105" t="s">
        <v>28</v>
      </c>
      <c r="E1105">
        <v>244</v>
      </c>
    </row>
    <row r="1106" spans="1:5" hidden="1" x14ac:dyDescent="0.25">
      <c r="A1106" t="s">
        <v>32</v>
      </c>
      <c r="B1106" t="s">
        <v>37</v>
      </c>
      <c r="C1106">
        <v>1985</v>
      </c>
      <c r="D1106" t="s">
        <v>29</v>
      </c>
      <c r="E1106">
        <v>304.8</v>
      </c>
    </row>
    <row r="1107" spans="1:5" hidden="1" x14ac:dyDescent="0.25">
      <c r="A1107" t="s">
        <v>32</v>
      </c>
      <c r="B1107" t="s">
        <v>37</v>
      </c>
      <c r="C1107">
        <v>1996</v>
      </c>
      <c r="D1107" t="s">
        <v>6</v>
      </c>
      <c r="E1107">
        <v>394.7</v>
      </c>
    </row>
    <row r="1108" spans="1:5" hidden="1" x14ac:dyDescent="0.25">
      <c r="A1108" t="s">
        <v>32</v>
      </c>
      <c r="B1108" t="s">
        <v>37</v>
      </c>
      <c r="C1108">
        <v>1996</v>
      </c>
      <c r="D1108" t="s">
        <v>9</v>
      </c>
      <c r="E1108">
        <v>394.7</v>
      </c>
    </row>
    <row r="1109" spans="1:5" hidden="1" x14ac:dyDescent="0.25">
      <c r="A1109" t="s">
        <v>32</v>
      </c>
      <c r="B1109" t="s">
        <v>37</v>
      </c>
      <c r="C1109">
        <v>1996</v>
      </c>
      <c r="D1109" t="s">
        <v>11</v>
      </c>
      <c r="E1109">
        <v>394.7</v>
      </c>
    </row>
    <row r="1110" spans="1:5" hidden="1" x14ac:dyDescent="0.25">
      <c r="A1110" t="s">
        <v>32</v>
      </c>
      <c r="B1110" t="s">
        <v>37</v>
      </c>
      <c r="C1110">
        <v>1996</v>
      </c>
      <c r="D1110" t="s">
        <v>12</v>
      </c>
      <c r="E1110">
        <v>394.7</v>
      </c>
    </row>
    <row r="1111" spans="1:5" hidden="1" x14ac:dyDescent="0.25">
      <c r="A1111" t="s">
        <v>32</v>
      </c>
      <c r="B1111" t="s">
        <v>37</v>
      </c>
      <c r="C1111">
        <v>1996</v>
      </c>
      <c r="D1111" t="s">
        <v>13</v>
      </c>
      <c r="E1111">
        <v>394.7</v>
      </c>
    </row>
    <row r="1112" spans="1:5" hidden="1" x14ac:dyDescent="0.25">
      <c r="A1112" t="s">
        <v>32</v>
      </c>
      <c r="B1112" t="s">
        <v>37</v>
      </c>
      <c r="C1112">
        <v>1996</v>
      </c>
      <c r="D1112" t="s">
        <v>14</v>
      </c>
      <c r="E1112">
        <v>413.5</v>
      </c>
    </row>
    <row r="1113" spans="1:5" hidden="1" x14ac:dyDescent="0.25">
      <c r="A1113" t="s">
        <v>32</v>
      </c>
      <c r="B1113" t="s">
        <v>37</v>
      </c>
      <c r="C1113">
        <v>1996</v>
      </c>
      <c r="D1113" t="s">
        <v>15</v>
      </c>
      <c r="E1113">
        <v>413.5</v>
      </c>
    </row>
    <row r="1114" spans="1:5" hidden="1" x14ac:dyDescent="0.25">
      <c r="A1114" t="s">
        <v>32</v>
      </c>
      <c r="B1114" t="s">
        <v>37</v>
      </c>
      <c r="C1114">
        <v>1996</v>
      </c>
      <c r="D1114" t="s">
        <v>16</v>
      </c>
      <c r="E1114">
        <v>413.5</v>
      </c>
    </row>
    <row r="1115" spans="1:5" hidden="1" x14ac:dyDescent="0.25">
      <c r="A1115" t="s">
        <v>32</v>
      </c>
      <c r="B1115" t="s">
        <v>37</v>
      </c>
      <c r="C1115">
        <v>1996</v>
      </c>
      <c r="D1115" t="s">
        <v>17</v>
      </c>
      <c r="E1115">
        <v>393.5</v>
      </c>
    </row>
    <row r="1116" spans="1:5" hidden="1" x14ac:dyDescent="0.25">
      <c r="A1116" t="s">
        <v>32</v>
      </c>
      <c r="B1116" t="s">
        <v>37</v>
      </c>
      <c r="C1116">
        <v>1996</v>
      </c>
      <c r="D1116" t="s">
        <v>19</v>
      </c>
      <c r="E1116">
        <v>393.5</v>
      </c>
    </row>
    <row r="1117" spans="1:5" hidden="1" x14ac:dyDescent="0.25">
      <c r="A1117" t="s">
        <v>32</v>
      </c>
      <c r="B1117" t="s">
        <v>37</v>
      </c>
      <c r="C1117">
        <v>1996</v>
      </c>
      <c r="D1117" t="s">
        <v>21</v>
      </c>
      <c r="E1117">
        <v>325.10000000000002</v>
      </c>
    </row>
    <row r="1118" spans="1:5" hidden="1" x14ac:dyDescent="0.25">
      <c r="A1118" t="s">
        <v>32</v>
      </c>
      <c r="B1118" t="s">
        <v>37</v>
      </c>
      <c r="C1118">
        <v>1996</v>
      </c>
      <c r="D1118" t="s">
        <v>23</v>
      </c>
      <c r="E1118">
        <v>325.10000000000002</v>
      </c>
    </row>
    <row r="1119" spans="1:5" hidden="1" x14ac:dyDescent="0.25">
      <c r="A1119" t="s">
        <v>32</v>
      </c>
      <c r="B1119" t="s">
        <v>37</v>
      </c>
      <c r="C1119">
        <v>1996</v>
      </c>
      <c r="D1119" t="s">
        <v>25</v>
      </c>
      <c r="E1119">
        <v>325.10000000000002</v>
      </c>
    </row>
    <row r="1120" spans="1:5" hidden="1" x14ac:dyDescent="0.25">
      <c r="A1120" t="s">
        <v>32</v>
      </c>
      <c r="B1120" t="s">
        <v>37</v>
      </c>
      <c r="C1120">
        <v>1996</v>
      </c>
      <c r="D1120" t="s">
        <v>27</v>
      </c>
      <c r="E1120">
        <v>281.3</v>
      </c>
    </row>
    <row r="1121" spans="1:5" hidden="1" x14ac:dyDescent="0.25">
      <c r="A1121" t="s">
        <v>32</v>
      </c>
      <c r="B1121" t="s">
        <v>37</v>
      </c>
      <c r="C1121">
        <v>1996</v>
      </c>
      <c r="D1121" t="s">
        <v>28</v>
      </c>
      <c r="E1121">
        <v>281.3</v>
      </c>
    </row>
    <row r="1122" spans="1:5" hidden="1" x14ac:dyDescent="0.25">
      <c r="A1122" t="s">
        <v>32</v>
      </c>
      <c r="B1122" t="s">
        <v>37</v>
      </c>
      <c r="C1122">
        <v>1996</v>
      </c>
      <c r="D1122" t="s">
        <v>29</v>
      </c>
      <c r="E1122">
        <v>394.7</v>
      </c>
    </row>
    <row r="1123" spans="1:5" hidden="1" x14ac:dyDescent="0.25">
      <c r="A1123" t="s">
        <v>32</v>
      </c>
      <c r="B1123" t="s">
        <v>37</v>
      </c>
      <c r="C1123">
        <v>2003</v>
      </c>
      <c r="D1123" t="s">
        <v>6</v>
      </c>
      <c r="E1123">
        <v>413.2</v>
      </c>
    </row>
    <row r="1124" spans="1:5" hidden="1" x14ac:dyDescent="0.25">
      <c r="A1124" t="s">
        <v>32</v>
      </c>
      <c r="B1124" t="s">
        <v>37</v>
      </c>
      <c r="C1124">
        <v>2003</v>
      </c>
      <c r="D1124" t="s">
        <v>9</v>
      </c>
      <c r="E1124">
        <v>311.8</v>
      </c>
    </row>
    <row r="1125" spans="1:5" hidden="1" x14ac:dyDescent="0.25">
      <c r="A1125" t="s">
        <v>32</v>
      </c>
      <c r="B1125" t="s">
        <v>37</v>
      </c>
      <c r="C1125">
        <v>2003</v>
      </c>
      <c r="D1125" t="s">
        <v>11</v>
      </c>
      <c r="E1125">
        <v>413.2</v>
      </c>
    </row>
    <row r="1126" spans="1:5" hidden="1" x14ac:dyDescent="0.25">
      <c r="A1126" t="s">
        <v>32</v>
      </c>
      <c r="B1126" t="s">
        <v>37</v>
      </c>
      <c r="C1126">
        <v>2003</v>
      </c>
      <c r="D1126" t="s">
        <v>12</v>
      </c>
      <c r="E1126">
        <v>413.2</v>
      </c>
    </row>
    <row r="1127" spans="1:5" hidden="1" x14ac:dyDescent="0.25">
      <c r="A1127" t="s">
        <v>32</v>
      </c>
      <c r="B1127" t="s">
        <v>37</v>
      </c>
      <c r="C1127">
        <v>2003</v>
      </c>
      <c r="D1127" t="s">
        <v>13</v>
      </c>
      <c r="E1127">
        <v>413.2</v>
      </c>
    </row>
    <row r="1128" spans="1:5" hidden="1" x14ac:dyDescent="0.25">
      <c r="A1128" t="s">
        <v>32</v>
      </c>
      <c r="B1128" t="s">
        <v>37</v>
      </c>
      <c r="C1128">
        <v>2003</v>
      </c>
      <c r="D1128" t="s">
        <v>14</v>
      </c>
      <c r="E1128">
        <v>430.7</v>
      </c>
    </row>
    <row r="1129" spans="1:5" hidden="1" x14ac:dyDescent="0.25">
      <c r="A1129" t="s">
        <v>32</v>
      </c>
      <c r="B1129" t="s">
        <v>37</v>
      </c>
      <c r="C1129">
        <v>2003</v>
      </c>
      <c r="D1129" t="s">
        <v>15</v>
      </c>
      <c r="E1129">
        <v>430.7</v>
      </c>
    </row>
    <row r="1130" spans="1:5" hidden="1" x14ac:dyDescent="0.25">
      <c r="A1130" t="s">
        <v>32</v>
      </c>
      <c r="B1130" t="s">
        <v>37</v>
      </c>
      <c r="C1130">
        <v>2003</v>
      </c>
      <c r="D1130" t="s">
        <v>16</v>
      </c>
      <c r="E1130">
        <v>430.7</v>
      </c>
    </row>
    <row r="1131" spans="1:5" hidden="1" x14ac:dyDescent="0.25">
      <c r="A1131" t="s">
        <v>32</v>
      </c>
      <c r="B1131" t="s">
        <v>37</v>
      </c>
      <c r="C1131">
        <v>2003</v>
      </c>
      <c r="D1131" t="s">
        <v>17</v>
      </c>
      <c r="E1131">
        <v>436.1</v>
      </c>
    </row>
    <row r="1132" spans="1:5" hidden="1" x14ac:dyDescent="0.25">
      <c r="A1132" t="s">
        <v>32</v>
      </c>
      <c r="B1132" t="s">
        <v>37</v>
      </c>
      <c r="C1132">
        <v>2003</v>
      </c>
      <c r="D1132" t="s">
        <v>19</v>
      </c>
      <c r="E1132">
        <v>311.8</v>
      </c>
    </row>
    <row r="1133" spans="1:5" hidden="1" x14ac:dyDescent="0.25">
      <c r="A1133" t="s">
        <v>32</v>
      </c>
      <c r="B1133" t="s">
        <v>37</v>
      </c>
      <c r="C1133">
        <v>2003</v>
      </c>
      <c r="D1133" t="s">
        <v>21</v>
      </c>
      <c r="E1133">
        <v>311.8</v>
      </c>
    </row>
    <row r="1134" spans="1:5" hidden="1" x14ac:dyDescent="0.25">
      <c r="A1134" t="s">
        <v>32</v>
      </c>
      <c r="B1134" t="s">
        <v>37</v>
      </c>
      <c r="C1134">
        <v>2003</v>
      </c>
      <c r="D1134" t="s">
        <v>23</v>
      </c>
      <c r="E1134">
        <v>311.8</v>
      </c>
    </row>
    <row r="1135" spans="1:5" hidden="1" x14ac:dyDescent="0.25">
      <c r="A1135" t="s">
        <v>32</v>
      </c>
      <c r="B1135" t="s">
        <v>37</v>
      </c>
      <c r="C1135">
        <v>2003</v>
      </c>
      <c r="D1135" t="s">
        <v>25</v>
      </c>
      <c r="E1135">
        <v>311.8</v>
      </c>
    </row>
    <row r="1136" spans="1:5" hidden="1" x14ac:dyDescent="0.25">
      <c r="A1136" t="s">
        <v>32</v>
      </c>
      <c r="B1136" t="s">
        <v>37</v>
      </c>
      <c r="C1136">
        <v>2003</v>
      </c>
      <c r="D1136" t="s">
        <v>27</v>
      </c>
      <c r="E1136">
        <v>345.7</v>
      </c>
    </row>
    <row r="1137" spans="1:5" hidden="1" x14ac:dyDescent="0.25">
      <c r="A1137" t="s">
        <v>32</v>
      </c>
      <c r="B1137" t="s">
        <v>37</v>
      </c>
      <c r="C1137">
        <v>2003</v>
      </c>
      <c r="D1137" t="s">
        <v>28</v>
      </c>
      <c r="E1137">
        <v>345.7</v>
      </c>
    </row>
    <row r="1138" spans="1:5" hidden="1" x14ac:dyDescent="0.25">
      <c r="A1138" t="s">
        <v>32</v>
      </c>
      <c r="B1138" t="s">
        <v>37</v>
      </c>
      <c r="C1138">
        <v>2003</v>
      </c>
      <c r="D1138" t="s">
        <v>29</v>
      </c>
      <c r="E1138">
        <v>413.2</v>
      </c>
    </row>
    <row r="1139" spans="1:5" hidden="1" x14ac:dyDescent="0.25">
      <c r="A1139" t="s">
        <v>32</v>
      </c>
      <c r="B1139" t="s">
        <v>37</v>
      </c>
      <c r="C1139">
        <v>2007</v>
      </c>
      <c r="D1139" t="s">
        <v>6</v>
      </c>
      <c r="E1139">
        <v>413.2</v>
      </c>
    </row>
    <row r="1140" spans="1:5" hidden="1" x14ac:dyDescent="0.25">
      <c r="A1140" t="s">
        <v>32</v>
      </c>
      <c r="B1140" t="s">
        <v>37</v>
      </c>
      <c r="C1140">
        <v>2007</v>
      </c>
      <c r="D1140" t="s">
        <v>9</v>
      </c>
      <c r="E1140">
        <v>311.8</v>
      </c>
    </row>
    <row r="1141" spans="1:5" hidden="1" x14ac:dyDescent="0.25">
      <c r="A1141" t="s">
        <v>32</v>
      </c>
      <c r="B1141" t="s">
        <v>37</v>
      </c>
      <c r="C1141">
        <v>2007</v>
      </c>
      <c r="D1141" t="s">
        <v>11</v>
      </c>
      <c r="E1141">
        <v>413.2</v>
      </c>
    </row>
    <row r="1142" spans="1:5" hidden="1" x14ac:dyDescent="0.25">
      <c r="A1142" t="s">
        <v>32</v>
      </c>
      <c r="B1142" t="s">
        <v>37</v>
      </c>
      <c r="C1142">
        <v>2007</v>
      </c>
      <c r="D1142" t="s">
        <v>12</v>
      </c>
      <c r="E1142">
        <v>413.2</v>
      </c>
    </row>
    <row r="1143" spans="1:5" hidden="1" x14ac:dyDescent="0.25">
      <c r="A1143" t="s">
        <v>32</v>
      </c>
      <c r="B1143" t="s">
        <v>37</v>
      </c>
      <c r="C1143">
        <v>2007</v>
      </c>
      <c r="D1143" t="s">
        <v>13</v>
      </c>
      <c r="E1143">
        <v>413.2</v>
      </c>
    </row>
    <row r="1144" spans="1:5" hidden="1" x14ac:dyDescent="0.25">
      <c r="A1144" t="s">
        <v>32</v>
      </c>
      <c r="B1144" t="s">
        <v>37</v>
      </c>
      <c r="C1144">
        <v>2007</v>
      </c>
      <c r="D1144" t="s">
        <v>14</v>
      </c>
      <c r="E1144">
        <v>430.7</v>
      </c>
    </row>
    <row r="1145" spans="1:5" hidden="1" x14ac:dyDescent="0.25">
      <c r="A1145" t="s">
        <v>32</v>
      </c>
      <c r="B1145" t="s">
        <v>37</v>
      </c>
      <c r="C1145">
        <v>2007</v>
      </c>
      <c r="D1145" t="s">
        <v>15</v>
      </c>
      <c r="E1145">
        <v>430.7</v>
      </c>
    </row>
    <row r="1146" spans="1:5" hidden="1" x14ac:dyDescent="0.25">
      <c r="A1146" t="s">
        <v>32</v>
      </c>
      <c r="B1146" t="s">
        <v>37</v>
      </c>
      <c r="C1146">
        <v>2007</v>
      </c>
      <c r="D1146" t="s">
        <v>16</v>
      </c>
      <c r="E1146">
        <v>430.7</v>
      </c>
    </row>
    <row r="1147" spans="1:5" hidden="1" x14ac:dyDescent="0.25">
      <c r="A1147" t="s">
        <v>32</v>
      </c>
      <c r="B1147" t="s">
        <v>37</v>
      </c>
      <c r="C1147">
        <v>2007</v>
      </c>
      <c r="D1147" t="s">
        <v>17</v>
      </c>
      <c r="E1147">
        <v>436.1</v>
      </c>
    </row>
    <row r="1148" spans="1:5" hidden="1" x14ac:dyDescent="0.25">
      <c r="A1148" t="s">
        <v>32</v>
      </c>
      <c r="B1148" t="s">
        <v>37</v>
      </c>
      <c r="C1148">
        <v>2007</v>
      </c>
      <c r="D1148" t="s">
        <v>19</v>
      </c>
      <c r="E1148">
        <v>311.8</v>
      </c>
    </row>
    <row r="1149" spans="1:5" hidden="1" x14ac:dyDescent="0.25">
      <c r="A1149" t="s">
        <v>32</v>
      </c>
      <c r="B1149" t="s">
        <v>37</v>
      </c>
      <c r="C1149">
        <v>2007</v>
      </c>
      <c r="D1149" t="s">
        <v>21</v>
      </c>
      <c r="E1149">
        <v>311.8</v>
      </c>
    </row>
    <row r="1150" spans="1:5" hidden="1" x14ac:dyDescent="0.25">
      <c r="A1150" t="s">
        <v>32</v>
      </c>
      <c r="B1150" t="s">
        <v>37</v>
      </c>
      <c r="C1150">
        <v>2007</v>
      </c>
      <c r="D1150" t="s">
        <v>23</v>
      </c>
      <c r="E1150">
        <v>311.8</v>
      </c>
    </row>
    <row r="1151" spans="1:5" hidden="1" x14ac:dyDescent="0.25">
      <c r="A1151" t="s">
        <v>32</v>
      </c>
      <c r="B1151" t="s">
        <v>37</v>
      </c>
      <c r="C1151">
        <v>2007</v>
      </c>
      <c r="D1151" t="s">
        <v>25</v>
      </c>
      <c r="E1151">
        <v>311.8</v>
      </c>
    </row>
    <row r="1152" spans="1:5" hidden="1" x14ac:dyDescent="0.25">
      <c r="A1152" t="s">
        <v>32</v>
      </c>
      <c r="B1152" t="s">
        <v>37</v>
      </c>
      <c r="C1152">
        <v>2007</v>
      </c>
      <c r="D1152" t="s">
        <v>27</v>
      </c>
      <c r="E1152">
        <v>345.7</v>
      </c>
    </row>
    <row r="1153" spans="1:5" hidden="1" x14ac:dyDescent="0.25">
      <c r="A1153" t="s">
        <v>32</v>
      </c>
      <c r="B1153" t="s">
        <v>37</v>
      </c>
      <c r="C1153">
        <v>2007</v>
      </c>
      <c r="D1153" t="s">
        <v>28</v>
      </c>
      <c r="E1153">
        <v>345.7</v>
      </c>
    </row>
    <row r="1154" spans="1:5" hidden="1" x14ac:dyDescent="0.25">
      <c r="A1154" t="s">
        <v>32</v>
      </c>
      <c r="B1154" t="s">
        <v>37</v>
      </c>
      <c r="C1154">
        <v>2007</v>
      </c>
      <c r="D1154" t="s">
        <v>29</v>
      </c>
      <c r="E1154">
        <v>413.2</v>
      </c>
    </row>
    <row r="1155" spans="1:5" hidden="1" x14ac:dyDescent="0.25">
      <c r="A1155" t="s">
        <v>32</v>
      </c>
      <c r="B1155" t="s">
        <v>37</v>
      </c>
      <c r="C1155">
        <v>2011</v>
      </c>
      <c r="D1155" t="s">
        <v>6</v>
      </c>
      <c r="E1155">
        <v>413.2</v>
      </c>
    </row>
    <row r="1156" spans="1:5" hidden="1" x14ac:dyDescent="0.25">
      <c r="A1156" t="s">
        <v>32</v>
      </c>
      <c r="B1156" t="s">
        <v>37</v>
      </c>
      <c r="C1156">
        <v>2011</v>
      </c>
      <c r="D1156" t="s">
        <v>9</v>
      </c>
      <c r="E1156">
        <v>311.8</v>
      </c>
    </row>
    <row r="1157" spans="1:5" hidden="1" x14ac:dyDescent="0.25">
      <c r="A1157" t="s">
        <v>32</v>
      </c>
      <c r="B1157" t="s">
        <v>37</v>
      </c>
      <c r="C1157">
        <v>2011</v>
      </c>
      <c r="D1157" t="s">
        <v>11</v>
      </c>
      <c r="E1157">
        <v>413.2</v>
      </c>
    </row>
    <row r="1158" spans="1:5" hidden="1" x14ac:dyDescent="0.25">
      <c r="A1158" t="s">
        <v>32</v>
      </c>
      <c r="B1158" t="s">
        <v>37</v>
      </c>
      <c r="C1158">
        <v>2011</v>
      </c>
      <c r="D1158" t="s">
        <v>12</v>
      </c>
      <c r="E1158">
        <v>413.2</v>
      </c>
    </row>
    <row r="1159" spans="1:5" hidden="1" x14ac:dyDescent="0.25">
      <c r="A1159" t="s">
        <v>32</v>
      </c>
      <c r="B1159" t="s">
        <v>37</v>
      </c>
      <c r="C1159">
        <v>2011</v>
      </c>
      <c r="D1159" t="s">
        <v>13</v>
      </c>
      <c r="E1159">
        <v>413.2</v>
      </c>
    </row>
    <row r="1160" spans="1:5" hidden="1" x14ac:dyDescent="0.25">
      <c r="A1160" t="s">
        <v>32</v>
      </c>
      <c r="B1160" t="s">
        <v>37</v>
      </c>
      <c r="C1160">
        <v>2011</v>
      </c>
      <c r="D1160" t="s">
        <v>14</v>
      </c>
      <c r="E1160">
        <v>430.7</v>
      </c>
    </row>
    <row r="1161" spans="1:5" hidden="1" x14ac:dyDescent="0.25">
      <c r="A1161" t="s">
        <v>32</v>
      </c>
      <c r="B1161" t="s">
        <v>37</v>
      </c>
      <c r="C1161">
        <v>2011</v>
      </c>
      <c r="D1161" t="s">
        <v>15</v>
      </c>
      <c r="E1161">
        <v>430.7</v>
      </c>
    </row>
    <row r="1162" spans="1:5" hidden="1" x14ac:dyDescent="0.25">
      <c r="A1162" t="s">
        <v>32</v>
      </c>
      <c r="B1162" t="s">
        <v>37</v>
      </c>
      <c r="C1162">
        <v>2011</v>
      </c>
      <c r="D1162" t="s">
        <v>16</v>
      </c>
      <c r="E1162">
        <v>430.7</v>
      </c>
    </row>
    <row r="1163" spans="1:5" hidden="1" x14ac:dyDescent="0.25">
      <c r="A1163" t="s">
        <v>32</v>
      </c>
      <c r="B1163" t="s">
        <v>37</v>
      </c>
      <c r="C1163">
        <v>2011</v>
      </c>
      <c r="D1163" t="s">
        <v>17</v>
      </c>
      <c r="E1163">
        <v>436.1</v>
      </c>
    </row>
    <row r="1164" spans="1:5" hidden="1" x14ac:dyDescent="0.25">
      <c r="A1164" t="s">
        <v>32</v>
      </c>
      <c r="B1164" t="s">
        <v>37</v>
      </c>
      <c r="C1164">
        <v>2011</v>
      </c>
      <c r="D1164" t="s">
        <v>19</v>
      </c>
      <c r="E1164">
        <v>311.8</v>
      </c>
    </row>
    <row r="1165" spans="1:5" hidden="1" x14ac:dyDescent="0.25">
      <c r="A1165" t="s">
        <v>32</v>
      </c>
      <c r="B1165" t="s">
        <v>37</v>
      </c>
      <c r="C1165">
        <v>2011</v>
      </c>
      <c r="D1165" t="s">
        <v>21</v>
      </c>
      <c r="E1165">
        <v>311.8</v>
      </c>
    </row>
    <row r="1166" spans="1:5" hidden="1" x14ac:dyDescent="0.25">
      <c r="A1166" t="s">
        <v>32</v>
      </c>
      <c r="B1166" t="s">
        <v>37</v>
      </c>
      <c r="C1166">
        <v>2011</v>
      </c>
      <c r="D1166" t="s">
        <v>23</v>
      </c>
      <c r="E1166">
        <v>311.8</v>
      </c>
    </row>
    <row r="1167" spans="1:5" hidden="1" x14ac:dyDescent="0.25">
      <c r="A1167" t="s">
        <v>32</v>
      </c>
      <c r="B1167" t="s">
        <v>37</v>
      </c>
      <c r="C1167">
        <v>2011</v>
      </c>
      <c r="D1167" t="s">
        <v>25</v>
      </c>
      <c r="E1167">
        <v>311.8</v>
      </c>
    </row>
    <row r="1168" spans="1:5" hidden="1" x14ac:dyDescent="0.25">
      <c r="A1168" t="s">
        <v>32</v>
      </c>
      <c r="B1168" t="s">
        <v>37</v>
      </c>
      <c r="C1168">
        <v>2011</v>
      </c>
      <c r="D1168" t="s">
        <v>27</v>
      </c>
      <c r="E1168">
        <v>345.7</v>
      </c>
    </row>
    <row r="1169" spans="1:5" hidden="1" x14ac:dyDescent="0.25">
      <c r="A1169" t="s">
        <v>32</v>
      </c>
      <c r="B1169" t="s">
        <v>37</v>
      </c>
      <c r="C1169">
        <v>2011</v>
      </c>
      <c r="D1169" t="s">
        <v>28</v>
      </c>
      <c r="E1169">
        <v>345.7</v>
      </c>
    </row>
    <row r="1170" spans="1:5" hidden="1" x14ac:dyDescent="0.25">
      <c r="A1170" t="s">
        <v>32</v>
      </c>
      <c r="B1170" t="s">
        <v>37</v>
      </c>
      <c r="C1170">
        <v>2011</v>
      </c>
      <c r="D1170" t="s">
        <v>29</v>
      </c>
      <c r="E1170">
        <v>413.2</v>
      </c>
    </row>
    <row r="1171" spans="1:5" hidden="1" x14ac:dyDescent="0.25">
      <c r="A1171" t="s">
        <v>32</v>
      </c>
      <c r="B1171" t="s">
        <v>37</v>
      </c>
      <c r="C1171">
        <v>2014</v>
      </c>
      <c r="D1171" t="s">
        <v>6</v>
      </c>
      <c r="E1171">
        <v>413.2</v>
      </c>
    </row>
    <row r="1172" spans="1:5" hidden="1" x14ac:dyDescent="0.25">
      <c r="A1172" t="s">
        <v>32</v>
      </c>
      <c r="B1172" t="s">
        <v>37</v>
      </c>
      <c r="C1172">
        <v>2014</v>
      </c>
      <c r="D1172" t="s">
        <v>9</v>
      </c>
      <c r="E1172">
        <v>311.8</v>
      </c>
    </row>
    <row r="1173" spans="1:5" hidden="1" x14ac:dyDescent="0.25">
      <c r="A1173" t="s">
        <v>32</v>
      </c>
      <c r="B1173" t="s">
        <v>37</v>
      </c>
      <c r="C1173">
        <v>2014</v>
      </c>
      <c r="D1173" t="s">
        <v>11</v>
      </c>
      <c r="E1173">
        <v>413.2</v>
      </c>
    </row>
    <row r="1174" spans="1:5" hidden="1" x14ac:dyDescent="0.25">
      <c r="A1174" t="s">
        <v>32</v>
      </c>
      <c r="B1174" t="s">
        <v>37</v>
      </c>
      <c r="C1174">
        <v>2014</v>
      </c>
      <c r="D1174" t="s">
        <v>12</v>
      </c>
      <c r="E1174">
        <v>413.2</v>
      </c>
    </row>
    <row r="1175" spans="1:5" hidden="1" x14ac:dyDescent="0.25">
      <c r="A1175" t="s">
        <v>32</v>
      </c>
      <c r="B1175" t="s">
        <v>37</v>
      </c>
      <c r="C1175">
        <v>2014</v>
      </c>
      <c r="D1175" t="s">
        <v>13</v>
      </c>
      <c r="E1175">
        <v>413.2</v>
      </c>
    </row>
    <row r="1176" spans="1:5" hidden="1" x14ac:dyDescent="0.25">
      <c r="A1176" t="s">
        <v>32</v>
      </c>
      <c r="B1176" t="s">
        <v>37</v>
      </c>
      <c r="C1176">
        <v>2014</v>
      </c>
      <c r="D1176" t="s">
        <v>14</v>
      </c>
      <c r="E1176">
        <v>430.7</v>
      </c>
    </row>
    <row r="1177" spans="1:5" hidden="1" x14ac:dyDescent="0.25">
      <c r="A1177" t="s">
        <v>32</v>
      </c>
      <c r="B1177" t="s">
        <v>37</v>
      </c>
      <c r="C1177">
        <v>2014</v>
      </c>
      <c r="D1177" t="s">
        <v>15</v>
      </c>
      <c r="E1177">
        <v>430.7</v>
      </c>
    </row>
    <row r="1178" spans="1:5" hidden="1" x14ac:dyDescent="0.25">
      <c r="A1178" t="s">
        <v>32</v>
      </c>
      <c r="B1178" t="s">
        <v>37</v>
      </c>
      <c r="C1178">
        <v>2014</v>
      </c>
      <c r="D1178" t="s">
        <v>16</v>
      </c>
      <c r="E1178">
        <v>430.7</v>
      </c>
    </row>
    <row r="1179" spans="1:5" hidden="1" x14ac:dyDescent="0.25">
      <c r="A1179" t="s">
        <v>32</v>
      </c>
      <c r="B1179" t="s">
        <v>37</v>
      </c>
      <c r="C1179">
        <v>2014</v>
      </c>
      <c r="D1179" t="s">
        <v>17</v>
      </c>
      <c r="E1179">
        <v>436.1</v>
      </c>
    </row>
    <row r="1180" spans="1:5" hidden="1" x14ac:dyDescent="0.25">
      <c r="A1180" t="s">
        <v>32</v>
      </c>
      <c r="B1180" t="s">
        <v>37</v>
      </c>
      <c r="C1180">
        <v>2014</v>
      </c>
      <c r="D1180" t="s">
        <v>19</v>
      </c>
      <c r="E1180">
        <v>311.8</v>
      </c>
    </row>
    <row r="1181" spans="1:5" hidden="1" x14ac:dyDescent="0.25">
      <c r="A1181" t="s">
        <v>32</v>
      </c>
      <c r="B1181" t="s">
        <v>37</v>
      </c>
      <c r="C1181">
        <v>2014</v>
      </c>
      <c r="D1181" t="s">
        <v>21</v>
      </c>
      <c r="E1181">
        <v>311.8</v>
      </c>
    </row>
    <row r="1182" spans="1:5" hidden="1" x14ac:dyDescent="0.25">
      <c r="A1182" t="s">
        <v>32</v>
      </c>
      <c r="B1182" t="s">
        <v>37</v>
      </c>
      <c r="C1182">
        <v>2014</v>
      </c>
      <c r="D1182" t="s">
        <v>23</v>
      </c>
      <c r="E1182">
        <v>311.8</v>
      </c>
    </row>
    <row r="1183" spans="1:5" hidden="1" x14ac:dyDescent="0.25">
      <c r="A1183" t="s">
        <v>32</v>
      </c>
      <c r="B1183" t="s">
        <v>37</v>
      </c>
      <c r="C1183">
        <v>2014</v>
      </c>
      <c r="D1183" t="s">
        <v>25</v>
      </c>
      <c r="E1183">
        <v>311.8</v>
      </c>
    </row>
    <row r="1184" spans="1:5" hidden="1" x14ac:dyDescent="0.25">
      <c r="A1184" t="s">
        <v>32</v>
      </c>
      <c r="B1184" t="s">
        <v>37</v>
      </c>
      <c r="C1184">
        <v>2014</v>
      </c>
      <c r="D1184" t="s">
        <v>27</v>
      </c>
      <c r="E1184">
        <v>345.7</v>
      </c>
    </row>
    <row r="1185" spans="1:5" hidden="1" x14ac:dyDescent="0.25">
      <c r="A1185" t="s">
        <v>32</v>
      </c>
      <c r="B1185" t="s">
        <v>37</v>
      </c>
      <c r="C1185">
        <v>2014</v>
      </c>
      <c r="D1185" t="s">
        <v>28</v>
      </c>
      <c r="E1185">
        <v>345.7</v>
      </c>
    </row>
    <row r="1186" spans="1:5" hidden="1" x14ac:dyDescent="0.25">
      <c r="A1186" t="s">
        <v>32</v>
      </c>
      <c r="B1186" t="s">
        <v>37</v>
      </c>
      <c r="C1186">
        <v>2014</v>
      </c>
      <c r="D1186" t="s">
        <v>29</v>
      </c>
      <c r="E1186">
        <v>413.2</v>
      </c>
    </row>
    <row r="1187" spans="1:5" hidden="1" x14ac:dyDescent="0.25">
      <c r="A1187" t="s">
        <v>32</v>
      </c>
      <c r="B1187" t="s">
        <v>37</v>
      </c>
      <c r="C1187">
        <v>2015</v>
      </c>
      <c r="D1187" t="s">
        <v>6</v>
      </c>
      <c r="E1187">
        <v>413.2</v>
      </c>
    </row>
    <row r="1188" spans="1:5" hidden="1" x14ac:dyDescent="0.25">
      <c r="A1188" t="s">
        <v>32</v>
      </c>
      <c r="B1188" t="s">
        <v>37</v>
      </c>
      <c r="C1188">
        <v>2015</v>
      </c>
      <c r="D1188" t="s">
        <v>9</v>
      </c>
      <c r="E1188">
        <v>311.8</v>
      </c>
    </row>
    <row r="1189" spans="1:5" hidden="1" x14ac:dyDescent="0.25">
      <c r="A1189" t="s">
        <v>32</v>
      </c>
      <c r="B1189" t="s">
        <v>37</v>
      </c>
      <c r="C1189">
        <v>2015</v>
      </c>
      <c r="D1189" t="s">
        <v>11</v>
      </c>
      <c r="E1189">
        <v>413.2</v>
      </c>
    </row>
    <row r="1190" spans="1:5" hidden="1" x14ac:dyDescent="0.25">
      <c r="A1190" t="s">
        <v>32</v>
      </c>
      <c r="B1190" t="s">
        <v>37</v>
      </c>
      <c r="C1190">
        <v>2015</v>
      </c>
      <c r="D1190" t="s">
        <v>12</v>
      </c>
      <c r="E1190">
        <v>413.2</v>
      </c>
    </row>
    <row r="1191" spans="1:5" hidden="1" x14ac:dyDescent="0.25">
      <c r="A1191" t="s">
        <v>32</v>
      </c>
      <c r="B1191" t="s">
        <v>37</v>
      </c>
      <c r="C1191">
        <v>2015</v>
      </c>
      <c r="D1191" t="s">
        <v>13</v>
      </c>
      <c r="E1191">
        <v>413.2</v>
      </c>
    </row>
    <row r="1192" spans="1:5" hidden="1" x14ac:dyDescent="0.25">
      <c r="A1192" t="s">
        <v>32</v>
      </c>
      <c r="B1192" t="s">
        <v>37</v>
      </c>
      <c r="C1192">
        <v>2015</v>
      </c>
      <c r="D1192" t="s">
        <v>14</v>
      </c>
      <c r="E1192">
        <v>430.7</v>
      </c>
    </row>
    <row r="1193" spans="1:5" hidden="1" x14ac:dyDescent="0.25">
      <c r="A1193" t="s">
        <v>32</v>
      </c>
      <c r="B1193" t="s">
        <v>37</v>
      </c>
      <c r="C1193">
        <v>2015</v>
      </c>
      <c r="D1193" t="s">
        <v>15</v>
      </c>
      <c r="E1193">
        <v>430.7</v>
      </c>
    </row>
    <row r="1194" spans="1:5" hidden="1" x14ac:dyDescent="0.25">
      <c r="A1194" t="s">
        <v>32</v>
      </c>
      <c r="B1194" t="s">
        <v>37</v>
      </c>
      <c r="C1194">
        <v>2015</v>
      </c>
      <c r="D1194" t="s">
        <v>16</v>
      </c>
      <c r="E1194">
        <v>430.7</v>
      </c>
    </row>
    <row r="1195" spans="1:5" hidden="1" x14ac:dyDescent="0.25">
      <c r="A1195" t="s">
        <v>32</v>
      </c>
      <c r="B1195" t="s">
        <v>37</v>
      </c>
      <c r="C1195">
        <v>2015</v>
      </c>
      <c r="D1195" t="s">
        <v>17</v>
      </c>
      <c r="E1195">
        <v>436.1</v>
      </c>
    </row>
    <row r="1196" spans="1:5" hidden="1" x14ac:dyDescent="0.25">
      <c r="A1196" t="s">
        <v>32</v>
      </c>
      <c r="B1196" t="s">
        <v>37</v>
      </c>
      <c r="C1196">
        <v>2015</v>
      </c>
      <c r="D1196" t="s">
        <v>19</v>
      </c>
      <c r="E1196">
        <v>311.8</v>
      </c>
    </row>
    <row r="1197" spans="1:5" hidden="1" x14ac:dyDescent="0.25">
      <c r="A1197" t="s">
        <v>32</v>
      </c>
      <c r="B1197" t="s">
        <v>37</v>
      </c>
      <c r="C1197">
        <v>2015</v>
      </c>
      <c r="D1197" t="s">
        <v>21</v>
      </c>
      <c r="E1197">
        <v>311.8</v>
      </c>
    </row>
    <row r="1198" spans="1:5" hidden="1" x14ac:dyDescent="0.25">
      <c r="A1198" t="s">
        <v>32</v>
      </c>
      <c r="B1198" t="s">
        <v>37</v>
      </c>
      <c r="C1198">
        <v>2015</v>
      </c>
      <c r="D1198" t="s">
        <v>23</v>
      </c>
      <c r="E1198">
        <v>311.8</v>
      </c>
    </row>
    <row r="1199" spans="1:5" hidden="1" x14ac:dyDescent="0.25">
      <c r="A1199" t="s">
        <v>32</v>
      </c>
      <c r="B1199" t="s">
        <v>37</v>
      </c>
      <c r="C1199">
        <v>2015</v>
      </c>
      <c r="D1199" t="s">
        <v>25</v>
      </c>
      <c r="E1199">
        <v>311.8</v>
      </c>
    </row>
    <row r="1200" spans="1:5" hidden="1" x14ac:dyDescent="0.25">
      <c r="A1200" t="s">
        <v>32</v>
      </c>
      <c r="B1200" t="s">
        <v>37</v>
      </c>
      <c r="C1200">
        <v>2015</v>
      </c>
      <c r="D1200" t="s">
        <v>27</v>
      </c>
      <c r="E1200">
        <v>345.7</v>
      </c>
    </row>
    <row r="1201" spans="1:5" hidden="1" x14ac:dyDescent="0.25">
      <c r="A1201" t="s">
        <v>32</v>
      </c>
      <c r="B1201" t="s">
        <v>37</v>
      </c>
      <c r="C1201">
        <v>2015</v>
      </c>
      <c r="D1201" t="s">
        <v>28</v>
      </c>
      <c r="E1201">
        <v>345.7</v>
      </c>
    </row>
    <row r="1202" spans="1:5" hidden="1" x14ac:dyDescent="0.25">
      <c r="A1202" t="s">
        <v>32</v>
      </c>
      <c r="B1202" t="s">
        <v>37</v>
      </c>
      <c r="C1202">
        <v>2015</v>
      </c>
      <c r="D1202" t="s">
        <v>29</v>
      </c>
      <c r="E1202">
        <v>413.2</v>
      </c>
    </row>
    <row r="1203" spans="1:5" hidden="1" x14ac:dyDescent="0.25">
      <c r="A1203" t="s">
        <v>32</v>
      </c>
      <c r="B1203" t="s">
        <v>37</v>
      </c>
      <c r="C1203">
        <v>2017</v>
      </c>
      <c r="D1203" t="s">
        <v>6</v>
      </c>
      <c r="E1203">
        <v>413.2</v>
      </c>
    </row>
    <row r="1204" spans="1:5" hidden="1" x14ac:dyDescent="0.25">
      <c r="A1204" t="s">
        <v>32</v>
      </c>
      <c r="B1204" t="s">
        <v>37</v>
      </c>
      <c r="C1204">
        <v>2017</v>
      </c>
      <c r="D1204" t="s">
        <v>9</v>
      </c>
      <c r="E1204">
        <v>311.8</v>
      </c>
    </row>
    <row r="1205" spans="1:5" hidden="1" x14ac:dyDescent="0.25">
      <c r="A1205" t="s">
        <v>32</v>
      </c>
      <c r="B1205" t="s">
        <v>37</v>
      </c>
      <c r="C1205">
        <v>2017</v>
      </c>
      <c r="D1205" t="s">
        <v>11</v>
      </c>
      <c r="E1205">
        <v>413.2</v>
      </c>
    </row>
    <row r="1206" spans="1:5" hidden="1" x14ac:dyDescent="0.25">
      <c r="A1206" t="s">
        <v>32</v>
      </c>
      <c r="B1206" t="s">
        <v>37</v>
      </c>
      <c r="C1206">
        <v>2017</v>
      </c>
      <c r="D1206" t="s">
        <v>12</v>
      </c>
      <c r="E1206">
        <v>413.2</v>
      </c>
    </row>
    <row r="1207" spans="1:5" hidden="1" x14ac:dyDescent="0.25">
      <c r="A1207" t="s">
        <v>32</v>
      </c>
      <c r="B1207" t="s">
        <v>37</v>
      </c>
      <c r="C1207">
        <v>2017</v>
      </c>
      <c r="D1207" t="s">
        <v>13</v>
      </c>
      <c r="E1207">
        <v>413.2</v>
      </c>
    </row>
    <row r="1208" spans="1:5" hidden="1" x14ac:dyDescent="0.25">
      <c r="A1208" t="s">
        <v>32</v>
      </c>
      <c r="B1208" t="s">
        <v>37</v>
      </c>
      <c r="C1208">
        <v>2017</v>
      </c>
      <c r="D1208" t="s">
        <v>14</v>
      </c>
      <c r="E1208">
        <v>430.7</v>
      </c>
    </row>
    <row r="1209" spans="1:5" hidden="1" x14ac:dyDescent="0.25">
      <c r="A1209" t="s">
        <v>32</v>
      </c>
      <c r="B1209" t="s">
        <v>37</v>
      </c>
      <c r="C1209">
        <v>2017</v>
      </c>
      <c r="D1209" t="s">
        <v>15</v>
      </c>
      <c r="E1209">
        <v>430.7</v>
      </c>
    </row>
    <row r="1210" spans="1:5" hidden="1" x14ac:dyDescent="0.25">
      <c r="A1210" t="s">
        <v>32</v>
      </c>
      <c r="B1210" t="s">
        <v>37</v>
      </c>
      <c r="C1210">
        <v>2017</v>
      </c>
      <c r="D1210" t="s">
        <v>16</v>
      </c>
      <c r="E1210">
        <v>430.7</v>
      </c>
    </row>
    <row r="1211" spans="1:5" hidden="1" x14ac:dyDescent="0.25">
      <c r="A1211" t="s">
        <v>32</v>
      </c>
      <c r="B1211" t="s">
        <v>37</v>
      </c>
      <c r="C1211">
        <v>2017</v>
      </c>
      <c r="D1211" t="s">
        <v>17</v>
      </c>
      <c r="E1211">
        <v>436.1</v>
      </c>
    </row>
    <row r="1212" spans="1:5" hidden="1" x14ac:dyDescent="0.25">
      <c r="A1212" t="s">
        <v>32</v>
      </c>
      <c r="B1212" t="s">
        <v>37</v>
      </c>
      <c r="C1212">
        <v>2017</v>
      </c>
      <c r="D1212" t="s">
        <v>19</v>
      </c>
      <c r="E1212">
        <v>311.8</v>
      </c>
    </row>
    <row r="1213" spans="1:5" hidden="1" x14ac:dyDescent="0.25">
      <c r="A1213" t="s">
        <v>32</v>
      </c>
      <c r="B1213" t="s">
        <v>37</v>
      </c>
      <c r="C1213">
        <v>2017</v>
      </c>
      <c r="D1213" t="s">
        <v>21</v>
      </c>
      <c r="E1213">
        <v>311.8</v>
      </c>
    </row>
    <row r="1214" spans="1:5" hidden="1" x14ac:dyDescent="0.25">
      <c r="A1214" t="s">
        <v>32</v>
      </c>
      <c r="B1214" t="s">
        <v>37</v>
      </c>
      <c r="C1214">
        <v>2017</v>
      </c>
      <c r="D1214" t="s">
        <v>23</v>
      </c>
      <c r="E1214">
        <v>311.8</v>
      </c>
    </row>
    <row r="1215" spans="1:5" hidden="1" x14ac:dyDescent="0.25">
      <c r="A1215" t="s">
        <v>32</v>
      </c>
      <c r="B1215" t="s">
        <v>37</v>
      </c>
      <c r="C1215">
        <v>2017</v>
      </c>
      <c r="D1215" t="s">
        <v>25</v>
      </c>
      <c r="E1215">
        <v>311.8</v>
      </c>
    </row>
    <row r="1216" spans="1:5" hidden="1" x14ac:dyDescent="0.25">
      <c r="A1216" t="s">
        <v>32</v>
      </c>
      <c r="B1216" t="s">
        <v>37</v>
      </c>
      <c r="C1216">
        <v>2017</v>
      </c>
      <c r="D1216" t="s">
        <v>27</v>
      </c>
      <c r="E1216">
        <v>345.7</v>
      </c>
    </row>
    <row r="1217" spans="1:5" hidden="1" x14ac:dyDescent="0.25">
      <c r="A1217" t="s">
        <v>32</v>
      </c>
      <c r="B1217" t="s">
        <v>37</v>
      </c>
      <c r="C1217">
        <v>2017</v>
      </c>
      <c r="D1217" t="s">
        <v>28</v>
      </c>
      <c r="E1217">
        <v>345.7</v>
      </c>
    </row>
    <row r="1218" spans="1:5" hidden="1" x14ac:dyDescent="0.25">
      <c r="A1218" t="s">
        <v>32</v>
      </c>
      <c r="B1218" t="s">
        <v>37</v>
      </c>
      <c r="C1218">
        <v>2017</v>
      </c>
      <c r="D1218" t="s">
        <v>29</v>
      </c>
      <c r="E1218">
        <v>413.2</v>
      </c>
    </row>
    <row r="1219" spans="1:5" hidden="1" x14ac:dyDescent="0.25">
      <c r="A1219" t="s">
        <v>32</v>
      </c>
      <c r="B1219" t="s">
        <v>37</v>
      </c>
      <c r="C1219">
        <v>2020</v>
      </c>
      <c r="D1219" t="s">
        <v>6</v>
      </c>
      <c r="E1219">
        <v>413.2</v>
      </c>
    </row>
    <row r="1220" spans="1:5" hidden="1" x14ac:dyDescent="0.25">
      <c r="A1220" t="s">
        <v>32</v>
      </c>
      <c r="B1220" t="s">
        <v>37</v>
      </c>
      <c r="C1220">
        <v>2020</v>
      </c>
      <c r="D1220" t="s">
        <v>9</v>
      </c>
      <c r="E1220">
        <v>311.8</v>
      </c>
    </row>
    <row r="1221" spans="1:5" hidden="1" x14ac:dyDescent="0.25">
      <c r="A1221" t="s">
        <v>32</v>
      </c>
      <c r="B1221" t="s">
        <v>37</v>
      </c>
      <c r="C1221">
        <v>2020</v>
      </c>
      <c r="D1221" t="s">
        <v>11</v>
      </c>
      <c r="E1221">
        <v>413.2</v>
      </c>
    </row>
    <row r="1222" spans="1:5" hidden="1" x14ac:dyDescent="0.25">
      <c r="A1222" t="s">
        <v>32</v>
      </c>
      <c r="B1222" t="s">
        <v>37</v>
      </c>
      <c r="C1222">
        <v>2020</v>
      </c>
      <c r="D1222" t="s">
        <v>12</v>
      </c>
      <c r="E1222">
        <v>413.2</v>
      </c>
    </row>
    <row r="1223" spans="1:5" hidden="1" x14ac:dyDescent="0.25">
      <c r="A1223" t="s">
        <v>32</v>
      </c>
      <c r="B1223" t="s">
        <v>37</v>
      </c>
      <c r="C1223">
        <v>2020</v>
      </c>
      <c r="D1223" t="s">
        <v>13</v>
      </c>
      <c r="E1223">
        <v>413.2</v>
      </c>
    </row>
    <row r="1224" spans="1:5" hidden="1" x14ac:dyDescent="0.25">
      <c r="A1224" t="s">
        <v>32</v>
      </c>
      <c r="B1224" t="s">
        <v>37</v>
      </c>
      <c r="C1224">
        <v>2020</v>
      </c>
      <c r="D1224" t="s">
        <v>14</v>
      </c>
      <c r="E1224">
        <v>430.7</v>
      </c>
    </row>
    <row r="1225" spans="1:5" hidden="1" x14ac:dyDescent="0.25">
      <c r="A1225" t="s">
        <v>32</v>
      </c>
      <c r="B1225" t="s">
        <v>37</v>
      </c>
      <c r="C1225">
        <v>2020</v>
      </c>
      <c r="D1225" t="s">
        <v>15</v>
      </c>
      <c r="E1225">
        <v>430.7</v>
      </c>
    </row>
    <row r="1226" spans="1:5" hidden="1" x14ac:dyDescent="0.25">
      <c r="A1226" t="s">
        <v>32</v>
      </c>
      <c r="B1226" t="s">
        <v>37</v>
      </c>
      <c r="C1226">
        <v>2020</v>
      </c>
      <c r="D1226" t="s">
        <v>16</v>
      </c>
      <c r="E1226">
        <v>430.7</v>
      </c>
    </row>
    <row r="1227" spans="1:5" hidden="1" x14ac:dyDescent="0.25">
      <c r="A1227" t="s">
        <v>32</v>
      </c>
      <c r="B1227" t="s">
        <v>37</v>
      </c>
      <c r="C1227">
        <v>2020</v>
      </c>
      <c r="D1227" t="s">
        <v>17</v>
      </c>
      <c r="E1227">
        <v>436.1</v>
      </c>
    </row>
    <row r="1228" spans="1:5" hidden="1" x14ac:dyDescent="0.25">
      <c r="A1228" t="s">
        <v>32</v>
      </c>
      <c r="B1228" t="s">
        <v>37</v>
      </c>
      <c r="C1228">
        <v>2020</v>
      </c>
      <c r="D1228" t="s">
        <v>19</v>
      </c>
      <c r="E1228">
        <v>311.8</v>
      </c>
    </row>
    <row r="1229" spans="1:5" hidden="1" x14ac:dyDescent="0.25">
      <c r="A1229" t="s">
        <v>32</v>
      </c>
      <c r="B1229" t="s">
        <v>37</v>
      </c>
      <c r="C1229">
        <v>2020</v>
      </c>
      <c r="D1229" t="s">
        <v>21</v>
      </c>
      <c r="E1229">
        <v>311.8</v>
      </c>
    </row>
    <row r="1230" spans="1:5" hidden="1" x14ac:dyDescent="0.25">
      <c r="A1230" t="s">
        <v>32</v>
      </c>
      <c r="B1230" t="s">
        <v>37</v>
      </c>
      <c r="C1230">
        <v>2020</v>
      </c>
      <c r="D1230" t="s">
        <v>23</v>
      </c>
      <c r="E1230">
        <v>311.8</v>
      </c>
    </row>
    <row r="1231" spans="1:5" hidden="1" x14ac:dyDescent="0.25">
      <c r="A1231" t="s">
        <v>32</v>
      </c>
      <c r="B1231" t="s">
        <v>37</v>
      </c>
      <c r="C1231">
        <v>2020</v>
      </c>
      <c r="D1231" t="s">
        <v>25</v>
      </c>
      <c r="E1231">
        <v>311.8</v>
      </c>
    </row>
    <row r="1232" spans="1:5" hidden="1" x14ac:dyDescent="0.25">
      <c r="A1232" t="s">
        <v>32</v>
      </c>
      <c r="B1232" t="s">
        <v>37</v>
      </c>
      <c r="C1232">
        <v>2020</v>
      </c>
      <c r="D1232" t="s">
        <v>27</v>
      </c>
      <c r="E1232">
        <v>345.7</v>
      </c>
    </row>
    <row r="1233" spans="1:5" hidden="1" x14ac:dyDescent="0.25">
      <c r="A1233" t="s">
        <v>32</v>
      </c>
      <c r="B1233" t="s">
        <v>37</v>
      </c>
      <c r="C1233">
        <v>2020</v>
      </c>
      <c r="D1233" t="s">
        <v>28</v>
      </c>
      <c r="E1233">
        <v>345.7</v>
      </c>
    </row>
    <row r="1234" spans="1:5" hidden="1" x14ac:dyDescent="0.25">
      <c r="A1234" t="s">
        <v>32</v>
      </c>
      <c r="B1234" t="s">
        <v>37</v>
      </c>
      <c r="C1234">
        <v>2020</v>
      </c>
      <c r="D1234" t="s">
        <v>29</v>
      </c>
      <c r="E1234">
        <v>413.2</v>
      </c>
    </row>
    <row r="1235" spans="1:5" x14ac:dyDescent="0.25">
      <c r="A1235" t="s">
        <v>10</v>
      </c>
      <c r="B1235" t="s">
        <v>37</v>
      </c>
      <c r="C1235">
        <v>1975</v>
      </c>
      <c r="D1235" t="s">
        <v>6</v>
      </c>
      <c r="E1235">
        <v>1075</v>
      </c>
    </row>
    <row r="1236" spans="1:5" x14ac:dyDescent="0.25">
      <c r="A1236" t="s">
        <v>10</v>
      </c>
      <c r="B1236" t="s">
        <v>37</v>
      </c>
      <c r="C1236">
        <v>1975</v>
      </c>
      <c r="D1236" t="s">
        <v>9</v>
      </c>
      <c r="E1236">
        <v>1075</v>
      </c>
    </row>
    <row r="1237" spans="1:5" x14ac:dyDescent="0.25">
      <c r="A1237" t="s">
        <v>10</v>
      </c>
      <c r="B1237" t="s">
        <v>37</v>
      </c>
      <c r="C1237">
        <v>1975</v>
      </c>
      <c r="D1237" t="s">
        <v>11</v>
      </c>
      <c r="E1237">
        <v>1075</v>
      </c>
    </row>
    <row r="1238" spans="1:5" x14ac:dyDescent="0.25">
      <c r="A1238" t="s">
        <v>10</v>
      </c>
      <c r="B1238" t="s">
        <v>37</v>
      </c>
      <c r="C1238">
        <v>1975</v>
      </c>
      <c r="D1238" t="s">
        <v>12</v>
      </c>
      <c r="E1238">
        <v>1075</v>
      </c>
    </row>
    <row r="1239" spans="1:5" x14ac:dyDescent="0.25">
      <c r="A1239" t="s">
        <v>10</v>
      </c>
      <c r="B1239" t="s">
        <v>37</v>
      </c>
      <c r="C1239">
        <v>1975</v>
      </c>
      <c r="D1239" t="s">
        <v>13</v>
      </c>
      <c r="E1239">
        <v>1075</v>
      </c>
    </row>
    <row r="1240" spans="1:5" x14ac:dyDescent="0.25">
      <c r="A1240" t="s">
        <v>10</v>
      </c>
      <c r="B1240" t="s">
        <v>37</v>
      </c>
      <c r="C1240">
        <v>1975</v>
      </c>
      <c r="D1240" t="s">
        <v>14</v>
      </c>
      <c r="E1240">
        <v>985.8</v>
      </c>
    </row>
    <row r="1241" spans="1:5" x14ac:dyDescent="0.25">
      <c r="A1241" t="s">
        <v>10</v>
      </c>
      <c r="B1241" t="s">
        <v>37</v>
      </c>
      <c r="C1241">
        <v>1975</v>
      </c>
      <c r="D1241" t="s">
        <v>15</v>
      </c>
      <c r="E1241">
        <v>985.8</v>
      </c>
    </row>
    <row r="1242" spans="1:5" x14ac:dyDescent="0.25">
      <c r="A1242" t="s">
        <v>10</v>
      </c>
      <c r="B1242" t="s">
        <v>37</v>
      </c>
      <c r="C1242">
        <v>1975</v>
      </c>
      <c r="D1242" t="s">
        <v>16</v>
      </c>
      <c r="E1242">
        <v>985.8</v>
      </c>
    </row>
    <row r="1243" spans="1:5" x14ac:dyDescent="0.25">
      <c r="A1243" t="s">
        <v>10</v>
      </c>
      <c r="B1243" t="s">
        <v>37</v>
      </c>
      <c r="C1243">
        <v>1975</v>
      </c>
      <c r="D1243" t="s">
        <v>17</v>
      </c>
      <c r="E1243">
        <v>1230.0999999999999</v>
      </c>
    </row>
    <row r="1244" spans="1:5" x14ac:dyDescent="0.25">
      <c r="A1244" t="s">
        <v>10</v>
      </c>
      <c r="B1244" t="s">
        <v>37</v>
      </c>
      <c r="C1244">
        <v>1975</v>
      </c>
      <c r="D1244" t="s">
        <v>19</v>
      </c>
      <c r="E1244">
        <v>1230.0999999999999</v>
      </c>
    </row>
    <row r="1245" spans="1:5" x14ac:dyDescent="0.25">
      <c r="A1245" t="s">
        <v>10</v>
      </c>
      <c r="B1245" t="s">
        <v>37</v>
      </c>
      <c r="C1245">
        <v>1975</v>
      </c>
      <c r="D1245" t="s">
        <v>21</v>
      </c>
      <c r="E1245">
        <v>1212.7</v>
      </c>
    </row>
    <row r="1246" spans="1:5" x14ac:dyDescent="0.25">
      <c r="A1246" t="s">
        <v>10</v>
      </c>
      <c r="B1246" t="s">
        <v>37</v>
      </c>
      <c r="C1246">
        <v>1975</v>
      </c>
      <c r="D1246" t="s">
        <v>23</v>
      </c>
      <c r="E1246">
        <v>1212.7</v>
      </c>
    </row>
    <row r="1247" spans="1:5" x14ac:dyDescent="0.25">
      <c r="A1247" t="s">
        <v>10</v>
      </c>
      <c r="B1247" t="s">
        <v>37</v>
      </c>
      <c r="C1247">
        <v>1975</v>
      </c>
      <c r="D1247" t="s">
        <v>25</v>
      </c>
      <c r="E1247">
        <v>1212.7</v>
      </c>
    </row>
    <row r="1248" spans="1:5" x14ac:dyDescent="0.25">
      <c r="A1248" t="s">
        <v>10</v>
      </c>
      <c r="B1248" t="s">
        <v>37</v>
      </c>
      <c r="C1248">
        <v>1975</v>
      </c>
      <c r="D1248" t="s">
        <v>27</v>
      </c>
      <c r="E1248">
        <v>1439.8</v>
      </c>
    </row>
    <row r="1249" spans="1:5" x14ac:dyDescent="0.25">
      <c r="A1249" t="s">
        <v>10</v>
      </c>
      <c r="B1249" t="s">
        <v>37</v>
      </c>
      <c r="C1249">
        <v>1975</v>
      </c>
      <c r="D1249" t="s">
        <v>28</v>
      </c>
      <c r="E1249">
        <v>1439.8</v>
      </c>
    </row>
    <row r="1250" spans="1:5" x14ac:dyDescent="0.25">
      <c r="A1250" t="s">
        <v>10</v>
      </c>
      <c r="B1250" t="s">
        <v>37</v>
      </c>
      <c r="C1250">
        <v>1975</v>
      </c>
      <c r="D1250" t="s">
        <v>29</v>
      </c>
      <c r="E1250">
        <v>1075</v>
      </c>
    </row>
    <row r="1251" spans="1:5" x14ac:dyDescent="0.25">
      <c r="A1251" t="s">
        <v>10</v>
      </c>
      <c r="B1251" t="s">
        <v>37</v>
      </c>
      <c r="C1251">
        <v>1985</v>
      </c>
      <c r="D1251" t="s">
        <v>6</v>
      </c>
      <c r="E1251">
        <v>1453.4</v>
      </c>
    </row>
    <row r="1252" spans="1:5" x14ac:dyDescent="0.25">
      <c r="A1252" t="s">
        <v>10</v>
      </c>
      <c r="B1252" t="s">
        <v>37</v>
      </c>
      <c r="C1252">
        <v>1985</v>
      </c>
      <c r="D1252" t="s">
        <v>9</v>
      </c>
      <c r="E1252">
        <v>1453.4</v>
      </c>
    </row>
    <row r="1253" spans="1:5" x14ac:dyDescent="0.25">
      <c r="A1253" t="s">
        <v>10</v>
      </c>
      <c r="B1253" t="s">
        <v>37</v>
      </c>
      <c r="C1253">
        <v>1985</v>
      </c>
      <c r="D1253" t="s">
        <v>11</v>
      </c>
      <c r="E1253">
        <v>1453.4</v>
      </c>
    </row>
    <row r="1254" spans="1:5" x14ac:dyDescent="0.25">
      <c r="A1254" t="s">
        <v>10</v>
      </c>
      <c r="B1254" t="s">
        <v>37</v>
      </c>
      <c r="C1254">
        <v>1985</v>
      </c>
      <c r="D1254" t="s">
        <v>12</v>
      </c>
      <c r="E1254">
        <v>1453.4</v>
      </c>
    </row>
    <row r="1255" spans="1:5" x14ac:dyDescent="0.25">
      <c r="A1255" t="s">
        <v>10</v>
      </c>
      <c r="B1255" t="s">
        <v>37</v>
      </c>
      <c r="C1255">
        <v>1985</v>
      </c>
      <c r="D1255" t="s">
        <v>13</v>
      </c>
      <c r="E1255">
        <v>1453.4</v>
      </c>
    </row>
    <row r="1256" spans="1:5" x14ac:dyDescent="0.25">
      <c r="A1256" t="s">
        <v>10</v>
      </c>
      <c r="B1256" t="s">
        <v>37</v>
      </c>
      <c r="C1256">
        <v>1985</v>
      </c>
      <c r="D1256" t="s">
        <v>14</v>
      </c>
      <c r="E1256">
        <v>1274.0999999999999</v>
      </c>
    </row>
    <row r="1257" spans="1:5" x14ac:dyDescent="0.25">
      <c r="A1257" t="s">
        <v>10</v>
      </c>
      <c r="B1257" t="s">
        <v>37</v>
      </c>
      <c r="C1257">
        <v>1985</v>
      </c>
      <c r="D1257" t="s">
        <v>15</v>
      </c>
      <c r="E1257">
        <v>1274.0999999999999</v>
      </c>
    </row>
    <row r="1258" spans="1:5" x14ac:dyDescent="0.25">
      <c r="A1258" t="s">
        <v>10</v>
      </c>
      <c r="B1258" t="s">
        <v>37</v>
      </c>
      <c r="C1258">
        <v>1985</v>
      </c>
      <c r="D1258" t="s">
        <v>16</v>
      </c>
      <c r="E1258">
        <v>1274.0999999999999</v>
      </c>
    </row>
    <row r="1259" spans="1:5" x14ac:dyDescent="0.25">
      <c r="A1259" t="s">
        <v>10</v>
      </c>
      <c r="B1259" t="s">
        <v>37</v>
      </c>
      <c r="C1259">
        <v>1985</v>
      </c>
      <c r="D1259" t="s">
        <v>17</v>
      </c>
      <c r="E1259">
        <v>1275.4000000000001</v>
      </c>
    </row>
    <row r="1260" spans="1:5" x14ac:dyDescent="0.25">
      <c r="A1260" t="s">
        <v>10</v>
      </c>
      <c r="B1260" t="s">
        <v>37</v>
      </c>
      <c r="C1260">
        <v>1985</v>
      </c>
      <c r="D1260" t="s">
        <v>19</v>
      </c>
      <c r="E1260">
        <v>1275.4000000000001</v>
      </c>
    </row>
    <row r="1261" spans="1:5" x14ac:dyDescent="0.25">
      <c r="A1261" t="s">
        <v>10</v>
      </c>
      <c r="B1261" t="s">
        <v>37</v>
      </c>
      <c r="C1261">
        <v>1985</v>
      </c>
      <c r="D1261" t="s">
        <v>21</v>
      </c>
      <c r="E1261">
        <v>1385.4</v>
      </c>
    </row>
    <row r="1262" spans="1:5" x14ac:dyDescent="0.25">
      <c r="A1262" t="s">
        <v>10</v>
      </c>
      <c r="B1262" t="s">
        <v>37</v>
      </c>
      <c r="C1262">
        <v>1985</v>
      </c>
      <c r="D1262" t="s">
        <v>23</v>
      </c>
      <c r="E1262">
        <v>1385.4</v>
      </c>
    </row>
    <row r="1263" spans="1:5" x14ac:dyDescent="0.25">
      <c r="A1263" t="s">
        <v>10</v>
      </c>
      <c r="B1263" t="s">
        <v>37</v>
      </c>
      <c r="C1263">
        <v>1985</v>
      </c>
      <c r="D1263" t="s">
        <v>25</v>
      </c>
      <c r="E1263">
        <v>1385.4</v>
      </c>
    </row>
    <row r="1264" spans="1:5" x14ac:dyDescent="0.25">
      <c r="A1264" t="s">
        <v>10</v>
      </c>
      <c r="B1264" t="s">
        <v>37</v>
      </c>
      <c r="C1264">
        <v>1985</v>
      </c>
      <c r="D1264" t="s">
        <v>27</v>
      </c>
      <c r="E1264">
        <v>1554.5</v>
      </c>
    </row>
    <row r="1265" spans="1:5" x14ac:dyDescent="0.25">
      <c r="A1265" t="s">
        <v>10</v>
      </c>
      <c r="B1265" t="s">
        <v>37</v>
      </c>
      <c r="C1265">
        <v>1985</v>
      </c>
      <c r="D1265" t="s">
        <v>28</v>
      </c>
      <c r="E1265">
        <v>1554.5</v>
      </c>
    </row>
    <row r="1266" spans="1:5" x14ac:dyDescent="0.25">
      <c r="A1266" t="s">
        <v>10</v>
      </c>
      <c r="B1266" t="s">
        <v>37</v>
      </c>
      <c r="C1266">
        <v>1985</v>
      </c>
      <c r="D1266" t="s">
        <v>29</v>
      </c>
      <c r="E1266">
        <v>1453.4</v>
      </c>
    </row>
    <row r="1267" spans="1:5" x14ac:dyDescent="0.25">
      <c r="A1267" t="s">
        <v>10</v>
      </c>
      <c r="B1267" t="s">
        <v>37</v>
      </c>
      <c r="C1267">
        <v>1996</v>
      </c>
      <c r="D1267" t="s">
        <v>6</v>
      </c>
      <c r="E1267">
        <v>1290</v>
      </c>
    </row>
    <row r="1268" spans="1:5" x14ac:dyDescent="0.25">
      <c r="A1268" t="s">
        <v>10</v>
      </c>
      <c r="B1268" t="s">
        <v>37</v>
      </c>
      <c r="C1268">
        <v>1996</v>
      </c>
      <c r="D1268" t="s">
        <v>9</v>
      </c>
      <c r="E1268">
        <v>1290</v>
      </c>
    </row>
    <row r="1269" spans="1:5" x14ac:dyDescent="0.25">
      <c r="A1269" t="s">
        <v>10</v>
      </c>
      <c r="B1269" t="s">
        <v>37</v>
      </c>
      <c r="C1269">
        <v>1996</v>
      </c>
      <c r="D1269" t="s">
        <v>11</v>
      </c>
      <c r="E1269">
        <v>1290</v>
      </c>
    </row>
    <row r="1270" spans="1:5" x14ac:dyDescent="0.25">
      <c r="A1270" t="s">
        <v>10</v>
      </c>
      <c r="B1270" t="s">
        <v>37</v>
      </c>
      <c r="C1270">
        <v>1996</v>
      </c>
      <c r="D1270" t="s">
        <v>12</v>
      </c>
      <c r="E1270">
        <v>1290</v>
      </c>
    </row>
    <row r="1271" spans="1:5" x14ac:dyDescent="0.25">
      <c r="A1271" t="s">
        <v>10</v>
      </c>
      <c r="B1271" t="s">
        <v>37</v>
      </c>
      <c r="C1271">
        <v>1996</v>
      </c>
      <c r="D1271" t="s">
        <v>13</v>
      </c>
      <c r="E1271">
        <v>1290</v>
      </c>
    </row>
    <row r="1272" spans="1:5" x14ac:dyDescent="0.25">
      <c r="A1272" t="s">
        <v>10</v>
      </c>
      <c r="B1272" t="s">
        <v>37</v>
      </c>
      <c r="C1272">
        <v>1996</v>
      </c>
      <c r="D1272" t="s">
        <v>14</v>
      </c>
      <c r="E1272">
        <v>1276.0999999999999</v>
      </c>
    </row>
    <row r="1273" spans="1:5" x14ac:dyDescent="0.25">
      <c r="A1273" t="s">
        <v>10</v>
      </c>
      <c r="B1273" t="s">
        <v>37</v>
      </c>
      <c r="C1273">
        <v>1996</v>
      </c>
      <c r="D1273" t="s">
        <v>15</v>
      </c>
      <c r="E1273">
        <v>1276.0999999999999</v>
      </c>
    </row>
    <row r="1274" spans="1:5" x14ac:dyDescent="0.25">
      <c r="A1274" t="s">
        <v>10</v>
      </c>
      <c r="B1274" t="s">
        <v>37</v>
      </c>
      <c r="C1274">
        <v>1996</v>
      </c>
      <c r="D1274" t="s">
        <v>16</v>
      </c>
      <c r="E1274">
        <v>1276.0999999999999</v>
      </c>
    </row>
    <row r="1275" spans="1:5" x14ac:dyDescent="0.25">
      <c r="A1275" t="s">
        <v>10</v>
      </c>
      <c r="B1275" t="s">
        <v>37</v>
      </c>
      <c r="C1275">
        <v>1996</v>
      </c>
      <c r="D1275" t="s">
        <v>17</v>
      </c>
      <c r="E1275">
        <v>1214.4000000000001</v>
      </c>
    </row>
    <row r="1276" spans="1:5" x14ac:dyDescent="0.25">
      <c r="A1276" t="s">
        <v>10</v>
      </c>
      <c r="B1276" t="s">
        <v>37</v>
      </c>
      <c r="C1276">
        <v>1996</v>
      </c>
      <c r="D1276" t="s">
        <v>19</v>
      </c>
      <c r="E1276">
        <v>1214.4000000000001</v>
      </c>
    </row>
    <row r="1277" spans="1:5" x14ac:dyDescent="0.25">
      <c r="A1277" t="s">
        <v>10</v>
      </c>
      <c r="B1277" t="s">
        <v>37</v>
      </c>
      <c r="C1277">
        <v>1996</v>
      </c>
      <c r="D1277" t="s">
        <v>21</v>
      </c>
      <c r="E1277">
        <v>1451.4</v>
      </c>
    </row>
    <row r="1278" spans="1:5" x14ac:dyDescent="0.25">
      <c r="A1278" t="s">
        <v>10</v>
      </c>
      <c r="B1278" t="s">
        <v>37</v>
      </c>
      <c r="C1278">
        <v>1996</v>
      </c>
      <c r="D1278" t="s">
        <v>23</v>
      </c>
      <c r="E1278">
        <v>1451.4</v>
      </c>
    </row>
    <row r="1279" spans="1:5" x14ac:dyDescent="0.25">
      <c r="A1279" t="s">
        <v>10</v>
      </c>
      <c r="B1279" t="s">
        <v>37</v>
      </c>
      <c r="C1279">
        <v>1996</v>
      </c>
      <c r="D1279" t="s">
        <v>25</v>
      </c>
      <c r="E1279">
        <v>1451.4</v>
      </c>
    </row>
    <row r="1280" spans="1:5" x14ac:dyDescent="0.25">
      <c r="A1280" t="s">
        <v>10</v>
      </c>
      <c r="B1280" t="s">
        <v>37</v>
      </c>
      <c r="C1280">
        <v>1996</v>
      </c>
      <c r="D1280" t="s">
        <v>27</v>
      </c>
      <c r="E1280">
        <v>1465</v>
      </c>
    </row>
    <row r="1281" spans="1:5" x14ac:dyDescent="0.25">
      <c r="A1281" t="s">
        <v>10</v>
      </c>
      <c r="B1281" t="s">
        <v>37</v>
      </c>
      <c r="C1281">
        <v>1996</v>
      </c>
      <c r="D1281" t="s">
        <v>28</v>
      </c>
      <c r="E1281">
        <v>1465</v>
      </c>
    </row>
    <row r="1282" spans="1:5" x14ac:dyDescent="0.25">
      <c r="A1282" t="s">
        <v>10</v>
      </c>
      <c r="B1282" t="s">
        <v>37</v>
      </c>
      <c r="C1282">
        <v>1996</v>
      </c>
      <c r="D1282" t="s">
        <v>29</v>
      </c>
      <c r="E1282">
        <v>1290</v>
      </c>
    </row>
    <row r="1283" spans="1:5" x14ac:dyDescent="0.25">
      <c r="A1283" t="s">
        <v>10</v>
      </c>
      <c r="B1283" t="s">
        <v>37</v>
      </c>
      <c r="C1283">
        <v>2003</v>
      </c>
      <c r="D1283" t="s">
        <v>6</v>
      </c>
      <c r="E1283">
        <v>1350.4</v>
      </c>
    </row>
    <row r="1284" spans="1:5" x14ac:dyDescent="0.25">
      <c r="A1284" t="s">
        <v>10</v>
      </c>
      <c r="B1284" t="s">
        <v>37</v>
      </c>
      <c r="C1284">
        <v>2003</v>
      </c>
      <c r="D1284" t="s">
        <v>9</v>
      </c>
      <c r="E1284">
        <v>1392</v>
      </c>
    </row>
    <row r="1285" spans="1:5" x14ac:dyDescent="0.25">
      <c r="A1285" t="s">
        <v>10</v>
      </c>
      <c r="B1285" t="s">
        <v>37</v>
      </c>
      <c r="C1285">
        <v>2003</v>
      </c>
      <c r="D1285" t="s">
        <v>11</v>
      </c>
      <c r="E1285">
        <v>1350.4</v>
      </c>
    </row>
    <row r="1286" spans="1:5" x14ac:dyDescent="0.25">
      <c r="A1286" t="s">
        <v>10</v>
      </c>
      <c r="B1286" t="s">
        <v>37</v>
      </c>
      <c r="C1286">
        <v>2003</v>
      </c>
      <c r="D1286" t="s">
        <v>12</v>
      </c>
      <c r="E1286">
        <v>1350.4</v>
      </c>
    </row>
    <row r="1287" spans="1:5" x14ac:dyDescent="0.25">
      <c r="A1287" t="s">
        <v>10</v>
      </c>
      <c r="B1287" t="s">
        <v>37</v>
      </c>
      <c r="C1287">
        <v>2003</v>
      </c>
      <c r="D1287" t="s">
        <v>13</v>
      </c>
      <c r="E1287">
        <v>1350.4</v>
      </c>
    </row>
    <row r="1288" spans="1:5" x14ac:dyDescent="0.25">
      <c r="A1288" t="s">
        <v>10</v>
      </c>
      <c r="B1288" t="s">
        <v>37</v>
      </c>
      <c r="C1288">
        <v>2003</v>
      </c>
      <c r="D1288" t="s">
        <v>14</v>
      </c>
      <c r="E1288">
        <v>1329.4</v>
      </c>
    </row>
    <row r="1289" spans="1:5" x14ac:dyDescent="0.25">
      <c r="A1289" t="s">
        <v>10</v>
      </c>
      <c r="B1289" t="s">
        <v>37</v>
      </c>
      <c r="C1289">
        <v>2003</v>
      </c>
      <c r="D1289" t="s">
        <v>15</v>
      </c>
      <c r="E1289">
        <v>1329.4</v>
      </c>
    </row>
    <row r="1290" spans="1:5" x14ac:dyDescent="0.25">
      <c r="A1290" t="s">
        <v>10</v>
      </c>
      <c r="B1290" t="s">
        <v>37</v>
      </c>
      <c r="C1290">
        <v>2003</v>
      </c>
      <c r="D1290" t="s">
        <v>16</v>
      </c>
      <c r="E1290">
        <v>1329.4</v>
      </c>
    </row>
    <row r="1291" spans="1:5" x14ac:dyDescent="0.25">
      <c r="A1291" t="s">
        <v>10</v>
      </c>
      <c r="B1291" t="s">
        <v>37</v>
      </c>
      <c r="C1291">
        <v>2003</v>
      </c>
      <c r="D1291" t="s">
        <v>17</v>
      </c>
      <c r="E1291">
        <v>1346.1</v>
      </c>
    </row>
    <row r="1292" spans="1:5" x14ac:dyDescent="0.25">
      <c r="A1292" t="s">
        <v>10</v>
      </c>
      <c r="B1292" t="s">
        <v>37</v>
      </c>
      <c r="C1292">
        <v>2003</v>
      </c>
      <c r="D1292" t="s">
        <v>19</v>
      </c>
      <c r="E1292">
        <v>1392</v>
      </c>
    </row>
    <row r="1293" spans="1:5" x14ac:dyDescent="0.25">
      <c r="A1293" t="s">
        <v>10</v>
      </c>
      <c r="B1293" t="s">
        <v>37</v>
      </c>
      <c r="C1293">
        <v>2003</v>
      </c>
      <c r="D1293" t="s">
        <v>21</v>
      </c>
      <c r="E1293">
        <v>1392</v>
      </c>
    </row>
    <row r="1294" spans="1:5" x14ac:dyDescent="0.25">
      <c r="A1294" t="s">
        <v>10</v>
      </c>
      <c r="B1294" t="s">
        <v>37</v>
      </c>
      <c r="C1294">
        <v>2003</v>
      </c>
      <c r="D1294" t="s">
        <v>23</v>
      </c>
      <c r="E1294">
        <v>1392</v>
      </c>
    </row>
    <row r="1295" spans="1:5" x14ac:dyDescent="0.25">
      <c r="A1295" t="s">
        <v>10</v>
      </c>
      <c r="B1295" t="s">
        <v>37</v>
      </c>
      <c r="C1295">
        <v>2003</v>
      </c>
      <c r="D1295" t="s">
        <v>25</v>
      </c>
      <c r="E1295">
        <v>1392</v>
      </c>
    </row>
    <row r="1296" spans="1:5" x14ac:dyDescent="0.25">
      <c r="A1296" t="s">
        <v>10</v>
      </c>
      <c r="B1296" t="s">
        <v>37</v>
      </c>
      <c r="C1296">
        <v>2003</v>
      </c>
      <c r="D1296" t="s">
        <v>27</v>
      </c>
      <c r="E1296">
        <v>1800.8</v>
      </c>
    </row>
    <row r="1297" spans="1:5" x14ac:dyDescent="0.25">
      <c r="A1297" t="s">
        <v>10</v>
      </c>
      <c r="B1297" t="s">
        <v>37</v>
      </c>
      <c r="C1297">
        <v>2003</v>
      </c>
      <c r="D1297" t="s">
        <v>28</v>
      </c>
      <c r="E1297">
        <v>1800.8</v>
      </c>
    </row>
    <row r="1298" spans="1:5" x14ac:dyDescent="0.25">
      <c r="A1298" t="s">
        <v>10</v>
      </c>
      <c r="B1298" t="s">
        <v>37</v>
      </c>
      <c r="C1298">
        <v>2003</v>
      </c>
      <c r="D1298" t="s">
        <v>29</v>
      </c>
      <c r="E1298">
        <v>1350.4</v>
      </c>
    </row>
    <row r="1299" spans="1:5" x14ac:dyDescent="0.25">
      <c r="A1299" t="s">
        <v>10</v>
      </c>
      <c r="B1299" t="s">
        <v>37</v>
      </c>
      <c r="C1299">
        <v>2007</v>
      </c>
      <c r="D1299" t="s">
        <v>6</v>
      </c>
      <c r="E1299">
        <v>1350.4</v>
      </c>
    </row>
    <row r="1300" spans="1:5" x14ac:dyDescent="0.25">
      <c r="A1300" t="s">
        <v>10</v>
      </c>
      <c r="B1300" t="s">
        <v>37</v>
      </c>
      <c r="C1300">
        <v>2007</v>
      </c>
      <c r="D1300" t="s">
        <v>9</v>
      </c>
      <c r="E1300">
        <v>1392</v>
      </c>
    </row>
    <row r="1301" spans="1:5" x14ac:dyDescent="0.25">
      <c r="A1301" t="s">
        <v>10</v>
      </c>
      <c r="B1301" t="s">
        <v>37</v>
      </c>
      <c r="C1301">
        <v>2007</v>
      </c>
      <c r="D1301" t="s">
        <v>11</v>
      </c>
      <c r="E1301">
        <v>1350.4</v>
      </c>
    </row>
    <row r="1302" spans="1:5" x14ac:dyDescent="0.25">
      <c r="A1302" t="s">
        <v>10</v>
      </c>
      <c r="B1302" t="s">
        <v>37</v>
      </c>
      <c r="C1302">
        <v>2007</v>
      </c>
      <c r="D1302" t="s">
        <v>12</v>
      </c>
      <c r="E1302">
        <v>1350.4</v>
      </c>
    </row>
    <row r="1303" spans="1:5" x14ac:dyDescent="0.25">
      <c r="A1303" t="s">
        <v>10</v>
      </c>
      <c r="B1303" t="s">
        <v>37</v>
      </c>
      <c r="C1303">
        <v>2007</v>
      </c>
      <c r="D1303" t="s">
        <v>13</v>
      </c>
      <c r="E1303">
        <v>1350.4</v>
      </c>
    </row>
    <row r="1304" spans="1:5" x14ac:dyDescent="0.25">
      <c r="A1304" t="s">
        <v>10</v>
      </c>
      <c r="B1304" t="s">
        <v>37</v>
      </c>
      <c r="C1304">
        <v>2007</v>
      </c>
      <c r="D1304" t="s">
        <v>14</v>
      </c>
      <c r="E1304">
        <v>1329.4</v>
      </c>
    </row>
    <row r="1305" spans="1:5" x14ac:dyDescent="0.25">
      <c r="A1305" t="s">
        <v>10</v>
      </c>
      <c r="B1305" t="s">
        <v>37</v>
      </c>
      <c r="C1305">
        <v>2007</v>
      </c>
      <c r="D1305" t="s">
        <v>15</v>
      </c>
      <c r="E1305">
        <v>1329.4</v>
      </c>
    </row>
    <row r="1306" spans="1:5" x14ac:dyDescent="0.25">
      <c r="A1306" t="s">
        <v>10</v>
      </c>
      <c r="B1306" t="s">
        <v>37</v>
      </c>
      <c r="C1306">
        <v>2007</v>
      </c>
      <c r="D1306" t="s">
        <v>16</v>
      </c>
      <c r="E1306">
        <v>1329.4</v>
      </c>
    </row>
    <row r="1307" spans="1:5" x14ac:dyDescent="0.25">
      <c r="A1307" t="s">
        <v>10</v>
      </c>
      <c r="B1307" t="s">
        <v>37</v>
      </c>
      <c r="C1307">
        <v>2007</v>
      </c>
      <c r="D1307" t="s">
        <v>17</v>
      </c>
      <c r="E1307">
        <v>1346.1</v>
      </c>
    </row>
    <row r="1308" spans="1:5" x14ac:dyDescent="0.25">
      <c r="A1308" t="s">
        <v>10</v>
      </c>
      <c r="B1308" t="s">
        <v>37</v>
      </c>
      <c r="C1308">
        <v>2007</v>
      </c>
      <c r="D1308" t="s">
        <v>19</v>
      </c>
      <c r="E1308">
        <v>1392</v>
      </c>
    </row>
    <row r="1309" spans="1:5" x14ac:dyDescent="0.25">
      <c r="A1309" t="s">
        <v>10</v>
      </c>
      <c r="B1309" t="s">
        <v>37</v>
      </c>
      <c r="C1309">
        <v>2007</v>
      </c>
      <c r="D1309" t="s">
        <v>21</v>
      </c>
      <c r="E1309">
        <v>1392</v>
      </c>
    </row>
    <row r="1310" spans="1:5" x14ac:dyDescent="0.25">
      <c r="A1310" t="s">
        <v>10</v>
      </c>
      <c r="B1310" t="s">
        <v>37</v>
      </c>
      <c r="C1310">
        <v>2007</v>
      </c>
      <c r="D1310" t="s">
        <v>23</v>
      </c>
      <c r="E1310">
        <v>1392</v>
      </c>
    </row>
    <row r="1311" spans="1:5" x14ac:dyDescent="0.25">
      <c r="A1311" t="s">
        <v>10</v>
      </c>
      <c r="B1311" t="s">
        <v>37</v>
      </c>
      <c r="C1311">
        <v>2007</v>
      </c>
      <c r="D1311" t="s">
        <v>25</v>
      </c>
      <c r="E1311">
        <v>1392</v>
      </c>
    </row>
    <row r="1312" spans="1:5" x14ac:dyDescent="0.25">
      <c r="A1312" t="s">
        <v>10</v>
      </c>
      <c r="B1312" t="s">
        <v>37</v>
      </c>
      <c r="C1312">
        <v>2007</v>
      </c>
      <c r="D1312" t="s">
        <v>27</v>
      </c>
      <c r="E1312">
        <v>1800.8</v>
      </c>
    </row>
    <row r="1313" spans="1:5" x14ac:dyDescent="0.25">
      <c r="A1313" t="s">
        <v>10</v>
      </c>
      <c r="B1313" t="s">
        <v>37</v>
      </c>
      <c r="C1313">
        <v>2007</v>
      </c>
      <c r="D1313" t="s">
        <v>28</v>
      </c>
      <c r="E1313">
        <v>1800.8</v>
      </c>
    </row>
    <row r="1314" spans="1:5" x14ac:dyDescent="0.25">
      <c r="A1314" t="s">
        <v>10</v>
      </c>
      <c r="B1314" t="s">
        <v>37</v>
      </c>
      <c r="C1314">
        <v>2007</v>
      </c>
      <c r="D1314" t="s">
        <v>29</v>
      </c>
      <c r="E1314">
        <v>1350.4</v>
      </c>
    </row>
    <row r="1315" spans="1:5" x14ac:dyDescent="0.25">
      <c r="A1315" t="s">
        <v>10</v>
      </c>
      <c r="B1315" t="s">
        <v>37</v>
      </c>
      <c r="C1315">
        <v>2011</v>
      </c>
      <c r="D1315" t="s">
        <v>6</v>
      </c>
      <c r="E1315">
        <v>1350.4</v>
      </c>
    </row>
    <row r="1316" spans="1:5" x14ac:dyDescent="0.25">
      <c r="A1316" t="s">
        <v>10</v>
      </c>
      <c r="B1316" t="s">
        <v>37</v>
      </c>
      <c r="C1316">
        <v>2011</v>
      </c>
      <c r="D1316" t="s">
        <v>9</v>
      </c>
      <c r="E1316">
        <v>1392</v>
      </c>
    </row>
    <row r="1317" spans="1:5" x14ac:dyDescent="0.25">
      <c r="A1317" t="s">
        <v>10</v>
      </c>
      <c r="B1317" t="s">
        <v>37</v>
      </c>
      <c r="C1317">
        <v>2011</v>
      </c>
      <c r="D1317" t="s">
        <v>11</v>
      </c>
      <c r="E1317">
        <v>1350.4</v>
      </c>
    </row>
    <row r="1318" spans="1:5" x14ac:dyDescent="0.25">
      <c r="A1318" t="s">
        <v>10</v>
      </c>
      <c r="B1318" t="s">
        <v>37</v>
      </c>
      <c r="C1318">
        <v>2011</v>
      </c>
      <c r="D1318" t="s">
        <v>12</v>
      </c>
      <c r="E1318">
        <v>1350.4</v>
      </c>
    </row>
    <row r="1319" spans="1:5" x14ac:dyDescent="0.25">
      <c r="A1319" t="s">
        <v>10</v>
      </c>
      <c r="B1319" t="s">
        <v>37</v>
      </c>
      <c r="C1319">
        <v>2011</v>
      </c>
      <c r="D1319" t="s">
        <v>13</v>
      </c>
      <c r="E1319">
        <v>1350.4</v>
      </c>
    </row>
    <row r="1320" spans="1:5" x14ac:dyDescent="0.25">
      <c r="A1320" t="s">
        <v>10</v>
      </c>
      <c r="B1320" t="s">
        <v>37</v>
      </c>
      <c r="C1320">
        <v>2011</v>
      </c>
      <c r="D1320" t="s">
        <v>14</v>
      </c>
      <c r="E1320">
        <v>1329.4</v>
      </c>
    </row>
    <row r="1321" spans="1:5" x14ac:dyDescent="0.25">
      <c r="A1321" t="s">
        <v>10</v>
      </c>
      <c r="B1321" t="s">
        <v>37</v>
      </c>
      <c r="C1321">
        <v>2011</v>
      </c>
      <c r="D1321" t="s">
        <v>15</v>
      </c>
      <c r="E1321">
        <v>1329.4</v>
      </c>
    </row>
    <row r="1322" spans="1:5" x14ac:dyDescent="0.25">
      <c r="A1322" t="s">
        <v>10</v>
      </c>
      <c r="B1322" t="s">
        <v>37</v>
      </c>
      <c r="C1322">
        <v>2011</v>
      </c>
      <c r="D1322" t="s">
        <v>16</v>
      </c>
      <c r="E1322">
        <v>1329.4</v>
      </c>
    </row>
    <row r="1323" spans="1:5" x14ac:dyDescent="0.25">
      <c r="A1323" t="s">
        <v>10</v>
      </c>
      <c r="B1323" t="s">
        <v>37</v>
      </c>
      <c r="C1323">
        <v>2011</v>
      </c>
      <c r="D1323" t="s">
        <v>17</v>
      </c>
      <c r="E1323">
        <v>1346.1</v>
      </c>
    </row>
    <row r="1324" spans="1:5" x14ac:dyDescent="0.25">
      <c r="A1324" t="s">
        <v>10</v>
      </c>
      <c r="B1324" t="s">
        <v>37</v>
      </c>
      <c r="C1324">
        <v>2011</v>
      </c>
      <c r="D1324" t="s">
        <v>19</v>
      </c>
      <c r="E1324">
        <v>1392</v>
      </c>
    </row>
    <row r="1325" spans="1:5" x14ac:dyDescent="0.25">
      <c r="A1325" t="s">
        <v>10</v>
      </c>
      <c r="B1325" t="s">
        <v>37</v>
      </c>
      <c r="C1325">
        <v>2011</v>
      </c>
      <c r="D1325" t="s">
        <v>21</v>
      </c>
      <c r="E1325">
        <v>1392</v>
      </c>
    </row>
    <row r="1326" spans="1:5" x14ac:dyDescent="0.25">
      <c r="A1326" t="s">
        <v>10</v>
      </c>
      <c r="B1326" t="s">
        <v>37</v>
      </c>
      <c r="C1326">
        <v>2011</v>
      </c>
      <c r="D1326" t="s">
        <v>23</v>
      </c>
      <c r="E1326">
        <v>1392</v>
      </c>
    </row>
    <row r="1327" spans="1:5" x14ac:dyDescent="0.25">
      <c r="A1327" t="s">
        <v>10</v>
      </c>
      <c r="B1327" t="s">
        <v>37</v>
      </c>
      <c r="C1327">
        <v>2011</v>
      </c>
      <c r="D1327" t="s">
        <v>25</v>
      </c>
      <c r="E1327">
        <v>1392</v>
      </c>
    </row>
    <row r="1328" spans="1:5" x14ac:dyDescent="0.25">
      <c r="A1328" t="s">
        <v>10</v>
      </c>
      <c r="B1328" t="s">
        <v>37</v>
      </c>
      <c r="C1328">
        <v>2011</v>
      </c>
      <c r="D1328" t="s">
        <v>27</v>
      </c>
      <c r="E1328">
        <v>1800.8</v>
      </c>
    </row>
    <row r="1329" spans="1:5" x14ac:dyDescent="0.25">
      <c r="A1329" t="s">
        <v>10</v>
      </c>
      <c r="B1329" t="s">
        <v>37</v>
      </c>
      <c r="C1329">
        <v>2011</v>
      </c>
      <c r="D1329" t="s">
        <v>28</v>
      </c>
      <c r="E1329">
        <v>1800.8</v>
      </c>
    </row>
    <row r="1330" spans="1:5" x14ac:dyDescent="0.25">
      <c r="A1330" t="s">
        <v>10</v>
      </c>
      <c r="B1330" t="s">
        <v>37</v>
      </c>
      <c r="C1330">
        <v>2011</v>
      </c>
      <c r="D1330" t="s">
        <v>29</v>
      </c>
      <c r="E1330">
        <v>1350.4</v>
      </c>
    </row>
    <row r="1331" spans="1:5" x14ac:dyDescent="0.25">
      <c r="A1331" t="s">
        <v>10</v>
      </c>
      <c r="B1331" t="s">
        <v>37</v>
      </c>
      <c r="C1331">
        <v>2014</v>
      </c>
      <c r="D1331" t="s">
        <v>6</v>
      </c>
      <c r="E1331">
        <v>1350.4</v>
      </c>
    </row>
    <row r="1332" spans="1:5" x14ac:dyDescent="0.25">
      <c r="A1332" t="s">
        <v>10</v>
      </c>
      <c r="B1332" t="s">
        <v>37</v>
      </c>
      <c r="C1332">
        <v>2014</v>
      </c>
      <c r="D1332" t="s">
        <v>9</v>
      </c>
      <c r="E1332">
        <v>1392</v>
      </c>
    </row>
    <row r="1333" spans="1:5" x14ac:dyDescent="0.25">
      <c r="A1333" t="s">
        <v>10</v>
      </c>
      <c r="B1333" t="s">
        <v>37</v>
      </c>
      <c r="C1333">
        <v>2014</v>
      </c>
      <c r="D1333" t="s">
        <v>11</v>
      </c>
      <c r="E1333">
        <v>1350.4</v>
      </c>
    </row>
    <row r="1334" spans="1:5" x14ac:dyDescent="0.25">
      <c r="A1334" t="s">
        <v>10</v>
      </c>
      <c r="B1334" t="s">
        <v>37</v>
      </c>
      <c r="C1334">
        <v>2014</v>
      </c>
      <c r="D1334" t="s">
        <v>12</v>
      </c>
      <c r="E1334">
        <v>1350.4</v>
      </c>
    </row>
    <row r="1335" spans="1:5" x14ac:dyDescent="0.25">
      <c r="A1335" t="s">
        <v>10</v>
      </c>
      <c r="B1335" t="s">
        <v>37</v>
      </c>
      <c r="C1335">
        <v>2014</v>
      </c>
      <c r="D1335" t="s">
        <v>13</v>
      </c>
      <c r="E1335">
        <v>1350.4</v>
      </c>
    </row>
    <row r="1336" spans="1:5" x14ac:dyDescent="0.25">
      <c r="A1336" t="s">
        <v>10</v>
      </c>
      <c r="B1336" t="s">
        <v>37</v>
      </c>
      <c r="C1336">
        <v>2014</v>
      </c>
      <c r="D1336" t="s">
        <v>14</v>
      </c>
      <c r="E1336">
        <v>1329.4</v>
      </c>
    </row>
    <row r="1337" spans="1:5" x14ac:dyDescent="0.25">
      <c r="A1337" t="s">
        <v>10</v>
      </c>
      <c r="B1337" t="s">
        <v>37</v>
      </c>
      <c r="C1337">
        <v>2014</v>
      </c>
      <c r="D1337" t="s">
        <v>15</v>
      </c>
      <c r="E1337">
        <v>1329.4</v>
      </c>
    </row>
    <row r="1338" spans="1:5" x14ac:dyDescent="0.25">
      <c r="A1338" t="s">
        <v>10</v>
      </c>
      <c r="B1338" t="s">
        <v>37</v>
      </c>
      <c r="C1338">
        <v>2014</v>
      </c>
      <c r="D1338" t="s">
        <v>16</v>
      </c>
      <c r="E1338">
        <v>1329.4</v>
      </c>
    </row>
    <row r="1339" spans="1:5" x14ac:dyDescent="0.25">
      <c r="A1339" t="s">
        <v>10</v>
      </c>
      <c r="B1339" t="s">
        <v>37</v>
      </c>
      <c r="C1339">
        <v>2014</v>
      </c>
      <c r="D1339" t="s">
        <v>17</v>
      </c>
      <c r="E1339">
        <v>1346.1</v>
      </c>
    </row>
    <row r="1340" spans="1:5" x14ac:dyDescent="0.25">
      <c r="A1340" t="s">
        <v>10</v>
      </c>
      <c r="B1340" t="s">
        <v>37</v>
      </c>
      <c r="C1340">
        <v>2014</v>
      </c>
      <c r="D1340" t="s">
        <v>19</v>
      </c>
      <c r="E1340">
        <v>1392</v>
      </c>
    </row>
    <row r="1341" spans="1:5" x14ac:dyDescent="0.25">
      <c r="A1341" t="s">
        <v>10</v>
      </c>
      <c r="B1341" t="s">
        <v>37</v>
      </c>
      <c r="C1341">
        <v>2014</v>
      </c>
      <c r="D1341" t="s">
        <v>21</v>
      </c>
      <c r="E1341">
        <v>1392</v>
      </c>
    </row>
    <row r="1342" spans="1:5" x14ac:dyDescent="0.25">
      <c r="A1342" t="s">
        <v>10</v>
      </c>
      <c r="B1342" t="s">
        <v>37</v>
      </c>
      <c r="C1342">
        <v>2014</v>
      </c>
      <c r="D1342" t="s">
        <v>23</v>
      </c>
      <c r="E1342">
        <v>1392</v>
      </c>
    </row>
    <row r="1343" spans="1:5" x14ac:dyDescent="0.25">
      <c r="A1343" t="s">
        <v>10</v>
      </c>
      <c r="B1343" t="s">
        <v>37</v>
      </c>
      <c r="C1343">
        <v>2014</v>
      </c>
      <c r="D1343" t="s">
        <v>25</v>
      </c>
      <c r="E1343">
        <v>1392</v>
      </c>
    </row>
    <row r="1344" spans="1:5" x14ac:dyDescent="0.25">
      <c r="A1344" t="s">
        <v>10</v>
      </c>
      <c r="B1344" t="s">
        <v>37</v>
      </c>
      <c r="C1344">
        <v>2014</v>
      </c>
      <c r="D1344" t="s">
        <v>27</v>
      </c>
      <c r="E1344">
        <v>1800.8</v>
      </c>
    </row>
    <row r="1345" spans="1:5" x14ac:dyDescent="0.25">
      <c r="A1345" t="s">
        <v>10</v>
      </c>
      <c r="B1345" t="s">
        <v>37</v>
      </c>
      <c r="C1345">
        <v>2014</v>
      </c>
      <c r="D1345" t="s">
        <v>28</v>
      </c>
      <c r="E1345">
        <v>1800.8</v>
      </c>
    </row>
    <row r="1346" spans="1:5" x14ac:dyDescent="0.25">
      <c r="A1346" t="s">
        <v>10</v>
      </c>
      <c r="B1346" t="s">
        <v>37</v>
      </c>
      <c r="C1346">
        <v>2014</v>
      </c>
      <c r="D1346" t="s">
        <v>29</v>
      </c>
      <c r="E1346">
        <v>1350.4</v>
      </c>
    </row>
    <row r="1347" spans="1:5" x14ac:dyDescent="0.25">
      <c r="A1347" t="s">
        <v>10</v>
      </c>
      <c r="B1347" t="s">
        <v>37</v>
      </c>
      <c r="C1347">
        <v>2015</v>
      </c>
      <c r="D1347" t="s">
        <v>6</v>
      </c>
      <c r="E1347">
        <v>1350.4</v>
      </c>
    </row>
    <row r="1348" spans="1:5" x14ac:dyDescent="0.25">
      <c r="A1348" t="s">
        <v>10</v>
      </c>
      <c r="B1348" t="s">
        <v>37</v>
      </c>
      <c r="C1348">
        <v>2015</v>
      </c>
      <c r="D1348" t="s">
        <v>9</v>
      </c>
      <c r="E1348">
        <v>1392</v>
      </c>
    </row>
    <row r="1349" spans="1:5" x14ac:dyDescent="0.25">
      <c r="A1349" t="s">
        <v>10</v>
      </c>
      <c r="B1349" t="s">
        <v>37</v>
      </c>
      <c r="C1349">
        <v>2015</v>
      </c>
      <c r="D1349" t="s">
        <v>11</v>
      </c>
      <c r="E1349">
        <v>1350.4</v>
      </c>
    </row>
    <row r="1350" spans="1:5" x14ac:dyDescent="0.25">
      <c r="A1350" t="s">
        <v>10</v>
      </c>
      <c r="B1350" t="s">
        <v>37</v>
      </c>
      <c r="C1350">
        <v>2015</v>
      </c>
      <c r="D1350" t="s">
        <v>12</v>
      </c>
      <c r="E1350">
        <v>1350.4</v>
      </c>
    </row>
    <row r="1351" spans="1:5" x14ac:dyDescent="0.25">
      <c r="A1351" t="s">
        <v>10</v>
      </c>
      <c r="B1351" t="s">
        <v>37</v>
      </c>
      <c r="C1351">
        <v>2015</v>
      </c>
      <c r="D1351" t="s">
        <v>13</v>
      </c>
      <c r="E1351">
        <v>1350.4</v>
      </c>
    </row>
    <row r="1352" spans="1:5" x14ac:dyDescent="0.25">
      <c r="A1352" t="s">
        <v>10</v>
      </c>
      <c r="B1352" t="s">
        <v>37</v>
      </c>
      <c r="C1352">
        <v>2015</v>
      </c>
      <c r="D1352" t="s">
        <v>14</v>
      </c>
      <c r="E1352">
        <v>1329.4</v>
      </c>
    </row>
    <row r="1353" spans="1:5" x14ac:dyDescent="0.25">
      <c r="A1353" t="s">
        <v>10</v>
      </c>
      <c r="B1353" t="s">
        <v>37</v>
      </c>
      <c r="C1353">
        <v>2015</v>
      </c>
      <c r="D1353" t="s">
        <v>15</v>
      </c>
      <c r="E1353">
        <v>1329.4</v>
      </c>
    </row>
    <row r="1354" spans="1:5" x14ac:dyDescent="0.25">
      <c r="A1354" t="s">
        <v>10</v>
      </c>
      <c r="B1354" t="s">
        <v>37</v>
      </c>
      <c r="C1354">
        <v>2015</v>
      </c>
      <c r="D1354" t="s">
        <v>16</v>
      </c>
      <c r="E1354">
        <v>1329.4</v>
      </c>
    </row>
    <row r="1355" spans="1:5" x14ac:dyDescent="0.25">
      <c r="A1355" t="s">
        <v>10</v>
      </c>
      <c r="B1355" t="s">
        <v>37</v>
      </c>
      <c r="C1355">
        <v>2015</v>
      </c>
      <c r="D1355" t="s">
        <v>17</v>
      </c>
      <c r="E1355">
        <v>1346.1</v>
      </c>
    </row>
    <row r="1356" spans="1:5" x14ac:dyDescent="0.25">
      <c r="A1356" t="s">
        <v>10</v>
      </c>
      <c r="B1356" t="s">
        <v>37</v>
      </c>
      <c r="C1356">
        <v>2015</v>
      </c>
      <c r="D1356" t="s">
        <v>19</v>
      </c>
      <c r="E1356">
        <v>1392</v>
      </c>
    </row>
    <row r="1357" spans="1:5" x14ac:dyDescent="0.25">
      <c r="A1357" t="s">
        <v>10</v>
      </c>
      <c r="B1357" t="s">
        <v>37</v>
      </c>
      <c r="C1357">
        <v>2015</v>
      </c>
      <c r="D1357" t="s">
        <v>21</v>
      </c>
      <c r="E1357">
        <v>1392</v>
      </c>
    </row>
    <row r="1358" spans="1:5" x14ac:dyDescent="0.25">
      <c r="A1358" t="s">
        <v>10</v>
      </c>
      <c r="B1358" t="s">
        <v>37</v>
      </c>
      <c r="C1358">
        <v>2015</v>
      </c>
      <c r="D1358" t="s">
        <v>23</v>
      </c>
      <c r="E1358">
        <v>1392</v>
      </c>
    </row>
    <row r="1359" spans="1:5" x14ac:dyDescent="0.25">
      <c r="A1359" t="s">
        <v>10</v>
      </c>
      <c r="B1359" t="s">
        <v>37</v>
      </c>
      <c r="C1359">
        <v>2015</v>
      </c>
      <c r="D1359" t="s">
        <v>25</v>
      </c>
      <c r="E1359">
        <v>1392</v>
      </c>
    </row>
    <row r="1360" spans="1:5" x14ac:dyDescent="0.25">
      <c r="A1360" t="s">
        <v>10</v>
      </c>
      <c r="B1360" t="s">
        <v>37</v>
      </c>
      <c r="C1360">
        <v>2015</v>
      </c>
      <c r="D1360" t="s">
        <v>27</v>
      </c>
      <c r="E1360">
        <v>1800.8</v>
      </c>
    </row>
    <row r="1361" spans="1:5" x14ac:dyDescent="0.25">
      <c r="A1361" t="s">
        <v>10</v>
      </c>
      <c r="B1361" t="s">
        <v>37</v>
      </c>
      <c r="C1361">
        <v>2015</v>
      </c>
      <c r="D1361" t="s">
        <v>28</v>
      </c>
      <c r="E1361">
        <v>1800.8</v>
      </c>
    </row>
    <row r="1362" spans="1:5" x14ac:dyDescent="0.25">
      <c r="A1362" t="s">
        <v>10</v>
      </c>
      <c r="B1362" t="s">
        <v>37</v>
      </c>
      <c r="C1362">
        <v>2015</v>
      </c>
      <c r="D1362" t="s">
        <v>29</v>
      </c>
      <c r="E1362">
        <v>1350.4</v>
      </c>
    </row>
    <row r="1363" spans="1:5" x14ac:dyDescent="0.25">
      <c r="A1363" t="s">
        <v>10</v>
      </c>
      <c r="B1363" t="s">
        <v>37</v>
      </c>
      <c r="C1363">
        <v>2017</v>
      </c>
      <c r="D1363" t="s">
        <v>6</v>
      </c>
      <c r="E1363">
        <v>1350.4</v>
      </c>
    </row>
    <row r="1364" spans="1:5" x14ac:dyDescent="0.25">
      <c r="A1364" t="s">
        <v>10</v>
      </c>
      <c r="B1364" t="s">
        <v>37</v>
      </c>
      <c r="C1364">
        <v>2017</v>
      </c>
      <c r="D1364" t="s">
        <v>9</v>
      </c>
      <c r="E1364">
        <v>1392</v>
      </c>
    </row>
    <row r="1365" spans="1:5" x14ac:dyDescent="0.25">
      <c r="A1365" t="s">
        <v>10</v>
      </c>
      <c r="B1365" t="s">
        <v>37</v>
      </c>
      <c r="C1365">
        <v>2017</v>
      </c>
      <c r="D1365" t="s">
        <v>11</v>
      </c>
      <c r="E1365">
        <v>1350.4</v>
      </c>
    </row>
    <row r="1366" spans="1:5" x14ac:dyDescent="0.25">
      <c r="A1366" t="s">
        <v>10</v>
      </c>
      <c r="B1366" t="s">
        <v>37</v>
      </c>
      <c r="C1366">
        <v>2017</v>
      </c>
      <c r="D1366" t="s">
        <v>12</v>
      </c>
      <c r="E1366">
        <v>1350.4</v>
      </c>
    </row>
    <row r="1367" spans="1:5" x14ac:dyDescent="0.25">
      <c r="A1367" t="s">
        <v>10</v>
      </c>
      <c r="B1367" t="s">
        <v>37</v>
      </c>
      <c r="C1367">
        <v>2017</v>
      </c>
      <c r="D1367" t="s">
        <v>13</v>
      </c>
      <c r="E1367">
        <v>1350.4</v>
      </c>
    </row>
    <row r="1368" spans="1:5" x14ac:dyDescent="0.25">
      <c r="A1368" t="s">
        <v>10</v>
      </c>
      <c r="B1368" t="s">
        <v>37</v>
      </c>
      <c r="C1368">
        <v>2017</v>
      </c>
      <c r="D1368" t="s">
        <v>14</v>
      </c>
      <c r="E1368">
        <v>1329.4</v>
      </c>
    </row>
    <row r="1369" spans="1:5" x14ac:dyDescent="0.25">
      <c r="A1369" t="s">
        <v>10</v>
      </c>
      <c r="B1369" t="s">
        <v>37</v>
      </c>
      <c r="C1369">
        <v>2017</v>
      </c>
      <c r="D1369" t="s">
        <v>15</v>
      </c>
      <c r="E1369">
        <v>1329.4</v>
      </c>
    </row>
    <row r="1370" spans="1:5" x14ac:dyDescent="0.25">
      <c r="A1370" t="s">
        <v>10</v>
      </c>
      <c r="B1370" t="s">
        <v>37</v>
      </c>
      <c r="C1370">
        <v>2017</v>
      </c>
      <c r="D1370" t="s">
        <v>16</v>
      </c>
      <c r="E1370">
        <v>1329.4</v>
      </c>
    </row>
    <row r="1371" spans="1:5" x14ac:dyDescent="0.25">
      <c r="A1371" t="s">
        <v>10</v>
      </c>
      <c r="B1371" t="s">
        <v>37</v>
      </c>
      <c r="C1371">
        <v>2017</v>
      </c>
      <c r="D1371" t="s">
        <v>17</v>
      </c>
      <c r="E1371">
        <v>1346.1</v>
      </c>
    </row>
    <row r="1372" spans="1:5" x14ac:dyDescent="0.25">
      <c r="A1372" t="s">
        <v>10</v>
      </c>
      <c r="B1372" t="s">
        <v>37</v>
      </c>
      <c r="C1372">
        <v>2017</v>
      </c>
      <c r="D1372" t="s">
        <v>19</v>
      </c>
      <c r="E1372">
        <v>1392</v>
      </c>
    </row>
    <row r="1373" spans="1:5" x14ac:dyDescent="0.25">
      <c r="A1373" t="s">
        <v>10</v>
      </c>
      <c r="B1373" t="s">
        <v>37</v>
      </c>
      <c r="C1373">
        <v>2017</v>
      </c>
      <c r="D1373" t="s">
        <v>21</v>
      </c>
      <c r="E1373">
        <v>1392</v>
      </c>
    </row>
    <row r="1374" spans="1:5" x14ac:dyDescent="0.25">
      <c r="A1374" t="s">
        <v>10</v>
      </c>
      <c r="B1374" t="s">
        <v>37</v>
      </c>
      <c r="C1374">
        <v>2017</v>
      </c>
      <c r="D1374" t="s">
        <v>23</v>
      </c>
      <c r="E1374">
        <v>1392</v>
      </c>
    </row>
    <row r="1375" spans="1:5" x14ac:dyDescent="0.25">
      <c r="A1375" t="s">
        <v>10</v>
      </c>
      <c r="B1375" t="s">
        <v>37</v>
      </c>
      <c r="C1375">
        <v>2017</v>
      </c>
      <c r="D1375" t="s">
        <v>25</v>
      </c>
      <c r="E1375">
        <v>1392</v>
      </c>
    </row>
    <row r="1376" spans="1:5" x14ac:dyDescent="0.25">
      <c r="A1376" t="s">
        <v>10</v>
      </c>
      <c r="B1376" t="s">
        <v>37</v>
      </c>
      <c r="C1376">
        <v>2017</v>
      </c>
      <c r="D1376" t="s">
        <v>27</v>
      </c>
      <c r="E1376">
        <v>1800.8</v>
      </c>
    </row>
    <row r="1377" spans="1:5" x14ac:dyDescent="0.25">
      <c r="A1377" t="s">
        <v>10</v>
      </c>
      <c r="B1377" t="s">
        <v>37</v>
      </c>
      <c r="C1377">
        <v>2017</v>
      </c>
      <c r="D1377" t="s">
        <v>28</v>
      </c>
      <c r="E1377">
        <v>1800.8</v>
      </c>
    </row>
    <row r="1378" spans="1:5" x14ac:dyDescent="0.25">
      <c r="A1378" t="s">
        <v>10</v>
      </c>
      <c r="B1378" t="s">
        <v>37</v>
      </c>
      <c r="C1378">
        <v>2017</v>
      </c>
      <c r="D1378" t="s">
        <v>29</v>
      </c>
      <c r="E1378">
        <v>1350.4</v>
      </c>
    </row>
    <row r="1379" spans="1:5" x14ac:dyDescent="0.25">
      <c r="A1379" t="s">
        <v>10</v>
      </c>
      <c r="B1379" t="s">
        <v>37</v>
      </c>
      <c r="C1379">
        <v>2020</v>
      </c>
      <c r="D1379" t="s">
        <v>6</v>
      </c>
      <c r="E1379">
        <v>1350.4</v>
      </c>
    </row>
    <row r="1380" spans="1:5" x14ac:dyDescent="0.25">
      <c r="A1380" t="s">
        <v>10</v>
      </c>
      <c r="B1380" t="s">
        <v>37</v>
      </c>
      <c r="C1380">
        <v>2020</v>
      </c>
      <c r="D1380" t="s">
        <v>9</v>
      </c>
      <c r="E1380">
        <v>1392</v>
      </c>
    </row>
    <row r="1381" spans="1:5" x14ac:dyDescent="0.25">
      <c r="A1381" t="s">
        <v>10</v>
      </c>
      <c r="B1381" t="s">
        <v>37</v>
      </c>
      <c r="C1381">
        <v>2020</v>
      </c>
      <c r="D1381" t="s">
        <v>11</v>
      </c>
      <c r="E1381">
        <v>1350.4</v>
      </c>
    </row>
    <row r="1382" spans="1:5" x14ac:dyDescent="0.25">
      <c r="A1382" t="s">
        <v>10</v>
      </c>
      <c r="B1382" t="s">
        <v>37</v>
      </c>
      <c r="C1382">
        <v>2020</v>
      </c>
      <c r="D1382" t="s">
        <v>12</v>
      </c>
      <c r="E1382">
        <v>1350.4</v>
      </c>
    </row>
    <row r="1383" spans="1:5" x14ac:dyDescent="0.25">
      <c r="A1383" t="s">
        <v>10</v>
      </c>
      <c r="B1383" t="s">
        <v>37</v>
      </c>
      <c r="C1383">
        <v>2020</v>
      </c>
      <c r="D1383" t="s">
        <v>13</v>
      </c>
      <c r="E1383">
        <v>1350.4</v>
      </c>
    </row>
    <row r="1384" spans="1:5" x14ac:dyDescent="0.25">
      <c r="A1384" t="s">
        <v>10</v>
      </c>
      <c r="B1384" t="s">
        <v>37</v>
      </c>
      <c r="C1384">
        <v>2020</v>
      </c>
      <c r="D1384" t="s">
        <v>14</v>
      </c>
      <c r="E1384">
        <v>1329.4</v>
      </c>
    </row>
    <row r="1385" spans="1:5" x14ac:dyDescent="0.25">
      <c r="A1385" t="s">
        <v>10</v>
      </c>
      <c r="B1385" t="s">
        <v>37</v>
      </c>
      <c r="C1385">
        <v>2020</v>
      </c>
      <c r="D1385" t="s">
        <v>15</v>
      </c>
      <c r="E1385">
        <v>1329.4</v>
      </c>
    </row>
    <row r="1386" spans="1:5" x14ac:dyDescent="0.25">
      <c r="A1386" t="s">
        <v>10</v>
      </c>
      <c r="B1386" t="s">
        <v>37</v>
      </c>
      <c r="C1386">
        <v>2020</v>
      </c>
      <c r="D1386" t="s">
        <v>16</v>
      </c>
      <c r="E1386">
        <v>1329.4</v>
      </c>
    </row>
    <row r="1387" spans="1:5" x14ac:dyDescent="0.25">
      <c r="A1387" t="s">
        <v>10</v>
      </c>
      <c r="B1387" t="s">
        <v>37</v>
      </c>
      <c r="C1387">
        <v>2020</v>
      </c>
      <c r="D1387" t="s">
        <v>17</v>
      </c>
      <c r="E1387">
        <v>1346.1</v>
      </c>
    </row>
    <row r="1388" spans="1:5" x14ac:dyDescent="0.25">
      <c r="A1388" t="s">
        <v>10</v>
      </c>
      <c r="B1388" t="s">
        <v>37</v>
      </c>
      <c r="C1388">
        <v>2020</v>
      </c>
      <c r="D1388" t="s">
        <v>19</v>
      </c>
      <c r="E1388">
        <v>1392</v>
      </c>
    </row>
    <row r="1389" spans="1:5" x14ac:dyDescent="0.25">
      <c r="A1389" t="s">
        <v>10</v>
      </c>
      <c r="B1389" t="s">
        <v>37</v>
      </c>
      <c r="C1389">
        <v>2020</v>
      </c>
      <c r="D1389" t="s">
        <v>21</v>
      </c>
      <c r="E1389">
        <v>1392</v>
      </c>
    </row>
    <row r="1390" spans="1:5" x14ac:dyDescent="0.25">
      <c r="A1390" t="s">
        <v>10</v>
      </c>
      <c r="B1390" t="s">
        <v>37</v>
      </c>
      <c r="C1390">
        <v>2020</v>
      </c>
      <c r="D1390" t="s">
        <v>23</v>
      </c>
      <c r="E1390">
        <v>1392</v>
      </c>
    </row>
    <row r="1391" spans="1:5" x14ac:dyDescent="0.25">
      <c r="A1391" t="s">
        <v>10</v>
      </c>
      <c r="B1391" t="s">
        <v>37</v>
      </c>
      <c r="C1391">
        <v>2020</v>
      </c>
      <c r="D1391" t="s">
        <v>25</v>
      </c>
      <c r="E1391">
        <v>1392</v>
      </c>
    </row>
    <row r="1392" spans="1:5" x14ac:dyDescent="0.25">
      <c r="A1392" t="s">
        <v>10</v>
      </c>
      <c r="B1392" t="s">
        <v>37</v>
      </c>
      <c r="C1392">
        <v>2020</v>
      </c>
      <c r="D1392" t="s">
        <v>27</v>
      </c>
      <c r="E1392">
        <v>1800.8</v>
      </c>
    </row>
    <row r="1393" spans="1:5" x14ac:dyDescent="0.25">
      <c r="A1393" t="s">
        <v>10</v>
      </c>
      <c r="B1393" t="s">
        <v>37</v>
      </c>
      <c r="C1393">
        <v>2020</v>
      </c>
      <c r="D1393" t="s">
        <v>28</v>
      </c>
      <c r="E1393">
        <v>1800.8</v>
      </c>
    </row>
    <row r="1394" spans="1:5" x14ac:dyDescent="0.25">
      <c r="A1394" t="s">
        <v>10</v>
      </c>
      <c r="B1394" t="s">
        <v>37</v>
      </c>
      <c r="C1394">
        <v>2020</v>
      </c>
      <c r="D1394" t="s">
        <v>29</v>
      </c>
      <c r="E1394">
        <v>1350.4</v>
      </c>
    </row>
    <row r="1395" spans="1:5" hidden="1" x14ac:dyDescent="0.25">
      <c r="A1395" t="s">
        <v>30</v>
      </c>
      <c r="B1395" t="s">
        <v>37</v>
      </c>
      <c r="C1395">
        <v>1975</v>
      </c>
      <c r="D1395" t="s">
        <v>6</v>
      </c>
      <c r="E1395">
        <v>1186.0999999999999</v>
      </c>
    </row>
    <row r="1396" spans="1:5" hidden="1" x14ac:dyDescent="0.25">
      <c r="A1396" t="s">
        <v>30</v>
      </c>
      <c r="B1396" t="s">
        <v>37</v>
      </c>
      <c r="C1396">
        <v>1975</v>
      </c>
      <c r="D1396" t="s">
        <v>9</v>
      </c>
      <c r="E1396">
        <v>1186.0999999999999</v>
      </c>
    </row>
    <row r="1397" spans="1:5" hidden="1" x14ac:dyDescent="0.25">
      <c r="A1397" t="s">
        <v>30</v>
      </c>
      <c r="B1397" t="s">
        <v>37</v>
      </c>
      <c r="C1397">
        <v>1975</v>
      </c>
      <c r="D1397" t="s">
        <v>11</v>
      </c>
      <c r="E1397">
        <v>1186.0999999999999</v>
      </c>
    </row>
    <row r="1398" spans="1:5" hidden="1" x14ac:dyDescent="0.25">
      <c r="A1398" t="s">
        <v>30</v>
      </c>
      <c r="B1398" t="s">
        <v>37</v>
      </c>
      <c r="C1398">
        <v>1975</v>
      </c>
      <c r="D1398" t="s">
        <v>12</v>
      </c>
      <c r="E1398">
        <v>1186.0999999999999</v>
      </c>
    </row>
    <row r="1399" spans="1:5" hidden="1" x14ac:dyDescent="0.25">
      <c r="A1399" t="s">
        <v>30</v>
      </c>
      <c r="B1399" t="s">
        <v>37</v>
      </c>
      <c r="C1399">
        <v>1975</v>
      </c>
      <c r="D1399" t="s">
        <v>13</v>
      </c>
      <c r="E1399">
        <v>1186.0999999999999</v>
      </c>
    </row>
    <row r="1400" spans="1:5" hidden="1" x14ac:dyDescent="0.25">
      <c r="A1400" t="s">
        <v>30</v>
      </c>
      <c r="B1400" t="s">
        <v>37</v>
      </c>
      <c r="C1400">
        <v>1975</v>
      </c>
      <c r="D1400" t="s">
        <v>14</v>
      </c>
      <c r="E1400">
        <v>1087.7</v>
      </c>
    </row>
    <row r="1401" spans="1:5" hidden="1" x14ac:dyDescent="0.25">
      <c r="A1401" t="s">
        <v>30</v>
      </c>
      <c r="B1401" t="s">
        <v>37</v>
      </c>
      <c r="C1401">
        <v>1975</v>
      </c>
      <c r="D1401" t="s">
        <v>15</v>
      </c>
      <c r="E1401">
        <v>1087.7</v>
      </c>
    </row>
    <row r="1402" spans="1:5" hidden="1" x14ac:dyDescent="0.25">
      <c r="A1402" t="s">
        <v>30</v>
      </c>
      <c r="B1402" t="s">
        <v>37</v>
      </c>
      <c r="C1402">
        <v>1975</v>
      </c>
      <c r="D1402" t="s">
        <v>16</v>
      </c>
      <c r="E1402">
        <v>1087.7</v>
      </c>
    </row>
    <row r="1403" spans="1:5" hidden="1" x14ac:dyDescent="0.25">
      <c r="A1403" t="s">
        <v>30</v>
      </c>
      <c r="B1403" t="s">
        <v>37</v>
      </c>
      <c r="C1403">
        <v>1975</v>
      </c>
      <c r="D1403" t="s">
        <v>17</v>
      </c>
      <c r="E1403">
        <v>1357.3</v>
      </c>
    </row>
    <row r="1404" spans="1:5" hidden="1" x14ac:dyDescent="0.25">
      <c r="A1404" t="s">
        <v>30</v>
      </c>
      <c r="B1404" t="s">
        <v>37</v>
      </c>
      <c r="C1404">
        <v>1975</v>
      </c>
      <c r="D1404" t="s">
        <v>19</v>
      </c>
      <c r="E1404">
        <v>1357.3</v>
      </c>
    </row>
    <row r="1405" spans="1:5" hidden="1" x14ac:dyDescent="0.25">
      <c r="A1405" t="s">
        <v>30</v>
      </c>
      <c r="B1405" t="s">
        <v>37</v>
      </c>
      <c r="C1405">
        <v>1975</v>
      </c>
      <c r="D1405" t="s">
        <v>21</v>
      </c>
      <c r="E1405">
        <v>1338.1</v>
      </c>
    </row>
    <row r="1406" spans="1:5" hidden="1" x14ac:dyDescent="0.25">
      <c r="A1406" t="s">
        <v>30</v>
      </c>
      <c r="B1406" t="s">
        <v>37</v>
      </c>
      <c r="C1406">
        <v>1975</v>
      </c>
      <c r="D1406" t="s">
        <v>23</v>
      </c>
      <c r="E1406">
        <v>1338.1</v>
      </c>
    </row>
    <row r="1407" spans="1:5" hidden="1" x14ac:dyDescent="0.25">
      <c r="A1407" t="s">
        <v>30</v>
      </c>
      <c r="B1407" t="s">
        <v>37</v>
      </c>
      <c r="C1407">
        <v>1975</v>
      </c>
      <c r="D1407" t="s">
        <v>25</v>
      </c>
      <c r="E1407">
        <v>1338.1</v>
      </c>
    </row>
    <row r="1408" spans="1:5" hidden="1" x14ac:dyDescent="0.25">
      <c r="A1408" t="s">
        <v>30</v>
      </c>
      <c r="B1408" t="s">
        <v>37</v>
      </c>
      <c r="C1408">
        <v>1975</v>
      </c>
      <c r="D1408" t="s">
        <v>27</v>
      </c>
      <c r="E1408">
        <v>1588.6</v>
      </c>
    </row>
    <row r="1409" spans="1:5" hidden="1" x14ac:dyDescent="0.25">
      <c r="A1409" t="s">
        <v>30</v>
      </c>
      <c r="B1409" t="s">
        <v>37</v>
      </c>
      <c r="C1409">
        <v>1975</v>
      </c>
      <c r="D1409" t="s">
        <v>28</v>
      </c>
      <c r="E1409">
        <v>1588.6</v>
      </c>
    </row>
    <row r="1410" spans="1:5" hidden="1" x14ac:dyDescent="0.25">
      <c r="A1410" t="s">
        <v>30</v>
      </c>
      <c r="B1410" t="s">
        <v>37</v>
      </c>
      <c r="C1410">
        <v>1975</v>
      </c>
      <c r="D1410" t="s">
        <v>29</v>
      </c>
      <c r="E1410">
        <v>1186.0999999999999</v>
      </c>
    </row>
    <row r="1411" spans="1:5" hidden="1" x14ac:dyDescent="0.25">
      <c r="A1411" t="s">
        <v>30</v>
      </c>
      <c r="B1411" t="s">
        <v>37</v>
      </c>
      <c r="C1411">
        <v>1985</v>
      </c>
      <c r="D1411" t="s">
        <v>6</v>
      </c>
      <c r="E1411">
        <v>1603.7</v>
      </c>
    </row>
    <row r="1412" spans="1:5" hidden="1" x14ac:dyDescent="0.25">
      <c r="A1412" t="s">
        <v>30</v>
      </c>
      <c r="B1412" t="s">
        <v>37</v>
      </c>
      <c r="C1412">
        <v>1985</v>
      </c>
      <c r="D1412" t="s">
        <v>9</v>
      </c>
      <c r="E1412">
        <v>1603.7</v>
      </c>
    </row>
    <row r="1413" spans="1:5" hidden="1" x14ac:dyDescent="0.25">
      <c r="A1413" t="s">
        <v>30</v>
      </c>
      <c r="B1413" t="s">
        <v>37</v>
      </c>
      <c r="C1413">
        <v>1985</v>
      </c>
      <c r="D1413" t="s">
        <v>11</v>
      </c>
      <c r="E1413">
        <v>1603.7</v>
      </c>
    </row>
    <row r="1414" spans="1:5" hidden="1" x14ac:dyDescent="0.25">
      <c r="A1414" t="s">
        <v>30</v>
      </c>
      <c r="B1414" t="s">
        <v>37</v>
      </c>
      <c r="C1414">
        <v>1985</v>
      </c>
      <c r="D1414" t="s">
        <v>12</v>
      </c>
      <c r="E1414">
        <v>1603.7</v>
      </c>
    </row>
    <row r="1415" spans="1:5" hidden="1" x14ac:dyDescent="0.25">
      <c r="A1415" t="s">
        <v>30</v>
      </c>
      <c r="B1415" t="s">
        <v>37</v>
      </c>
      <c r="C1415">
        <v>1985</v>
      </c>
      <c r="D1415" t="s">
        <v>13</v>
      </c>
      <c r="E1415">
        <v>1603.7</v>
      </c>
    </row>
    <row r="1416" spans="1:5" hidden="1" x14ac:dyDescent="0.25">
      <c r="A1416" t="s">
        <v>30</v>
      </c>
      <c r="B1416" t="s">
        <v>37</v>
      </c>
      <c r="C1416">
        <v>1985</v>
      </c>
      <c r="D1416" t="s">
        <v>14</v>
      </c>
      <c r="E1416">
        <v>1405.8</v>
      </c>
    </row>
    <row r="1417" spans="1:5" hidden="1" x14ac:dyDescent="0.25">
      <c r="A1417" t="s">
        <v>30</v>
      </c>
      <c r="B1417" t="s">
        <v>37</v>
      </c>
      <c r="C1417">
        <v>1985</v>
      </c>
      <c r="D1417" t="s">
        <v>15</v>
      </c>
      <c r="E1417">
        <v>1405.8</v>
      </c>
    </row>
    <row r="1418" spans="1:5" hidden="1" x14ac:dyDescent="0.25">
      <c r="A1418" t="s">
        <v>30</v>
      </c>
      <c r="B1418" t="s">
        <v>37</v>
      </c>
      <c r="C1418">
        <v>1985</v>
      </c>
      <c r="D1418" t="s">
        <v>16</v>
      </c>
      <c r="E1418">
        <v>1405.8</v>
      </c>
    </row>
    <row r="1419" spans="1:5" hidden="1" x14ac:dyDescent="0.25">
      <c r="A1419" t="s">
        <v>30</v>
      </c>
      <c r="B1419" t="s">
        <v>37</v>
      </c>
      <c r="C1419">
        <v>1985</v>
      </c>
      <c r="D1419" t="s">
        <v>17</v>
      </c>
      <c r="E1419">
        <v>1407.3</v>
      </c>
    </row>
    <row r="1420" spans="1:5" hidden="1" x14ac:dyDescent="0.25">
      <c r="A1420" t="s">
        <v>30</v>
      </c>
      <c r="B1420" t="s">
        <v>37</v>
      </c>
      <c r="C1420">
        <v>1985</v>
      </c>
      <c r="D1420" t="s">
        <v>19</v>
      </c>
      <c r="E1420">
        <v>1407.3</v>
      </c>
    </row>
    <row r="1421" spans="1:5" hidden="1" x14ac:dyDescent="0.25">
      <c r="A1421" t="s">
        <v>30</v>
      </c>
      <c r="B1421" t="s">
        <v>37</v>
      </c>
      <c r="C1421">
        <v>1985</v>
      </c>
      <c r="D1421" t="s">
        <v>21</v>
      </c>
      <c r="E1421">
        <v>1528.6</v>
      </c>
    </row>
    <row r="1422" spans="1:5" hidden="1" x14ac:dyDescent="0.25">
      <c r="A1422" t="s">
        <v>30</v>
      </c>
      <c r="B1422" t="s">
        <v>37</v>
      </c>
      <c r="C1422">
        <v>1985</v>
      </c>
      <c r="D1422" t="s">
        <v>23</v>
      </c>
      <c r="E1422">
        <v>1528.6</v>
      </c>
    </row>
    <row r="1423" spans="1:5" hidden="1" x14ac:dyDescent="0.25">
      <c r="A1423" t="s">
        <v>30</v>
      </c>
      <c r="B1423" t="s">
        <v>37</v>
      </c>
      <c r="C1423">
        <v>1985</v>
      </c>
      <c r="D1423" t="s">
        <v>25</v>
      </c>
      <c r="E1423">
        <v>1528.6</v>
      </c>
    </row>
    <row r="1424" spans="1:5" hidden="1" x14ac:dyDescent="0.25">
      <c r="A1424" t="s">
        <v>30</v>
      </c>
      <c r="B1424" t="s">
        <v>37</v>
      </c>
      <c r="C1424">
        <v>1985</v>
      </c>
      <c r="D1424" t="s">
        <v>27</v>
      </c>
      <c r="E1424">
        <v>1715.2</v>
      </c>
    </row>
    <row r="1425" spans="1:5" hidden="1" x14ac:dyDescent="0.25">
      <c r="A1425" t="s">
        <v>30</v>
      </c>
      <c r="B1425" t="s">
        <v>37</v>
      </c>
      <c r="C1425">
        <v>1985</v>
      </c>
      <c r="D1425" t="s">
        <v>28</v>
      </c>
      <c r="E1425">
        <v>1715.2</v>
      </c>
    </row>
    <row r="1426" spans="1:5" hidden="1" x14ac:dyDescent="0.25">
      <c r="A1426" t="s">
        <v>30</v>
      </c>
      <c r="B1426" t="s">
        <v>37</v>
      </c>
      <c r="C1426">
        <v>1985</v>
      </c>
      <c r="D1426" t="s">
        <v>29</v>
      </c>
      <c r="E1426">
        <v>1603.7</v>
      </c>
    </row>
    <row r="1427" spans="1:5" hidden="1" x14ac:dyDescent="0.25">
      <c r="A1427" t="s">
        <v>30</v>
      </c>
      <c r="B1427" t="s">
        <v>37</v>
      </c>
      <c r="C1427">
        <v>1996</v>
      </c>
      <c r="D1427" t="s">
        <v>6</v>
      </c>
      <c r="E1427">
        <v>1423.4</v>
      </c>
    </row>
    <row r="1428" spans="1:5" hidden="1" x14ac:dyDescent="0.25">
      <c r="A1428" t="s">
        <v>30</v>
      </c>
      <c r="B1428" t="s">
        <v>37</v>
      </c>
      <c r="C1428">
        <v>1996</v>
      </c>
      <c r="D1428" t="s">
        <v>9</v>
      </c>
      <c r="E1428">
        <v>1423.4</v>
      </c>
    </row>
    <row r="1429" spans="1:5" hidden="1" x14ac:dyDescent="0.25">
      <c r="A1429" t="s">
        <v>30</v>
      </c>
      <c r="B1429" t="s">
        <v>37</v>
      </c>
      <c r="C1429">
        <v>1996</v>
      </c>
      <c r="D1429" t="s">
        <v>11</v>
      </c>
      <c r="E1429">
        <v>1423.4</v>
      </c>
    </row>
    <row r="1430" spans="1:5" hidden="1" x14ac:dyDescent="0.25">
      <c r="A1430" t="s">
        <v>30</v>
      </c>
      <c r="B1430" t="s">
        <v>37</v>
      </c>
      <c r="C1430">
        <v>1996</v>
      </c>
      <c r="D1430" t="s">
        <v>12</v>
      </c>
      <c r="E1430">
        <v>1423.4</v>
      </c>
    </row>
    <row r="1431" spans="1:5" hidden="1" x14ac:dyDescent="0.25">
      <c r="A1431" t="s">
        <v>30</v>
      </c>
      <c r="B1431" t="s">
        <v>37</v>
      </c>
      <c r="C1431">
        <v>1996</v>
      </c>
      <c r="D1431" t="s">
        <v>13</v>
      </c>
      <c r="E1431">
        <v>1423.4</v>
      </c>
    </row>
    <row r="1432" spans="1:5" hidden="1" x14ac:dyDescent="0.25">
      <c r="A1432" t="s">
        <v>30</v>
      </c>
      <c r="B1432" t="s">
        <v>37</v>
      </c>
      <c r="C1432">
        <v>1996</v>
      </c>
      <c r="D1432" t="s">
        <v>14</v>
      </c>
      <c r="E1432">
        <v>1408</v>
      </c>
    </row>
    <row r="1433" spans="1:5" hidden="1" x14ac:dyDescent="0.25">
      <c r="A1433" t="s">
        <v>30</v>
      </c>
      <c r="B1433" t="s">
        <v>37</v>
      </c>
      <c r="C1433">
        <v>1996</v>
      </c>
      <c r="D1433" t="s">
        <v>15</v>
      </c>
      <c r="E1433">
        <v>1408</v>
      </c>
    </row>
    <row r="1434" spans="1:5" hidden="1" x14ac:dyDescent="0.25">
      <c r="A1434" t="s">
        <v>30</v>
      </c>
      <c r="B1434" t="s">
        <v>37</v>
      </c>
      <c r="C1434">
        <v>1996</v>
      </c>
      <c r="D1434" t="s">
        <v>16</v>
      </c>
      <c r="E1434">
        <v>1408</v>
      </c>
    </row>
    <row r="1435" spans="1:5" hidden="1" x14ac:dyDescent="0.25">
      <c r="A1435" t="s">
        <v>30</v>
      </c>
      <c r="B1435" t="s">
        <v>37</v>
      </c>
      <c r="C1435">
        <v>1996</v>
      </c>
      <c r="D1435" t="s">
        <v>17</v>
      </c>
      <c r="E1435">
        <v>1339.9</v>
      </c>
    </row>
    <row r="1436" spans="1:5" hidden="1" x14ac:dyDescent="0.25">
      <c r="A1436" t="s">
        <v>30</v>
      </c>
      <c r="B1436" t="s">
        <v>37</v>
      </c>
      <c r="C1436">
        <v>1996</v>
      </c>
      <c r="D1436" t="s">
        <v>19</v>
      </c>
      <c r="E1436">
        <v>1339.9</v>
      </c>
    </row>
    <row r="1437" spans="1:5" hidden="1" x14ac:dyDescent="0.25">
      <c r="A1437" t="s">
        <v>30</v>
      </c>
      <c r="B1437" t="s">
        <v>37</v>
      </c>
      <c r="C1437">
        <v>1996</v>
      </c>
      <c r="D1437" t="s">
        <v>21</v>
      </c>
      <c r="E1437">
        <v>1601.4</v>
      </c>
    </row>
    <row r="1438" spans="1:5" hidden="1" x14ac:dyDescent="0.25">
      <c r="A1438" t="s">
        <v>30</v>
      </c>
      <c r="B1438" t="s">
        <v>37</v>
      </c>
      <c r="C1438">
        <v>1996</v>
      </c>
      <c r="D1438" t="s">
        <v>23</v>
      </c>
      <c r="E1438">
        <v>1601.4</v>
      </c>
    </row>
    <row r="1439" spans="1:5" hidden="1" x14ac:dyDescent="0.25">
      <c r="A1439" t="s">
        <v>30</v>
      </c>
      <c r="B1439" t="s">
        <v>37</v>
      </c>
      <c r="C1439">
        <v>1996</v>
      </c>
      <c r="D1439" t="s">
        <v>25</v>
      </c>
      <c r="E1439">
        <v>1601.4</v>
      </c>
    </row>
    <row r="1440" spans="1:5" hidden="1" x14ac:dyDescent="0.25">
      <c r="A1440" t="s">
        <v>30</v>
      </c>
      <c r="B1440" t="s">
        <v>37</v>
      </c>
      <c r="C1440">
        <v>1996</v>
      </c>
      <c r="D1440" t="s">
        <v>27</v>
      </c>
      <c r="E1440">
        <v>1616.5</v>
      </c>
    </row>
    <row r="1441" spans="1:5" hidden="1" x14ac:dyDescent="0.25">
      <c r="A1441" t="s">
        <v>30</v>
      </c>
      <c r="B1441" t="s">
        <v>37</v>
      </c>
      <c r="C1441">
        <v>1996</v>
      </c>
      <c r="D1441" t="s">
        <v>28</v>
      </c>
      <c r="E1441">
        <v>1616.5</v>
      </c>
    </row>
    <row r="1442" spans="1:5" hidden="1" x14ac:dyDescent="0.25">
      <c r="A1442" t="s">
        <v>30</v>
      </c>
      <c r="B1442" t="s">
        <v>37</v>
      </c>
      <c r="C1442">
        <v>1996</v>
      </c>
      <c r="D1442" t="s">
        <v>29</v>
      </c>
      <c r="E1442">
        <v>1423.4</v>
      </c>
    </row>
    <row r="1443" spans="1:5" hidden="1" x14ac:dyDescent="0.25">
      <c r="A1443" t="s">
        <v>30</v>
      </c>
      <c r="B1443" t="s">
        <v>37</v>
      </c>
      <c r="C1443">
        <v>2003</v>
      </c>
      <c r="D1443" t="s">
        <v>6</v>
      </c>
      <c r="E1443">
        <v>1490</v>
      </c>
    </row>
    <row r="1444" spans="1:5" hidden="1" x14ac:dyDescent="0.25">
      <c r="A1444" t="s">
        <v>30</v>
      </c>
      <c r="B1444" t="s">
        <v>37</v>
      </c>
      <c r="C1444">
        <v>2003</v>
      </c>
      <c r="D1444" t="s">
        <v>9</v>
      </c>
      <c r="E1444">
        <v>1535.9</v>
      </c>
    </row>
    <row r="1445" spans="1:5" hidden="1" x14ac:dyDescent="0.25">
      <c r="A1445" t="s">
        <v>30</v>
      </c>
      <c r="B1445" t="s">
        <v>37</v>
      </c>
      <c r="C1445">
        <v>2003</v>
      </c>
      <c r="D1445" t="s">
        <v>11</v>
      </c>
      <c r="E1445">
        <v>1490</v>
      </c>
    </row>
    <row r="1446" spans="1:5" hidden="1" x14ac:dyDescent="0.25">
      <c r="A1446" t="s">
        <v>30</v>
      </c>
      <c r="B1446" t="s">
        <v>37</v>
      </c>
      <c r="C1446">
        <v>2003</v>
      </c>
      <c r="D1446" t="s">
        <v>12</v>
      </c>
      <c r="E1446">
        <v>1490</v>
      </c>
    </row>
    <row r="1447" spans="1:5" hidden="1" x14ac:dyDescent="0.25">
      <c r="A1447" t="s">
        <v>30</v>
      </c>
      <c r="B1447" t="s">
        <v>37</v>
      </c>
      <c r="C1447">
        <v>2003</v>
      </c>
      <c r="D1447" t="s">
        <v>13</v>
      </c>
      <c r="E1447">
        <v>1490</v>
      </c>
    </row>
    <row r="1448" spans="1:5" hidden="1" x14ac:dyDescent="0.25">
      <c r="A1448" t="s">
        <v>30</v>
      </c>
      <c r="B1448" t="s">
        <v>37</v>
      </c>
      <c r="C1448">
        <v>2003</v>
      </c>
      <c r="D1448" t="s">
        <v>14</v>
      </c>
      <c r="E1448">
        <v>1466.8</v>
      </c>
    </row>
    <row r="1449" spans="1:5" hidden="1" x14ac:dyDescent="0.25">
      <c r="A1449" t="s">
        <v>30</v>
      </c>
      <c r="B1449" t="s">
        <v>37</v>
      </c>
      <c r="C1449">
        <v>2003</v>
      </c>
      <c r="D1449" t="s">
        <v>15</v>
      </c>
      <c r="E1449">
        <v>1466.8</v>
      </c>
    </row>
    <row r="1450" spans="1:5" hidden="1" x14ac:dyDescent="0.25">
      <c r="A1450" t="s">
        <v>30</v>
      </c>
      <c r="B1450" t="s">
        <v>37</v>
      </c>
      <c r="C1450">
        <v>2003</v>
      </c>
      <c r="D1450" t="s">
        <v>16</v>
      </c>
      <c r="E1450">
        <v>1466.8</v>
      </c>
    </row>
    <row r="1451" spans="1:5" hidden="1" x14ac:dyDescent="0.25">
      <c r="A1451" t="s">
        <v>30</v>
      </c>
      <c r="B1451" t="s">
        <v>37</v>
      </c>
      <c r="C1451">
        <v>2003</v>
      </c>
      <c r="D1451" t="s">
        <v>17</v>
      </c>
      <c r="E1451">
        <v>1485.3</v>
      </c>
    </row>
    <row r="1452" spans="1:5" hidden="1" x14ac:dyDescent="0.25">
      <c r="A1452" t="s">
        <v>30</v>
      </c>
      <c r="B1452" t="s">
        <v>37</v>
      </c>
      <c r="C1452">
        <v>2003</v>
      </c>
      <c r="D1452" t="s">
        <v>19</v>
      </c>
      <c r="E1452">
        <v>1535.9</v>
      </c>
    </row>
    <row r="1453" spans="1:5" hidden="1" x14ac:dyDescent="0.25">
      <c r="A1453" t="s">
        <v>30</v>
      </c>
      <c r="B1453" t="s">
        <v>37</v>
      </c>
      <c r="C1453">
        <v>2003</v>
      </c>
      <c r="D1453" t="s">
        <v>21</v>
      </c>
      <c r="E1453">
        <v>1535.9</v>
      </c>
    </row>
    <row r="1454" spans="1:5" hidden="1" x14ac:dyDescent="0.25">
      <c r="A1454" t="s">
        <v>30</v>
      </c>
      <c r="B1454" t="s">
        <v>37</v>
      </c>
      <c r="C1454">
        <v>2003</v>
      </c>
      <c r="D1454" t="s">
        <v>23</v>
      </c>
      <c r="E1454">
        <v>1535.9</v>
      </c>
    </row>
    <row r="1455" spans="1:5" hidden="1" x14ac:dyDescent="0.25">
      <c r="A1455" t="s">
        <v>30</v>
      </c>
      <c r="B1455" t="s">
        <v>37</v>
      </c>
      <c r="C1455">
        <v>2003</v>
      </c>
      <c r="D1455" t="s">
        <v>25</v>
      </c>
      <c r="E1455">
        <v>1535.9</v>
      </c>
    </row>
    <row r="1456" spans="1:5" hidden="1" x14ac:dyDescent="0.25">
      <c r="A1456" t="s">
        <v>30</v>
      </c>
      <c r="B1456" t="s">
        <v>37</v>
      </c>
      <c r="C1456">
        <v>2003</v>
      </c>
      <c r="D1456" t="s">
        <v>27</v>
      </c>
      <c r="E1456">
        <v>1987</v>
      </c>
    </row>
    <row r="1457" spans="1:5" hidden="1" x14ac:dyDescent="0.25">
      <c r="A1457" t="s">
        <v>30</v>
      </c>
      <c r="B1457" t="s">
        <v>37</v>
      </c>
      <c r="C1457">
        <v>2003</v>
      </c>
      <c r="D1457" t="s">
        <v>28</v>
      </c>
      <c r="E1457">
        <v>1987</v>
      </c>
    </row>
    <row r="1458" spans="1:5" hidden="1" x14ac:dyDescent="0.25">
      <c r="A1458" t="s">
        <v>30</v>
      </c>
      <c r="B1458" t="s">
        <v>37</v>
      </c>
      <c r="C1458">
        <v>2003</v>
      </c>
      <c r="D1458" t="s">
        <v>29</v>
      </c>
      <c r="E1458">
        <v>1490</v>
      </c>
    </row>
    <row r="1459" spans="1:5" hidden="1" x14ac:dyDescent="0.25">
      <c r="A1459" t="s">
        <v>30</v>
      </c>
      <c r="B1459" t="s">
        <v>37</v>
      </c>
      <c r="C1459">
        <v>2007</v>
      </c>
      <c r="D1459" t="s">
        <v>6</v>
      </c>
      <c r="E1459">
        <v>1490</v>
      </c>
    </row>
    <row r="1460" spans="1:5" hidden="1" x14ac:dyDescent="0.25">
      <c r="A1460" t="s">
        <v>30</v>
      </c>
      <c r="B1460" t="s">
        <v>37</v>
      </c>
      <c r="C1460">
        <v>2007</v>
      </c>
      <c r="D1460" t="s">
        <v>9</v>
      </c>
      <c r="E1460">
        <v>1535.9</v>
      </c>
    </row>
    <row r="1461" spans="1:5" hidden="1" x14ac:dyDescent="0.25">
      <c r="A1461" t="s">
        <v>30</v>
      </c>
      <c r="B1461" t="s">
        <v>37</v>
      </c>
      <c r="C1461">
        <v>2007</v>
      </c>
      <c r="D1461" t="s">
        <v>11</v>
      </c>
      <c r="E1461">
        <v>1490</v>
      </c>
    </row>
    <row r="1462" spans="1:5" hidden="1" x14ac:dyDescent="0.25">
      <c r="A1462" t="s">
        <v>30</v>
      </c>
      <c r="B1462" t="s">
        <v>37</v>
      </c>
      <c r="C1462">
        <v>2007</v>
      </c>
      <c r="D1462" t="s">
        <v>12</v>
      </c>
      <c r="E1462">
        <v>1490</v>
      </c>
    </row>
    <row r="1463" spans="1:5" hidden="1" x14ac:dyDescent="0.25">
      <c r="A1463" t="s">
        <v>30</v>
      </c>
      <c r="B1463" t="s">
        <v>37</v>
      </c>
      <c r="C1463">
        <v>2007</v>
      </c>
      <c r="D1463" t="s">
        <v>13</v>
      </c>
      <c r="E1463">
        <v>1490</v>
      </c>
    </row>
    <row r="1464" spans="1:5" hidden="1" x14ac:dyDescent="0.25">
      <c r="A1464" t="s">
        <v>30</v>
      </c>
      <c r="B1464" t="s">
        <v>37</v>
      </c>
      <c r="C1464">
        <v>2007</v>
      </c>
      <c r="D1464" t="s">
        <v>14</v>
      </c>
      <c r="E1464">
        <v>1466.8</v>
      </c>
    </row>
    <row r="1465" spans="1:5" hidden="1" x14ac:dyDescent="0.25">
      <c r="A1465" t="s">
        <v>30</v>
      </c>
      <c r="B1465" t="s">
        <v>37</v>
      </c>
      <c r="C1465">
        <v>2007</v>
      </c>
      <c r="D1465" t="s">
        <v>15</v>
      </c>
      <c r="E1465">
        <v>1466.8</v>
      </c>
    </row>
    <row r="1466" spans="1:5" hidden="1" x14ac:dyDescent="0.25">
      <c r="A1466" t="s">
        <v>30</v>
      </c>
      <c r="B1466" t="s">
        <v>37</v>
      </c>
      <c r="C1466">
        <v>2007</v>
      </c>
      <c r="D1466" t="s">
        <v>16</v>
      </c>
      <c r="E1466">
        <v>1466.8</v>
      </c>
    </row>
    <row r="1467" spans="1:5" hidden="1" x14ac:dyDescent="0.25">
      <c r="A1467" t="s">
        <v>30</v>
      </c>
      <c r="B1467" t="s">
        <v>37</v>
      </c>
      <c r="C1467">
        <v>2007</v>
      </c>
      <c r="D1467" t="s">
        <v>17</v>
      </c>
      <c r="E1467">
        <v>1485.3</v>
      </c>
    </row>
    <row r="1468" spans="1:5" hidden="1" x14ac:dyDescent="0.25">
      <c r="A1468" t="s">
        <v>30</v>
      </c>
      <c r="B1468" t="s">
        <v>37</v>
      </c>
      <c r="C1468">
        <v>2007</v>
      </c>
      <c r="D1468" t="s">
        <v>19</v>
      </c>
      <c r="E1468">
        <v>1535.9</v>
      </c>
    </row>
    <row r="1469" spans="1:5" hidden="1" x14ac:dyDescent="0.25">
      <c r="A1469" t="s">
        <v>30</v>
      </c>
      <c r="B1469" t="s">
        <v>37</v>
      </c>
      <c r="C1469">
        <v>2007</v>
      </c>
      <c r="D1469" t="s">
        <v>21</v>
      </c>
      <c r="E1469">
        <v>1535.9</v>
      </c>
    </row>
    <row r="1470" spans="1:5" hidden="1" x14ac:dyDescent="0.25">
      <c r="A1470" t="s">
        <v>30</v>
      </c>
      <c r="B1470" t="s">
        <v>37</v>
      </c>
      <c r="C1470">
        <v>2007</v>
      </c>
      <c r="D1470" t="s">
        <v>23</v>
      </c>
      <c r="E1470">
        <v>1535.9</v>
      </c>
    </row>
    <row r="1471" spans="1:5" hidden="1" x14ac:dyDescent="0.25">
      <c r="A1471" t="s">
        <v>30</v>
      </c>
      <c r="B1471" t="s">
        <v>37</v>
      </c>
      <c r="C1471">
        <v>2007</v>
      </c>
      <c r="D1471" t="s">
        <v>25</v>
      </c>
      <c r="E1471">
        <v>1535.9</v>
      </c>
    </row>
    <row r="1472" spans="1:5" hidden="1" x14ac:dyDescent="0.25">
      <c r="A1472" t="s">
        <v>30</v>
      </c>
      <c r="B1472" t="s">
        <v>37</v>
      </c>
      <c r="C1472">
        <v>2007</v>
      </c>
      <c r="D1472" t="s">
        <v>27</v>
      </c>
      <c r="E1472">
        <v>1987</v>
      </c>
    </row>
    <row r="1473" spans="1:5" hidden="1" x14ac:dyDescent="0.25">
      <c r="A1473" t="s">
        <v>30</v>
      </c>
      <c r="B1473" t="s">
        <v>37</v>
      </c>
      <c r="C1473">
        <v>2007</v>
      </c>
      <c r="D1473" t="s">
        <v>28</v>
      </c>
      <c r="E1473">
        <v>1987</v>
      </c>
    </row>
    <row r="1474" spans="1:5" hidden="1" x14ac:dyDescent="0.25">
      <c r="A1474" t="s">
        <v>30</v>
      </c>
      <c r="B1474" t="s">
        <v>37</v>
      </c>
      <c r="C1474">
        <v>2007</v>
      </c>
      <c r="D1474" t="s">
        <v>29</v>
      </c>
      <c r="E1474">
        <v>1490</v>
      </c>
    </row>
    <row r="1475" spans="1:5" hidden="1" x14ac:dyDescent="0.25">
      <c r="A1475" t="s">
        <v>30</v>
      </c>
      <c r="B1475" t="s">
        <v>37</v>
      </c>
      <c r="C1475">
        <v>2011</v>
      </c>
      <c r="D1475" t="s">
        <v>6</v>
      </c>
      <c r="E1475">
        <v>1490</v>
      </c>
    </row>
    <row r="1476" spans="1:5" hidden="1" x14ac:dyDescent="0.25">
      <c r="A1476" t="s">
        <v>30</v>
      </c>
      <c r="B1476" t="s">
        <v>37</v>
      </c>
      <c r="C1476">
        <v>2011</v>
      </c>
      <c r="D1476" t="s">
        <v>9</v>
      </c>
      <c r="E1476">
        <v>1535.9</v>
      </c>
    </row>
    <row r="1477" spans="1:5" hidden="1" x14ac:dyDescent="0.25">
      <c r="A1477" t="s">
        <v>30</v>
      </c>
      <c r="B1477" t="s">
        <v>37</v>
      </c>
      <c r="C1477">
        <v>2011</v>
      </c>
      <c r="D1477" t="s">
        <v>11</v>
      </c>
      <c r="E1477">
        <v>1490</v>
      </c>
    </row>
    <row r="1478" spans="1:5" hidden="1" x14ac:dyDescent="0.25">
      <c r="A1478" t="s">
        <v>30</v>
      </c>
      <c r="B1478" t="s">
        <v>37</v>
      </c>
      <c r="C1478">
        <v>2011</v>
      </c>
      <c r="D1478" t="s">
        <v>12</v>
      </c>
      <c r="E1478">
        <v>1490</v>
      </c>
    </row>
    <row r="1479" spans="1:5" hidden="1" x14ac:dyDescent="0.25">
      <c r="A1479" t="s">
        <v>30</v>
      </c>
      <c r="B1479" t="s">
        <v>37</v>
      </c>
      <c r="C1479">
        <v>2011</v>
      </c>
      <c r="D1479" t="s">
        <v>13</v>
      </c>
      <c r="E1479">
        <v>1490</v>
      </c>
    </row>
    <row r="1480" spans="1:5" hidden="1" x14ac:dyDescent="0.25">
      <c r="A1480" t="s">
        <v>30</v>
      </c>
      <c r="B1480" t="s">
        <v>37</v>
      </c>
      <c r="C1480">
        <v>2011</v>
      </c>
      <c r="D1480" t="s">
        <v>14</v>
      </c>
      <c r="E1480">
        <v>1466.8</v>
      </c>
    </row>
    <row r="1481" spans="1:5" hidden="1" x14ac:dyDescent="0.25">
      <c r="A1481" t="s">
        <v>30</v>
      </c>
      <c r="B1481" t="s">
        <v>37</v>
      </c>
      <c r="C1481">
        <v>2011</v>
      </c>
      <c r="D1481" t="s">
        <v>15</v>
      </c>
      <c r="E1481">
        <v>1466.8</v>
      </c>
    </row>
    <row r="1482" spans="1:5" hidden="1" x14ac:dyDescent="0.25">
      <c r="A1482" t="s">
        <v>30</v>
      </c>
      <c r="B1482" t="s">
        <v>37</v>
      </c>
      <c r="C1482">
        <v>2011</v>
      </c>
      <c r="D1482" t="s">
        <v>16</v>
      </c>
      <c r="E1482">
        <v>1466.8</v>
      </c>
    </row>
    <row r="1483" spans="1:5" hidden="1" x14ac:dyDescent="0.25">
      <c r="A1483" t="s">
        <v>30</v>
      </c>
      <c r="B1483" t="s">
        <v>37</v>
      </c>
      <c r="C1483">
        <v>2011</v>
      </c>
      <c r="D1483" t="s">
        <v>17</v>
      </c>
      <c r="E1483">
        <v>1485.3</v>
      </c>
    </row>
    <row r="1484" spans="1:5" hidden="1" x14ac:dyDescent="0.25">
      <c r="A1484" t="s">
        <v>30</v>
      </c>
      <c r="B1484" t="s">
        <v>37</v>
      </c>
      <c r="C1484">
        <v>2011</v>
      </c>
      <c r="D1484" t="s">
        <v>19</v>
      </c>
      <c r="E1484">
        <v>1535.9</v>
      </c>
    </row>
    <row r="1485" spans="1:5" hidden="1" x14ac:dyDescent="0.25">
      <c r="A1485" t="s">
        <v>30</v>
      </c>
      <c r="B1485" t="s">
        <v>37</v>
      </c>
      <c r="C1485">
        <v>2011</v>
      </c>
      <c r="D1485" t="s">
        <v>21</v>
      </c>
      <c r="E1485">
        <v>1535.9</v>
      </c>
    </row>
    <row r="1486" spans="1:5" hidden="1" x14ac:dyDescent="0.25">
      <c r="A1486" t="s">
        <v>30</v>
      </c>
      <c r="B1486" t="s">
        <v>37</v>
      </c>
      <c r="C1486">
        <v>2011</v>
      </c>
      <c r="D1486" t="s">
        <v>23</v>
      </c>
      <c r="E1486">
        <v>1535.9</v>
      </c>
    </row>
    <row r="1487" spans="1:5" hidden="1" x14ac:dyDescent="0.25">
      <c r="A1487" t="s">
        <v>30</v>
      </c>
      <c r="B1487" t="s">
        <v>37</v>
      </c>
      <c r="C1487">
        <v>2011</v>
      </c>
      <c r="D1487" t="s">
        <v>25</v>
      </c>
      <c r="E1487">
        <v>1535.9</v>
      </c>
    </row>
    <row r="1488" spans="1:5" hidden="1" x14ac:dyDescent="0.25">
      <c r="A1488" t="s">
        <v>30</v>
      </c>
      <c r="B1488" t="s">
        <v>37</v>
      </c>
      <c r="C1488">
        <v>2011</v>
      </c>
      <c r="D1488" t="s">
        <v>27</v>
      </c>
      <c r="E1488">
        <v>1987</v>
      </c>
    </row>
    <row r="1489" spans="1:5" hidden="1" x14ac:dyDescent="0.25">
      <c r="A1489" t="s">
        <v>30</v>
      </c>
      <c r="B1489" t="s">
        <v>37</v>
      </c>
      <c r="C1489">
        <v>2011</v>
      </c>
      <c r="D1489" t="s">
        <v>28</v>
      </c>
      <c r="E1489">
        <v>1987</v>
      </c>
    </row>
    <row r="1490" spans="1:5" hidden="1" x14ac:dyDescent="0.25">
      <c r="A1490" t="s">
        <v>30</v>
      </c>
      <c r="B1490" t="s">
        <v>37</v>
      </c>
      <c r="C1490">
        <v>2011</v>
      </c>
      <c r="D1490" t="s">
        <v>29</v>
      </c>
      <c r="E1490">
        <v>1490</v>
      </c>
    </row>
    <row r="1491" spans="1:5" hidden="1" x14ac:dyDescent="0.25">
      <c r="A1491" t="s">
        <v>30</v>
      </c>
      <c r="B1491" t="s">
        <v>37</v>
      </c>
      <c r="C1491">
        <v>2014</v>
      </c>
      <c r="D1491" t="s">
        <v>6</v>
      </c>
      <c r="E1491">
        <v>1490</v>
      </c>
    </row>
    <row r="1492" spans="1:5" hidden="1" x14ac:dyDescent="0.25">
      <c r="A1492" t="s">
        <v>30</v>
      </c>
      <c r="B1492" t="s">
        <v>37</v>
      </c>
      <c r="C1492">
        <v>2014</v>
      </c>
      <c r="D1492" t="s">
        <v>9</v>
      </c>
      <c r="E1492">
        <v>1535.9</v>
      </c>
    </row>
    <row r="1493" spans="1:5" hidden="1" x14ac:dyDescent="0.25">
      <c r="A1493" t="s">
        <v>30</v>
      </c>
      <c r="B1493" t="s">
        <v>37</v>
      </c>
      <c r="C1493">
        <v>2014</v>
      </c>
      <c r="D1493" t="s">
        <v>11</v>
      </c>
      <c r="E1493">
        <v>1490</v>
      </c>
    </row>
    <row r="1494" spans="1:5" hidden="1" x14ac:dyDescent="0.25">
      <c r="A1494" t="s">
        <v>30</v>
      </c>
      <c r="B1494" t="s">
        <v>37</v>
      </c>
      <c r="C1494">
        <v>2014</v>
      </c>
      <c r="D1494" t="s">
        <v>12</v>
      </c>
      <c r="E1494">
        <v>1490</v>
      </c>
    </row>
    <row r="1495" spans="1:5" hidden="1" x14ac:dyDescent="0.25">
      <c r="A1495" t="s">
        <v>30</v>
      </c>
      <c r="B1495" t="s">
        <v>37</v>
      </c>
      <c r="C1495">
        <v>2014</v>
      </c>
      <c r="D1495" t="s">
        <v>13</v>
      </c>
      <c r="E1495">
        <v>1490</v>
      </c>
    </row>
    <row r="1496" spans="1:5" hidden="1" x14ac:dyDescent="0.25">
      <c r="A1496" t="s">
        <v>30</v>
      </c>
      <c r="B1496" t="s">
        <v>37</v>
      </c>
      <c r="C1496">
        <v>2014</v>
      </c>
      <c r="D1496" t="s">
        <v>14</v>
      </c>
      <c r="E1496">
        <v>1466.8</v>
      </c>
    </row>
    <row r="1497" spans="1:5" hidden="1" x14ac:dyDescent="0.25">
      <c r="A1497" t="s">
        <v>30</v>
      </c>
      <c r="B1497" t="s">
        <v>37</v>
      </c>
      <c r="C1497">
        <v>2014</v>
      </c>
      <c r="D1497" t="s">
        <v>15</v>
      </c>
      <c r="E1497">
        <v>1466.8</v>
      </c>
    </row>
    <row r="1498" spans="1:5" hidden="1" x14ac:dyDescent="0.25">
      <c r="A1498" t="s">
        <v>30</v>
      </c>
      <c r="B1498" t="s">
        <v>37</v>
      </c>
      <c r="C1498">
        <v>2014</v>
      </c>
      <c r="D1498" t="s">
        <v>16</v>
      </c>
      <c r="E1498">
        <v>1466.8</v>
      </c>
    </row>
    <row r="1499" spans="1:5" hidden="1" x14ac:dyDescent="0.25">
      <c r="A1499" t="s">
        <v>30</v>
      </c>
      <c r="B1499" t="s">
        <v>37</v>
      </c>
      <c r="C1499">
        <v>2014</v>
      </c>
      <c r="D1499" t="s">
        <v>17</v>
      </c>
      <c r="E1499">
        <v>1485.3</v>
      </c>
    </row>
    <row r="1500" spans="1:5" hidden="1" x14ac:dyDescent="0.25">
      <c r="A1500" t="s">
        <v>30</v>
      </c>
      <c r="B1500" t="s">
        <v>37</v>
      </c>
      <c r="C1500">
        <v>2014</v>
      </c>
      <c r="D1500" t="s">
        <v>19</v>
      </c>
      <c r="E1500">
        <v>1535.9</v>
      </c>
    </row>
    <row r="1501" spans="1:5" hidden="1" x14ac:dyDescent="0.25">
      <c r="A1501" t="s">
        <v>30</v>
      </c>
      <c r="B1501" t="s">
        <v>37</v>
      </c>
      <c r="C1501">
        <v>2014</v>
      </c>
      <c r="D1501" t="s">
        <v>21</v>
      </c>
      <c r="E1501">
        <v>1535.9</v>
      </c>
    </row>
    <row r="1502" spans="1:5" hidden="1" x14ac:dyDescent="0.25">
      <c r="A1502" t="s">
        <v>30</v>
      </c>
      <c r="B1502" t="s">
        <v>37</v>
      </c>
      <c r="C1502">
        <v>2014</v>
      </c>
      <c r="D1502" t="s">
        <v>23</v>
      </c>
      <c r="E1502">
        <v>1535.9</v>
      </c>
    </row>
    <row r="1503" spans="1:5" hidden="1" x14ac:dyDescent="0.25">
      <c r="A1503" t="s">
        <v>30</v>
      </c>
      <c r="B1503" t="s">
        <v>37</v>
      </c>
      <c r="C1503">
        <v>2014</v>
      </c>
      <c r="D1503" t="s">
        <v>25</v>
      </c>
      <c r="E1503">
        <v>1535.9</v>
      </c>
    </row>
    <row r="1504" spans="1:5" hidden="1" x14ac:dyDescent="0.25">
      <c r="A1504" t="s">
        <v>30</v>
      </c>
      <c r="B1504" t="s">
        <v>37</v>
      </c>
      <c r="C1504">
        <v>2014</v>
      </c>
      <c r="D1504" t="s">
        <v>27</v>
      </c>
      <c r="E1504">
        <v>1987</v>
      </c>
    </row>
    <row r="1505" spans="1:5" hidden="1" x14ac:dyDescent="0.25">
      <c r="A1505" t="s">
        <v>30</v>
      </c>
      <c r="B1505" t="s">
        <v>37</v>
      </c>
      <c r="C1505">
        <v>2014</v>
      </c>
      <c r="D1505" t="s">
        <v>28</v>
      </c>
      <c r="E1505">
        <v>1987</v>
      </c>
    </row>
    <row r="1506" spans="1:5" hidden="1" x14ac:dyDescent="0.25">
      <c r="A1506" t="s">
        <v>30</v>
      </c>
      <c r="B1506" t="s">
        <v>37</v>
      </c>
      <c r="C1506">
        <v>2014</v>
      </c>
      <c r="D1506" t="s">
        <v>29</v>
      </c>
      <c r="E1506">
        <v>1490</v>
      </c>
    </row>
    <row r="1507" spans="1:5" hidden="1" x14ac:dyDescent="0.25">
      <c r="A1507" t="s">
        <v>30</v>
      </c>
      <c r="B1507" t="s">
        <v>37</v>
      </c>
      <c r="C1507">
        <v>2015</v>
      </c>
      <c r="D1507" t="s">
        <v>6</v>
      </c>
      <c r="E1507">
        <v>1490</v>
      </c>
    </row>
    <row r="1508" spans="1:5" hidden="1" x14ac:dyDescent="0.25">
      <c r="A1508" t="s">
        <v>30</v>
      </c>
      <c r="B1508" t="s">
        <v>37</v>
      </c>
      <c r="C1508">
        <v>2015</v>
      </c>
      <c r="D1508" t="s">
        <v>9</v>
      </c>
      <c r="E1508">
        <v>1535.9</v>
      </c>
    </row>
    <row r="1509" spans="1:5" hidden="1" x14ac:dyDescent="0.25">
      <c r="A1509" t="s">
        <v>30</v>
      </c>
      <c r="B1509" t="s">
        <v>37</v>
      </c>
      <c r="C1509">
        <v>2015</v>
      </c>
      <c r="D1509" t="s">
        <v>11</v>
      </c>
      <c r="E1509">
        <v>1490</v>
      </c>
    </row>
    <row r="1510" spans="1:5" hidden="1" x14ac:dyDescent="0.25">
      <c r="A1510" t="s">
        <v>30</v>
      </c>
      <c r="B1510" t="s">
        <v>37</v>
      </c>
      <c r="C1510">
        <v>2015</v>
      </c>
      <c r="D1510" t="s">
        <v>12</v>
      </c>
      <c r="E1510">
        <v>1490</v>
      </c>
    </row>
    <row r="1511" spans="1:5" hidden="1" x14ac:dyDescent="0.25">
      <c r="A1511" t="s">
        <v>30</v>
      </c>
      <c r="B1511" t="s">
        <v>37</v>
      </c>
      <c r="C1511">
        <v>2015</v>
      </c>
      <c r="D1511" t="s">
        <v>13</v>
      </c>
      <c r="E1511">
        <v>1490</v>
      </c>
    </row>
    <row r="1512" spans="1:5" hidden="1" x14ac:dyDescent="0.25">
      <c r="A1512" t="s">
        <v>30</v>
      </c>
      <c r="B1512" t="s">
        <v>37</v>
      </c>
      <c r="C1512">
        <v>2015</v>
      </c>
      <c r="D1512" t="s">
        <v>14</v>
      </c>
      <c r="E1512">
        <v>1466.8</v>
      </c>
    </row>
    <row r="1513" spans="1:5" hidden="1" x14ac:dyDescent="0.25">
      <c r="A1513" t="s">
        <v>30</v>
      </c>
      <c r="B1513" t="s">
        <v>37</v>
      </c>
      <c r="C1513">
        <v>2015</v>
      </c>
      <c r="D1513" t="s">
        <v>15</v>
      </c>
      <c r="E1513">
        <v>1466.8</v>
      </c>
    </row>
    <row r="1514" spans="1:5" hidden="1" x14ac:dyDescent="0.25">
      <c r="A1514" t="s">
        <v>30</v>
      </c>
      <c r="B1514" t="s">
        <v>37</v>
      </c>
      <c r="C1514">
        <v>2015</v>
      </c>
      <c r="D1514" t="s">
        <v>16</v>
      </c>
      <c r="E1514">
        <v>1466.8</v>
      </c>
    </row>
    <row r="1515" spans="1:5" hidden="1" x14ac:dyDescent="0.25">
      <c r="A1515" t="s">
        <v>30</v>
      </c>
      <c r="B1515" t="s">
        <v>37</v>
      </c>
      <c r="C1515">
        <v>2015</v>
      </c>
      <c r="D1515" t="s">
        <v>17</v>
      </c>
      <c r="E1515">
        <v>1485.3</v>
      </c>
    </row>
    <row r="1516" spans="1:5" hidden="1" x14ac:dyDescent="0.25">
      <c r="A1516" t="s">
        <v>30</v>
      </c>
      <c r="B1516" t="s">
        <v>37</v>
      </c>
      <c r="C1516">
        <v>2015</v>
      </c>
      <c r="D1516" t="s">
        <v>19</v>
      </c>
      <c r="E1516">
        <v>1535.9</v>
      </c>
    </row>
    <row r="1517" spans="1:5" hidden="1" x14ac:dyDescent="0.25">
      <c r="A1517" t="s">
        <v>30</v>
      </c>
      <c r="B1517" t="s">
        <v>37</v>
      </c>
      <c r="C1517">
        <v>2015</v>
      </c>
      <c r="D1517" t="s">
        <v>21</v>
      </c>
      <c r="E1517">
        <v>1535.9</v>
      </c>
    </row>
    <row r="1518" spans="1:5" hidden="1" x14ac:dyDescent="0.25">
      <c r="A1518" t="s">
        <v>30</v>
      </c>
      <c r="B1518" t="s">
        <v>37</v>
      </c>
      <c r="C1518">
        <v>2015</v>
      </c>
      <c r="D1518" t="s">
        <v>23</v>
      </c>
      <c r="E1518">
        <v>1535.9</v>
      </c>
    </row>
    <row r="1519" spans="1:5" hidden="1" x14ac:dyDescent="0.25">
      <c r="A1519" t="s">
        <v>30</v>
      </c>
      <c r="B1519" t="s">
        <v>37</v>
      </c>
      <c r="C1519">
        <v>2015</v>
      </c>
      <c r="D1519" t="s">
        <v>25</v>
      </c>
      <c r="E1519">
        <v>1535.9</v>
      </c>
    </row>
    <row r="1520" spans="1:5" hidden="1" x14ac:dyDescent="0.25">
      <c r="A1520" t="s">
        <v>30</v>
      </c>
      <c r="B1520" t="s">
        <v>37</v>
      </c>
      <c r="C1520">
        <v>2015</v>
      </c>
      <c r="D1520" t="s">
        <v>27</v>
      </c>
      <c r="E1520">
        <v>1987</v>
      </c>
    </row>
    <row r="1521" spans="1:5" hidden="1" x14ac:dyDescent="0.25">
      <c r="A1521" t="s">
        <v>30</v>
      </c>
      <c r="B1521" t="s">
        <v>37</v>
      </c>
      <c r="C1521">
        <v>2015</v>
      </c>
      <c r="D1521" t="s">
        <v>28</v>
      </c>
      <c r="E1521">
        <v>1987</v>
      </c>
    </row>
    <row r="1522" spans="1:5" hidden="1" x14ac:dyDescent="0.25">
      <c r="A1522" t="s">
        <v>30</v>
      </c>
      <c r="B1522" t="s">
        <v>37</v>
      </c>
      <c r="C1522">
        <v>2015</v>
      </c>
      <c r="D1522" t="s">
        <v>29</v>
      </c>
      <c r="E1522">
        <v>1490</v>
      </c>
    </row>
    <row r="1523" spans="1:5" hidden="1" x14ac:dyDescent="0.25">
      <c r="A1523" t="s">
        <v>30</v>
      </c>
      <c r="B1523" t="s">
        <v>37</v>
      </c>
      <c r="C1523">
        <v>2017</v>
      </c>
      <c r="D1523" t="s">
        <v>6</v>
      </c>
      <c r="E1523">
        <v>1490</v>
      </c>
    </row>
    <row r="1524" spans="1:5" hidden="1" x14ac:dyDescent="0.25">
      <c r="A1524" t="s">
        <v>30</v>
      </c>
      <c r="B1524" t="s">
        <v>37</v>
      </c>
      <c r="C1524">
        <v>2017</v>
      </c>
      <c r="D1524" t="s">
        <v>9</v>
      </c>
      <c r="E1524">
        <v>1535.9</v>
      </c>
    </row>
    <row r="1525" spans="1:5" hidden="1" x14ac:dyDescent="0.25">
      <c r="A1525" t="s">
        <v>30</v>
      </c>
      <c r="B1525" t="s">
        <v>37</v>
      </c>
      <c r="C1525">
        <v>2017</v>
      </c>
      <c r="D1525" t="s">
        <v>11</v>
      </c>
      <c r="E1525">
        <v>1490</v>
      </c>
    </row>
    <row r="1526" spans="1:5" hidden="1" x14ac:dyDescent="0.25">
      <c r="A1526" t="s">
        <v>30</v>
      </c>
      <c r="B1526" t="s">
        <v>37</v>
      </c>
      <c r="C1526">
        <v>2017</v>
      </c>
      <c r="D1526" t="s">
        <v>12</v>
      </c>
      <c r="E1526">
        <v>1490</v>
      </c>
    </row>
    <row r="1527" spans="1:5" hidden="1" x14ac:dyDescent="0.25">
      <c r="A1527" t="s">
        <v>30</v>
      </c>
      <c r="B1527" t="s">
        <v>37</v>
      </c>
      <c r="C1527">
        <v>2017</v>
      </c>
      <c r="D1527" t="s">
        <v>13</v>
      </c>
      <c r="E1527">
        <v>1490</v>
      </c>
    </row>
    <row r="1528" spans="1:5" hidden="1" x14ac:dyDescent="0.25">
      <c r="A1528" t="s">
        <v>30</v>
      </c>
      <c r="B1528" t="s">
        <v>37</v>
      </c>
      <c r="C1528">
        <v>2017</v>
      </c>
      <c r="D1528" t="s">
        <v>14</v>
      </c>
      <c r="E1528">
        <v>1466.8</v>
      </c>
    </row>
    <row r="1529" spans="1:5" hidden="1" x14ac:dyDescent="0.25">
      <c r="A1529" t="s">
        <v>30</v>
      </c>
      <c r="B1529" t="s">
        <v>37</v>
      </c>
      <c r="C1529">
        <v>2017</v>
      </c>
      <c r="D1529" t="s">
        <v>15</v>
      </c>
      <c r="E1529">
        <v>1466.8</v>
      </c>
    </row>
    <row r="1530" spans="1:5" hidden="1" x14ac:dyDescent="0.25">
      <c r="A1530" t="s">
        <v>30</v>
      </c>
      <c r="B1530" t="s">
        <v>37</v>
      </c>
      <c r="C1530">
        <v>2017</v>
      </c>
      <c r="D1530" t="s">
        <v>16</v>
      </c>
      <c r="E1530">
        <v>1466.8</v>
      </c>
    </row>
    <row r="1531" spans="1:5" hidden="1" x14ac:dyDescent="0.25">
      <c r="A1531" t="s">
        <v>30</v>
      </c>
      <c r="B1531" t="s">
        <v>37</v>
      </c>
      <c r="C1531">
        <v>2017</v>
      </c>
      <c r="D1531" t="s">
        <v>17</v>
      </c>
      <c r="E1531">
        <v>1485.3</v>
      </c>
    </row>
    <row r="1532" spans="1:5" hidden="1" x14ac:dyDescent="0.25">
      <c r="A1532" t="s">
        <v>30</v>
      </c>
      <c r="B1532" t="s">
        <v>37</v>
      </c>
      <c r="C1532">
        <v>2017</v>
      </c>
      <c r="D1532" t="s">
        <v>19</v>
      </c>
      <c r="E1532">
        <v>1535.9</v>
      </c>
    </row>
    <row r="1533" spans="1:5" hidden="1" x14ac:dyDescent="0.25">
      <c r="A1533" t="s">
        <v>30</v>
      </c>
      <c r="B1533" t="s">
        <v>37</v>
      </c>
      <c r="C1533">
        <v>2017</v>
      </c>
      <c r="D1533" t="s">
        <v>21</v>
      </c>
      <c r="E1533">
        <v>1535.9</v>
      </c>
    </row>
    <row r="1534" spans="1:5" hidden="1" x14ac:dyDescent="0.25">
      <c r="A1534" t="s">
        <v>30</v>
      </c>
      <c r="B1534" t="s">
        <v>37</v>
      </c>
      <c r="C1534">
        <v>2017</v>
      </c>
      <c r="D1534" t="s">
        <v>23</v>
      </c>
      <c r="E1534">
        <v>1535.9</v>
      </c>
    </row>
    <row r="1535" spans="1:5" hidden="1" x14ac:dyDescent="0.25">
      <c r="A1535" t="s">
        <v>30</v>
      </c>
      <c r="B1535" t="s">
        <v>37</v>
      </c>
      <c r="C1535">
        <v>2017</v>
      </c>
      <c r="D1535" t="s">
        <v>25</v>
      </c>
      <c r="E1535">
        <v>1535.9</v>
      </c>
    </row>
    <row r="1536" spans="1:5" hidden="1" x14ac:dyDescent="0.25">
      <c r="A1536" t="s">
        <v>30</v>
      </c>
      <c r="B1536" t="s">
        <v>37</v>
      </c>
      <c r="C1536">
        <v>2017</v>
      </c>
      <c r="D1536" t="s">
        <v>27</v>
      </c>
      <c r="E1536">
        <v>1987</v>
      </c>
    </row>
    <row r="1537" spans="1:5" hidden="1" x14ac:dyDescent="0.25">
      <c r="A1537" t="s">
        <v>30</v>
      </c>
      <c r="B1537" t="s">
        <v>37</v>
      </c>
      <c r="C1537">
        <v>2017</v>
      </c>
      <c r="D1537" t="s">
        <v>28</v>
      </c>
      <c r="E1537">
        <v>1987</v>
      </c>
    </row>
    <row r="1538" spans="1:5" hidden="1" x14ac:dyDescent="0.25">
      <c r="A1538" t="s">
        <v>30</v>
      </c>
      <c r="B1538" t="s">
        <v>37</v>
      </c>
      <c r="C1538">
        <v>2017</v>
      </c>
      <c r="D1538" t="s">
        <v>29</v>
      </c>
      <c r="E1538">
        <v>1490</v>
      </c>
    </row>
    <row r="1539" spans="1:5" hidden="1" x14ac:dyDescent="0.25">
      <c r="A1539" t="s">
        <v>30</v>
      </c>
      <c r="B1539" t="s">
        <v>37</v>
      </c>
      <c r="C1539">
        <v>2020</v>
      </c>
      <c r="D1539" t="s">
        <v>6</v>
      </c>
      <c r="E1539">
        <v>1490</v>
      </c>
    </row>
    <row r="1540" spans="1:5" hidden="1" x14ac:dyDescent="0.25">
      <c r="A1540" t="s">
        <v>30</v>
      </c>
      <c r="B1540" t="s">
        <v>37</v>
      </c>
      <c r="C1540">
        <v>2020</v>
      </c>
      <c r="D1540" t="s">
        <v>9</v>
      </c>
      <c r="E1540">
        <v>1535.9</v>
      </c>
    </row>
    <row r="1541" spans="1:5" hidden="1" x14ac:dyDescent="0.25">
      <c r="A1541" t="s">
        <v>30</v>
      </c>
      <c r="B1541" t="s">
        <v>37</v>
      </c>
      <c r="C1541">
        <v>2020</v>
      </c>
      <c r="D1541" t="s">
        <v>11</v>
      </c>
      <c r="E1541">
        <v>1490</v>
      </c>
    </row>
    <row r="1542" spans="1:5" hidden="1" x14ac:dyDescent="0.25">
      <c r="A1542" t="s">
        <v>30</v>
      </c>
      <c r="B1542" t="s">
        <v>37</v>
      </c>
      <c r="C1542">
        <v>2020</v>
      </c>
      <c r="D1542" t="s">
        <v>12</v>
      </c>
      <c r="E1542">
        <v>1490</v>
      </c>
    </row>
    <row r="1543" spans="1:5" hidden="1" x14ac:dyDescent="0.25">
      <c r="A1543" t="s">
        <v>30</v>
      </c>
      <c r="B1543" t="s">
        <v>37</v>
      </c>
      <c r="C1543">
        <v>2020</v>
      </c>
      <c r="D1543" t="s">
        <v>13</v>
      </c>
      <c r="E1543">
        <v>1490</v>
      </c>
    </row>
    <row r="1544" spans="1:5" hidden="1" x14ac:dyDescent="0.25">
      <c r="A1544" t="s">
        <v>30</v>
      </c>
      <c r="B1544" t="s">
        <v>37</v>
      </c>
      <c r="C1544">
        <v>2020</v>
      </c>
      <c r="D1544" t="s">
        <v>14</v>
      </c>
      <c r="E1544">
        <v>1466.8</v>
      </c>
    </row>
    <row r="1545" spans="1:5" hidden="1" x14ac:dyDescent="0.25">
      <c r="A1545" t="s">
        <v>30</v>
      </c>
      <c r="B1545" t="s">
        <v>37</v>
      </c>
      <c r="C1545">
        <v>2020</v>
      </c>
      <c r="D1545" t="s">
        <v>15</v>
      </c>
      <c r="E1545">
        <v>1466.8</v>
      </c>
    </row>
    <row r="1546" spans="1:5" hidden="1" x14ac:dyDescent="0.25">
      <c r="A1546" t="s">
        <v>30</v>
      </c>
      <c r="B1546" t="s">
        <v>37</v>
      </c>
      <c r="C1546">
        <v>2020</v>
      </c>
      <c r="D1546" t="s">
        <v>16</v>
      </c>
      <c r="E1546">
        <v>1466.8</v>
      </c>
    </row>
    <row r="1547" spans="1:5" hidden="1" x14ac:dyDescent="0.25">
      <c r="A1547" t="s">
        <v>30</v>
      </c>
      <c r="B1547" t="s">
        <v>37</v>
      </c>
      <c r="C1547">
        <v>2020</v>
      </c>
      <c r="D1547" t="s">
        <v>17</v>
      </c>
      <c r="E1547">
        <v>1485.3</v>
      </c>
    </row>
    <row r="1548" spans="1:5" hidden="1" x14ac:dyDescent="0.25">
      <c r="A1548" t="s">
        <v>30</v>
      </c>
      <c r="B1548" t="s">
        <v>37</v>
      </c>
      <c r="C1548">
        <v>2020</v>
      </c>
      <c r="D1548" t="s">
        <v>19</v>
      </c>
      <c r="E1548">
        <v>1535.9</v>
      </c>
    </row>
    <row r="1549" spans="1:5" hidden="1" x14ac:dyDescent="0.25">
      <c r="A1549" t="s">
        <v>30</v>
      </c>
      <c r="B1549" t="s">
        <v>37</v>
      </c>
      <c r="C1549">
        <v>2020</v>
      </c>
      <c r="D1549" t="s">
        <v>21</v>
      </c>
      <c r="E1549">
        <v>1535.9</v>
      </c>
    </row>
    <row r="1550" spans="1:5" hidden="1" x14ac:dyDescent="0.25">
      <c r="A1550" t="s">
        <v>30</v>
      </c>
      <c r="B1550" t="s">
        <v>37</v>
      </c>
      <c r="C1550">
        <v>2020</v>
      </c>
      <c r="D1550" t="s">
        <v>23</v>
      </c>
      <c r="E1550">
        <v>1535.9</v>
      </c>
    </row>
    <row r="1551" spans="1:5" hidden="1" x14ac:dyDescent="0.25">
      <c r="A1551" t="s">
        <v>30</v>
      </c>
      <c r="B1551" t="s">
        <v>37</v>
      </c>
      <c r="C1551">
        <v>2020</v>
      </c>
      <c r="D1551" t="s">
        <v>25</v>
      </c>
      <c r="E1551">
        <v>1535.9</v>
      </c>
    </row>
    <row r="1552" spans="1:5" hidden="1" x14ac:dyDescent="0.25">
      <c r="A1552" t="s">
        <v>30</v>
      </c>
      <c r="B1552" t="s">
        <v>37</v>
      </c>
      <c r="C1552">
        <v>2020</v>
      </c>
      <c r="D1552" t="s">
        <v>27</v>
      </c>
      <c r="E1552">
        <v>1987</v>
      </c>
    </row>
    <row r="1553" spans="1:5" hidden="1" x14ac:dyDescent="0.25">
      <c r="A1553" t="s">
        <v>30</v>
      </c>
      <c r="B1553" t="s">
        <v>37</v>
      </c>
      <c r="C1553">
        <v>2020</v>
      </c>
      <c r="D1553" t="s">
        <v>28</v>
      </c>
      <c r="E1553">
        <v>1987</v>
      </c>
    </row>
    <row r="1554" spans="1:5" hidden="1" x14ac:dyDescent="0.25">
      <c r="A1554" t="s">
        <v>30</v>
      </c>
      <c r="B1554" t="s">
        <v>37</v>
      </c>
      <c r="C1554">
        <v>2020</v>
      </c>
      <c r="D1554" t="s">
        <v>29</v>
      </c>
      <c r="E1554">
        <v>1490</v>
      </c>
    </row>
    <row r="1555" spans="1:5" hidden="1" x14ac:dyDescent="0.25">
      <c r="A1555" t="s">
        <v>1</v>
      </c>
      <c r="B1555" t="s">
        <v>39</v>
      </c>
      <c r="C1555">
        <v>1975</v>
      </c>
      <c r="D1555" t="s">
        <v>6</v>
      </c>
      <c r="E1555">
        <v>1.07</v>
      </c>
    </row>
    <row r="1556" spans="1:5" hidden="1" x14ac:dyDescent="0.25">
      <c r="A1556" t="s">
        <v>1</v>
      </c>
      <c r="B1556" t="s">
        <v>39</v>
      </c>
      <c r="C1556">
        <v>1975</v>
      </c>
      <c r="D1556" t="s">
        <v>9</v>
      </c>
      <c r="E1556">
        <v>1.51</v>
      </c>
    </row>
    <row r="1557" spans="1:5" hidden="1" x14ac:dyDescent="0.25">
      <c r="A1557" t="s">
        <v>1</v>
      </c>
      <c r="B1557" t="s">
        <v>39</v>
      </c>
      <c r="C1557">
        <v>1975</v>
      </c>
      <c r="D1557" t="s">
        <v>11</v>
      </c>
      <c r="E1557">
        <v>1.38</v>
      </c>
    </row>
    <row r="1558" spans="1:5" hidden="1" x14ac:dyDescent="0.25">
      <c r="A1558" t="s">
        <v>1</v>
      </c>
      <c r="B1558" t="s">
        <v>39</v>
      </c>
      <c r="C1558">
        <v>1975</v>
      </c>
      <c r="D1558" t="s">
        <v>12</v>
      </c>
      <c r="E1558">
        <v>1.33</v>
      </c>
    </row>
    <row r="1559" spans="1:5" hidden="1" x14ac:dyDescent="0.25">
      <c r="A1559" t="s">
        <v>1</v>
      </c>
      <c r="B1559" t="s">
        <v>39</v>
      </c>
      <c r="C1559">
        <v>1975</v>
      </c>
      <c r="D1559" t="s">
        <v>13</v>
      </c>
      <c r="E1559">
        <v>1.48</v>
      </c>
    </row>
    <row r="1560" spans="1:5" hidden="1" x14ac:dyDescent="0.25">
      <c r="A1560" t="s">
        <v>1</v>
      </c>
      <c r="B1560" t="s">
        <v>39</v>
      </c>
      <c r="C1560">
        <v>1975</v>
      </c>
      <c r="D1560" t="s">
        <v>14</v>
      </c>
      <c r="E1560">
        <v>1.63</v>
      </c>
    </row>
    <row r="1561" spans="1:5" hidden="1" x14ac:dyDescent="0.25">
      <c r="A1561" t="s">
        <v>1</v>
      </c>
      <c r="B1561" t="s">
        <v>39</v>
      </c>
      <c r="C1561">
        <v>1975</v>
      </c>
      <c r="D1561" t="s">
        <v>15</v>
      </c>
      <c r="E1561">
        <v>1.36</v>
      </c>
    </row>
    <row r="1562" spans="1:5" hidden="1" x14ac:dyDescent="0.25">
      <c r="A1562" t="s">
        <v>1</v>
      </c>
      <c r="B1562" t="s">
        <v>39</v>
      </c>
      <c r="C1562">
        <v>1975</v>
      </c>
      <c r="D1562" t="s">
        <v>16</v>
      </c>
      <c r="E1562">
        <v>1.5</v>
      </c>
    </row>
    <row r="1563" spans="1:5" hidden="1" x14ac:dyDescent="0.25">
      <c r="A1563" t="s">
        <v>1</v>
      </c>
      <c r="B1563" t="s">
        <v>39</v>
      </c>
      <c r="C1563">
        <v>1975</v>
      </c>
      <c r="D1563" t="s">
        <v>17</v>
      </c>
      <c r="E1563">
        <v>1.87</v>
      </c>
    </row>
    <row r="1564" spans="1:5" hidden="1" x14ac:dyDescent="0.25">
      <c r="A1564" t="s">
        <v>1</v>
      </c>
      <c r="B1564" t="s">
        <v>39</v>
      </c>
      <c r="C1564">
        <v>1975</v>
      </c>
      <c r="D1564" t="s">
        <v>19</v>
      </c>
      <c r="E1564">
        <v>1.99</v>
      </c>
    </row>
    <row r="1565" spans="1:5" hidden="1" x14ac:dyDescent="0.25">
      <c r="A1565" t="s">
        <v>1</v>
      </c>
      <c r="B1565" t="s">
        <v>39</v>
      </c>
      <c r="C1565">
        <v>1975</v>
      </c>
      <c r="D1565" t="s">
        <v>21</v>
      </c>
      <c r="E1565">
        <v>1.9</v>
      </c>
    </row>
    <row r="1566" spans="1:5" hidden="1" x14ac:dyDescent="0.25">
      <c r="A1566" t="s">
        <v>1</v>
      </c>
      <c r="B1566" t="s">
        <v>39</v>
      </c>
      <c r="C1566">
        <v>1975</v>
      </c>
      <c r="D1566" t="s">
        <v>23</v>
      </c>
      <c r="E1566">
        <v>1.78</v>
      </c>
    </row>
    <row r="1567" spans="1:5" hidden="1" x14ac:dyDescent="0.25">
      <c r="A1567" t="s">
        <v>1</v>
      </c>
      <c r="B1567" t="s">
        <v>39</v>
      </c>
      <c r="C1567">
        <v>1975</v>
      </c>
      <c r="D1567" t="s">
        <v>25</v>
      </c>
      <c r="E1567">
        <v>1.79</v>
      </c>
    </row>
    <row r="1568" spans="1:5" hidden="1" x14ac:dyDescent="0.25">
      <c r="A1568" t="s">
        <v>1</v>
      </c>
      <c r="B1568" t="s">
        <v>39</v>
      </c>
      <c r="C1568">
        <v>1975</v>
      </c>
      <c r="D1568" t="s">
        <v>27</v>
      </c>
      <c r="E1568">
        <v>2.31</v>
      </c>
    </row>
    <row r="1569" spans="1:5" hidden="1" x14ac:dyDescent="0.25">
      <c r="A1569" t="s">
        <v>1</v>
      </c>
      <c r="B1569" t="s">
        <v>39</v>
      </c>
      <c r="C1569">
        <v>1975</v>
      </c>
      <c r="D1569" t="s">
        <v>28</v>
      </c>
      <c r="E1569">
        <v>2.44</v>
      </c>
    </row>
    <row r="1570" spans="1:5" hidden="1" x14ac:dyDescent="0.25">
      <c r="A1570" t="s">
        <v>1</v>
      </c>
      <c r="B1570" t="s">
        <v>39</v>
      </c>
      <c r="C1570">
        <v>1975</v>
      </c>
      <c r="D1570" t="s">
        <v>29</v>
      </c>
      <c r="E1570">
        <v>1.39</v>
      </c>
    </row>
    <row r="1571" spans="1:5" hidden="1" x14ac:dyDescent="0.25">
      <c r="A1571" t="s">
        <v>1</v>
      </c>
      <c r="B1571" t="s">
        <v>39</v>
      </c>
      <c r="C1571">
        <v>1985</v>
      </c>
      <c r="D1571" t="s">
        <v>6</v>
      </c>
      <c r="E1571">
        <v>1.26</v>
      </c>
    </row>
    <row r="1572" spans="1:5" hidden="1" x14ac:dyDescent="0.25">
      <c r="A1572" t="s">
        <v>1</v>
      </c>
      <c r="B1572" t="s">
        <v>39</v>
      </c>
      <c r="C1572">
        <v>1985</v>
      </c>
      <c r="D1572" t="s">
        <v>9</v>
      </c>
      <c r="E1572">
        <v>1.69</v>
      </c>
    </row>
    <row r="1573" spans="1:5" hidden="1" x14ac:dyDescent="0.25">
      <c r="A1573" t="s">
        <v>1</v>
      </c>
      <c r="B1573" t="s">
        <v>39</v>
      </c>
      <c r="C1573">
        <v>1985</v>
      </c>
      <c r="D1573" t="s">
        <v>11</v>
      </c>
      <c r="E1573">
        <v>1.57</v>
      </c>
    </row>
    <row r="1574" spans="1:5" hidden="1" x14ac:dyDescent="0.25">
      <c r="A1574" t="s">
        <v>1</v>
      </c>
      <c r="B1574" t="s">
        <v>39</v>
      </c>
      <c r="C1574">
        <v>1985</v>
      </c>
      <c r="D1574" t="s">
        <v>12</v>
      </c>
      <c r="E1574">
        <v>1.51</v>
      </c>
    </row>
    <row r="1575" spans="1:5" hidden="1" x14ac:dyDescent="0.25">
      <c r="A1575" t="s">
        <v>1</v>
      </c>
      <c r="B1575" t="s">
        <v>39</v>
      </c>
      <c r="C1575">
        <v>1985</v>
      </c>
      <c r="D1575" t="s">
        <v>13</v>
      </c>
      <c r="E1575">
        <v>1.66</v>
      </c>
    </row>
    <row r="1576" spans="1:5" hidden="1" x14ac:dyDescent="0.25">
      <c r="A1576" t="s">
        <v>1</v>
      </c>
      <c r="B1576" t="s">
        <v>39</v>
      </c>
      <c r="C1576">
        <v>1985</v>
      </c>
      <c r="D1576" t="s">
        <v>14</v>
      </c>
      <c r="E1576">
        <v>1.6</v>
      </c>
    </row>
    <row r="1577" spans="1:5" hidden="1" x14ac:dyDescent="0.25">
      <c r="A1577" t="s">
        <v>1</v>
      </c>
      <c r="B1577" t="s">
        <v>39</v>
      </c>
      <c r="C1577">
        <v>1985</v>
      </c>
      <c r="D1577" t="s">
        <v>15</v>
      </c>
      <c r="E1577">
        <v>1.38</v>
      </c>
    </row>
    <row r="1578" spans="1:5" hidden="1" x14ac:dyDescent="0.25">
      <c r="A1578" t="s">
        <v>1</v>
      </c>
      <c r="B1578" t="s">
        <v>39</v>
      </c>
      <c r="C1578">
        <v>1985</v>
      </c>
      <c r="D1578" t="s">
        <v>16</v>
      </c>
      <c r="E1578">
        <v>1.48</v>
      </c>
    </row>
    <row r="1579" spans="1:5" hidden="1" x14ac:dyDescent="0.25">
      <c r="A1579" t="s">
        <v>1</v>
      </c>
      <c r="B1579" t="s">
        <v>39</v>
      </c>
      <c r="C1579">
        <v>1985</v>
      </c>
      <c r="D1579" t="s">
        <v>17</v>
      </c>
      <c r="E1579">
        <v>1.99</v>
      </c>
    </row>
    <row r="1580" spans="1:5" hidden="1" x14ac:dyDescent="0.25">
      <c r="A1580" t="s">
        <v>1</v>
      </c>
      <c r="B1580" t="s">
        <v>39</v>
      </c>
      <c r="C1580">
        <v>1985</v>
      </c>
      <c r="D1580" t="s">
        <v>19</v>
      </c>
      <c r="E1580">
        <v>2.1</v>
      </c>
    </row>
    <row r="1581" spans="1:5" hidden="1" x14ac:dyDescent="0.25">
      <c r="A1581" t="s">
        <v>1</v>
      </c>
      <c r="B1581" t="s">
        <v>39</v>
      </c>
      <c r="C1581">
        <v>1985</v>
      </c>
      <c r="D1581" t="s">
        <v>21</v>
      </c>
      <c r="E1581">
        <v>1.83</v>
      </c>
    </row>
    <row r="1582" spans="1:5" hidden="1" x14ac:dyDescent="0.25">
      <c r="A1582" t="s">
        <v>1</v>
      </c>
      <c r="B1582" t="s">
        <v>39</v>
      </c>
      <c r="C1582">
        <v>1985</v>
      </c>
      <c r="D1582" t="s">
        <v>23</v>
      </c>
      <c r="E1582">
        <v>1.73</v>
      </c>
    </row>
    <row r="1583" spans="1:5" hidden="1" x14ac:dyDescent="0.25">
      <c r="A1583" t="s">
        <v>1</v>
      </c>
      <c r="B1583" t="s">
        <v>39</v>
      </c>
      <c r="C1583">
        <v>1985</v>
      </c>
      <c r="D1583" t="s">
        <v>25</v>
      </c>
      <c r="E1583">
        <v>1.74</v>
      </c>
    </row>
    <row r="1584" spans="1:5" hidden="1" x14ac:dyDescent="0.25">
      <c r="A1584" t="s">
        <v>1</v>
      </c>
      <c r="B1584" t="s">
        <v>39</v>
      </c>
      <c r="C1584">
        <v>1985</v>
      </c>
      <c r="D1584" t="s">
        <v>27</v>
      </c>
      <c r="E1584">
        <v>2.4900000000000002</v>
      </c>
    </row>
    <row r="1585" spans="1:5" hidden="1" x14ac:dyDescent="0.25">
      <c r="A1585" t="s">
        <v>1</v>
      </c>
      <c r="B1585" t="s">
        <v>39</v>
      </c>
      <c r="C1585">
        <v>1985</v>
      </c>
      <c r="D1585" t="s">
        <v>28</v>
      </c>
      <c r="E1585">
        <v>2.61</v>
      </c>
    </row>
    <row r="1586" spans="1:5" hidden="1" x14ac:dyDescent="0.25">
      <c r="A1586" t="s">
        <v>1</v>
      </c>
      <c r="B1586" t="s">
        <v>39</v>
      </c>
      <c r="C1586">
        <v>1985</v>
      </c>
      <c r="D1586" t="s">
        <v>29</v>
      </c>
      <c r="E1586">
        <v>1.57</v>
      </c>
    </row>
    <row r="1587" spans="1:5" hidden="1" x14ac:dyDescent="0.25">
      <c r="A1587" t="s">
        <v>1</v>
      </c>
      <c r="B1587" t="s">
        <v>39</v>
      </c>
      <c r="C1587">
        <v>1996</v>
      </c>
      <c r="D1587" t="s">
        <v>6</v>
      </c>
      <c r="E1587">
        <v>1</v>
      </c>
    </row>
    <row r="1588" spans="1:5" hidden="1" x14ac:dyDescent="0.25">
      <c r="A1588" t="s">
        <v>1</v>
      </c>
      <c r="B1588" t="s">
        <v>39</v>
      </c>
      <c r="C1588">
        <v>1996</v>
      </c>
      <c r="D1588" t="s">
        <v>9</v>
      </c>
      <c r="E1588">
        <v>1.06</v>
      </c>
    </row>
    <row r="1589" spans="1:5" hidden="1" x14ac:dyDescent="0.25">
      <c r="A1589" t="s">
        <v>1</v>
      </c>
      <c r="B1589" t="s">
        <v>39</v>
      </c>
      <c r="C1589">
        <v>1996</v>
      </c>
      <c r="D1589" t="s">
        <v>11</v>
      </c>
      <c r="E1589">
        <v>1</v>
      </c>
    </row>
    <row r="1590" spans="1:5" hidden="1" x14ac:dyDescent="0.25">
      <c r="A1590" t="s">
        <v>1</v>
      </c>
      <c r="B1590" t="s">
        <v>39</v>
      </c>
      <c r="C1590">
        <v>1996</v>
      </c>
      <c r="D1590" t="s">
        <v>12</v>
      </c>
      <c r="E1590">
        <v>1</v>
      </c>
    </row>
    <row r="1591" spans="1:5" hidden="1" x14ac:dyDescent="0.25">
      <c r="A1591" t="s">
        <v>1</v>
      </c>
      <c r="B1591" t="s">
        <v>39</v>
      </c>
      <c r="C1591">
        <v>1996</v>
      </c>
      <c r="D1591" t="s">
        <v>13</v>
      </c>
      <c r="E1591">
        <v>1.04</v>
      </c>
    </row>
    <row r="1592" spans="1:5" hidden="1" x14ac:dyDescent="0.25">
      <c r="A1592" t="s">
        <v>1</v>
      </c>
      <c r="B1592" t="s">
        <v>39</v>
      </c>
      <c r="C1592">
        <v>1996</v>
      </c>
      <c r="D1592" t="s">
        <v>14</v>
      </c>
      <c r="E1592">
        <v>1.26</v>
      </c>
    </row>
    <row r="1593" spans="1:5" hidden="1" x14ac:dyDescent="0.25">
      <c r="A1593" t="s">
        <v>1</v>
      </c>
      <c r="B1593" t="s">
        <v>39</v>
      </c>
      <c r="C1593">
        <v>1996</v>
      </c>
      <c r="D1593" t="s">
        <v>15</v>
      </c>
      <c r="E1593">
        <v>1.0900000000000001</v>
      </c>
    </row>
    <row r="1594" spans="1:5" hidden="1" x14ac:dyDescent="0.25">
      <c r="A1594" t="s">
        <v>1</v>
      </c>
      <c r="B1594" t="s">
        <v>39</v>
      </c>
      <c r="C1594">
        <v>1996</v>
      </c>
      <c r="D1594" t="s">
        <v>16</v>
      </c>
      <c r="E1594">
        <v>1.17</v>
      </c>
    </row>
    <row r="1595" spans="1:5" hidden="1" x14ac:dyDescent="0.25">
      <c r="A1595" t="s">
        <v>1</v>
      </c>
      <c r="B1595" t="s">
        <v>39</v>
      </c>
      <c r="C1595">
        <v>1996</v>
      </c>
      <c r="D1595" t="s">
        <v>17</v>
      </c>
      <c r="E1595">
        <v>1.08</v>
      </c>
    </row>
    <row r="1596" spans="1:5" hidden="1" x14ac:dyDescent="0.25">
      <c r="A1596" t="s">
        <v>1</v>
      </c>
      <c r="B1596" t="s">
        <v>39</v>
      </c>
      <c r="C1596">
        <v>1996</v>
      </c>
      <c r="D1596" t="s">
        <v>19</v>
      </c>
      <c r="E1596">
        <v>1.1499999999999999</v>
      </c>
    </row>
    <row r="1597" spans="1:5" hidden="1" x14ac:dyDescent="0.25">
      <c r="A1597" t="s">
        <v>1</v>
      </c>
      <c r="B1597" t="s">
        <v>39</v>
      </c>
      <c r="C1597">
        <v>1996</v>
      </c>
      <c r="D1597" t="s">
        <v>21</v>
      </c>
      <c r="E1597">
        <v>1.1100000000000001</v>
      </c>
    </row>
    <row r="1598" spans="1:5" hidden="1" x14ac:dyDescent="0.25">
      <c r="A1598" t="s">
        <v>1</v>
      </c>
      <c r="B1598" t="s">
        <v>39</v>
      </c>
      <c r="C1598">
        <v>1996</v>
      </c>
      <c r="D1598" t="s">
        <v>23</v>
      </c>
      <c r="E1598">
        <v>1.05</v>
      </c>
    </row>
    <row r="1599" spans="1:5" hidden="1" x14ac:dyDescent="0.25">
      <c r="A1599" t="s">
        <v>1</v>
      </c>
      <c r="B1599" t="s">
        <v>39</v>
      </c>
      <c r="C1599">
        <v>1996</v>
      </c>
      <c r="D1599" t="s">
        <v>25</v>
      </c>
      <c r="E1599">
        <v>1.06</v>
      </c>
    </row>
    <row r="1600" spans="1:5" hidden="1" x14ac:dyDescent="0.25">
      <c r="A1600" t="s">
        <v>1</v>
      </c>
      <c r="B1600" t="s">
        <v>39</v>
      </c>
      <c r="C1600">
        <v>1996</v>
      </c>
      <c r="D1600" t="s">
        <v>27</v>
      </c>
      <c r="E1600">
        <v>1.1200000000000001</v>
      </c>
    </row>
    <row r="1601" spans="1:5" hidden="1" x14ac:dyDescent="0.25">
      <c r="A1601" t="s">
        <v>1</v>
      </c>
      <c r="B1601" t="s">
        <v>39</v>
      </c>
      <c r="C1601">
        <v>1996</v>
      </c>
      <c r="D1601" t="s">
        <v>28</v>
      </c>
      <c r="E1601">
        <v>1.23</v>
      </c>
    </row>
    <row r="1602" spans="1:5" hidden="1" x14ac:dyDescent="0.25">
      <c r="A1602" t="s">
        <v>1</v>
      </c>
      <c r="B1602" t="s">
        <v>39</v>
      </c>
      <c r="C1602">
        <v>1996</v>
      </c>
      <c r="D1602" t="s">
        <v>29</v>
      </c>
      <c r="E1602">
        <v>1</v>
      </c>
    </row>
    <row r="1603" spans="1:5" hidden="1" x14ac:dyDescent="0.25">
      <c r="A1603" t="s">
        <v>1</v>
      </c>
      <c r="B1603" t="s">
        <v>39</v>
      </c>
      <c r="C1603">
        <v>2003</v>
      </c>
      <c r="D1603" t="s">
        <v>6</v>
      </c>
      <c r="E1603">
        <v>1</v>
      </c>
    </row>
    <row r="1604" spans="1:5" hidden="1" x14ac:dyDescent="0.25">
      <c r="A1604" t="s">
        <v>1</v>
      </c>
      <c r="B1604" t="s">
        <v>39</v>
      </c>
      <c r="C1604">
        <v>2003</v>
      </c>
      <c r="D1604" t="s">
        <v>9</v>
      </c>
      <c r="E1604">
        <v>1</v>
      </c>
    </row>
    <row r="1605" spans="1:5" hidden="1" x14ac:dyDescent="0.25">
      <c r="A1605" t="s">
        <v>1</v>
      </c>
      <c r="B1605" t="s">
        <v>39</v>
      </c>
      <c r="C1605">
        <v>2003</v>
      </c>
      <c r="D1605" t="s">
        <v>11</v>
      </c>
      <c r="E1605">
        <v>1</v>
      </c>
    </row>
    <row r="1606" spans="1:5" hidden="1" x14ac:dyDescent="0.25">
      <c r="A1606" t="s">
        <v>1</v>
      </c>
      <c r="B1606" t="s">
        <v>39</v>
      </c>
      <c r="C1606">
        <v>2003</v>
      </c>
      <c r="D1606" t="s">
        <v>12</v>
      </c>
      <c r="E1606">
        <v>1</v>
      </c>
    </row>
    <row r="1607" spans="1:5" hidden="1" x14ac:dyDescent="0.25">
      <c r="A1607" t="s">
        <v>1</v>
      </c>
      <c r="B1607" t="s">
        <v>39</v>
      </c>
      <c r="C1607">
        <v>2003</v>
      </c>
      <c r="D1607" t="s">
        <v>13</v>
      </c>
      <c r="E1607">
        <v>1.04</v>
      </c>
    </row>
    <row r="1608" spans="1:5" hidden="1" x14ac:dyDescent="0.25">
      <c r="A1608" t="s">
        <v>1</v>
      </c>
      <c r="B1608" t="s">
        <v>39</v>
      </c>
      <c r="C1608">
        <v>2003</v>
      </c>
      <c r="D1608" t="s">
        <v>14</v>
      </c>
      <c r="E1608">
        <v>1.28</v>
      </c>
    </row>
    <row r="1609" spans="1:5" hidden="1" x14ac:dyDescent="0.25">
      <c r="A1609" t="s">
        <v>1</v>
      </c>
      <c r="B1609" t="s">
        <v>39</v>
      </c>
      <c r="C1609">
        <v>2003</v>
      </c>
      <c r="D1609" t="s">
        <v>15</v>
      </c>
      <c r="E1609">
        <v>1.1100000000000001</v>
      </c>
    </row>
    <row r="1610" spans="1:5" hidden="1" x14ac:dyDescent="0.25">
      <c r="A1610" t="s">
        <v>1</v>
      </c>
      <c r="B1610" t="s">
        <v>39</v>
      </c>
      <c r="C1610">
        <v>2003</v>
      </c>
      <c r="D1610" t="s">
        <v>16</v>
      </c>
      <c r="E1610">
        <v>1.19</v>
      </c>
    </row>
    <row r="1611" spans="1:5" hidden="1" x14ac:dyDescent="0.25">
      <c r="A1611" t="s">
        <v>1</v>
      </c>
      <c r="B1611" t="s">
        <v>39</v>
      </c>
      <c r="C1611">
        <v>2003</v>
      </c>
      <c r="D1611" t="s">
        <v>17</v>
      </c>
      <c r="E1611">
        <v>1</v>
      </c>
    </row>
    <row r="1612" spans="1:5" hidden="1" x14ac:dyDescent="0.25">
      <c r="A1612" t="s">
        <v>1</v>
      </c>
      <c r="B1612" t="s">
        <v>39</v>
      </c>
      <c r="C1612">
        <v>2003</v>
      </c>
      <c r="D1612" t="s">
        <v>19</v>
      </c>
      <c r="E1612">
        <v>1</v>
      </c>
    </row>
    <row r="1613" spans="1:5" hidden="1" x14ac:dyDescent="0.25">
      <c r="A1613" t="s">
        <v>1</v>
      </c>
      <c r="B1613" t="s">
        <v>39</v>
      </c>
      <c r="C1613">
        <v>2003</v>
      </c>
      <c r="D1613" t="s">
        <v>21</v>
      </c>
      <c r="E1613">
        <v>1</v>
      </c>
    </row>
    <row r="1614" spans="1:5" hidden="1" x14ac:dyDescent="0.25">
      <c r="A1614" t="s">
        <v>1</v>
      </c>
      <c r="B1614" t="s">
        <v>39</v>
      </c>
      <c r="C1614">
        <v>2003</v>
      </c>
      <c r="D1614" t="s">
        <v>23</v>
      </c>
      <c r="E1614">
        <v>1</v>
      </c>
    </row>
    <row r="1615" spans="1:5" hidden="1" x14ac:dyDescent="0.25">
      <c r="A1615" t="s">
        <v>1</v>
      </c>
      <c r="B1615" t="s">
        <v>39</v>
      </c>
      <c r="C1615">
        <v>2003</v>
      </c>
      <c r="D1615" t="s">
        <v>25</v>
      </c>
      <c r="E1615">
        <v>1</v>
      </c>
    </row>
    <row r="1616" spans="1:5" hidden="1" x14ac:dyDescent="0.25">
      <c r="A1616" t="s">
        <v>1</v>
      </c>
      <c r="B1616" t="s">
        <v>39</v>
      </c>
      <c r="C1616">
        <v>2003</v>
      </c>
      <c r="D1616" t="s">
        <v>27</v>
      </c>
      <c r="E1616">
        <v>1.07</v>
      </c>
    </row>
    <row r="1617" spans="1:5" hidden="1" x14ac:dyDescent="0.25">
      <c r="A1617" t="s">
        <v>1</v>
      </c>
      <c r="B1617" t="s">
        <v>39</v>
      </c>
      <c r="C1617">
        <v>2003</v>
      </c>
      <c r="D1617" t="s">
        <v>28</v>
      </c>
      <c r="E1617">
        <v>1.18</v>
      </c>
    </row>
    <row r="1618" spans="1:5" hidden="1" x14ac:dyDescent="0.25">
      <c r="A1618" t="s">
        <v>1</v>
      </c>
      <c r="B1618" t="s">
        <v>39</v>
      </c>
      <c r="C1618">
        <v>2003</v>
      </c>
      <c r="D1618" t="s">
        <v>29</v>
      </c>
      <c r="E1618">
        <v>1</v>
      </c>
    </row>
    <row r="1619" spans="1:5" hidden="1" x14ac:dyDescent="0.25">
      <c r="A1619" t="s">
        <v>1</v>
      </c>
      <c r="B1619" t="s">
        <v>39</v>
      </c>
      <c r="C1619">
        <v>2007</v>
      </c>
      <c r="D1619" t="s">
        <v>6</v>
      </c>
      <c r="E1619">
        <v>1</v>
      </c>
    </row>
    <row r="1620" spans="1:5" hidden="1" x14ac:dyDescent="0.25">
      <c r="A1620" t="s">
        <v>1</v>
      </c>
      <c r="B1620" t="s">
        <v>39</v>
      </c>
      <c r="C1620">
        <v>2007</v>
      </c>
      <c r="D1620" t="s">
        <v>9</v>
      </c>
      <c r="E1620">
        <v>1</v>
      </c>
    </row>
    <row r="1621" spans="1:5" hidden="1" x14ac:dyDescent="0.25">
      <c r="A1621" t="s">
        <v>1</v>
      </c>
      <c r="B1621" t="s">
        <v>39</v>
      </c>
      <c r="C1621">
        <v>2007</v>
      </c>
      <c r="D1621" t="s">
        <v>11</v>
      </c>
      <c r="E1621">
        <v>1</v>
      </c>
    </row>
    <row r="1622" spans="1:5" hidden="1" x14ac:dyDescent="0.25">
      <c r="A1622" t="s">
        <v>1</v>
      </c>
      <c r="B1622" t="s">
        <v>39</v>
      </c>
      <c r="C1622">
        <v>2007</v>
      </c>
      <c r="D1622" t="s">
        <v>12</v>
      </c>
      <c r="E1622">
        <v>1</v>
      </c>
    </row>
    <row r="1623" spans="1:5" hidden="1" x14ac:dyDescent="0.25">
      <c r="A1623" t="s">
        <v>1</v>
      </c>
      <c r="B1623" t="s">
        <v>39</v>
      </c>
      <c r="C1623">
        <v>2007</v>
      </c>
      <c r="D1623" t="s">
        <v>13</v>
      </c>
      <c r="E1623">
        <v>1.04</v>
      </c>
    </row>
    <row r="1624" spans="1:5" hidden="1" x14ac:dyDescent="0.25">
      <c r="A1624" t="s">
        <v>1</v>
      </c>
      <c r="B1624" t="s">
        <v>39</v>
      </c>
      <c r="C1624">
        <v>2007</v>
      </c>
      <c r="D1624" t="s">
        <v>14</v>
      </c>
      <c r="E1624">
        <v>1.28</v>
      </c>
    </row>
    <row r="1625" spans="1:5" hidden="1" x14ac:dyDescent="0.25">
      <c r="A1625" t="s">
        <v>1</v>
      </c>
      <c r="B1625" t="s">
        <v>39</v>
      </c>
      <c r="C1625">
        <v>2007</v>
      </c>
      <c r="D1625" t="s">
        <v>15</v>
      </c>
      <c r="E1625">
        <v>1.1100000000000001</v>
      </c>
    </row>
    <row r="1626" spans="1:5" hidden="1" x14ac:dyDescent="0.25">
      <c r="A1626" t="s">
        <v>1</v>
      </c>
      <c r="B1626" t="s">
        <v>39</v>
      </c>
      <c r="C1626">
        <v>2007</v>
      </c>
      <c r="D1626" t="s">
        <v>16</v>
      </c>
      <c r="E1626">
        <v>1.19</v>
      </c>
    </row>
    <row r="1627" spans="1:5" hidden="1" x14ac:dyDescent="0.25">
      <c r="A1627" t="s">
        <v>1</v>
      </c>
      <c r="B1627" t="s">
        <v>39</v>
      </c>
      <c r="C1627">
        <v>2007</v>
      </c>
      <c r="D1627" t="s">
        <v>17</v>
      </c>
      <c r="E1627">
        <v>1</v>
      </c>
    </row>
    <row r="1628" spans="1:5" hidden="1" x14ac:dyDescent="0.25">
      <c r="A1628" t="s">
        <v>1</v>
      </c>
      <c r="B1628" t="s">
        <v>39</v>
      </c>
      <c r="C1628">
        <v>2007</v>
      </c>
      <c r="D1628" t="s">
        <v>19</v>
      </c>
      <c r="E1628">
        <v>1</v>
      </c>
    </row>
    <row r="1629" spans="1:5" hidden="1" x14ac:dyDescent="0.25">
      <c r="A1629" t="s">
        <v>1</v>
      </c>
      <c r="B1629" t="s">
        <v>39</v>
      </c>
      <c r="C1629">
        <v>2007</v>
      </c>
      <c r="D1629" t="s">
        <v>21</v>
      </c>
      <c r="E1629">
        <v>1</v>
      </c>
    </row>
    <row r="1630" spans="1:5" hidden="1" x14ac:dyDescent="0.25">
      <c r="A1630" t="s">
        <v>1</v>
      </c>
      <c r="B1630" t="s">
        <v>39</v>
      </c>
      <c r="C1630">
        <v>2007</v>
      </c>
      <c r="D1630" t="s">
        <v>23</v>
      </c>
      <c r="E1630">
        <v>1</v>
      </c>
    </row>
    <row r="1631" spans="1:5" hidden="1" x14ac:dyDescent="0.25">
      <c r="A1631" t="s">
        <v>1</v>
      </c>
      <c r="B1631" t="s">
        <v>39</v>
      </c>
      <c r="C1631">
        <v>2007</v>
      </c>
      <c r="D1631" t="s">
        <v>25</v>
      </c>
      <c r="E1631">
        <v>1</v>
      </c>
    </row>
    <row r="1632" spans="1:5" hidden="1" x14ac:dyDescent="0.25">
      <c r="A1632" t="s">
        <v>1</v>
      </c>
      <c r="B1632" t="s">
        <v>39</v>
      </c>
      <c r="C1632">
        <v>2007</v>
      </c>
      <c r="D1632" t="s">
        <v>27</v>
      </c>
      <c r="E1632">
        <v>1.07</v>
      </c>
    </row>
    <row r="1633" spans="1:5" hidden="1" x14ac:dyDescent="0.25">
      <c r="A1633" t="s">
        <v>1</v>
      </c>
      <c r="B1633" t="s">
        <v>39</v>
      </c>
      <c r="C1633">
        <v>2007</v>
      </c>
      <c r="D1633" t="s">
        <v>28</v>
      </c>
      <c r="E1633">
        <v>1.1499999999999999</v>
      </c>
    </row>
    <row r="1634" spans="1:5" hidden="1" x14ac:dyDescent="0.25">
      <c r="A1634" t="s">
        <v>1</v>
      </c>
      <c r="B1634" t="s">
        <v>39</v>
      </c>
      <c r="C1634">
        <v>2007</v>
      </c>
      <c r="D1634" t="s">
        <v>29</v>
      </c>
      <c r="E1634">
        <v>1</v>
      </c>
    </row>
    <row r="1635" spans="1:5" hidden="1" x14ac:dyDescent="0.25">
      <c r="A1635" t="s">
        <v>1</v>
      </c>
      <c r="B1635" t="s">
        <v>39</v>
      </c>
      <c r="C1635">
        <v>2011</v>
      </c>
      <c r="D1635" t="s">
        <v>6</v>
      </c>
      <c r="E1635">
        <v>1</v>
      </c>
    </row>
    <row r="1636" spans="1:5" hidden="1" x14ac:dyDescent="0.25">
      <c r="A1636" t="s">
        <v>1</v>
      </c>
      <c r="B1636" t="s">
        <v>39</v>
      </c>
      <c r="C1636">
        <v>2011</v>
      </c>
      <c r="D1636" t="s">
        <v>9</v>
      </c>
      <c r="E1636">
        <v>1</v>
      </c>
    </row>
    <row r="1637" spans="1:5" hidden="1" x14ac:dyDescent="0.25">
      <c r="A1637" t="s">
        <v>1</v>
      </c>
      <c r="B1637" t="s">
        <v>39</v>
      </c>
      <c r="C1637">
        <v>2011</v>
      </c>
      <c r="D1637" t="s">
        <v>11</v>
      </c>
      <c r="E1637">
        <v>1</v>
      </c>
    </row>
    <row r="1638" spans="1:5" hidden="1" x14ac:dyDescent="0.25">
      <c r="A1638" t="s">
        <v>1</v>
      </c>
      <c r="B1638" t="s">
        <v>39</v>
      </c>
      <c r="C1638">
        <v>2011</v>
      </c>
      <c r="D1638" t="s">
        <v>12</v>
      </c>
      <c r="E1638">
        <v>1</v>
      </c>
    </row>
    <row r="1639" spans="1:5" hidden="1" x14ac:dyDescent="0.25">
      <c r="A1639" t="s">
        <v>1</v>
      </c>
      <c r="B1639" t="s">
        <v>39</v>
      </c>
      <c r="C1639">
        <v>2011</v>
      </c>
      <c r="D1639" t="s">
        <v>13</v>
      </c>
      <c r="E1639">
        <v>1.04</v>
      </c>
    </row>
    <row r="1640" spans="1:5" hidden="1" x14ac:dyDescent="0.25">
      <c r="A1640" t="s">
        <v>1</v>
      </c>
      <c r="B1640" t="s">
        <v>39</v>
      </c>
      <c r="C1640">
        <v>2011</v>
      </c>
      <c r="D1640" t="s">
        <v>14</v>
      </c>
      <c r="E1640">
        <v>1.28</v>
      </c>
    </row>
    <row r="1641" spans="1:5" hidden="1" x14ac:dyDescent="0.25">
      <c r="A1641" t="s">
        <v>1</v>
      </c>
      <c r="B1641" t="s">
        <v>39</v>
      </c>
      <c r="C1641">
        <v>2011</v>
      </c>
      <c r="D1641" t="s">
        <v>15</v>
      </c>
      <c r="E1641">
        <v>1.1100000000000001</v>
      </c>
    </row>
    <row r="1642" spans="1:5" hidden="1" x14ac:dyDescent="0.25">
      <c r="A1642" t="s">
        <v>1</v>
      </c>
      <c r="B1642" t="s">
        <v>39</v>
      </c>
      <c r="C1642">
        <v>2011</v>
      </c>
      <c r="D1642" t="s">
        <v>16</v>
      </c>
      <c r="E1642">
        <v>1.19</v>
      </c>
    </row>
    <row r="1643" spans="1:5" hidden="1" x14ac:dyDescent="0.25">
      <c r="A1643" t="s">
        <v>1</v>
      </c>
      <c r="B1643" t="s">
        <v>39</v>
      </c>
      <c r="C1643">
        <v>2011</v>
      </c>
      <c r="D1643" t="s">
        <v>17</v>
      </c>
      <c r="E1643">
        <v>1</v>
      </c>
    </row>
    <row r="1644" spans="1:5" hidden="1" x14ac:dyDescent="0.25">
      <c r="A1644" t="s">
        <v>1</v>
      </c>
      <c r="B1644" t="s">
        <v>39</v>
      </c>
      <c r="C1644">
        <v>2011</v>
      </c>
      <c r="D1644" t="s">
        <v>19</v>
      </c>
      <c r="E1644">
        <v>1</v>
      </c>
    </row>
    <row r="1645" spans="1:5" hidden="1" x14ac:dyDescent="0.25">
      <c r="A1645" t="s">
        <v>1</v>
      </c>
      <c r="B1645" t="s">
        <v>39</v>
      </c>
      <c r="C1645">
        <v>2011</v>
      </c>
      <c r="D1645" t="s">
        <v>21</v>
      </c>
      <c r="E1645">
        <v>1</v>
      </c>
    </row>
    <row r="1646" spans="1:5" hidden="1" x14ac:dyDescent="0.25">
      <c r="A1646" t="s">
        <v>1</v>
      </c>
      <c r="B1646" t="s">
        <v>39</v>
      </c>
      <c r="C1646">
        <v>2011</v>
      </c>
      <c r="D1646" t="s">
        <v>23</v>
      </c>
      <c r="E1646">
        <v>1</v>
      </c>
    </row>
    <row r="1647" spans="1:5" hidden="1" x14ac:dyDescent="0.25">
      <c r="A1647" t="s">
        <v>1</v>
      </c>
      <c r="B1647" t="s">
        <v>39</v>
      </c>
      <c r="C1647">
        <v>2011</v>
      </c>
      <c r="D1647" t="s">
        <v>25</v>
      </c>
      <c r="E1647">
        <v>1</v>
      </c>
    </row>
    <row r="1648" spans="1:5" hidden="1" x14ac:dyDescent="0.25">
      <c r="A1648" t="s">
        <v>1</v>
      </c>
      <c r="B1648" t="s">
        <v>39</v>
      </c>
      <c r="C1648">
        <v>2011</v>
      </c>
      <c r="D1648" t="s">
        <v>27</v>
      </c>
      <c r="E1648">
        <v>1.07</v>
      </c>
    </row>
    <row r="1649" spans="1:5" hidden="1" x14ac:dyDescent="0.25">
      <c r="A1649" t="s">
        <v>1</v>
      </c>
      <c r="B1649" t="s">
        <v>39</v>
      </c>
      <c r="C1649">
        <v>2011</v>
      </c>
      <c r="D1649" t="s">
        <v>28</v>
      </c>
      <c r="E1649">
        <v>1.1499999999999999</v>
      </c>
    </row>
    <row r="1650" spans="1:5" hidden="1" x14ac:dyDescent="0.25">
      <c r="A1650" t="s">
        <v>1</v>
      </c>
      <c r="B1650" t="s">
        <v>39</v>
      </c>
      <c r="C1650">
        <v>2011</v>
      </c>
      <c r="D1650" t="s">
        <v>29</v>
      </c>
      <c r="E1650">
        <v>1</v>
      </c>
    </row>
    <row r="1651" spans="1:5" hidden="1" x14ac:dyDescent="0.25">
      <c r="A1651" t="s">
        <v>1</v>
      </c>
      <c r="B1651" t="s">
        <v>39</v>
      </c>
      <c r="C1651">
        <v>2014</v>
      </c>
      <c r="D1651" t="s">
        <v>6</v>
      </c>
      <c r="E1651">
        <v>1</v>
      </c>
    </row>
    <row r="1652" spans="1:5" hidden="1" x14ac:dyDescent="0.25">
      <c r="A1652" t="s">
        <v>1</v>
      </c>
      <c r="B1652" t="s">
        <v>39</v>
      </c>
      <c r="C1652">
        <v>2014</v>
      </c>
      <c r="D1652" t="s">
        <v>9</v>
      </c>
      <c r="E1652">
        <v>1</v>
      </c>
    </row>
    <row r="1653" spans="1:5" hidden="1" x14ac:dyDescent="0.25">
      <c r="A1653" t="s">
        <v>1</v>
      </c>
      <c r="B1653" t="s">
        <v>39</v>
      </c>
      <c r="C1653">
        <v>2014</v>
      </c>
      <c r="D1653" t="s">
        <v>11</v>
      </c>
      <c r="E1653">
        <v>1</v>
      </c>
    </row>
    <row r="1654" spans="1:5" hidden="1" x14ac:dyDescent="0.25">
      <c r="A1654" t="s">
        <v>1</v>
      </c>
      <c r="B1654" t="s">
        <v>39</v>
      </c>
      <c r="C1654">
        <v>2014</v>
      </c>
      <c r="D1654" t="s">
        <v>12</v>
      </c>
      <c r="E1654">
        <v>1</v>
      </c>
    </row>
    <row r="1655" spans="1:5" hidden="1" x14ac:dyDescent="0.25">
      <c r="A1655" t="s">
        <v>1</v>
      </c>
      <c r="B1655" t="s">
        <v>39</v>
      </c>
      <c r="C1655">
        <v>2014</v>
      </c>
      <c r="D1655" t="s">
        <v>13</v>
      </c>
      <c r="E1655">
        <v>1.04</v>
      </c>
    </row>
    <row r="1656" spans="1:5" hidden="1" x14ac:dyDescent="0.25">
      <c r="A1656" t="s">
        <v>1</v>
      </c>
      <c r="B1656" t="s">
        <v>39</v>
      </c>
      <c r="C1656">
        <v>2014</v>
      </c>
      <c r="D1656" t="s">
        <v>14</v>
      </c>
      <c r="E1656">
        <v>1.28</v>
      </c>
    </row>
    <row r="1657" spans="1:5" hidden="1" x14ac:dyDescent="0.25">
      <c r="A1657" t="s">
        <v>1</v>
      </c>
      <c r="B1657" t="s">
        <v>39</v>
      </c>
      <c r="C1657">
        <v>2014</v>
      </c>
      <c r="D1657" t="s">
        <v>15</v>
      </c>
      <c r="E1657">
        <v>1.1100000000000001</v>
      </c>
    </row>
    <row r="1658" spans="1:5" hidden="1" x14ac:dyDescent="0.25">
      <c r="A1658" t="s">
        <v>1</v>
      </c>
      <c r="B1658" t="s">
        <v>39</v>
      </c>
      <c r="C1658">
        <v>2014</v>
      </c>
      <c r="D1658" t="s">
        <v>16</v>
      </c>
      <c r="E1658">
        <v>1.19</v>
      </c>
    </row>
    <row r="1659" spans="1:5" hidden="1" x14ac:dyDescent="0.25">
      <c r="A1659" t="s">
        <v>1</v>
      </c>
      <c r="B1659" t="s">
        <v>39</v>
      </c>
      <c r="C1659">
        <v>2014</v>
      </c>
      <c r="D1659" t="s">
        <v>17</v>
      </c>
      <c r="E1659">
        <v>1</v>
      </c>
    </row>
    <row r="1660" spans="1:5" hidden="1" x14ac:dyDescent="0.25">
      <c r="A1660" t="s">
        <v>1</v>
      </c>
      <c r="B1660" t="s">
        <v>39</v>
      </c>
      <c r="C1660">
        <v>2014</v>
      </c>
      <c r="D1660" t="s">
        <v>19</v>
      </c>
      <c r="E1660">
        <v>1</v>
      </c>
    </row>
    <row r="1661" spans="1:5" hidden="1" x14ac:dyDescent="0.25">
      <c r="A1661" t="s">
        <v>1</v>
      </c>
      <c r="B1661" t="s">
        <v>39</v>
      </c>
      <c r="C1661">
        <v>2014</v>
      </c>
      <c r="D1661" t="s">
        <v>21</v>
      </c>
      <c r="E1661">
        <v>1</v>
      </c>
    </row>
    <row r="1662" spans="1:5" hidden="1" x14ac:dyDescent="0.25">
      <c r="A1662" t="s">
        <v>1</v>
      </c>
      <c r="B1662" t="s">
        <v>39</v>
      </c>
      <c r="C1662">
        <v>2014</v>
      </c>
      <c r="D1662" t="s">
        <v>23</v>
      </c>
      <c r="E1662">
        <v>1</v>
      </c>
    </row>
    <row r="1663" spans="1:5" hidden="1" x14ac:dyDescent="0.25">
      <c r="A1663" t="s">
        <v>1</v>
      </c>
      <c r="B1663" t="s">
        <v>39</v>
      </c>
      <c r="C1663">
        <v>2014</v>
      </c>
      <c r="D1663" t="s">
        <v>25</v>
      </c>
      <c r="E1663">
        <v>1</v>
      </c>
    </row>
    <row r="1664" spans="1:5" hidden="1" x14ac:dyDescent="0.25">
      <c r="A1664" t="s">
        <v>1</v>
      </c>
      <c r="B1664" t="s">
        <v>39</v>
      </c>
      <c r="C1664">
        <v>2014</v>
      </c>
      <c r="D1664" t="s">
        <v>27</v>
      </c>
      <c r="E1664">
        <v>1.07</v>
      </c>
    </row>
    <row r="1665" spans="1:5" hidden="1" x14ac:dyDescent="0.25">
      <c r="A1665" t="s">
        <v>1</v>
      </c>
      <c r="B1665" t="s">
        <v>39</v>
      </c>
      <c r="C1665">
        <v>2014</v>
      </c>
      <c r="D1665" t="s">
        <v>28</v>
      </c>
      <c r="E1665">
        <v>1.1499999999999999</v>
      </c>
    </row>
    <row r="1666" spans="1:5" hidden="1" x14ac:dyDescent="0.25">
      <c r="A1666" t="s">
        <v>1</v>
      </c>
      <c r="B1666" t="s">
        <v>39</v>
      </c>
      <c r="C1666">
        <v>2014</v>
      </c>
      <c r="D1666" t="s">
        <v>29</v>
      </c>
      <c r="E1666">
        <v>1</v>
      </c>
    </row>
    <row r="1667" spans="1:5" hidden="1" x14ac:dyDescent="0.25">
      <c r="A1667" t="s">
        <v>1</v>
      </c>
      <c r="B1667" t="s">
        <v>39</v>
      </c>
      <c r="C1667">
        <v>2015</v>
      </c>
      <c r="D1667" t="s">
        <v>6</v>
      </c>
      <c r="E1667">
        <v>1</v>
      </c>
    </row>
    <row r="1668" spans="1:5" hidden="1" x14ac:dyDescent="0.25">
      <c r="A1668" t="s">
        <v>1</v>
      </c>
      <c r="B1668" t="s">
        <v>39</v>
      </c>
      <c r="C1668">
        <v>2015</v>
      </c>
      <c r="D1668" t="s">
        <v>9</v>
      </c>
      <c r="E1668">
        <v>1</v>
      </c>
    </row>
    <row r="1669" spans="1:5" hidden="1" x14ac:dyDescent="0.25">
      <c r="A1669" t="s">
        <v>1</v>
      </c>
      <c r="B1669" t="s">
        <v>39</v>
      </c>
      <c r="C1669">
        <v>2015</v>
      </c>
      <c r="D1669" t="s">
        <v>11</v>
      </c>
      <c r="E1669">
        <v>1</v>
      </c>
    </row>
    <row r="1670" spans="1:5" hidden="1" x14ac:dyDescent="0.25">
      <c r="A1670" t="s">
        <v>1</v>
      </c>
      <c r="B1670" t="s">
        <v>39</v>
      </c>
      <c r="C1670">
        <v>2015</v>
      </c>
      <c r="D1670" t="s">
        <v>12</v>
      </c>
      <c r="E1670">
        <v>1</v>
      </c>
    </row>
    <row r="1671" spans="1:5" hidden="1" x14ac:dyDescent="0.25">
      <c r="A1671" t="s">
        <v>1</v>
      </c>
      <c r="B1671" t="s">
        <v>39</v>
      </c>
      <c r="C1671">
        <v>2015</v>
      </c>
      <c r="D1671" t="s">
        <v>13</v>
      </c>
      <c r="E1671">
        <v>1.04</v>
      </c>
    </row>
    <row r="1672" spans="1:5" hidden="1" x14ac:dyDescent="0.25">
      <c r="A1672" t="s">
        <v>1</v>
      </c>
      <c r="B1672" t="s">
        <v>39</v>
      </c>
      <c r="C1672">
        <v>2015</v>
      </c>
      <c r="D1672" t="s">
        <v>14</v>
      </c>
      <c r="E1672">
        <v>1.28</v>
      </c>
    </row>
    <row r="1673" spans="1:5" hidden="1" x14ac:dyDescent="0.25">
      <c r="A1673" t="s">
        <v>1</v>
      </c>
      <c r="B1673" t="s">
        <v>39</v>
      </c>
      <c r="C1673">
        <v>2015</v>
      </c>
      <c r="D1673" t="s">
        <v>15</v>
      </c>
      <c r="E1673">
        <v>1.1100000000000001</v>
      </c>
    </row>
    <row r="1674" spans="1:5" hidden="1" x14ac:dyDescent="0.25">
      <c r="A1674" t="s">
        <v>1</v>
      </c>
      <c r="B1674" t="s">
        <v>39</v>
      </c>
      <c r="C1674">
        <v>2015</v>
      </c>
      <c r="D1674" t="s">
        <v>16</v>
      </c>
      <c r="E1674">
        <v>1.19</v>
      </c>
    </row>
    <row r="1675" spans="1:5" hidden="1" x14ac:dyDescent="0.25">
      <c r="A1675" t="s">
        <v>1</v>
      </c>
      <c r="B1675" t="s">
        <v>39</v>
      </c>
      <c r="C1675">
        <v>2015</v>
      </c>
      <c r="D1675" t="s">
        <v>17</v>
      </c>
      <c r="E1675">
        <v>1</v>
      </c>
    </row>
    <row r="1676" spans="1:5" hidden="1" x14ac:dyDescent="0.25">
      <c r="A1676" t="s">
        <v>1</v>
      </c>
      <c r="B1676" t="s">
        <v>39</v>
      </c>
      <c r="C1676">
        <v>2015</v>
      </c>
      <c r="D1676" t="s">
        <v>19</v>
      </c>
      <c r="E1676">
        <v>1</v>
      </c>
    </row>
    <row r="1677" spans="1:5" hidden="1" x14ac:dyDescent="0.25">
      <c r="A1677" t="s">
        <v>1</v>
      </c>
      <c r="B1677" t="s">
        <v>39</v>
      </c>
      <c r="C1677">
        <v>2015</v>
      </c>
      <c r="D1677" t="s">
        <v>21</v>
      </c>
      <c r="E1677">
        <v>1</v>
      </c>
    </row>
    <row r="1678" spans="1:5" hidden="1" x14ac:dyDescent="0.25">
      <c r="A1678" t="s">
        <v>1</v>
      </c>
      <c r="B1678" t="s">
        <v>39</v>
      </c>
      <c r="C1678">
        <v>2015</v>
      </c>
      <c r="D1678" t="s">
        <v>23</v>
      </c>
      <c r="E1678">
        <v>1</v>
      </c>
    </row>
    <row r="1679" spans="1:5" hidden="1" x14ac:dyDescent="0.25">
      <c r="A1679" t="s">
        <v>1</v>
      </c>
      <c r="B1679" t="s">
        <v>39</v>
      </c>
      <c r="C1679">
        <v>2015</v>
      </c>
      <c r="D1679" t="s">
        <v>25</v>
      </c>
      <c r="E1679">
        <v>1</v>
      </c>
    </row>
    <row r="1680" spans="1:5" hidden="1" x14ac:dyDescent="0.25">
      <c r="A1680" t="s">
        <v>1</v>
      </c>
      <c r="B1680" t="s">
        <v>39</v>
      </c>
      <c r="C1680">
        <v>2015</v>
      </c>
      <c r="D1680" t="s">
        <v>27</v>
      </c>
      <c r="E1680">
        <v>1.07</v>
      </c>
    </row>
    <row r="1681" spans="1:5" hidden="1" x14ac:dyDescent="0.25">
      <c r="A1681" t="s">
        <v>1</v>
      </c>
      <c r="B1681" t="s">
        <v>39</v>
      </c>
      <c r="C1681">
        <v>2015</v>
      </c>
      <c r="D1681" t="s">
        <v>28</v>
      </c>
      <c r="E1681">
        <v>1.1499999999999999</v>
      </c>
    </row>
    <row r="1682" spans="1:5" hidden="1" x14ac:dyDescent="0.25">
      <c r="A1682" t="s">
        <v>1</v>
      </c>
      <c r="B1682" t="s">
        <v>39</v>
      </c>
      <c r="C1682">
        <v>2015</v>
      </c>
      <c r="D1682" t="s">
        <v>29</v>
      </c>
      <c r="E1682">
        <v>1</v>
      </c>
    </row>
    <row r="1683" spans="1:5" hidden="1" x14ac:dyDescent="0.25">
      <c r="A1683" t="s">
        <v>1</v>
      </c>
      <c r="B1683" t="s">
        <v>39</v>
      </c>
      <c r="C1683">
        <v>2017</v>
      </c>
      <c r="D1683" t="s">
        <v>6</v>
      </c>
      <c r="E1683">
        <v>1</v>
      </c>
    </row>
    <row r="1684" spans="1:5" hidden="1" x14ac:dyDescent="0.25">
      <c r="A1684" t="s">
        <v>1</v>
      </c>
      <c r="B1684" t="s">
        <v>39</v>
      </c>
      <c r="C1684">
        <v>2017</v>
      </c>
      <c r="D1684" t="s">
        <v>9</v>
      </c>
      <c r="E1684">
        <v>1</v>
      </c>
    </row>
    <row r="1685" spans="1:5" hidden="1" x14ac:dyDescent="0.25">
      <c r="A1685" t="s">
        <v>1</v>
      </c>
      <c r="B1685" t="s">
        <v>39</v>
      </c>
      <c r="C1685">
        <v>2017</v>
      </c>
      <c r="D1685" t="s">
        <v>11</v>
      </c>
      <c r="E1685">
        <v>1</v>
      </c>
    </row>
    <row r="1686" spans="1:5" hidden="1" x14ac:dyDescent="0.25">
      <c r="A1686" t="s">
        <v>1</v>
      </c>
      <c r="B1686" t="s">
        <v>39</v>
      </c>
      <c r="C1686">
        <v>2017</v>
      </c>
      <c r="D1686" t="s">
        <v>12</v>
      </c>
      <c r="E1686">
        <v>1</v>
      </c>
    </row>
    <row r="1687" spans="1:5" hidden="1" x14ac:dyDescent="0.25">
      <c r="A1687" t="s">
        <v>1</v>
      </c>
      <c r="B1687" t="s">
        <v>39</v>
      </c>
      <c r="C1687">
        <v>2017</v>
      </c>
      <c r="D1687" t="s">
        <v>13</v>
      </c>
      <c r="E1687">
        <v>1.04</v>
      </c>
    </row>
    <row r="1688" spans="1:5" hidden="1" x14ac:dyDescent="0.25">
      <c r="A1688" t="s">
        <v>1</v>
      </c>
      <c r="B1688" t="s">
        <v>39</v>
      </c>
      <c r="C1688">
        <v>2017</v>
      </c>
      <c r="D1688" t="s">
        <v>14</v>
      </c>
      <c r="E1688">
        <v>1.28</v>
      </c>
    </row>
    <row r="1689" spans="1:5" hidden="1" x14ac:dyDescent="0.25">
      <c r="A1689" t="s">
        <v>1</v>
      </c>
      <c r="B1689" t="s">
        <v>39</v>
      </c>
      <c r="C1689">
        <v>2017</v>
      </c>
      <c r="D1689" t="s">
        <v>15</v>
      </c>
      <c r="E1689">
        <v>1.1100000000000001</v>
      </c>
    </row>
    <row r="1690" spans="1:5" hidden="1" x14ac:dyDescent="0.25">
      <c r="A1690" t="s">
        <v>1</v>
      </c>
      <c r="B1690" t="s">
        <v>39</v>
      </c>
      <c r="C1690">
        <v>2017</v>
      </c>
      <c r="D1690" t="s">
        <v>16</v>
      </c>
      <c r="E1690">
        <v>1.19</v>
      </c>
    </row>
    <row r="1691" spans="1:5" hidden="1" x14ac:dyDescent="0.25">
      <c r="A1691" t="s">
        <v>1</v>
      </c>
      <c r="B1691" t="s">
        <v>39</v>
      </c>
      <c r="C1691">
        <v>2017</v>
      </c>
      <c r="D1691" t="s">
        <v>17</v>
      </c>
      <c r="E1691">
        <v>1</v>
      </c>
    </row>
    <row r="1692" spans="1:5" hidden="1" x14ac:dyDescent="0.25">
      <c r="A1692" t="s">
        <v>1</v>
      </c>
      <c r="B1692" t="s">
        <v>39</v>
      </c>
      <c r="C1692">
        <v>2017</v>
      </c>
      <c r="D1692" t="s">
        <v>19</v>
      </c>
      <c r="E1692">
        <v>1</v>
      </c>
    </row>
    <row r="1693" spans="1:5" hidden="1" x14ac:dyDescent="0.25">
      <c r="A1693" t="s">
        <v>1</v>
      </c>
      <c r="B1693" t="s">
        <v>39</v>
      </c>
      <c r="C1693">
        <v>2017</v>
      </c>
      <c r="D1693" t="s">
        <v>21</v>
      </c>
      <c r="E1693">
        <v>1</v>
      </c>
    </row>
    <row r="1694" spans="1:5" hidden="1" x14ac:dyDescent="0.25">
      <c r="A1694" t="s">
        <v>1</v>
      </c>
      <c r="B1694" t="s">
        <v>39</v>
      </c>
      <c r="C1694">
        <v>2017</v>
      </c>
      <c r="D1694" t="s">
        <v>23</v>
      </c>
      <c r="E1694">
        <v>1</v>
      </c>
    </row>
    <row r="1695" spans="1:5" hidden="1" x14ac:dyDescent="0.25">
      <c r="A1695" t="s">
        <v>1</v>
      </c>
      <c r="B1695" t="s">
        <v>39</v>
      </c>
      <c r="C1695">
        <v>2017</v>
      </c>
      <c r="D1695" t="s">
        <v>25</v>
      </c>
      <c r="E1695">
        <v>1</v>
      </c>
    </row>
    <row r="1696" spans="1:5" hidden="1" x14ac:dyDescent="0.25">
      <c r="A1696" t="s">
        <v>1</v>
      </c>
      <c r="B1696" t="s">
        <v>39</v>
      </c>
      <c r="C1696">
        <v>2017</v>
      </c>
      <c r="D1696" t="s">
        <v>27</v>
      </c>
      <c r="E1696">
        <v>1.07</v>
      </c>
    </row>
    <row r="1697" spans="1:5" hidden="1" x14ac:dyDescent="0.25">
      <c r="A1697" t="s">
        <v>1</v>
      </c>
      <c r="B1697" t="s">
        <v>39</v>
      </c>
      <c r="C1697">
        <v>2017</v>
      </c>
      <c r="D1697" t="s">
        <v>28</v>
      </c>
      <c r="E1697">
        <v>1.1499999999999999</v>
      </c>
    </row>
    <row r="1698" spans="1:5" hidden="1" x14ac:dyDescent="0.25">
      <c r="A1698" t="s">
        <v>1</v>
      </c>
      <c r="B1698" t="s">
        <v>39</v>
      </c>
      <c r="C1698">
        <v>2017</v>
      </c>
      <c r="D1698" t="s">
        <v>29</v>
      </c>
      <c r="E1698">
        <v>1</v>
      </c>
    </row>
    <row r="1699" spans="1:5" hidden="1" x14ac:dyDescent="0.25">
      <c r="A1699" t="s">
        <v>1</v>
      </c>
      <c r="B1699" t="s">
        <v>39</v>
      </c>
      <c r="C1699">
        <v>2020</v>
      </c>
      <c r="D1699" t="s">
        <v>6</v>
      </c>
      <c r="E1699">
        <v>1</v>
      </c>
    </row>
    <row r="1700" spans="1:5" hidden="1" x14ac:dyDescent="0.25">
      <c r="A1700" t="s">
        <v>1</v>
      </c>
      <c r="B1700" t="s">
        <v>39</v>
      </c>
      <c r="C1700">
        <v>2020</v>
      </c>
      <c r="D1700" t="s">
        <v>9</v>
      </c>
      <c r="E1700">
        <v>1</v>
      </c>
    </row>
    <row r="1701" spans="1:5" hidden="1" x14ac:dyDescent="0.25">
      <c r="A1701" t="s">
        <v>1</v>
      </c>
      <c r="B1701" t="s">
        <v>39</v>
      </c>
      <c r="C1701">
        <v>2020</v>
      </c>
      <c r="D1701" t="s">
        <v>11</v>
      </c>
      <c r="E1701">
        <v>1</v>
      </c>
    </row>
    <row r="1702" spans="1:5" hidden="1" x14ac:dyDescent="0.25">
      <c r="A1702" t="s">
        <v>1</v>
      </c>
      <c r="B1702" t="s">
        <v>39</v>
      </c>
      <c r="C1702">
        <v>2020</v>
      </c>
      <c r="D1702" t="s">
        <v>12</v>
      </c>
      <c r="E1702">
        <v>1</v>
      </c>
    </row>
    <row r="1703" spans="1:5" hidden="1" x14ac:dyDescent="0.25">
      <c r="A1703" t="s">
        <v>1</v>
      </c>
      <c r="B1703" t="s">
        <v>39</v>
      </c>
      <c r="C1703">
        <v>2020</v>
      </c>
      <c r="D1703" t="s">
        <v>13</v>
      </c>
      <c r="E1703">
        <v>1.04</v>
      </c>
    </row>
    <row r="1704" spans="1:5" hidden="1" x14ac:dyDescent="0.25">
      <c r="A1704" t="s">
        <v>1</v>
      </c>
      <c r="B1704" t="s">
        <v>39</v>
      </c>
      <c r="C1704">
        <v>2020</v>
      </c>
      <c r="D1704" t="s">
        <v>14</v>
      </c>
      <c r="E1704">
        <v>1.28</v>
      </c>
    </row>
    <row r="1705" spans="1:5" hidden="1" x14ac:dyDescent="0.25">
      <c r="A1705" t="s">
        <v>1</v>
      </c>
      <c r="B1705" t="s">
        <v>39</v>
      </c>
      <c r="C1705">
        <v>2020</v>
      </c>
      <c r="D1705" t="s">
        <v>15</v>
      </c>
      <c r="E1705">
        <v>1.1100000000000001</v>
      </c>
    </row>
    <row r="1706" spans="1:5" hidden="1" x14ac:dyDescent="0.25">
      <c r="A1706" t="s">
        <v>1</v>
      </c>
      <c r="B1706" t="s">
        <v>39</v>
      </c>
      <c r="C1706">
        <v>2020</v>
      </c>
      <c r="D1706" t="s">
        <v>16</v>
      </c>
      <c r="E1706">
        <v>1.19</v>
      </c>
    </row>
    <row r="1707" spans="1:5" hidden="1" x14ac:dyDescent="0.25">
      <c r="A1707" t="s">
        <v>1</v>
      </c>
      <c r="B1707" t="s">
        <v>39</v>
      </c>
      <c r="C1707">
        <v>2020</v>
      </c>
      <c r="D1707" t="s">
        <v>17</v>
      </c>
      <c r="E1707">
        <v>1</v>
      </c>
    </row>
    <row r="1708" spans="1:5" hidden="1" x14ac:dyDescent="0.25">
      <c r="A1708" t="s">
        <v>1</v>
      </c>
      <c r="B1708" t="s">
        <v>39</v>
      </c>
      <c r="C1708">
        <v>2020</v>
      </c>
      <c r="D1708" t="s">
        <v>19</v>
      </c>
      <c r="E1708">
        <v>1</v>
      </c>
    </row>
    <row r="1709" spans="1:5" hidden="1" x14ac:dyDescent="0.25">
      <c r="A1709" t="s">
        <v>1</v>
      </c>
      <c r="B1709" t="s">
        <v>39</v>
      </c>
      <c r="C1709">
        <v>2020</v>
      </c>
      <c r="D1709" t="s">
        <v>21</v>
      </c>
      <c r="E1709">
        <v>1</v>
      </c>
    </row>
    <row r="1710" spans="1:5" hidden="1" x14ac:dyDescent="0.25">
      <c r="A1710" t="s">
        <v>1</v>
      </c>
      <c r="B1710" t="s">
        <v>39</v>
      </c>
      <c r="C1710">
        <v>2020</v>
      </c>
      <c r="D1710" t="s">
        <v>23</v>
      </c>
      <c r="E1710">
        <v>1</v>
      </c>
    </row>
    <row r="1711" spans="1:5" hidden="1" x14ac:dyDescent="0.25">
      <c r="A1711" t="s">
        <v>1</v>
      </c>
      <c r="B1711" t="s">
        <v>39</v>
      </c>
      <c r="C1711">
        <v>2020</v>
      </c>
      <c r="D1711" t="s">
        <v>25</v>
      </c>
      <c r="E1711">
        <v>1</v>
      </c>
    </row>
    <row r="1712" spans="1:5" hidden="1" x14ac:dyDescent="0.25">
      <c r="A1712" t="s">
        <v>1</v>
      </c>
      <c r="B1712" t="s">
        <v>39</v>
      </c>
      <c r="C1712">
        <v>2020</v>
      </c>
      <c r="D1712" t="s">
        <v>27</v>
      </c>
      <c r="E1712">
        <v>1.07</v>
      </c>
    </row>
    <row r="1713" spans="1:5" hidden="1" x14ac:dyDescent="0.25">
      <c r="A1713" t="s">
        <v>1</v>
      </c>
      <c r="B1713" t="s">
        <v>39</v>
      </c>
      <c r="C1713">
        <v>2020</v>
      </c>
      <c r="D1713" t="s">
        <v>28</v>
      </c>
      <c r="E1713">
        <v>1.1499999999999999</v>
      </c>
    </row>
    <row r="1714" spans="1:5" hidden="1" x14ac:dyDescent="0.25">
      <c r="A1714" t="s">
        <v>1</v>
      </c>
      <c r="B1714" t="s">
        <v>39</v>
      </c>
      <c r="C1714">
        <v>2020</v>
      </c>
      <c r="D1714" t="s">
        <v>29</v>
      </c>
      <c r="E1714">
        <v>1</v>
      </c>
    </row>
    <row r="1715" spans="1:5" hidden="1" x14ac:dyDescent="0.25">
      <c r="A1715" t="s">
        <v>2</v>
      </c>
      <c r="B1715" t="s">
        <v>39</v>
      </c>
      <c r="C1715">
        <v>1975</v>
      </c>
      <c r="D1715" t="s">
        <v>6</v>
      </c>
      <c r="E1715">
        <v>20.059999999999999</v>
      </c>
    </row>
    <row r="1716" spans="1:5" hidden="1" x14ac:dyDescent="0.25">
      <c r="A1716" t="s">
        <v>2</v>
      </c>
      <c r="B1716" t="s">
        <v>39</v>
      </c>
      <c r="C1716">
        <v>1975</v>
      </c>
      <c r="D1716" t="s">
        <v>9</v>
      </c>
      <c r="E1716">
        <v>28.34</v>
      </c>
    </row>
    <row r="1717" spans="1:5" hidden="1" x14ac:dyDescent="0.25">
      <c r="A1717" t="s">
        <v>2</v>
      </c>
      <c r="B1717" t="s">
        <v>39</v>
      </c>
      <c r="C1717">
        <v>1975</v>
      </c>
      <c r="D1717" t="s">
        <v>11</v>
      </c>
      <c r="E1717">
        <v>25.77</v>
      </c>
    </row>
    <row r="1718" spans="1:5" hidden="1" x14ac:dyDescent="0.25">
      <c r="A1718" t="s">
        <v>2</v>
      </c>
      <c r="B1718" t="s">
        <v>39</v>
      </c>
      <c r="C1718">
        <v>1975</v>
      </c>
      <c r="D1718" t="s">
        <v>12</v>
      </c>
      <c r="E1718">
        <v>24.81</v>
      </c>
    </row>
    <row r="1719" spans="1:5" hidden="1" x14ac:dyDescent="0.25">
      <c r="A1719" t="s">
        <v>2</v>
      </c>
      <c r="B1719" t="s">
        <v>39</v>
      </c>
      <c r="C1719">
        <v>1975</v>
      </c>
      <c r="D1719" t="s">
        <v>13</v>
      </c>
      <c r="E1719">
        <v>27.64</v>
      </c>
    </row>
    <row r="1720" spans="1:5" hidden="1" x14ac:dyDescent="0.25">
      <c r="A1720" t="s">
        <v>2</v>
      </c>
      <c r="B1720" t="s">
        <v>39</v>
      </c>
      <c r="C1720">
        <v>1975</v>
      </c>
      <c r="D1720" t="s">
        <v>14</v>
      </c>
      <c r="E1720">
        <v>30.5</v>
      </c>
    </row>
    <row r="1721" spans="1:5" hidden="1" x14ac:dyDescent="0.25">
      <c r="A1721" t="s">
        <v>2</v>
      </c>
      <c r="B1721" t="s">
        <v>39</v>
      </c>
      <c r="C1721">
        <v>1975</v>
      </c>
      <c r="D1721" t="s">
        <v>15</v>
      </c>
      <c r="E1721">
        <v>25.53</v>
      </c>
    </row>
    <row r="1722" spans="1:5" hidden="1" x14ac:dyDescent="0.25">
      <c r="A1722" t="s">
        <v>2</v>
      </c>
      <c r="B1722" t="s">
        <v>39</v>
      </c>
      <c r="C1722">
        <v>1975</v>
      </c>
      <c r="D1722" t="s">
        <v>16</v>
      </c>
      <c r="E1722">
        <v>28.03</v>
      </c>
    </row>
    <row r="1723" spans="1:5" hidden="1" x14ac:dyDescent="0.25">
      <c r="A1723" t="s">
        <v>2</v>
      </c>
      <c r="B1723" t="s">
        <v>39</v>
      </c>
      <c r="C1723">
        <v>1975</v>
      </c>
      <c r="D1723" t="s">
        <v>17</v>
      </c>
      <c r="E1723">
        <v>34.9</v>
      </c>
    </row>
    <row r="1724" spans="1:5" hidden="1" x14ac:dyDescent="0.25">
      <c r="A1724" t="s">
        <v>2</v>
      </c>
      <c r="B1724" t="s">
        <v>39</v>
      </c>
      <c r="C1724">
        <v>1975</v>
      </c>
      <c r="D1724" t="s">
        <v>19</v>
      </c>
      <c r="E1724">
        <v>37.229999999999997</v>
      </c>
    </row>
    <row r="1725" spans="1:5" hidden="1" x14ac:dyDescent="0.25">
      <c r="A1725" t="s">
        <v>2</v>
      </c>
      <c r="B1725" t="s">
        <v>39</v>
      </c>
      <c r="C1725">
        <v>1975</v>
      </c>
      <c r="D1725" t="s">
        <v>21</v>
      </c>
      <c r="E1725">
        <v>35.479999999999997</v>
      </c>
    </row>
    <row r="1726" spans="1:5" hidden="1" x14ac:dyDescent="0.25">
      <c r="A1726" t="s">
        <v>2</v>
      </c>
      <c r="B1726" t="s">
        <v>39</v>
      </c>
      <c r="C1726">
        <v>1975</v>
      </c>
      <c r="D1726" t="s">
        <v>23</v>
      </c>
      <c r="E1726">
        <v>33.340000000000003</v>
      </c>
    </row>
    <row r="1727" spans="1:5" hidden="1" x14ac:dyDescent="0.25">
      <c r="A1727" t="s">
        <v>2</v>
      </c>
      <c r="B1727" t="s">
        <v>39</v>
      </c>
      <c r="C1727">
        <v>1975</v>
      </c>
      <c r="D1727" t="s">
        <v>25</v>
      </c>
      <c r="E1727">
        <v>33.43</v>
      </c>
    </row>
    <row r="1728" spans="1:5" hidden="1" x14ac:dyDescent="0.25">
      <c r="A1728" t="s">
        <v>2</v>
      </c>
      <c r="B1728" t="s">
        <v>39</v>
      </c>
      <c r="C1728">
        <v>1975</v>
      </c>
      <c r="D1728" t="s">
        <v>27</v>
      </c>
      <c r="E1728">
        <v>43.22</v>
      </c>
    </row>
    <row r="1729" spans="1:5" hidden="1" x14ac:dyDescent="0.25">
      <c r="A1729" t="s">
        <v>2</v>
      </c>
      <c r="B1729" t="s">
        <v>39</v>
      </c>
      <c r="C1729">
        <v>1975</v>
      </c>
      <c r="D1729" t="s">
        <v>28</v>
      </c>
      <c r="E1729">
        <v>45.65</v>
      </c>
    </row>
    <row r="1730" spans="1:5" hidden="1" x14ac:dyDescent="0.25">
      <c r="A1730" t="s">
        <v>2</v>
      </c>
      <c r="B1730" t="s">
        <v>39</v>
      </c>
      <c r="C1730">
        <v>1975</v>
      </c>
      <c r="D1730" t="s">
        <v>29</v>
      </c>
      <c r="E1730">
        <v>25.93</v>
      </c>
    </row>
    <row r="1731" spans="1:5" hidden="1" x14ac:dyDescent="0.25">
      <c r="A1731" t="s">
        <v>2</v>
      </c>
      <c r="B1731" t="s">
        <v>39</v>
      </c>
      <c r="C1731">
        <v>1985</v>
      </c>
      <c r="D1731" t="s">
        <v>6</v>
      </c>
      <c r="E1731">
        <v>23.49</v>
      </c>
    </row>
    <row r="1732" spans="1:5" hidden="1" x14ac:dyDescent="0.25">
      <c r="A1732" t="s">
        <v>2</v>
      </c>
      <c r="B1732" t="s">
        <v>39</v>
      </c>
      <c r="C1732">
        <v>1985</v>
      </c>
      <c r="D1732" t="s">
        <v>9</v>
      </c>
      <c r="E1732">
        <v>31.67</v>
      </c>
    </row>
    <row r="1733" spans="1:5" hidden="1" x14ac:dyDescent="0.25">
      <c r="A1733" t="s">
        <v>2</v>
      </c>
      <c r="B1733" t="s">
        <v>39</v>
      </c>
      <c r="C1733">
        <v>1985</v>
      </c>
      <c r="D1733" t="s">
        <v>11</v>
      </c>
      <c r="E1733">
        <v>29.35</v>
      </c>
    </row>
    <row r="1734" spans="1:5" hidden="1" x14ac:dyDescent="0.25">
      <c r="A1734" t="s">
        <v>2</v>
      </c>
      <c r="B1734" t="s">
        <v>39</v>
      </c>
      <c r="C1734">
        <v>1985</v>
      </c>
      <c r="D1734" t="s">
        <v>12</v>
      </c>
      <c r="E1734">
        <v>28.34</v>
      </c>
    </row>
    <row r="1735" spans="1:5" hidden="1" x14ac:dyDescent="0.25">
      <c r="A1735" t="s">
        <v>2</v>
      </c>
      <c r="B1735" t="s">
        <v>39</v>
      </c>
      <c r="C1735">
        <v>1985</v>
      </c>
      <c r="D1735" t="s">
        <v>13</v>
      </c>
      <c r="E1735">
        <v>31</v>
      </c>
    </row>
    <row r="1736" spans="1:5" hidden="1" x14ac:dyDescent="0.25">
      <c r="A1736" t="s">
        <v>2</v>
      </c>
      <c r="B1736" t="s">
        <v>39</v>
      </c>
      <c r="C1736">
        <v>1985</v>
      </c>
      <c r="D1736" t="s">
        <v>14</v>
      </c>
      <c r="E1736">
        <v>29.97</v>
      </c>
    </row>
    <row r="1737" spans="1:5" hidden="1" x14ac:dyDescent="0.25">
      <c r="A1737" t="s">
        <v>2</v>
      </c>
      <c r="B1737" t="s">
        <v>39</v>
      </c>
      <c r="C1737">
        <v>1985</v>
      </c>
      <c r="D1737" t="s">
        <v>15</v>
      </c>
      <c r="E1737">
        <v>25.67</v>
      </c>
    </row>
    <row r="1738" spans="1:5" hidden="1" x14ac:dyDescent="0.25">
      <c r="A1738" t="s">
        <v>2</v>
      </c>
      <c r="B1738" t="s">
        <v>39</v>
      </c>
      <c r="C1738">
        <v>1985</v>
      </c>
      <c r="D1738" t="s">
        <v>16</v>
      </c>
      <c r="E1738">
        <v>27.76</v>
      </c>
    </row>
    <row r="1739" spans="1:5" hidden="1" x14ac:dyDescent="0.25">
      <c r="A1739" t="s">
        <v>2</v>
      </c>
      <c r="B1739" t="s">
        <v>39</v>
      </c>
      <c r="C1739">
        <v>1985</v>
      </c>
      <c r="D1739" t="s">
        <v>17</v>
      </c>
      <c r="E1739">
        <v>37.22</v>
      </c>
    </row>
    <row r="1740" spans="1:5" hidden="1" x14ac:dyDescent="0.25">
      <c r="A1740" t="s">
        <v>2</v>
      </c>
      <c r="B1740" t="s">
        <v>39</v>
      </c>
      <c r="C1740">
        <v>1985</v>
      </c>
      <c r="D1740" t="s">
        <v>19</v>
      </c>
      <c r="E1740">
        <v>39.380000000000003</v>
      </c>
    </row>
    <row r="1741" spans="1:5" hidden="1" x14ac:dyDescent="0.25">
      <c r="A1741" t="s">
        <v>2</v>
      </c>
      <c r="B1741" t="s">
        <v>39</v>
      </c>
      <c r="C1741">
        <v>1985</v>
      </c>
      <c r="D1741" t="s">
        <v>21</v>
      </c>
      <c r="E1741">
        <v>34.21</v>
      </c>
    </row>
    <row r="1742" spans="1:5" hidden="1" x14ac:dyDescent="0.25">
      <c r="A1742" t="s">
        <v>2</v>
      </c>
      <c r="B1742" t="s">
        <v>39</v>
      </c>
      <c r="C1742">
        <v>1985</v>
      </c>
      <c r="D1742" t="s">
        <v>23</v>
      </c>
      <c r="E1742">
        <v>32.46</v>
      </c>
    </row>
    <row r="1743" spans="1:5" hidden="1" x14ac:dyDescent="0.25">
      <c r="A1743" t="s">
        <v>2</v>
      </c>
      <c r="B1743" t="s">
        <v>39</v>
      </c>
      <c r="C1743">
        <v>1985</v>
      </c>
      <c r="D1743" t="s">
        <v>25</v>
      </c>
      <c r="E1743">
        <v>32.5</v>
      </c>
    </row>
    <row r="1744" spans="1:5" hidden="1" x14ac:dyDescent="0.25">
      <c r="A1744" t="s">
        <v>2</v>
      </c>
      <c r="B1744" t="s">
        <v>39</v>
      </c>
      <c r="C1744">
        <v>1985</v>
      </c>
      <c r="D1744" t="s">
        <v>27</v>
      </c>
      <c r="E1744">
        <v>46.53</v>
      </c>
    </row>
    <row r="1745" spans="1:5" hidden="1" x14ac:dyDescent="0.25">
      <c r="A1745" t="s">
        <v>2</v>
      </c>
      <c r="B1745" t="s">
        <v>39</v>
      </c>
      <c r="C1745">
        <v>1985</v>
      </c>
      <c r="D1745" t="s">
        <v>28</v>
      </c>
      <c r="E1745">
        <v>48.8</v>
      </c>
    </row>
    <row r="1746" spans="1:5" hidden="1" x14ac:dyDescent="0.25">
      <c r="A1746" t="s">
        <v>2</v>
      </c>
      <c r="B1746" t="s">
        <v>39</v>
      </c>
      <c r="C1746">
        <v>1985</v>
      </c>
      <c r="D1746" t="s">
        <v>29</v>
      </c>
      <c r="E1746">
        <v>29.37</v>
      </c>
    </row>
    <row r="1747" spans="1:5" hidden="1" x14ac:dyDescent="0.25">
      <c r="A1747" t="s">
        <v>2</v>
      </c>
      <c r="B1747" t="s">
        <v>39</v>
      </c>
      <c r="C1747">
        <v>1996</v>
      </c>
      <c r="D1747" t="s">
        <v>6</v>
      </c>
      <c r="E1747">
        <v>14.75</v>
      </c>
    </row>
    <row r="1748" spans="1:5" hidden="1" x14ac:dyDescent="0.25">
      <c r="A1748" t="s">
        <v>2</v>
      </c>
      <c r="B1748" t="s">
        <v>39</v>
      </c>
      <c r="C1748">
        <v>1996</v>
      </c>
      <c r="D1748" t="s">
        <v>9</v>
      </c>
      <c r="E1748">
        <v>19.77</v>
      </c>
    </row>
    <row r="1749" spans="1:5" hidden="1" x14ac:dyDescent="0.25">
      <c r="A1749" t="s">
        <v>2</v>
      </c>
      <c r="B1749" t="s">
        <v>39</v>
      </c>
      <c r="C1749">
        <v>1996</v>
      </c>
      <c r="D1749" t="s">
        <v>11</v>
      </c>
      <c r="E1749">
        <v>18.39</v>
      </c>
    </row>
    <row r="1750" spans="1:5" hidden="1" x14ac:dyDescent="0.25">
      <c r="A1750" t="s">
        <v>2</v>
      </c>
      <c r="B1750" t="s">
        <v>39</v>
      </c>
      <c r="C1750">
        <v>1996</v>
      </c>
      <c r="D1750" t="s">
        <v>12</v>
      </c>
      <c r="E1750">
        <v>17.79</v>
      </c>
    </row>
    <row r="1751" spans="1:5" hidden="1" x14ac:dyDescent="0.25">
      <c r="A1751" t="s">
        <v>2</v>
      </c>
      <c r="B1751" t="s">
        <v>39</v>
      </c>
      <c r="C1751">
        <v>1996</v>
      </c>
      <c r="D1751" t="s">
        <v>13</v>
      </c>
      <c r="E1751">
        <v>19.37</v>
      </c>
    </row>
    <row r="1752" spans="1:5" hidden="1" x14ac:dyDescent="0.25">
      <c r="A1752" t="s">
        <v>2</v>
      </c>
      <c r="B1752" t="s">
        <v>39</v>
      </c>
      <c r="C1752">
        <v>1996</v>
      </c>
      <c r="D1752" t="s">
        <v>14</v>
      </c>
      <c r="E1752">
        <v>23.52</v>
      </c>
    </row>
    <row r="1753" spans="1:5" hidden="1" x14ac:dyDescent="0.25">
      <c r="A1753" t="s">
        <v>2</v>
      </c>
      <c r="B1753" t="s">
        <v>39</v>
      </c>
      <c r="C1753">
        <v>1996</v>
      </c>
      <c r="D1753" t="s">
        <v>15</v>
      </c>
      <c r="E1753">
        <v>20.41</v>
      </c>
    </row>
    <row r="1754" spans="1:5" hidden="1" x14ac:dyDescent="0.25">
      <c r="A1754" t="s">
        <v>2</v>
      </c>
      <c r="B1754" t="s">
        <v>39</v>
      </c>
      <c r="C1754">
        <v>1996</v>
      </c>
      <c r="D1754" t="s">
        <v>16</v>
      </c>
      <c r="E1754">
        <v>21.86</v>
      </c>
    </row>
    <row r="1755" spans="1:5" hidden="1" x14ac:dyDescent="0.25">
      <c r="A1755" t="s">
        <v>2</v>
      </c>
      <c r="B1755" t="s">
        <v>39</v>
      </c>
      <c r="C1755">
        <v>1996</v>
      </c>
      <c r="D1755" t="s">
        <v>17</v>
      </c>
      <c r="E1755">
        <v>20.23</v>
      </c>
    </row>
    <row r="1756" spans="1:5" hidden="1" x14ac:dyDescent="0.25">
      <c r="A1756" t="s">
        <v>2</v>
      </c>
      <c r="B1756" t="s">
        <v>39</v>
      </c>
      <c r="C1756">
        <v>1996</v>
      </c>
      <c r="D1756" t="s">
        <v>19</v>
      </c>
      <c r="E1756">
        <v>21.49</v>
      </c>
    </row>
    <row r="1757" spans="1:5" hidden="1" x14ac:dyDescent="0.25">
      <c r="A1757" t="s">
        <v>2</v>
      </c>
      <c r="B1757" t="s">
        <v>39</v>
      </c>
      <c r="C1757">
        <v>1996</v>
      </c>
      <c r="D1757" t="s">
        <v>21</v>
      </c>
      <c r="E1757">
        <v>20.78</v>
      </c>
    </row>
    <row r="1758" spans="1:5" hidden="1" x14ac:dyDescent="0.25">
      <c r="A1758" t="s">
        <v>2</v>
      </c>
      <c r="B1758" t="s">
        <v>39</v>
      </c>
      <c r="C1758">
        <v>1996</v>
      </c>
      <c r="D1758" t="s">
        <v>23</v>
      </c>
      <c r="E1758">
        <v>19.66</v>
      </c>
    </row>
    <row r="1759" spans="1:5" hidden="1" x14ac:dyDescent="0.25">
      <c r="A1759" t="s">
        <v>2</v>
      </c>
      <c r="B1759" t="s">
        <v>39</v>
      </c>
      <c r="C1759">
        <v>1996</v>
      </c>
      <c r="D1759" t="s">
        <v>25</v>
      </c>
      <c r="E1759">
        <v>19.739999999999998</v>
      </c>
    </row>
    <row r="1760" spans="1:5" hidden="1" x14ac:dyDescent="0.25">
      <c r="A1760" t="s">
        <v>2</v>
      </c>
      <c r="B1760" t="s">
        <v>39</v>
      </c>
      <c r="C1760">
        <v>1996</v>
      </c>
      <c r="D1760" t="s">
        <v>27</v>
      </c>
      <c r="E1760">
        <v>20.96</v>
      </c>
    </row>
    <row r="1761" spans="1:5" hidden="1" x14ac:dyDescent="0.25">
      <c r="A1761" t="s">
        <v>2</v>
      </c>
      <c r="B1761" t="s">
        <v>39</v>
      </c>
      <c r="C1761">
        <v>1996</v>
      </c>
      <c r="D1761" t="s">
        <v>28</v>
      </c>
      <c r="E1761">
        <v>22.36</v>
      </c>
    </row>
    <row r="1762" spans="1:5" hidden="1" x14ac:dyDescent="0.25">
      <c r="A1762" t="s">
        <v>2</v>
      </c>
      <c r="B1762" t="s">
        <v>39</v>
      </c>
      <c r="C1762">
        <v>1996</v>
      </c>
      <c r="D1762" t="s">
        <v>29</v>
      </c>
      <c r="E1762">
        <v>18.34</v>
      </c>
    </row>
    <row r="1763" spans="1:5" hidden="1" x14ac:dyDescent="0.25">
      <c r="A1763" t="s">
        <v>2</v>
      </c>
      <c r="B1763" t="s">
        <v>39</v>
      </c>
      <c r="C1763">
        <v>2003</v>
      </c>
      <c r="D1763" t="s">
        <v>6</v>
      </c>
      <c r="E1763">
        <v>14.87</v>
      </c>
    </row>
    <row r="1764" spans="1:5" hidden="1" x14ac:dyDescent="0.25">
      <c r="A1764" t="s">
        <v>2</v>
      </c>
      <c r="B1764" t="s">
        <v>39</v>
      </c>
      <c r="C1764">
        <v>2003</v>
      </c>
      <c r="D1764" t="s">
        <v>9</v>
      </c>
      <c r="E1764">
        <v>15.98</v>
      </c>
    </row>
    <row r="1765" spans="1:5" hidden="1" x14ac:dyDescent="0.25">
      <c r="A1765" t="s">
        <v>2</v>
      </c>
      <c r="B1765" t="s">
        <v>39</v>
      </c>
      <c r="C1765">
        <v>2003</v>
      </c>
      <c r="D1765" t="s">
        <v>11</v>
      </c>
      <c r="E1765">
        <v>18.54</v>
      </c>
    </row>
    <row r="1766" spans="1:5" hidden="1" x14ac:dyDescent="0.25">
      <c r="A1766" t="s">
        <v>2</v>
      </c>
      <c r="B1766" t="s">
        <v>39</v>
      </c>
      <c r="C1766">
        <v>2003</v>
      </c>
      <c r="D1766" t="s">
        <v>12</v>
      </c>
      <c r="E1766">
        <v>17.940000000000001</v>
      </c>
    </row>
    <row r="1767" spans="1:5" hidden="1" x14ac:dyDescent="0.25">
      <c r="A1767" t="s">
        <v>2</v>
      </c>
      <c r="B1767" t="s">
        <v>39</v>
      </c>
      <c r="C1767">
        <v>2003</v>
      </c>
      <c r="D1767" t="s">
        <v>13</v>
      </c>
      <c r="E1767">
        <v>19.54</v>
      </c>
    </row>
    <row r="1768" spans="1:5" hidden="1" x14ac:dyDescent="0.25">
      <c r="A1768" t="s">
        <v>2</v>
      </c>
      <c r="B1768" t="s">
        <v>39</v>
      </c>
      <c r="C1768">
        <v>2003</v>
      </c>
      <c r="D1768" t="s">
        <v>14</v>
      </c>
      <c r="E1768">
        <v>23.92</v>
      </c>
    </row>
    <row r="1769" spans="1:5" hidden="1" x14ac:dyDescent="0.25">
      <c r="A1769" t="s">
        <v>2</v>
      </c>
      <c r="B1769" t="s">
        <v>39</v>
      </c>
      <c r="C1769">
        <v>2003</v>
      </c>
      <c r="D1769" t="s">
        <v>15</v>
      </c>
      <c r="E1769">
        <v>20.75</v>
      </c>
    </row>
    <row r="1770" spans="1:5" hidden="1" x14ac:dyDescent="0.25">
      <c r="A1770" t="s">
        <v>2</v>
      </c>
      <c r="B1770" t="s">
        <v>39</v>
      </c>
      <c r="C1770">
        <v>2003</v>
      </c>
      <c r="D1770" t="s">
        <v>16</v>
      </c>
      <c r="E1770">
        <v>22.24</v>
      </c>
    </row>
    <row r="1771" spans="1:5" hidden="1" x14ac:dyDescent="0.25">
      <c r="A1771" t="s">
        <v>2</v>
      </c>
      <c r="B1771" t="s">
        <v>39</v>
      </c>
      <c r="C1771">
        <v>2003</v>
      </c>
      <c r="D1771" t="s">
        <v>17</v>
      </c>
      <c r="E1771">
        <v>18.04</v>
      </c>
    </row>
    <row r="1772" spans="1:5" hidden="1" x14ac:dyDescent="0.25">
      <c r="A1772" t="s">
        <v>2</v>
      </c>
      <c r="B1772" t="s">
        <v>39</v>
      </c>
      <c r="C1772">
        <v>2003</v>
      </c>
      <c r="D1772" t="s">
        <v>19</v>
      </c>
      <c r="E1772">
        <v>18.02</v>
      </c>
    </row>
    <row r="1773" spans="1:5" hidden="1" x14ac:dyDescent="0.25">
      <c r="A1773" t="s">
        <v>2</v>
      </c>
      <c r="B1773" t="s">
        <v>39</v>
      </c>
      <c r="C1773">
        <v>2003</v>
      </c>
      <c r="D1773" t="s">
        <v>21</v>
      </c>
      <c r="E1773">
        <v>18.59</v>
      </c>
    </row>
    <row r="1774" spans="1:5" hidden="1" x14ac:dyDescent="0.25">
      <c r="A1774" t="s">
        <v>2</v>
      </c>
      <c r="B1774" t="s">
        <v>39</v>
      </c>
      <c r="C1774">
        <v>2003</v>
      </c>
      <c r="D1774" t="s">
        <v>23</v>
      </c>
      <c r="E1774">
        <v>17.57</v>
      </c>
    </row>
    <row r="1775" spans="1:5" hidden="1" x14ac:dyDescent="0.25">
      <c r="A1775" t="s">
        <v>2</v>
      </c>
      <c r="B1775" t="s">
        <v>39</v>
      </c>
      <c r="C1775">
        <v>2003</v>
      </c>
      <c r="D1775" t="s">
        <v>25</v>
      </c>
      <c r="E1775">
        <v>17.649999999999999</v>
      </c>
    </row>
    <row r="1776" spans="1:5" hidden="1" x14ac:dyDescent="0.25">
      <c r="A1776" t="s">
        <v>2</v>
      </c>
      <c r="B1776" t="s">
        <v>39</v>
      </c>
      <c r="C1776">
        <v>2003</v>
      </c>
      <c r="D1776" t="s">
        <v>27</v>
      </c>
      <c r="E1776">
        <v>19.95</v>
      </c>
    </row>
    <row r="1777" spans="1:5" hidden="1" x14ac:dyDescent="0.25">
      <c r="A1777" t="s">
        <v>2</v>
      </c>
      <c r="B1777" t="s">
        <v>39</v>
      </c>
      <c r="C1777">
        <v>2003</v>
      </c>
      <c r="D1777" t="s">
        <v>28</v>
      </c>
      <c r="E1777">
        <v>21.44</v>
      </c>
    </row>
    <row r="1778" spans="1:5" hidden="1" x14ac:dyDescent="0.25">
      <c r="A1778" t="s">
        <v>2</v>
      </c>
      <c r="B1778" t="s">
        <v>39</v>
      </c>
      <c r="C1778">
        <v>2003</v>
      </c>
      <c r="D1778" t="s">
        <v>29</v>
      </c>
      <c r="E1778">
        <v>18.5</v>
      </c>
    </row>
    <row r="1779" spans="1:5" hidden="1" x14ac:dyDescent="0.25">
      <c r="A1779" t="s">
        <v>2</v>
      </c>
      <c r="B1779" t="s">
        <v>39</v>
      </c>
      <c r="C1779">
        <v>2007</v>
      </c>
      <c r="D1779" t="s">
        <v>6</v>
      </c>
      <c r="E1779">
        <v>14.87</v>
      </c>
    </row>
    <row r="1780" spans="1:5" hidden="1" x14ac:dyDescent="0.25">
      <c r="A1780" t="s">
        <v>2</v>
      </c>
      <c r="B1780" t="s">
        <v>39</v>
      </c>
      <c r="C1780">
        <v>2007</v>
      </c>
      <c r="D1780" t="s">
        <v>9</v>
      </c>
      <c r="E1780">
        <v>15.98</v>
      </c>
    </row>
    <row r="1781" spans="1:5" hidden="1" x14ac:dyDescent="0.25">
      <c r="A1781" t="s">
        <v>2</v>
      </c>
      <c r="B1781" t="s">
        <v>39</v>
      </c>
      <c r="C1781">
        <v>2007</v>
      </c>
      <c r="D1781" t="s">
        <v>11</v>
      </c>
      <c r="E1781">
        <v>18.54</v>
      </c>
    </row>
    <row r="1782" spans="1:5" hidden="1" x14ac:dyDescent="0.25">
      <c r="A1782" t="s">
        <v>2</v>
      </c>
      <c r="B1782" t="s">
        <v>39</v>
      </c>
      <c r="C1782">
        <v>2007</v>
      </c>
      <c r="D1782" t="s">
        <v>12</v>
      </c>
      <c r="E1782">
        <v>17.940000000000001</v>
      </c>
    </row>
    <row r="1783" spans="1:5" hidden="1" x14ac:dyDescent="0.25">
      <c r="A1783" t="s">
        <v>2</v>
      </c>
      <c r="B1783" t="s">
        <v>39</v>
      </c>
      <c r="C1783">
        <v>2007</v>
      </c>
      <c r="D1783" t="s">
        <v>13</v>
      </c>
      <c r="E1783">
        <v>19.55</v>
      </c>
    </row>
    <row r="1784" spans="1:5" hidden="1" x14ac:dyDescent="0.25">
      <c r="A1784" t="s">
        <v>2</v>
      </c>
      <c r="B1784" t="s">
        <v>39</v>
      </c>
      <c r="C1784">
        <v>2007</v>
      </c>
      <c r="D1784" t="s">
        <v>14</v>
      </c>
      <c r="E1784">
        <v>23.93</v>
      </c>
    </row>
    <row r="1785" spans="1:5" hidden="1" x14ac:dyDescent="0.25">
      <c r="A1785" t="s">
        <v>2</v>
      </c>
      <c r="B1785" t="s">
        <v>39</v>
      </c>
      <c r="C1785">
        <v>2007</v>
      </c>
      <c r="D1785" t="s">
        <v>15</v>
      </c>
      <c r="E1785">
        <v>20.76</v>
      </c>
    </row>
    <row r="1786" spans="1:5" hidden="1" x14ac:dyDescent="0.25">
      <c r="A1786" t="s">
        <v>2</v>
      </c>
      <c r="B1786" t="s">
        <v>39</v>
      </c>
      <c r="C1786">
        <v>2007</v>
      </c>
      <c r="D1786" t="s">
        <v>16</v>
      </c>
      <c r="E1786">
        <v>22.24</v>
      </c>
    </row>
    <row r="1787" spans="1:5" hidden="1" x14ac:dyDescent="0.25">
      <c r="A1787" t="s">
        <v>2</v>
      </c>
      <c r="B1787" t="s">
        <v>39</v>
      </c>
      <c r="C1787">
        <v>2007</v>
      </c>
      <c r="D1787" t="s">
        <v>17</v>
      </c>
      <c r="E1787">
        <v>18.04</v>
      </c>
    </row>
    <row r="1788" spans="1:5" hidden="1" x14ac:dyDescent="0.25">
      <c r="A1788" t="s">
        <v>2</v>
      </c>
      <c r="B1788" t="s">
        <v>39</v>
      </c>
      <c r="C1788">
        <v>2007</v>
      </c>
      <c r="D1788" t="s">
        <v>19</v>
      </c>
      <c r="E1788">
        <v>18.02</v>
      </c>
    </row>
    <row r="1789" spans="1:5" hidden="1" x14ac:dyDescent="0.25">
      <c r="A1789" t="s">
        <v>2</v>
      </c>
      <c r="B1789" t="s">
        <v>39</v>
      </c>
      <c r="C1789">
        <v>2007</v>
      </c>
      <c r="D1789" t="s">
        <v>21</v>
      </c>
      <c r="E1789">
        <v>18.59</v>
      </c>
    </row>
    <row r="1790" spans="1:5" hidden="1" x14ac:dyDescent="0.25">
      <c r="A1790" t="s">
        <v>2</v>
      </c>
      <c r="B1790" t="s">
        <v>39</v>
      </c>
      <c r="C1790">
        <v>2007</v>
      </c>
      <c r="D1790" t="s">
        <v>23</v>
      </c>
      <c r="E1790">
        <v>17.57</v>
      </c>
    </row>
    <row r="1791" spans="1:5" hidden="1" x14ac:dyDescent="0.25">
      <c r="A1791" t="s">
        <v>2</v>
      </c>
      <c r="B1791" t="s">
        <v>39</v>
      </c>
      <c r="C1791">
        <v>2007</v>
      </c>
      <c r="D1791" t="s">
        <v>25</v>
      </c>
      <c r="E1791">
        <v>17.649999999999999</v>
      </c>
    </row>
    <row r="1792" spans="1:5" hidden="1" x14ac:dyDescent="0.25">
      <c r="A1792" t="s">
        <v>2</v>
      </c>
      <c r="B1792" t="s">
        <v>39</v>
      </c>
      <c r="C1792">
        <v>2007</v>
      </c>
      <c r="D1792" t="s">
        <v>27</v>
      </c>
      <c r="E1792">
        <v>19.95</v>
      </c>
    </row>
    <row r="1793" spans="1:5" hidden="1" x14ac:dyDescent="0.25">
      <c r="A1793" t="s">
        <v>2</v>
      </c>
      <c r="B1793" t="s">
        <v>39</v>
      </c>
      <c r="C1793">
        <v>2007</v>
      </c>
      <c r="D1793" t="s">
        <v>28</v>
      </c>
      <c r="E1793">
        <v>21.44</v>
      </c>
    </row>
    <row r="1794" spans="1:5" hidden="1" x14ac:dyDescent="0.25">
      <c r="A1794" t="s">
        <v>2</v>
      </c>
      <c r="B1794" t="s">
        <v>39</v>
      </c>
      <c r="C1794">
        <v>2007</v>
      </c>
      <c r="D1794" t="s">
        <v>29</v>
      </c>
      <c r="E1794">
        <v>18.5</v>
      </c>
    </row>
    <row r="1795" spans="1:5" hidden="1" x14ac:dyDescent="0.25">
      <c r="A1795" t="s">
        <v>2</v>
      </c>
      <c r="B1795" t="s">
        <v>39</v>
      </c>
      <c r="C1795">
        <v>2011</v>
      </c>
      <c r="D1795" t="s">
        <v>6</v>
      </c>
      <c r="E1795">
        <v>14.87</v>
      </c>
    </row>
    <row r="1796" spans="1:5" hidden="1" x14ac:dyDescent="0.25">
      <c r="A1796" t="s">
        <v>2</v>
      </c>
      <c r="B1796" t="s">
        <v>39</v>
      </c>
      <c r="C1796">
        <v>2011</v>
      </c>
      <c r="D1796" t="s">
        <v>9</v>
      </c>
      <c r="E1796">
        <v>15.98</v>
      </c>
    </row>
    <row r="1797" spans="1:5" hidden="1" x14ac:dyDescent="0.25">
      <c r="A1797" t="s">
        <v>2</v>
      </c>
      <c r="B1797" t="s">
        <v>39</v>
      </c>
      <c r="C1797">
        <v>2011</v>
      </c>
      <c r="D1797" t="s">
        <v>11</v>
      </c>
      <c r="E1797">
        <v>18.54</v>
      </c>
    </row>
    <row r="1798" spans="1:5" hidden="1" x14ac:dyDescent="0.25">
      <c r="A1798" t="s">
        <v>2</v>
      </c>
      <c r="B1798" t="s">
        <v>39</v>
      </c>
      <c r="C1798">
        <v>2011</v>
      </c>
      <c r="D1798" t="s">
        <v>12</v>
      </c>
      <c r="E1798">
        <v>17.940000000000001</v>
      </c>
    </row>
    <row r="1799" spans="1:5" hidden="1" x14ac:dyDescent="0.25">
      <c r="A1799" t="s">
        <v>2</v>
      </c>
      <c r="B1799" t="s">
        <v>39</v>
      </c>
      <c r="C1799">
        <v>2011</v>
      </c>
      <c r="D1799" t="s">
        <v>13</v>
      </c>
      <c r="E1799">
        <v>19.55</v>
      </c>
    </row>
    <row r="1800" spans="1:5" hidden="1" x14ac:dyDescent="0.25">
      <c r="A1800" t="s">
        <v>2</v>
      </c>
      <c r="B1800" t="s">
        <v>39</v>
      </c>
      <c r="C1800">
        <v>2011</v>
      </c>
      <c r="D1800" t="s">
        <v>14</v>
      </c>
      <c r="E1800">
        <v>23.93</v>
      </c>
    </row>
    <row r="1801" spans="1:5" hidden="1" x14ac:dyDescent="0.25">
      <c r="A1801" t="s">
        <v>2</v>
      </c>
      <c r="B1801" t="s">
        <v>39</v>
      </c>
      <c r="C1801">
        <v>2011</v>
      </c>
      <c r="D1801" t="s">
        <v>15</v>
      </c>
      <c r="E1801">
        <v>20.76</v>
      </c>
    </row>
    <row r="1802" spans="1:5" hidden="1" x14ac:dyDescent="0.25">
      <c r="A1802" t="s">
        <v>2</v>
      </c>
      <c r="B1802" t="s">
        <v>39</v>
      </c>
      <c r="C1802">
        <v>2011</v>
      </c>
      <c r="D1802" t="s">
        <v>16</v>
      </c>
      <c r="E1802">
        <v>22.24</v>
      </c>
    </row>
    <row r="1803" spans="1:5" hidden="1" x14ac:dyDescent="0.25">
      <c r="A1803" t="s">
        <v>2</v>
      </c>
      <c r="B1803" t="s">
        <v>39</v>
      </c>
      <c r="C1803">
        <v>2011</v>
      </c>
      <c r="D1803" t="s">
        <v>17</v>
      </c>
      <c r="E1803">
        <v>18.04</v>
      </c>
    </row>
    <row r="1804" spans="1:5" hidden="1" x14ac:dyDescent="0.25">
      <c r="A1804" t="s">
        <v>2</v>
      </c>
      <c r="B1804" t="s">
        <v>39</v>
      </c>
      <c r="C1804">
        <v>2011</v>
      </c>
      <c r="D1804" t="s">
        <v>19</v>
      </c>
      <c r="E1804">
        <v>18.02</v>
      </c>
    </row>
    <row r="1805" spans="1:5" hidden="1" x14ac:dyDescent="0.25">
      <c r="A1805" t="s">
        <v>2</v>
      </c>
      <c r="B1805" t="s">
        <v>39</v>
      </c>
      <c r="C1805">
        <v>2011</v>
      </c>
      <c r="D1805" t="s">
        <v>21</v>
      </c>
      <c r="E1805">
        <v>18.59</v>
      </c>
    </row>
    <row r="1806" spans="1:5" hidden="1" x14ac:dyDescent="0.25">
      <c r="A1806" t="s">
        <v>2</v>
      </c>
      <c r="B1806" t="s">
        <v>39</v>
      </c>
      <c r="C1806">
        <v>2011</v>
      </c>
      <c r="D1806" t="s">
        <v>23</v>
      </c>
      <c r="E1806">
        <v>17.57</v>
      </c>
    </row>
    <row r="1807" spans="1:5" hidden="1" x14ac:dyDescent="0.25">
      <c r="A1807" t="s">
        <v>2</v>
      </c>
      <c r="B1807" t="s">
        <v>39</v>
      </c>
      <c r="C1807">
        <v>2011</v>
      </c>
      <c r="D1807" t="s">
        <v>25</v>
      </c>
      <c r="E1807">
        <v>17.649999999999999</v>
      </c>
    </row>
    <row r="1808" spans="1:5" hidden="1" x14ac:dyDescent="0.25">
      <c r="A1808" t="s">
        <v>2</v>
      </c>
      <c r="B1808" t="s">
        <v>39</v>
      </c>
      <c r="C1808">
        <v>2011</v>
      </c>
      <c r="D1808" t="s">
        <v>27</v>
      </c>
      <c r="E1808">
        <v>19.95</v>
      </c>
    </row>
    <row r="1809" spans="1:5" hidden="1" x14ac:dyDescent="0.25">
      <c r="A1809" t="s">
        <v>2</v>
      </c>
      <c r="B1809" t="s">
        <v>39</v>
      </c>
      <c r="C1809">
        <v>2011</v>
      </c>
      <c r="D1809" t="s">
        <v>28</v>
      </c>
      <c r="E1809">
        <v>21.44</v>
      </c>
    </row>
    <row r="1810" spans="1:5" hidden="1" x14ac:dyDescent="0.25">
      <c r="A1810" t="s">
        <v>2</v>
      </c>
      <c r="B1810" t="s">
        <v>39</v>
      </c>
      <c r="C1810">
        <v>2011</v>
      </c>
      <c r="D1810" t="s">
        <v>29</v>
      </c>
      <c r="E1810">
        <v>18.5</v>
      </c>
    </row>
    <row r="1811" spans="1:5" hidden="1" x14ac:dyDescent="0.25">
      <c r="A1811" t="s">
        <v>2</v>
      </c>
      <c r="B1811" t="s">
        <v>39</v>
      </c>
      <c r="C1811">
        <v>2014</v>
      </c>
      <c r="D1811" t="s">
        <v>6</v>
      </c>
      <c r="E1811">
        <v>14.87</v>
      </c>
    </row>
    <row r="1812" spans="1:5" hidden="1" x14ac:dyDescent="0.25">
      <c r="A1812" t="s">
        <v>2</v>
      </c>
      <c r="B1812" t="s">
        <v>39</v>
      </c>
      <c r="C1812">
        <v>2014</v>
      </c>
      <c r="D1812" t="s">
        <v>9</v>
      </c>
      <c r="E1812">
        <v>15.98</v>
      </c>
    </row>
    <row r="1813" spans="1:5" hidden="1" x14ac:dyDescent="0.25">
      <c r="A1813" t="s">
        <v>2</v>
      </c>
      <c r="B1813" t="s">
        <v>39</v>
      </c>
      <c r="C1813">
        <v>2014</v>
      </c>
      <c r="D1813" t="s">
        <v>11</v>
      </c>
      <c r="E1813">
        <v>18.54</v>
      </c>
    </row>
    <row r="1814" spans="1:5" hidden="1" x14ac:dyDescent="0.25">
      <c r="A1814" t="s">
        <v>2</v>
      </c>
      <c r="B1814" t="s">
        <v>39</v>
      </c>
      <c r="C1814">
        <v>2014</v>
      </c>
      <c r="D1814" t="s">
        <v>12</v>
      </c>
      <c r="E1814">
        <v>17.940000000000001</v>
      </c>
    </row>
    <row r="1815" spans="1:5" hidden="1" x14ac:dyDescent="0.25">
      <c r="A1815" t="s">
        <v>2</v>
      </c>
      <c r="B1815" t="s">
        <v>39</v>
      </c>
      <c r="C1815">
        <v>2014</v>
      </c>
      <c r="D1815" t="s">
        <v>13</v>
      </c>
      <c r="E1815">
        <v>19.55</v>
      </c>
    </row>
    <row r="1816" spans="1:5" hidden="1" x14ac:dyDescent="0.25">
      <c r="A1816" t="s">
        <v>2</v>
      </c>
      <c r="B1816" t="s">
        <v>39</v>
      </c>
      <c r="C1816">
        <v>2014</v>
      </c>
      <c r="D1816" t="s">
        <v>14</v>
      </c>
      <c r="E1816">
        <v>23.93</v>
      </c>
    </row>
    <row r="1817" spans="1:5" hidden="1" x14ac:dyDescent="0.25">
      <c r="A1817" t="s">
        <v>2</v>
      </c>
      <c r="B1817" t="s">
        <v>39</v>
      </c>
      <c r="C1817">
        <v>2014</v>
      </c>
      <c r="D1817" t="s">
        <v>15</v>
      </c>
      <c r="E1817">
        <v>20.76</v>
      </c>
    </row>
    <row r="1818" spans="1:5" hidden="1" x14ac:dyDescent="0.25">
      <c r="A1818" t="s">
        <v>2</v>
      </c>
      <c r="B1818" t="s">
        <v>39</v>
      </c>
      <c r="C1818">
        <v>2014</v>
      </c>
      <c r="D1818" t="s">
        <v>16</v>
      </c>
      <c r="E1818">
        <v>22.24</v>
      </c>
    </row>
    <row r="1819" spans="1:5" hidden="1" x14ac:dyDescent="0.25">
      <c r="A1819" t="s">
        <v>2</v>
      </c>
      <c r="B1819" t="s">
        <v>39</v>
      </c>
      <c r="C1819">
        <v>2014</v>
      </c>
      <c r="D1819" t="s">
        <v>17</v>
      </c>
      <c r="E1819">
        <v>18.04</v>
      </c>
    </row>
    <row r="1820" spans="1:5" hidden="1" x14ac:dyDescent="0.25">
      <c r="A1820" t="s">
        <v>2</v>
      </c>
      <c r="B1820" t="s">
        <v>39</v>
      </c>
      <c r="C1820">
        <v>2014</v>
      </c>
      <c r="D1820" t="s">
        <v>19</v>
      </c>
      <c r="E1820">
        <v>18.02</v>
      </c>
    </row>
    <row r="1821" spans="1:5" hidden="1" x14ac:dyDescent="0.25">
      <c r="A1821" t="s">
        <v>2</v>
      </c>
      <c r="B1821" t="s">
        <v>39</v>
      </c>
      <c r="C1821">
        <v>2014</v>
      </c>
      <c r="D1821" t="s">
        <v>21</v>
      </c>
      <c r="E1821">
        <v>18.59</v>
      </c>
    </row>
    <row r="1822" spans="1:5" hidden="1" x14ac:dyDescent="0.25">
      <c r="A1822" t="s">
        <v>2</v>
      </c>
      <c r="B1822" t="s">
        <v>39</v>
      </c>
      <c r="C1822">
        <v>2014</v>
      </c>
      <c r="D1822" t="s">
        <v>23</v>
      </c>
      <c r="E1822">
        <v>17.57</v>
      </c>
    </row>
    <row r="1823" spans="1:5" hidden="1" x14ac:dyDescent="0.25">
      <c r="A1823" t="s">
        <v>2</v>
      </c>
      <c r="B1823" t="s">
        <v>39</v>
      </c>
      <c r="C1823">
        <v>2014</v>
      </c>
      <c r="D1823" t="s">
        <v>25</v>
      </c>
      <c r="E1823">
        <v>17.649999999999999</v>
      </c>
    </row>
    <row r="1824" spans="1:5" hidden="1" x14ac:dyDescent="0.25">
      <c r="A1824" t="s">
        <v>2</v>
      </c>
      <c r="B1824" t="s">
        <v>39</v>
      </c>
      <c r="C1824">
        <v>2014</v>
      </c>
      <c r="D1824" t="s">
        <v>27</v>
      </c>
      <c r="E1824">
        <v>19.95</v>
      </c>
    </row>
    <row r="1825" spans="1:5" hidden="1" x14ac:dyDescent="0.25">
      <c r="A1825" t="s">
        <v>2</v>
      </c>
      <c r="B1825" t="s">
        <v>39</v>
      </c>
      <c r="C1825">
        <v>2014</v>
      </c>
      <c r="D1825" t="s">
        <v>28</v>
      </c>
      <c r="E1825">
        <v>21.44</v>
      </c>
    </row>
    <row r="1826" spans="1:5" hidden="1" x14ac:dyDescent="0.25">
      <c r="A1826" t="s">
        <v>2</v>
      </c>
      <c r="B1826" t="s">
        <v>39</v>
      </c>
      <c r="C1826">
        <v>2014</v>
      </c>
      <c r="D1826" t="s">
        <v>29</v>
      </c>
      <c r="E1826">
        <v>18.5</v>
      </c>
    </row>
    <row r="1827" spans="1:5" hidden="1" x14ac:dyDescent="0.25">
      <c r="A1827" t="s">
        <v>2</v>
      </c>
      <c r="B1827" t="s">
        <v>39</v>
      </c>
      <c r="C1827">
        <v>2015</v>
      </c>
      <c r="D1827" t="s">
        <v>6</v>
      </c>
      <c r="E1827">
        <v>14.87</v>
      </c>
    </row>
    <row r="1828" spans="1:5" hidden="1" x14ac:dyDescent="0.25">
      <c r="A1828" t="s">
        <v>2</v>
      </c>
      <c r="B1828" t="s">
        <v>39</v>
      </c>
      <c r="C1828">
        <v>2015</v>
      </c>
      <c r="D1828" t="s">
        <v>9</v>
      </c>
      <c r="E1828">
        <v>15.98</v>
      </c>
    </row>
    <row r="1829" spans="1:5" hidden="1" x14ac:dyDescent="0.25">
      <c r="A1829" t="s">
        <v>2</v>
      </c>
      <c r="B1829" t="s">
        <v>39</v>
      </c>
      <c r="C1829">
        <v>2015</v>
      </c>
      <c r="D1829" t="s">
        <v>11</v>
      </c>
      <c r="E1829">
        <v>18.54</v>
      </c>
    </row>
    <row r="1830" spans="1:5" hidden="1" x14ac:dyDescent="0.25">
      <c r="A1830" t="s">
        <v>2</v>
      </c>
      <c r="B1830" t="s">
        <v>39</v>
      </c>
      <c r="C1830">
        <v>2015</v>
      </c>
      <c r="D1830" t="s">
        <v>12</v>
      </c>
      <c r="E1830">
        <v>17.940000000000001</v>
      </c>
    </row>
    <row r="1831" spans="1:5" hidden="1" x14ac:dyDescent="0.25">
      <c r="A1831" t="s">
        <v>2</v>
      </c>
      <c r="B1831" t="s">
        <v>39</v>
      </c>
      <c r="C1831">
        <v>2015</v>
      </c>
      <c r="D1831" t="s">
        <v>13</v>
      </c>
      <c r="E1831">
        <v>19.55</v>
      </c>
    </row>
    <row r="1832" spans="1:5" hidden="1" x14ac:dyDescent="0.25">
      <c r="A1832" t="s">
        <v>2</v>
      </c>
      <c r="B1832" t="s">
        <v>39</v>
      </c>
      <c r="C1832">
        <v>2015</v>
      </c>
      <c r="D1832" t="s">
        <v>14</v>
      </c>
      <c r="E1832">
        <v>23.93</v>
      </c>
    </row>
    <row r="1833" spans="1:5" hidden="1" x14ac:dyDescent="0.25">
      <c r="A1833" t="s">
        <v>2</v>
      </c>
      <c r="B1833" t="s">
        <v>39</v>
      </c>
      <c r="C1833">
        <v>2015</v>
      </c>
      <c r="D1833" t="s">
        <v>15</v>
      </c>
      <c r="E1833">
        <v>20.76</v>
      </c>
    </row>
    <row r="1834" spans="1:5" hidden="1" x14ac:dyDescent="0.25">
      <c r="A1834" t="s">
        <v>2</v>
      </c>
      <c r="B1834" t="s">
        <v>39</v>
      </c>
      <c r="C1834">
        <v>2015</v>
      </c>
      <c r="D1834" t="s">
        <v>16</v>
      </c>
      <c r="E1834">
        <v>22.24</v>
      </c>
    </row>
    <row r="1835" spans="1:5" hidden="1" x14ac:dyDescent="0.25">
      <c r="A1835" t="s">
        <v>2</v>
      </c>
      <c r="B1835" t="s">
        <v>39</v>
      </c>
      <c r="C1835">
        <v>2015</v>
      </c>
      <c r="D1835" t="s">
        <v>17</v>
      </c>
      <c r="E1835">
        <v>18.04</v>
      </c>
    </row>
    <row r="1836" spans="1:5" hidden="1" x14ac:dyDescent="0.25">
      <c r="A1836" t="s">
        <v>2</v>
      </c>
      <c r="B1836" t="s">
        <v>39</v>
      </c>
      <c r="C1836">
        <v>2015</v>
      </c>
      <c r="D1836" t="s">
        <v>19</v>
      </c>
      <c r="E1836">
        <v>18.02</v>
      </c>
    </row>
    <row r="1837" spans="1:5" hidden="1" x14ac:dyDescent="0.25">
      <c r="A1837" t="s">
        <v>2</v>
      </c>
      <c r="B1837" t="s">
        <v>39</v>
      </c>
      <c r="C1837">
        <v>2015</v>
      </c>
      <c r="D1837" t="s">
        <v>21</v>
      </c>
      <c r="E1837">
        <v>18.59</v>
      </c>
    </row>
    <row r="1838" spans="1:5" hidden="1" x14ac:dyDescent="0.25">
      <c r="A1838" t="s">
        <v>2</v>
      </c>
      <c r="B1838" t="s">
        <v>39</v>
      </c>
      <c r="C1838">
        <v>2015</v>
      </c>
      <c r="D1838" t="s">
        <v>23</v>
      </c>
      <c r="E1838">
        <v>17.57</v>
      </c>
    </row>
    <row r="1839" spans="1:5" hidden="1" x14ac:dyDescent="0.25">
      <c r="A1839" t="s">
        <v>2</v>
      </c>
      <c r="B1839" t="s">
        <v>39</v>
      </c>
      <c r="C1839">
        <v>2015</v>
      </c>
      <c r="D1839" t="s">
        <v>25</v>
      </c>
      <c r="E1839">
        <v>17.649999999999999</v>
      </c>
    </row>
    <row r="1840" spans="1:5" hidden="1" x14ac:dyDescent="0.25">
      <c r="A1840" t="s">
        <v>2</v>
      </c>
      <c r="B1840" t="s">
        <v>39</v>
      </c>
      <c r="C1840">
        <v>2015</v>
      </c>
      <c r="D1840" t="s">
        <v>27</v>
      </c>
      <c r="E1840">
        <v>19.95</v>
      </c>
    </row>
    <row r="1841" spans="1:5" hidden="1" x14ac:dyDescent="0.25">
      <c r="A1841" t="s">
        <v>2</v>
      </c>
      <c r="B1841" t="s">
        <v>39</v>
      </c>
      <c r="C1841">
        <v>2015</v>
      </c>
      <c r="D1841" t="s">
        <v>28</v>
      </c>
      <c r="E1841">
        <v>21.44</v>
      </c>
    </row>
    <row r="1842" spans="1:5" hidden="1" x14ac:dyDescent="0.25">
      <c r="A1842" t="s">
        <v>2</v>
      </c>
      <c r="B1842" t="s">
        <v>39</v>
      </c>
      <c r="C1842">
        <v>2015</v>
      </c>
      <c r="D1842" t="s">
        <v>29</v>
      </c>
      <c r="E1842">
        <v>18.5</v>
      </c>
    </row>
    <row r="1843" spans="1:5" hidden="1" x14ac:dyDescent="0.25">
      <c r="A1843" t="s">
        <v>2</v>
      </c>
      <c r="B1843" t="s">
        <v>39</v>
      </c>
      <c r="C1843">
        <v>2017</v>
      </c>
      <c r="D1843" t="s">
        <v>6</v>
      </c>
      <c r="E1843">
        <v>14.87</v>
      </c>
    </row>
    <row r="1844" spans="1:5" hidden="1" x14ac:dyDescent="0.25">
      <c r="A1844" t="s">
        <v>2</v>
      </c>
      <c r="B1844" t="s">
        <v>39</v>
      </c>
      <c r="C1844">
        <v>2017</v>
      </c>
      <c r="D1844" t="s">
        <v>9</v>
      </c>
      <c r="E1844">
        <v>15.98</v>
      </c>
    </row>
    <row r="1845" spans="1:5" hidden="1" x14ac:dyDescent="0.25">
      <c r="A1845" t="s">
        <v>2</v>
      </c>
      <c r="B1845" t="s">
        <v>39</v>
      </c>
      <c r="C1845">
        <v>2017</v>
      </c>
      <c r="D1845" t="s">
        <v>11</v>
      </c>
      <c r="E1845">
        <v>18.54</v>
      </c>
    </row>
    <row r="1846" spans="1:5" hidden="1" x14ac:dyDescent="0.25">
      <c r="A1846" t="s">
        <v>2</v>
      </c>
      <c r="B1846" t="s">
        <v>39</v>
      </c>
      <c r="C1846">
        <v>2017</v>
      </c>
      <c r="D1846" t="s">
        <v>12</v>
      </c>
      <c r="E1846">
        <v>17.940000000000001</v>
      </c>
    </row>
    <row r="1847" spans="1:5" hidden="1" x14ac:dyDescent="0.25">
      <c r="A1847" t="s">
        <v>2</v>
      </c>
      <c r="B1847" t="s">
        <v>39</v>
      </c>
      <c r="C1847">
        <v>2017</v>
      </c>
      <c r="D1847" t="s">
        <v>13</v>
      </c>
      <c r="E1847">
        <v>19.55</v>
      </c>
    </row>
    <row r="1848" spans="1:5" hidden="1" x14ac:dyDescent="0.25">
      <c r="A1848" t="s">
        <v>2</v>
      </c>
      <c r="B1848" t="s">
        <v>39</v>
      </c>
      <c r="C1848">
        <v>2017</v>
      </c>
      <c r="D1848" t="s">
        <v>14</v>
      </c>
      <c r="E1848">
        <v>23.93</v>
      </c>
    </row>
    <row r="1849" spans="1:5" hidden="1" x14ac:dyDescent="0.25">
      <c r="A1849" t="s">
        <v>2</v>
      </c>
      <c r="B1849" t="s">
        <v>39</v>
      </c>
      <c r="C1849">
        <v>2017</v>
      </c>
      <c r="D1849" t="s">
        <v>15</v>
      </c>
      <c r="E1849">
        <v>20.76</v>
      </c>
    </row>
    <row r="1850" spans="1:5" hidden="1" x14ac:dyDescent="0.25">
      <c r="A1850" t="s">
        <v>2</v>
      </c>
      <c r="B1850" t="s">
        <v>39</v>
      </c>
      <c r="C1850">
        <v>2017</v>
      </c>
      <c r="D1850" t="s">
        <v>16</v>
      </c>
      <c r="E1850">
        <v>22.24</v>
      </c>
    </row>
    <row r="1851" spans="1:5" hidden="1" x14ac:dyDescent="0.25">
      <c r="A1851" t="s">
        <v>2</v>
      </c>
      <c r="B1851" t="s">
        <v>39</v>
      </c>
      <c r="C1851">
        <v>2017</v>
      </c>
      <c r="D1851" t="s">
        <v>17</v>
      </c>
      <c r="E1851">
        <v>18.04</v>
      </c>
    </row>
    <row r="1852" spans="1:5" hidden="1" x14ac:dyDescent="0.25">
      <c r="A1852" t="s">
        <v>2</v>
      </c>
      <c r="B1852" t="s">
        <v>39</v>
      </c>
      <c r="C1852">
        <v>2017</v>
      </c>
      <c r="D1852" t="s">
        <v>19</v>
      </c>
      <c r="E1852">
        <v>18.02</v>
      </c>
    </row>
    <row r="1853" spans="1:5" hidden="1" x14ac:dyDescent="0.25">
      <c r="A1853" t="s">
        <v>2</v>
      </c>
      <c r="B1853" t="s">
        <v>39</v>
      </c>
      <c r="C1853">
        <v>2017</v>
      </c>
      <c r="D1853" t="s">
        <v>21</v>
      </c>
      <c r="E1853">
        <v>18.59</v>
      </c>
    </row>
    <row r="1854" spans="1:5" hidden="1" x14ac:dyDescent="0.25">
      <c r="A1854" t="s">
        <v>2</v>
      </c>
      <c r="B1854" t="s">
        <v>39</v>
      </c>
      <c r="C1854">
        <v>2017</v>
      </c>
      <c r="D1854" t="s">
        <v>23</v>
      </c>
      <c r="E1854">
        <v>17.57</v>
      </c>
    </row>
    <row r="1855" spans="1:5" hidden="1" x14ac:dyDescent="0.25">
      <c r="A1855" t="s">
        <v>2</v>
      </c>
      <c r="B1855" t="s">
        <v>39</v>
      </c>
      <c r="C1855">
        <v>2017</v>
      </c>
      <c r="D1855" t="s">
        <v>25</v>
      </c>
      <c r="E1855">
        <v>17.649999999999999</v>
      </c>
    </row>
    <row r="1856" spans="1:5" hidden="1" x14ac:dyDescent="0.25">
      <c r="A1856" t="s">
        <v>2</v>
      </c>
      <c r="B1856" t="s">
        <v>39</v>
      </c>
      <c r="C1856">
        <v>2017</v>
      </c>
      <c r="D1856" t="s">
        <v>27</v>
      </c>
      <c r="E1856">
        <v>19.95</v>
      </c>
    </row>
    <row r="1857" spans="1:5" hidden="1" x14ac:dyDescent="0.25">
      <c r="A1857" t="s">
        <v>2</v>
      </c>
      <c r="B1857" t="s">
        <v>39</v>
      </c>
      <c r="C1857">
        <v>2017</v>
      </c>
      <c r="D1857" t="s">
        <v>28</v>
      </c>
      <c r="E1857">
        <v>21.44</v>
      </c>
    </row>
    <row r="1858" spans="1:5" hidden="1" x14ac:dyDescent="0.25">
      <c r="A1858" t="s">
        <v>2</v>
      </c>
      <c r="B1858" t="s">
        <v>39</v>
      </c>
      <c r="C1858">
        <v>2017</v>
      </c>
      <c r="D1858" t="s">
        <v>29</v>
      </c>
      <c r="E1858">
        <v>18.5</v>
      </c>
    </row>
    <row r="1859" spans="1:5" hidden="1" x14ac:dyDescent="0.25">
      <c r="A1859" t="s">
        <v>2</v>
      </c>
      <c r="B1859" t="s">
        <v>39</v>
      </c>
      <c r="C1859">
        <v>2020</v>
      </c>
      <c r="D1859" t="s">
        <v>6</v>
      </c>
      <c r="E1859">
        <v>14.87</v>
      </c>
    </row>
    <row r="1860" spans="1:5" hidden="1" x14ac:dyDescent="0.25">
      <c r="A1860" t="s">
        <v>2</v>
      </c>
      <c r="B1860" t="s">
        <v>39</v>
      </c>
      <c r="C1860">
        <v>2020</v>
      </c>
      <c r="D1860" t="s">
        <v>9</v>
      </c>
      <c r="E1860">
        <v>15.98</v>
      </c>
    </row>
    <row r="1861" spans="1:5" hidden="1" x14ac:dyDescent="0.25">
      <c r="A1861" t="s">
        <v>2</v>
      </c>
      <c r="B1861" t="s">
        <v>39</v>
      </c>
      <c r="C1861">
        <v>2020</v>
      </c>
      <c r="D1861" t="s">
        <v>11</v>
      </c>
      <c r="E1861">
        <v>18.54</v>
      </c>
    </row>
    <row r="1862" spans="1:5" hidden="1" x14ac:dyDescent="0.25">
      <c r="A1862" t="s">
        <v>2</v>
      </c>
      <c r="B1862" t="s">
        <v>39</v>
      </c>
      <c r="C1862">
        <v>2020</v>
      </c>
      <c r="D1862" t="s">
        <v>12</v>
      </c>
      <c r="E1862">
        <v>17.940000000000001</v>
      </c>
    </row>
    <row r="1863" spans="1:5" hidden="1" x14ac:dyDescent="0.25">
      <c r="A1863" t="s">
        <v>2</v>
      </c>
      <c r="B1863" t="s">
        <v>39</v>
      </c>
      <c r="C1863">
        <v>2020</v>
      </c>
      <c r="D1863" t="s">
        <v>13</v>
      </c>
      <c r="E1863">
        <v>19.55</v>
      </c>
    </row>
    <row r="1864" spans="1:5" hidden="1" x14ac:dyDescent="0.25">
      <c r="A1864" t="s">
        <v>2</v>
      </c>
      <c r="B1864" t="s">
        <v>39</v>
      </c>
      <c r="C1864">
        <v>2020</v>
      </c>
      <c r="D1864" t="s">
        <v>14</v>
      </c>
      <c r="E1864">
        <v>23.93</v>
      </c>
    </row>
    <row r="1865" spans="1:5" hidden="1" x14ac:dyDescent="0.25">
      <c r="A1865" t="s">
        <v>2</v>
      </c>
      <c r="B1865" t="s">
        <v>39</v>
      </c>
      <c r="C1865">
        <v>2020</v>
      </c>
      <c r="D1865" t="s">
        <v>15</v>
      </c>
      <c r="E1865">
        <v>20.76</v>
      </c>
    </row>
    <row r="1866" spans="1:5" hidden="1" x14ac:dyDescent="0.25">
      <c r="A1866" t="s">
        <v>2</v>
      </c>
      <c r="B1866" t="s">
        <v>39</v>
      </c>
      <c r="C1866">
        <v>2020</v>
      </c>
      <c r="D1866" t="s">
        <v>16</v>
      </c>
      <c r="E1866">
        <v>22.24</v>
      </c>
    </row>
    <row r="1867" spans="1:5" hidden="1" x14ac:dyDescent="0.25">
      <c r="A1867" t="s">
        <v>2</v>
      </c>
      <c r="B1867" t="s">
        <v>39</v>
      </c>
      <c r="C1867">
        <v>2020</v>
      </c>
      <c r="D1867" t="s">
        <v>17</v>
      </c>
      <c r="E1867">
        <v>18.04</v>
      </c>
    </row>
    <row r="1868" spans="1:5" hidden="1" x14ac:dyDescent="0.25">
      <c r="A1868" t="s">
        <v>2</v>
      </c>
      <c r="B1868" t="s">
        <v>39</v>
      </c>
      <c r="C1868">
        <v>2020</v>
      </c>
      <c r="D1868" t="s">
        <v>19</v>
      </c>
      <c r="E1868">
        <v>18.02</v>
      </c>
    </row>
    <row r="1869" spans="1:5" hidden="1" x14ac:dyDescent="0.25">
      <c r="A1869" t="s">
        <v>2</v>
      </c>
      <c r="B1869" t="s">
        <v>39</v>
      </c>
      <c r="C1869">
        <v>2020</v>
      </c>
      <c r="D1869" t="s">
        <v>21</v>
      </c>
      <c r="E1869">
        <v>18.59</v>
      </c>
    </row>
    <row r="1870" spans="1:5" hidden="1" x14ac:dyDescent="0.25">
      <c r="A1870" t="s">
        <v>2</v>
      </c>
      <c r="B1870" t="s">
        <v>39</v>
      </c>
      <c r="C1870">
        <v>2020</v>
      </c>
      <c r="D1870" t="s">
        <v>23</v>
      </c>
      <c r="E1870">
        <v>17.57</v>
      </c>
    </row>
    <row r="1871" spans="1:5" hidden="1" x14ac:dyDescent="0.25">
      <c r="A1871" t="s">
        <v>2</v>
      </c>
      <c r="B1871" t="s">
        <v>39</v>
      </c>
      <c r="C1871">
        <v>2020</v>
      </c>
      <c r="D1871" t="s">
        <v>25</v>
      </c>
      <c r="E1871">
        <v>17.649999999999999</v>
      </c>
    </row>
    <row r="1872" spans="1:5" hidden="1" x14ac:dyDescent="0.25">
      <c r="A1872" t="s">
        <v>2</v>
      </c>
      <c r="B1872" t="s">
        <v>39</v>
      </c>
      <c r="C1872">
        <v>2020</v>
      </c>
      <c r="D1872" t="s">
        <v>27</v>
      </c>
      <c r="E1872">
        <v>19.95</v>
      </c>
    </row>
    <row r="1873" spans="1:5" hidden="1" x14ac:dyDescent="0.25">
      <c r="A1873" t="s">
        <v>2</v>
      </c>
      <c r="B1873" t="s">
        <v>39</v>
      </c>
      <c r="C1873">
        <v>2020</v>
      </c>
      <c r="D1873" t="s">
        <v>28</v>
      </c>
      <c r="E1873">
        <v>21.44</v>
      </c>
    </row>
    <row r="1874" spans="1:5" hidden="1" x14ac:dyDescent="0.25">
      <c r="A1874" t="s">
        <v>2</v>
      </c>
      <c r="B1874" t="s">
        <v>39</v>
      </c>
      <c r="C1874">
        <v>2020</v>
      </c>
      <c r="D1874" t="s">
        <v>29</v>
      </c>
      <c r="E1874">
        <v>18.5</v>
      </c>
    </row>
    <row r="1875" spans="1:5" hidden="1" x14ac:dyDescent="0.25">
      <c r="A1875" t="s">
        <v>31</v>
      </c>
      <c r="B1875" t="s">
        <v>39</v>
      </c>
      <c r="C1875">
        <v>1975</v>
      </c>
      <c r="D1875" t="s">
        <v>6</v>
      </c>
      <c r="E1875">
        <v>453.2</v>
      </c>
    </row>
    <row r="1876" spans="1:5" hidden="1" x14ac:dyDescent="0.25">
      <c r="A1876" t="s">
        <v>31</v>
      </c>
      <c r="B1876" t="s">
        <v>39</v>
      </c>
      <c r="C1876">
        <v>1975</v>
      </c>
      <c r="D1876" t="s">
        <v>9</v>
      </c>
      <c r="E1876">
        <v>453.2</v>
      </c>
    </row>
    <row r="1877" spans="1:5" hidden="1" x14ac:dyDescent="0.25">
      <c r="A1877" t="s">
        <v>31</v>
      </c>
      <c r="B1877" t="s">
        <v>39</v>
      </c>
      <c r="C1877">
        <v>1975</v>
      </c>
      <c r="D1877" t="s">
        <v>11</v>
      </c>
      <c r="E1877">
        <v>453.2</v>
      </c>
    </row>
    <row r="1878" spans="1:5" hidden="1" x14ac:dyDescent="0.25">
      <c r="A1878" t="s">
        <v>31</v>
      </c>
      <c r="B1878" t="s">
        <v>39</v>
      </c>
      <c r="C1878">
        <v>1975</v>
      </c>
      <c r="D1878" t="s">
        <v>12</v>
      </c>
      <c r="E1878">
        <v>453.2</v>
      </c>
    </row>
    <row r="1879" spans="1:5" hidden="1" x14ac:dyDescent="0.25">
      <c r="A1879" t="s">
        <v>31</v>
      </c>
      <c r="B1879" t="s">
        <v>39</v>
      </c>
      <c r="C1879">
        <v>1975</v>
      </c>
      <c r="D1879" t="s">
        <v>13</v>
      </c>
      <c r="E1879">
        <v>453.2</v>
      </c>
    </row>
    <row r="1880" spans="1:5" hidden="1" x14ac:dyDescent="0.25">
      <c r="A1880" t="s">
        <v>31</v>
      </c>
      <c r="B1880" t="s">
        <v>39</v>
      </c>
      <c r="C1880">
        <v>1975</v>
      </c>
      <c r="D1880" t="s">
        <v>14</v>
      </c>
      <c r="E1880">
        <v>448.4</v>
      </c>
    </row>
    <row r="1881" spans="1:5" hidden="1" x14ac:dyDescent="0.25">
      <c r="A1881" t="s">
        <v>31</v>
      </c>
      <c r="B1881" t="s">
        <v>39</v>
      </c>
      <c r="C1881">
        <v>1975</v>
      </c>
      <c r="D1881" t="s">
        <v>15</v>
      </c>
      <c r="E1881">
        <v>448.4</v>
      </c>
    </row>
    <row r="1882" spans="1:5" hidden="1" x14ac:dyDescent="0.25">
      <c r="A1882" t="s">
        <v>31</v>
      </c>
      <c r="B1882" t="s">
        <v>39</v>
      </c>
      <c r="C1882">
        <v>1975</v>
      </c>
      <c r="D1882" t="s">
        <v>16</v>
      </c>
      <c r="E1882">
        <v>448.4</v>
      </c>
    </row>
    <row r="1883" spans="1:5" hidden="1" x14ac:dyDescent="0.25">
      <c r="A1883" t="s">
        <v>31</v>
      </c>
      <c r="B1883" t="s">
        <v>39</v>
      </c>
      <c r="C1883">
        <v>1975</v>
      </c>
      <c r="D1883" t="s">
        <v>17</v>
      </c>
      <c r="E1883">
        <v>483.6</v>
      </c>
    </row>
    <row r="1884" spans="1:5" hidden="1" x14ac:dyDescent="0.25">
      <c r="A1884" t="s">
        <v>31</v>
      </c>
      <c r="B1884" t="s">
        <v>39</v>
      </c>
      <c r="C1884">
        <v>1975</v>
      </c>
      <c r="D1884" t="s">
        <v>19</v>
      </c>
      <c r="E1884">
        <v>483.6</v>
      </c>
    </row>
    <row r="1885" spans="1:5" hidden="1" x14ac:dyDescent="0.25">
      <c r="A1885" t="s">
        <v>31</v>
      </c>
      <c r="B1885" t="s">
        <v>39</v>
      </c>
      <c r="C1885">
        <v>1975</v>
      </c>
      <c r="D1885" t="s">
        <v>21</v>
      </c>
      <c r="E1885">
        <v>459.3</v>
      </c>
    </row>
    <row r="1886" spans="1:5" hidden="1" x14ac:dyDescent="0.25">
      <c r="A1886" t="s">
        <v>31</v>
      </c>
      <c r="B1886" t="s">
        <v>39</v>
      </c>
      <c r="C1886">
        <v>1975</v>
      </c>
      <c r="D1886" t="s">
        <v>23</v>
      </c>
      <c r="E1886">
        <v>459.3</v>
      </c>
    </row>
    <row r="1887" spans="1:5" hidden="1" x14ac:dyDescent="0.25">
      <c r="A1887" t="s">
        <v>31</v>
      </c>
      <c r="B1887" t="s">
        <v>39</v>
      </c>
      <c r="C1887">
        <v>1975</v>
      </c>
      <c r="D1887" t="s">
        <v>25</v>
      </c>
      <c r="E1887">
        <v>459.3</v>
      </c>
    </row>
    <row r="1888" spans="1:5" hidden="1" x14ac:dyDescent="0.25">
      <c r="A1888" t="s">
        <v>31</v>
      </c>
      <c r="B1888" t="s">
        <v>39</v>
      </c>
      <c r="C1888">
        <v>1975</v>
      </c>
      <c r="D1888" t="s">
        <v>27</v>
      </c>
      <c r="E1888">
        <v>520.70000000000005</v>
      </c>
    </row>
    <row r="1889" spans="1:5" hidden="1" x14ac:dyDescent="0.25">
      <c r="A1889" t="s">
        <v>31</v>
      </c>
      <c r="B1889" t="s">
        <v>39</v>
      </c>
      <c r="C1889">
        <v>1975</v>
      </c>
      <c r="D1889" t="s">
        <v>28</v>
      </c>
      <c r="E1889">
        <v>520.70000000000005</v>
      </c>
    </row>
    <row r="1890" spans="1:5" hidden="1" x14ac:dyDescent="0.25">
      <c r="A1890" t="s">
        <v>31</v>
      </c>
      <c r="B1890" t="s">
        <v>39</v>
      </c>
      <c r="C1890">
        <v>1975</v>
      </c>
      <c r="D1890" t="s">
        <v>29</v>
      </c>
      <c r="E1890">
        <v>453.2</v>
      </c>
    </row>
    <row r="1891" spans="1:5" hidden="1" x14ac:dyDescent="0.25">
      <c r="A1891" t="s">
        <v>31</v>
      </c>
      <c r="B1891" t="s">
        <v>39</v>
      </c>
      <c r="C1891">
        <v>1985</v>
      </c>
      <c r="D1891" t="s">
        <v>6</v>
      </c>
      <c r="E1891">
        <v>470.4</v>
      </c>
    </row>
    <row r="1892" spans="1:5" hidden="1" x14ac:dyDescent="0.25">
      <c r="A1892" t="s">
        <v>31</v>
      </c>
      <c r="B1892" t="s">
        <v>39</v>
      </c>
      <c r="C1892">
        <v>1985</v>
      </c>
      <c r="D1892" t="s">
        <v>9</v>
      </c>
      <c r="E1892">
        <v>470.4</v>
      </c>
    </row>
    <row r="1893" spans="1:5" hidden="1" x14ac:dyDescent="0.25">
      <c r="A1893" t="s">
        <v>31</v>
      </c>
      <c r="B1893" t="s">
        <v>39</v>
      </c>
      <c r="C1893">
        <v>1985</v>
      </c>
      <c r="D1893" t="s">
        <v>11</v>
      </c>
      <c r="E1893">
        <v>470.4</v>
      </c>
    </row>
    <row r="1894" spans="1:5" hidden="1" x14ac:dyDescent="0.25">
      <c r="A1894" t="s">
        <v>31</v>
      </c>
      <c r="B1894" t="s">
        <v>39</v>
      </c>
      <c r="C1894">
        <v>1985</v>
      </c>
      <c r="D1894" t="s">
        <v>12</v>
      </c>
      <c r="E1894">
        <v>470.4</v>
      </c>
    </row>
    <row r="1895" spans="1:5" hidden="1" x14ac:dyDescent="0.25">
      <c r="A1895" t="s">
        <v>31</v>
      </c>
      <c r="B1895" t="s">
        <v>39</v>
      </c>
      <c r="C1895">
        <v>1985</v>
      </c>
      <c r="D1895" t="s">
        <v>13</v>
      </c>
      <c r="E1895">
        <v>470.4</v>
      </c>
    </row>
    <row r="1896" spans="1:5" hidden="1" x14ac:dyDescent="0.25">
      <c r="A1896" t="s">
        <v>31</v>
      </c>
      <c r="B1896" t="s">
        <v>39</v>
      </c>
      <c r="C1896">
        <v>1985</v>
      </c>
      <c r="D1896" t="s">
        <v>14</v>
      </c>
      <c r="E1896">
        <v>499</v>
      </c>
    </row>
    <row r="1897" spans="1:5" hidden="1" x14ac:dyDescent="0.25">
      <c r="A1897" t="s">
        <v>31</v>
      </c>
      <c r="B1897" t="s">
        <v>39</v>
      </c>
      <c r="C1897">
        <v>1985</v>
      </c>
      <c r="D1897" t="s">
        <v>15</v>
      </c>
      <c r="E1897">
        <v>499</v>
      </c>
    </row>
    <row r="1898" spans="1:5" hidden="1" x14ac:dyDescent="0.25">
      <c r="A1898" t="s">
        <v>31</v>
      </c>
      <c r="B1898" t="s">
        <v>39</v>
      </c>
      <c r="C1898">
        <v>1985</v>
      </c>
      <c r="D1898" t="s">
        <v>16</v>
      </c>
      <c r="E1898">
        <v>499</v>
      </c>
    </row>
    <row r="1899" spans="1:5" hidden="1" x14ac:dyDescent="0.25">
      <c r="A1899" t="s">
        <v>31</v>
      </c>
      <c r="B1899" t="s">
        <v>39</v>
      </c>
      <c r="C1899">
        <v>1985</v>
      </c>
      <c r="D1899" t="s">
        <v>17</v>
      </c>
      <c r="E1899">
        <v>526.20000000000005</v>
      </c>
    </row>
    <row r="1900" spans="1:5" hidden="1" x14ac:dyDescent="0.25">
      <c r="A1900" t="s">
        <v>31</v>
      </c>
      <c r="B1900" t="s">
        <v>39</v>
      </c>
      <c r="C1900">
        <v>1985</v>
      </c>
      <c r="D1900" t="s">
        <v>19</v>
      </c>
      <c r="E1900">
        <v>526.20000000000005</v>
      </c>
    </row>
    <row r="1901" spans="1:5" hidden="1" x14ac:dyDescent="0.25">
      <c r="A1901" t="s">
        <v>31</v>
      </c>
      <c r="B1901" t="s">
        <v>39</v>
      </c>
      <c r="C1901">
        <v>1985</v>
      </c>
      <c r="D1901" t="s">
        <v>21</v>
      </c>
      <c r="E1901">
        <v>470</v>
      </c>
    </row>
    <row r="1902" spans="1:5" hidden="1" x14ac:dyDescent="0.25">
      <c r="A1902" t="s">
        <v>31</v>
      </c>
      <c r="B1902" t="s">
        <v>39</v>
      </c>
      <c r="C1902">
        <v>1985</v>
      </c>
      <c r="D1902" t="s">
        <v>23</v>
      </c>
      <c r="E1902">
        <v>470</v>
      </c>
    </row>
    <row r="1903" spans="1:5" hidden="1" x14ac:dyDescent="0.25">
      <c r="A1903" t="s">
        <v>31</v>
      </c>
      <c r="B1903" t="s">
        <v>39</v>
      </c>
      <c r="C1903">
        <v>1985</v>
      </c>
      <c r="D1903" t="s">
        <v>25</v>
      </c>
      <c r="E1903">
        <v>470</v>
      </c>
    </row>
    <row r="1904" spans="1:5" hidden="1" x14ac:dyDescent="0.25">
      <c r="A1904" t="s">
        <v>31</v>
      </c>
      <c r="B1904" t="s">
        <v>39</v>
      </c>
      <c r="C1904">
        <v>1985</v>
      </c>
      <c r="D1904" t="s">
        <v>27</v>
      </c>
      <c r="E1904">
        <v>520.29999999999995</v>
      </c>
    </row>
    <row r="1905" spans="1:5" hidden="1" x14ac:dyDescent="0.25">
      <c r="A1905" t="s">
        <v>31</v>
      </c>
      <c r="B1905" t="s">
        <v>39</v>
      </c>
      <c r="C1905">
        <v>1985</v>
      </c>
      <c r="D1905" t="s">
        <v>28</v>
      </c>
      <c r="E1905">
        <v>520.29999999999995</v>
      </c>
    </row>
    <row r="1906" spans="1:5" hidden="1" x14ac:dyDescent="0.25">
      <c r="A1906" t="s">
        <v>31</v>
      </c>
      <c r="B1906" t="s">
        <v>39</v>
      </c>
      <c r="C1906">
        <v>1985</v>
      </c>
      <c r="D1906" t="s">
        <v>29</v>
      </c>
      <c r="E1906">
        <v>470.4</v>
      </c>
    </row>
    <row r="1907" spans="1:5" hidden="1" x14ac:dyDescent="0.25">
      <c r="A1907" t="s">
        <v>31</v>
      </c>
      <c r="B1907" t="s">
        <v>39</v>
      </c>
      <c r="C1907">
        <v>1996</v>
      </c>
      <c r="D1907" t="s">
        <v>6</v>
      </c>
      <c r="E1907">
        <v>433.9</v>
      </c>
    </row>
    <row r="1908" spans="1:5" hidden="1" x14ac:dyDescent="0.25">
      <c r="A1908" t="s">
        <v>31</v>
      </c>
      <c r="B1908" t="s">
        <v>39</v>
      </c>
      <c r="C1908">
        <v>1996</v>
      </c>
      <c r="D1908" t="s">
        <v>9</v>
      </c>
      <c r="E1908">
        <v>433.9</v>
      </c>
    </row>
    <row r="1909" spans="1:5" hidden="1" x14ac:dyDescent="0.25">
      <c r="A1909" t="s">
        <v>31</v>
      </c>
      <c r="B1909" t="s">
        <v>39</v>
      </c>
      <c r="C1909">
        <v>1996</v>
      </c>
      <c r="D1909" t="s">
        <v>11</v>
      </c>
      <c r="E1909">
        <v>433.9</v>
      </c>
    </row>
    <row r="1910" spans="1:5" hidden="1" x14ac:dyDescent="0.25">
      <c r="A1910" t="s">
        <v>31</v>
      </c>
      <c r="B1910" t="s">
        <v>39</v>
      </c>
      <c r="C1910">
        <v>1996</v>
      </c>
      <c r="D1910" t="s">
        <v>12</v>
      </c>
      <c r="E1910">
        <v>433.9</v>
      </c>
    </row>
    <row r="1911" spans="1:5" hidden="1" x14ac:dyDescent="0.25">
      <c r="A1911" t="s">
        <v>31</v>
      </c>
      <c r="B1911" t="s">
        <v>39</v>
      </c>
      <c r="C1911">
        <v>1996</v>
      </c>
      <c r="D1911" t="s">
        <v>13</v>
      </c>
      <c r="E1911">
        <v>433.9</v>
      </c>
    </row>
    <row r="1912" spans="1:5" hidden="1" x14ac:dyDescent="0.25">
      <c r="A1912" t="s">
        <v>31</v>
      </c>
      <c r="B1912" t="s">
        <v>39</v>
      </c>
      <c r="C1912">
        <v>1996</v>
      </c>
      <c r="D1912" t="s">
        <v>14</v>
      </c>
      <c r="E1912">
        <v>473.9</v>
      </c>
    </row>
    <row r="1913" spans="1:5" hidden="1" x14ac:dyDescent="0.25">
      <c r="A1913" t="s">
        <v>31</v>
      </c>
      <c r="B1913" t="s">
        <v>39</v>
      </c>
      <c r="C1913">
        <v>1996</v>
      </c>
      <c r="D1913" t="s">
        <v>15</v>
      </c>
      <c r="E1913">
        <v>473.9</v>
      </c>
    </row>
    <row r="1914" spans="1:5" hidden="1" x14ac:dyDescent="0.25">
      <c r="A1914" t="s">
        <v>31</v>
      </c>
      <c r="B1914" t="s">
        <v>39</v>
      </c>
      <c r="C1914">
        <v>1996</v>
      </c>
      <c r="D1914" t="s">
        <v>16</v>
      </c>
      <c r="E1914">
        <v>473.9</v>
      </c>
    </row>
    <row r="1915" spans="1:5" hidden="1" x14ac:dyDescent="0.25">
      <c r="A1915" t="s">
        <v>31</v>
      </c>
      <c r="B1915" t="s">
        <v>39</v>
      </c>
      <c r="C1915">
        <v>1996</v>
      </c>
      <c r="D1915" t="s">
        <v>17</v>
      </c>
      <c r="E1915">
        <v>458.2</v>
      </c>
    </row>
    <row r="1916" spans="1:5" hidden="1" x14ac:dyDescent="0.25">
      <c r="A1916" t="s">
        <v>31</v>
      </c>
      <c r="B1916" t="s">
        <v>39</v>
      </c>
      <c r="C1916">
        <v>1996</v>
      </c>
      <c r="D1916" t="s">
        <v>19</v>
      </c>
      <c r="E1916">
        <v>458.2</v>
      </c>
    </row>
    <row r="1917" spans="1:5" hidden="1" x14ac:dyDescent="0.25">
      <c r="A1917" t="s">
        <v>31</v>
      </c>
      <c r="B1917" t="s">
        <v>39</v>
      </c>
      <c r="C1917">
        <v>1996</v>
      </c>
      <c r="D1917" t="s">
        <v>21</v>
      </c>
      <c r="E1917">
        <v>445</v>
      </c>
    </row>
    <row r="1918" spans="1:5" hidden="1" x14ac:dyDescent="0.25">
      <c r="A1918" t="s">
        <v>31</v>
      </c>
      <c r="B1918" t="s">
        <v>39</v>
      </c>
      <c r="C1918">
        <v>1996</v>
      </c>
      <c r="D1918" t="s">
        <v>23</v>
      </c>
      <c r="E1918">
        <v>445</v>
      </c>
    </row>
    <row r="1919" spans="1:5" hidden="1" x14ac:dyDescent="0.25">
      <c r="A1919" t="s">
        <v>31</v>
      </c>
      <c r="B1919" t="s">
        <v>39</v>
      </c>
      <c r="C1919">
        <v>1996</v>
      </c>
      <c r="D1919" t="s">
        <v>25</v>
      </c>
      <c r="E1919">
        <v>445</v>
      </c>
    </row>
    <row r="1920" spans="1:5" hidden="1" x14ac:dyDescent="0.25">
      <c r="A1920" t="s">
        <v>31</v>
      </c>
      <c r="B1920" t="s">
        <v>39</v>
      </c>
      <c r="C1920">
        <v>1996</v>
      </c>
      <c r="D1920" t="s">
        <v>27</v>
      </c>
      <c r="E1920">
        <v>456.6</v>
      </c>
    </row>
    <row r="1921" spans="1:5" hidden="1" x14ac:dyDescent="0.25">
      <c r="A1921" t="s">
        <v>31</v>
      </c>
      <c r="B1921" t="s">
        <v>39</v>
      </c>
      <c r="C1921">
        <v>1996</v>
      </c>
      <c r="D1921" t="s">
        <v>28</v>
      </c>
      <c r="E1921">
        <v>456.6</v>
      </c>
    </row>
    <row r="1922" spans="1:5" hidden="1" x14ac:dyDescent="0.25">
      <c r="A1922" t="s">
        <v>31</v>
      </c>
      <c r="B1922" t="s">
        <v>39</v>
      </c>
      <c r="C1922">
        <v>1996</v>
      </c>
      <c r="D1922" t="s">
        <v>29</v>
      </c>
      <c r="E1922">
        <v>433.9</v>
      </c>
    </row>
    <row r="1923" spans="1:5" hidden="1" x14ac:dyDescent="0.25">
      <c r="A1923" t="s">
        <v>31</v>
      </c>
      <c r="B1923" t="s">
        <v>39</v>
      </c>
      <c r="C1923">
        <v>2003</v>
      </c>
      <c r="D1923" t="s">
        <v>6</v>
      </c>
      <c r="E1923">
        <v>437.7</v>
      </c>
    </row>
    <row r="1924" spans="1:5" hidden="1" x14ac:dyDescent="0.25">
      <c r="A1924" t="s">
        <v>31</v>
      </c>
      <c r="B1924" t="s">
        <v>39</v>
      </c>
      <c r="C1924">
        <v>2003</v>
      </c>
      <c r="D1924" t="s">
        <v>9</v>
      </c>
      <c r="E1924">
        <v>453.9</v>
      </c>
    </row>
    <row r="1925" spans="1:5" hidden="1" x14ac:dyDescent="0.25">
      <c r="A1925" t="s">
        <v>31</v>
      </c>
      <c r="B1925" t="s">
        <v>39</v>
      </c>
      <c r="C1925">
        <v>2003</v>
      </c>
      <c r="D1925" t="s">
        <v>11</v>
      </c>
      <c r="E1925">
        <v>437.7</v>
      </c>
    </row>
    <row r="1926" spans="1:5" hidden="1" x14ac:dyDescent="0.25">
      <c r="A1926" t="s">
        <v>31</v>
      </c>
      <c r="B1926" t="s">
        <v>39</v>
      </c>
      <c r="C1926">
        <v>2003</v>
      </c>
      <c r="D1926" t="s">
        <v>12</v>
      </c>
      <c r="E1926">
        <v>437.7</v>
      </c>
    </row>
    <row r="1927" spans="1:5" hidden="1" x14ac:dyDescent="0.25">
      <c r="A1927" t="s">
        <v>31</v>
      </c>
      <c r="B1927" t="s">
        <v>39</v>
      </c>
      <c r="C1927">
        <v>2003</v>
      </c>
      <c r="D1927" t="s">
        <v>13</v>
      </c>
      <c r="E1927">
        <v>437.7</v>
      </c>
    </row>
    <row r="1928" spans="1:5" hidden="1" x14ac:dyDescent="0.25">
      <c r="A1928" t="s">
        <v>31</v>
      </c>
      <c r="B1928" t="s">
        <v>39</v>
      </c>
      <c r="C1928">
        <v>2003</v>
      </c>
      <c r="D1928" t="s">
        <v>14</v>
      </c>
      <c r="E1928">
        <v>481.4</v>
      </c>
    </row>
    <row r="1929" spans="1:5" hidden="1" x14ac:dyDescent="0.25">
      <c r="A1929" t="s">
        <v>31</v>
      </c>
      <c r="B1929" t="s">
        <v>39</v>
      </c>
      <c r="C1929">
        <v>2003</v>
      </c>
      <c r="D1929" t="s">
        <v>15</v>
      </c>
      <c r="E1929">
        <v>481.4</v>
      </c>
    </row>
    <row r="1930" spans="1:5" hidden="1" x14ac:dyDescent="0.25">
      <c r="A1930" t="s">
        <v>31</v>
      </c>
      <c r="B1930" t="s">
        <v>39</v>
      </c>
      <c r="C1930">
        <v>2003</v>
      </c>
      <c r="D1930" t="s">
        <v>16</v>
      </c>
      <c r="E1930">
        <v>481.4</v>
      </c>
    </row>
    <row r="1931" spans="1:5" hidden="1" x14ac:dyDescent="0.25">
      <c r="A1931" t="s">
        <v>31</v>
      </c>
      <c r="B1931" t="s">
        <v>39</v>
      </c>
      <c r="C1931">
        <v>2003</v>
      </c>
      <c r="D1931" t="s">
        <v>17</v>
      </c>
      <c r="E1931">
        <v>465.1</v>
      </c>
    </row>
    <row r="1932" spans="1:5" hidden="1" x14ac:dyDescent="0.25">
      <c r="A1932" t="s">
        <v>31</v>
      </c>
      <c r="B1932" t="s">
        <v>39</v>
      </c>
      <c r="C1932">
        <v>2003</v>
      </c>
      <c r="D1932" t="s">
        <v>19</v>
      </c>
      <c r="E1932">
        <v>453.9</v>
      </c>
    </row>
    <row r="1933" spans="1:5" hidden="1" x14ac:dyDescent="0.25">
      <c r="A1933" t="s">
        <v>31</v>
      </c>
      <c r="B1933" t="s">
        <v>39</v>
      </c>
      <c r="C1933">
        <v>2003</v>
      </c>
      <c r="D1933" t="s">
        <v>21</v>
      </c>
      <c r="E1933">
        <v>453.9</v>
      </c>
    </row>
    <row r="1934" spans="1:5" hidden="1" x14ac:dyDescent="0.25">
      <c r="A1934" t="s">
        <v>31</v>
      </c>
      <c r="B1934" t="s">
        <v>39</v>
      </c>
      <c r="C1934">
        <v>2003</v>
      </c>
      <c r="D1934" t="s">
        <v>23</v>
      </c>
      <c r="E1934">
        <v>453.9</v>
      </c>
    </row>
    <row r="1935" spans="1:5" hidden="1" x14ac:dyDescent="0.25">
      <c r="A1935" t="s">
        <v>31</v>
      </c>
      <c r="B1935" t="s">
        <v>39</v>
      </c>
      <c r="C1935">
        <v>2003</v>
      </c>
      <c r="D1935" t="s">
        <v>25</v>
      </c>
      <c r="E1935">
        <v>453.9</v>
      </c>
    </row>
    <row r="1936" spans="1:5" hidden="1" x14ac:dyDescent="0.25">
      <c r="A1936" t="s">
        <v>31</v>
      </c>
      <c r="B1936" t="s">
        <v>39</v>
      </c>
      <c r="C1936">
        <v>2003</v>
      </c>
      <c r="D1936" t="s">
        <v>27</v>
      </c>
      <c r="E1936">
        <v>458.4</v>
      </c>
    </row>
    <row r="1937" spans="1:5" hidden="1" x14ac:dyDescent="0.25">
      <c r="A1937" t="s">
        <v>31</v>
      </c>
      <c r="B1937" t="s">
        <v>39</v>
      </c>
      <c r="C1937">
        <v>2003</v>
      </c>
      <c r="D1937" t="s">
        <v>28</v>
      </c>
      <c r="E1937">
        <v>458.4</v>
      </c>
    </row>
    <row r="1938" spans="1:5" hidden="1" x14ac:dyDescent="0.25">
      <c r="A1938" t="s">
        <v>31</v>
      </c>
      <c r="B1938" t="s">
        <v>39</v>
      </c>
      <c r="C1938">
        <v>2003</v>
      </c>
      <c r="D1938" t="s">
        <v>29</v>
      </c>
      <c r="E1938">
        <v>437.7</v>
      </c>
    </row>
    <row r="1939" spans="1:5" hidden="1" x14ac:dyDescent="0.25">
      <c r="A1939" t="s">
        <v>31</v>
      </c>
      <c r="B1939" t="s">
        <v>39</v>
      </c>
      <c r="C1939">
        <v>2007</v>
      </c>
      <c r="D1939" t="s">
        <v>6</v>
      </c>
      <c r="E1939">
        <v>437.7</v>
      </c>
    </row>
    <row r="1940" spans="1:5" hidden="1" x14ac:dyDescent="0.25">
      <c r="A1940" t="s">
        <v>31</v>
      </c>
      <c r="B1940" t="s">
        <v>39</v>
      </c>
      <c r="C1940">
        <v>2007</v>
      </c>
      <c r="D1940" t="s">
        <v>9</v>
      </c>
      <c r="E1940">
        <v>453.9</v>
      </c>
    </row>
    <row r="1941" spans="1:5" hidden="1" x14ac:dyDescent="0.25">
      <c r="A1941" t="s">
        <v>31</v>
      </c>
      <c r="B1941" t="s">
        <v>39</v>
      </c>
      <c r="C1941">
        <v>2007</v>
      </c>
      <c r="D1941" t="s">
        <v>11</v>
      </c>
      <c r="E1941">
        <v>437.7</v>
      </c>
    </row>
    <row r="1942" spans="1:5" hidden="1" x14ac:dyDescent="0.25">
      <c r="A1942" t="s">
        <v>31</v>
      </c>
      <c r="B1942" t="s">
        <v>39</v>
      </c>
      <c r="C1942">
        <v>2007</v>
      </c>
      <c r="D1942" t="s">
        <v>12</v>
      </c>
      <c r="E1942">
        <v>437.7</v>
      </c>
    </row>
    <row r="1943" spans="1:5" hidden="1" x14ac:dyDescent="0.25">
      <c r="A1943" t="s">
        <v>31</v>
      </c>
      <c r="B1943" t="s">
        <v>39</v>
      </c>
      <c r="C1943">
        <v>2007</v>
      </c>
      <c r="D1943" t="s">
        <v>13</v>
      </c>
      <c r="E1943">
        <v>437.7</v>
      </c>
    </row>
    <row r="1944" spans="1:5" hidden="1" x14ac:dyDescent="0.25">
      <c r="A1944" t="s">
        <v>31</v>
      </c>
      <c r="B1944" t="s">
        <v>39</v>
      </c>
      <c r="C1944">
        <v>2007</v>
      </c>
      <c r="D1944" t="s">
        <v>14</v>
      </c>
      <c r="E1944">
        <v>481.4</v>
      </c>
    </row>
    <row r="1945" spans="1:5" hidden="1" x14ac:dyDescent="0.25">
      <c r="A1945" t="s">
        <v>31</v>
      </c>
      <c r="B1945" t="s">
        <v>39</v>
      </c>
      <c r="C1945">
        <v>2007</v>
      </c>
      <c r="D1945" t="s">
        <v>15</v>
      </c>
      <c r="E1945">
        <v>481.4</v>
      </c>
    </row>
    <row r="1946" spans="1:5" hidden="1" x14ac:dyDescent="0.25">
      <c r="A1946" t="s">
        <v>31</v>
      </c>
      <c r="B1946" t="s">
        <v>39</v>
      </c>
      <c r="C1946">
        <v>2007</v>
      </c>
      <c r="D1946" t="s">
        <v>16</v>
      </c>
      <c r="E1946">
        <v>481.4</v>
      </c>
    </row>
    <row r="1947" spans="1:5" hidden="1" x14ac:dyDescent="0.25">
      <c r="A1947" t="s">
        <v>31</v>
      </c>
      <c r="B1947" t="s">
        <v>39</v>
      </c>
      <c r="C1947">
        <v>2007</v>
      </c>
      <c r="D1947" t="s">
        <v>17</v>
      </c>
      <c r="E1947">
        <v>465.1</v>
      </c>
    </row>
    <row r="1948" spans="1:5" hidden="1" x14ac:dyDescent="0.25">
      <c r="A1948" t="s">
        <v>31</v>
      </c>
      <c r="B1948" t="s">
        <v>39</v>
      </c>
      <c r="C1948">
        <v>2007</v>
      </c>
      <c r="D1948" t="s">
        <v>19</v>
      </c>
      <c r="E1948">
        <v>453.9</v>
      </c>
    </row>
    <row r="1949" spans="1:5" hidden="1" x14ac:dyDescent="0.25">
      <c r="A1949" t="s">
        <v>31</v>
      </c>
      <c r="B1949" t="s">
        <v>39</v>
      </c>
      <c r="C1949">
        <v>2007</v>
      </c>
      <c r="D1949" t="s">
        <v>21</v>
      </c>
      <c r="E1949">
        <v>453.9</v>
      </c>
    </row>
    <row r="1950" spans="1:5" hidden="1" x14ac:dyDescent="0.25">
      <c r="A1950" t="s">
        <v>31</v>
      </c>
      <c r="B1950" t="s">
        <v>39</v>
      </c>
      <c r="C1950">
        <v>2007</v>
      </c>
      <c r="D1950" t="s">
        <v>23</v>
      </c>
      <c r="E1950">
        <v>453.9</v>
      </c>
    </row>
    <row r="1951" spans="1:5" hidden="1" x14ac:dyDescent="0.25">
      <c r="A1951" t="s">
        <v>31</v>
      </c>
      <c r="B1951" t="s">
        <v>39</v>
      </c>
      <c r="C1951">
        <v>2007</v>
      </c>
      <c r="D1951" t="s">
        <v>25</v>
      </c>
      <c r="E1951">
        <v>453.9</v>
      </c>
    </row>
    <row r="1952" spans="1:5" hidden="1" x14ac:dyDescent="0.25">
      <c r="A1952" t="s">
        <v>31</v>
      </c>
      <c r="B1952" t="s">
        <v>39</v>
      </c>
      <c r="C1952">
        <v>2007</v>
      </c>
      <c r="D1952" t="s">
        <v>27</v>
      </c>
      <c r="E1952">
        <v>458.4</v>
      </c>
    </row>
    <row r="1953" spans="1:5" hidden="1" x14ac:dyDescent="0.25">
      <c r="A1953" t="s">
        <v>31</v>
      </c>
      <c r="B1953" t="s">
        <v>39</v>
      </c>
      <c r="C1953">
        <v>2007</v>
      </c>
      <c r="D1953" t="s">
        <v>28</v>
      </c>
      <c r="E1953">
        <v>458.4</v>
      </c>
    </row>
    <row r="1954" spans="1:5" hidden="1" x14ac:dyDescent="0.25">
      <c r="A1954" t="s">
        <v>31</v>
      </c>
      <c r="B1954" t="s">
        <v>39</v>
      </c>
      <c r="C1954">
        <v>2007</v>
      </c>
      <c r="D1954" t="s">
        <v>29</v>
      </c>
      <c r="E1954">
        <v>437.7</v>
      </c>
    </row>
    <row r="1955" spans="1:5" hidden="1" x14ac:dyDescent="0.25">
      <c r="A1955" t="s">
        <v>31</v>
      </c>
      <c r="B1955" t="s">
        <v>39</v>
      </c>
      <c r="C1955">
        <v>2011</v>
      </c>
      <c r="D1955" t="s">
        <v>6</v>
      </c>
      <c r="E1955">
        <v>437.7</v>
      </c>
    </row>
    <row r="1956" spans="1:5" hidden="1" x14ac:dyDescent="0.25">
      <c r="A1956" t="s">
        <v>31</v>
      </c>
      <c r="B1956" t="s">
        <v>39</v>
      </c>
      <c r="C1956">
        <v>2011</v>
      </c>
      <c r="D1956" t="s">
        <v>9</v>
      </c>
      <c r="E1956">
        <v>453.9</v>
      </c>
    </row>
    <row r="1957" spans="1:5" hidden="1" x14ac:dyDescent="0.25">
      <c r="A1957" t="s">
        <v>31</v>
      </c>
      <c r="B1957" t="s">
        <v>39</v>
      </c>
      <c r="C1957">
        <v>2011</v>
      </c>
      <c r="D1957" t="s">
        <v>11</v>
      </c>
      <c r="E1957">
        <v>437.7</v>
      </c>
    </row>
    <row r="1958" spans="1:5" hidden="1" x14ac:dyDescent="0.25">
      <c r="A1958" t="s">
        <v>31</v>
      </c>
      <c r="B1958" t="s">
        <v>39</v>
      </c>
      <c r="C1958">
        <v>2011</v>
      </c>
      <c r="D1958" t="s">
        <v>12</v>
      </c>
      <c r="E1958">
        <v>437.7</v>
      </c>
    </row>
    <row r="1959" spans="1:5" hidden="1" x14ac:dyDescent="0.25">
      <c r="A1959" t="s">
        <v>31</v>
      </c>
      <c r="B1959" t="s">
        <v>39</v>
      </c>
      <c r="C1959">
        <v>2011</v>
      </c>
      <c r="D1959" t="s">
        <v>13</v>
      </c>
      <c r="E1959">
        <v>437.7</v>
      </c>
    </row>
    <row r="1960" spans="1:5" hidden="1" x14ac:dyDescent="0.25">
      <c r="A1960" t="s">
        <v>31</v>
      </c>
      <c r="B1960" t="s">
        <v>39</v>
      </c>
      <c r="C1960">
        <v>2011</v>
      </c>
      <c r="D1960" t="s">
        <v>14</v>
      </c>
      <c r="E1960">
        <v>481.4</v>
      </c>
    </row>
    <row r="1961" spans="1:5" hidden="1" x14ac:dyDescent="0.25">
      <c r="A1961" t="s">
        <v>31</v>
      </c>
      <c r="B1961" t="s">
        <v>39</v>
      </c>
      <c r="C1961">
        <v>2011</v>
      </c>
      <c r="D1961" t="s">
        <v>15</v>
      </c>
      <c r="E1961">
        <v>481.4</v>
      </c>
    </row>
    <row r="1962" spans="1:5" hidden="1" x14ac:dyDescent="0.25">
      <c r="A1962" t="s">
        <v>31</v>
      </c>
      <c r="B1962" t="s">
        <v>39</v>
      </c>
      <c r="C1962">
        <v>2011</v>
      </c>
      <c r="D1962" t="s">
        <v>16</v>
      </c>
      <c r="E1962">
        <v>481.4</v>
      </c>
    </row>
    <row r="1963" spans="1:5" hidden="1" x14ac:dyDescent="0.25">
      <c r="A1963" t="s">
        <v>31</v>
      </c>
      <c r="B1963" t="s">
        <v>39</v>
      </c>
      <c r="C1963">
        <v>2011</v>
      </c>
      <c r="D1963" t="s">
        <v>17</v>
      </c>
      <c r="E1963">
        <v>465.1</v>
      </c>
    </row>
    <row r="1964" spans="1:5" hidden="1" x14ac:dyDescent="0.25">
      <c r="A1964" t="s">
        <v>31</v>
      </c>
      <c r="B1964" t="s">
        <v>39</v>
      </c>
      <c r="C1964">
        <v>2011</v>
      </c>
      <c r="D1964" t="s">
        <v>19</v>
      </c>
      <c r="E1964">
        <v>453.9</v>
      </c>
    </row>
    <row r="1965" spans="1:5" hidden="1" x14ac:dyDescent="0.25">
      <c r="A1965" t="s">
        <v>31</v>
      </c>
      <c r="B1965" t="s">
        <v>39</v>
      </c>
      <c r="C1965">
        <v>2011</v>
      </c>
      <c r="D1965" t="s">
        <v>21</v>
      </c>
      <c r="E1965">
        <v>453.9</v>
      </c>
    </row>
    <row r="1966" spans="1:5" hidden="1" x14ac:dyDescent="0.25">
      <c r="A1966" t="s">
        <v>31</v>
      </c>
      <c r="B1966" t="s">
        <v>39</v>
      </c>
      <c r="C1966">
        <v>2011</v>
      </c>
      <c r="D1966" t="s">
        <v>23</v>
      </c>
      <c r="E1966">
        <v>453.9</v>
      </c>
    </row>
    <row r="1967" spans="1:5" hidden="1" x14ac:dyDescent="0.25">
      <c r="A1967" t="s">
        <v>31</v>
      </c>
      <c r="B1967" t="s">
        <v>39</v>
      </c>
      <c r="C1967">
        <v>2011</v>
      </c>
      <c r="D1967" t="s">
        <v>25</v>
      </c>
      <c r="E1967">
        <v>453.9</v>
      </c>
    </row>
    <row r="1968" spans="1:5" hidden="1" x14ac:dyDescent="0.25">
      <c r="A1968" t="s">
        <v>31</v>
      </c>
      <c r="B1968" t="s">
        <v>39</v>
      </c>
      <c r="C1968">
        <v>2011</v>
      </c>
      <c r="D1968" t="s">
        <v>27</v>
      </c>
      <c r="E1968">
        <v>458.4</v>
      </c>
    </row>
    <row r="1969" spans="1:5" hidden="1" x14ac:dyDescent="0.25">
      <c r="A1969" t="s">
        <v>31</v>
      </c>
      <c r="B1969" t="s">
        <v>39</v>
      </c>
      <c r="C1969">
        <v>2011</v>
      </c>
      <c r="D1969" t="s">
        <v>28</v>
      </c>
      <c r="E1969">
        <v>458.4</v>
      </c>
    </row>
    <row r="1970" spans="1:5" hidden="1" x14ac:dyDescent="0.25">
      <c r="A1970" t="s">
        <v>31</v>
      </c>
      <c r="B1970" t="s">
        <v>39</v>
      </c>
      <c r="C1970">
        <v>2011</v>
      </c>
      <c r="D1970" t="s">
        <v>29</v>
      </c>
      <c r="E1970">
        <v>437.7</v>
      </c>
    </row>
    <row r="1971" spans="1:5" hidden="1" x14ac:dyDescent="0.25">
      <c r="A1971" t="s">
        <v>31</v>
      </c>
      <c r="B1971" t="s">
        <v>39</v>
      </c>
      <c r="C1971">
        <v>2014</v>
      </c>
      <c r="D1971" t="s">
        <v>6</v>
      </c>
      <c r="E1971">
        <v>437.7</v>
      </c>
    </row>
    <row r="1972" spans="1:5" hidden="1" x14ac:dyDescent="0.25">
      <c r="A1972" t="s">
        <v>31</v>
      </c>
      <c r="B1972" t="s">
        <v>39</v>
      </c>
      <c r="C1972">
        <v>2014</v>
      </c>
      <c r="D1972" t="s">
        <v>9</v>
      </c>
      <c r="E1972">
        <v>453.9</v>
      </c>
    </row>
    <row r="1973" spans="1:5" hidden="1" x14ac:dyDescent="0.25">
      <c r="A1973" t="s">
        <v>31</v>
      </c>
      <c r="B1973" t="s">
        <v>39</v>
      </c>
      <c r="C1973">
        <v>2014</v>
      </c>
      <c r="D1973" t="s">
        <v>11</v>
      </c>
      <c r="E1973">
        <v>437.7</v>
      </c>
    </row>
    <row r="1974" spans="1:5" hidden="1" x14ac:dyDescent="0.25">
      <c r="A1974" t="s">
        <v>31</v>
      </c>
      <c r="B1974" t="s">
        <v>39</v>
      </c>
      <c r="C1974">
        <v>2014</v>
      </c>
      <c r="D1974" t="s">
        <v>12</v>
      </c>
      <c r="E1974">
        <v>437.7</v>
      </c>
    </row>
    <row r="1975" spans="1:5" hidden="1" x14ac:dyDescent="0.25">
      <c r="A1975" t="s">
        <v>31</v>
      </c>
      <c r="B1975" t="s">
        <v>39</v>
      </c>
      <c r="C1975">
        <v>2014</v>
      </c>
      <c r="D1975" t="s">
        <v>13</v>
      </c>
      <c r="E1975">
        <v>437.7</v>
      </c>
    </row>
    <row r="1976" spans="1:5" hidden="1" x14ac:dyDescent="0.25">
      <c r="A1976" t="s">
        <v>31</v>
      </c>
      <c r="B1976" t="s">
        <v>39</v>
      </c>
      <c r="C1976">
        <v>2014</v>
      </c>
      <c r="D1976" t="s">
        <v>14</v>
      </c>
      <c r="E1976">
        <v>481.4</v>
      </c>
    </row>
    <row r="1977" spans="1:5" hidden="1" x14ac:dyDescent="0.25">
      <c r="A1977" t="s">
        <v>31</v>
      </c>
      <c r="B1977" t="s">
        <v>39</v>
      </c>
      <c r="C1977">
        <v>2014</v>
      </c>
      <c r="D1977" t="s">
        <v>15</v>
      </c>
      <c r="E1977">
        <v>481.4</v>
      </c>
    </row>
    <row r="1978" spans="1:5" hidden="1" x14ac:dyDescent="0.25">
      <c r="A1978" t="s">
        <v>31</v>
      </c>
      <c r="B1978" t="s">
        <v>39</v>
      </c>
      <c r="C1978">
        <v>2014</v>
      </c>
      <c r="D1978" t="s">
        <v>16</v>
      </c>
      <c r="E1978">
        <v>481.4</v>
      </c>
    </row>
    <row r="1979" spans="1:5" hidden="1" x14ac:dyDescent="0.25">
      <c r="A1979" t="s">
        <v>31</v>
      </c>
      <c r="B1979" t="s">
        <v>39</v>
      </c>
      <c r="C1979">
        <v>2014</v>
      </c>
      <c r="D1979" t="s">
        <v>17</v>
      </c>
      <c r="E1979">
        <v>465.1</v>
      </c>
    </row>
    <row r="1980" spans="1:5" hidden="1" x14ac:dyDescent="0.25">
      <c r="A1980" t="s">
        <v>31</v>
      </c>
      <c r="B1980" t="s">
        <v>39</v>
      </c>
      <c r="C1980">
        <v>2014</v>
      </c>
      <c r="D1980" t="s">
        <v>19</v>
      </c>
      <c r="E1980">
        <v>453.9</v>
      </c>
    </row>
    <row r="1981" spans="1:5" hidden="1" x14ac:dyDescent="0.25">
      <c r="A1981" t="s">
        <v>31</v>
      </c>
      <c r="B1981" t="s">
        <v>39</v>
      </c>
      <c r="C1981">
        <v>2014</v>
      </c>
      <c r="D1981" t="s">
        <v>21</v>
      </c>
      <c r="E1981">
        <v>453.9</v>
      </c>
    </row>
    <row r="1982" spans="1:5" hidden="1" x14ac:dyDescent="0.25">
      <c r="A1982" t="s">
        <v>31</v>
      </c>
      <c r="B1982" t="s">
        <v>39</v>
      </c>
      <c r="C1982">
        <v>2014</v>
      </c>
      <c r="D1982" t="s">
        <v>23</v>
      </c>
      <c r="E1982">
        <v>453.9</v>
      </c>
    </row>
    <row r="1983" spans="1:5" hidden="1" x14ac:dyDescent="0.25">
      <c r="A1983" t="s">
        <v>31</v>
      </c>
      <c r="B1983" t="s">
        <v>39</v>
      </c>
      <c r="C1983">
        <v>2014</v>
      </c>
      <c r="D1983" t="s">
        <v>25</v>
      </c>
      <c r="E1983">
        <v>453.9</v>
      </c>
    </row>
    <row r="1984" spans="1:5" hidden="1" x14ac:dyDescent="0.25">
      <c r="A1984" t="s">
        <v>31</v>
      </c>
      <c r="B1984" t="s">
        <v>39</v>
      </c>
      <c r="C1984">
        <v>2014</v>
      </c>
      <c r="D1984" t="s">
        <v>27</v>
      </c>
      <c r="E1984">
        <v>458.4</v>
      </c>
    </row>
    <row r="1985" spans="1:5" hidden="1" x14ac:dyDescent="0.25">
      <c r="A1985" t="s">
        <v>31</v>
      </c>
      <c r="B1985" t="s">
        <v>39</v>
      </c>
      <c r="C1985">
        <v>2014</v>
      </c>
      <c r="D1985" t="s">
        <v>28</v>
      </c>
      <c r="E1985">
        <v>458.4</v>
      </c>
    </row>
    <row r="1986" spans="1:5" hidden="1" x14ac:dyDescent="0.25">
      <c r="A1986" t="s">
        <v>31</v>
      </c>
      <c r="B1986" t="s">
        <v>39</v>
      </c>
      <c r="C1986">
        <v>2014</v>
      </c>
      <c r="D1986" t="s">
        <v>29</v>
      </c>
      <c r="E1986">
        <v>437.7</v>
      </c>
    </row>
    <row r="1987" spans="1:5" hidden="1" x14ac:dyDescent="0.25">
      <c r="A1987" t="s">
        <v>31</v>
      </c>
      <c r="B1987" t="s">
        <v>39</v>
      </c>
      <c r="C1987">
        <v>2015</v>
      </c>
      <c r="D1987" t="s">
        <v>6</v>
      </c>
      <c r="E1987">
        <v>437.7</v>
      </c>
    </row>
    <row r="1988" spans="1:5" hidden="1" x14ac:dyDescent="0.25">
      <c r="A1988" t="s">
        <v>31</v>
      </c>
      <c r="B1988" t="s">
        <v>39</v>
      </c>
      <c r="C1988">
        <v>2015</v>
      </c>
      <c r="D1988" t="s">
        <v>9</v>
      </c>
      <c r="E1988">
        <v>453.9</v>
      </c>
    </row>
    <row r="1989" spans="1:5" hidden="1" x14ac:dyDescent="0.25">
      <c r="A1989" t="s">
        <v>31</v>
      </c>
      <c r="B1989" t="s">
        <v>39</v>
      </c>
      <c r="C1989">
        <v>2015</v>
      </c>
      <c r="D1989" t="s">
        <v>11</v>
      </c>
      <c r="E1989">
        <v>437.7</v>
      </c>
    </row>
    <row r="1990" spans="1:5" hidden="1" x14ac:dyDescent="0.25">
      <c r="A1990" t="s">
        <v>31</v>
      </c>
      <c r="B1990" t="s">
        <v>39</v>
      </c>
      <c r="C1990">
        <v>2015</v>
      </c>
      <c r="D1990" t="s">
        <v>12</v>
      </c>
      <c r="E1990">
        <v>437.7</v>
      </c>
    </row>
    <row r="1991" spans="1:5" hidden="1" x14ac:dyDescent="0.25">
      <c r="A1991" t="s">
        <v>31</v>
      </c>
      <c r="B1991" t="s">
        <v>39</v>
      </c>
      <c r="C1991">
        <v>2015</v>
      </c>
      <c r="D1991" t="s">
        <v>13</v>
      </c>
      <c r="E1991">
        <v>437.7</v>
      </c>
    </row>
    <row r="1992" spans="1:5" hidden="1" x14ac:dyDescent="0.25">
      <c r="A1992" t="s">
        <v>31</v>
      </c>
      <c r="B1992" t="s">
        <v>39</v>
      </c>
      <c r="C1992">
        <v>2015</v>
      </c>
      <c r="D1992" t="s">
        <v>14</v>
      </c>
      <c r="E1992">
        <v>481.4</v>
      </c>
    </row>
    <row r="1993" spans="1:5" hidden="1" x14ac:dyDescent="0.25">
      <c r="A1993" t="s">
        <v>31</v>
      </c>
      <c r="B1993" t="s">
        <v>39</v>
      </c>
      <c r="C1993">
        <v>2015</v>
      </c>
      <c r="D1993" t="s">
        <v>15</v>
      </c>
      <c r="E1993">
        <v>481.4</v>
      </c>
    </row>
    <row r="1994" spans="1:5" hidden="1" x14ac:dyDescent="0.25">
      <c r="A1994" t="s">
        <v>31</v>
      </c>
      <c r="B1994" t="s">
        <v>39</v>
      </c>
      <c r="C1994">
        <v>2015</v>
      </c>
      <c r="D1994" t="s">
        <v>16</v>
      </c>
      <c r="E1994">
        <v>481.4</v>
      </c>
    </row>
    <row r="1995" spans="1:5" hidden="1" x14ac:dyDescent="0.25">
      <c r="A1995" t="s">
        <v>31</v>
      </c>
      <c r="B1995" t="s">
        <v>39</v>
      </c>
      <c r="C1995">
        <v>2015</v>
      </c>
      <c r="D1995" t="s">
        <v>17</v>
      </c>
      <c r="E1995">
        <v>465.1</v>
      </c>
    </row>
    <row r="1996" spans="1:5" hidden="1" x14ac:dyDescent="0.25">
      <c r="A1996" t="s">
        <v>31</v>
      </c>
      <c r="B1996" t="s">
        <v>39</v>
      </c>
      <c r="C1996">
        <v>2015</v>
      </c>
      <c r="D1996" t="s">
        <v>19</v>
      </c>
      <c r="E1996">
        <v>453.9</v>
      </c>
    </row>
    <row r="1997" spans="1:5" hidden="1" x14ac:dyDescent="0.25">
      <c r="A1997" t="s">
        <v>31</v>
      </c>
      <c r="B1997" t="s">
        <v>39</v>
      </c>
      <c r="C1997">
        <v>2015</v>
      </c>
      <c r="D1997" t="s">
        <v>21</v>
      </c>
      <c r="E1997">
        <v>453.9</v>
      </c>
    </row>
    <row r="1998" spans="1:5" hidden="1" x14ac:dyDescent="0.25">
      <c r="A1998" t="s">
        <v>31</v>
      </c>
      <c r="B1998" t="s">
        <v>39</v>
      </c>
      <c r="C1998">
        <v>2015</v>
      </c>
      <c r="D1998" t="s">
        <v>23</v>
      </c>
      <c r="E1998">
        <v>453.9</v>
      </c>
    </row>
    <row r="1999" spans="1:5" hidden="1" x14ac:dyDescent="0.25">
      <c r="A1999" t="s">
        <v>31</v>
      </c>
      <c r="B1999" t="s">
        <v>39</v>
      </c>
      <c r="C1999">
        <v>2015</v>
      </c>
      <c r="D1999" t="s">
        <v>25</v>
      </c>
      <c r="E1999">
        <v>453.9</v>
      </c>
    </row>
    <row r="2000" spans="1:5" hidden="1" x14ac:dyDescent="0.25">
      <c r="A2000" t="s">
        <v>31</v>
      </c>
      <c r="B2000" t="s">
        <v>39</v>
      </c>
      <c r="C2000">
        <v>2015</v>
      </c>
      <c r="D2000" t="s">
        <v>27</v>
      </c>
      <c r="E2000">
        <v>458.4</v>
      </c>
    </row>
    <row r="2001" spans="1:5" hidden="1" x14ac:dyDescent="0.25">
      <c r="A2001" t="s">
        <v>31</v>
      </c>
      <c r="B2001" t="s">
        <v>39</v>
      </c>
      <c r="C2001">
        <v>2015</v>
      </c>
      <c r="D2001" t="s">
        <v>28</v>
      </c>
      <c r="E2001">
        <v>458.4</v>
      </c>
    </row>
    <row r="2002" spans="1:5" hidden="1" x14ac:dyDescent="0.25">
      <c r="A2002" t="s">
        <v>31</v>
      </c>
      <c r="B2002" t="s">
        <v>39</v>
      </c>
      <c r="C2002">
        <v>2015</v>
      </c>
      <c r="D2002" t="s">
        <v>29</v>
      </c>
      <c r="E2002">
        <v>437.7</v>
      </c>
    </row>
    <row r="2003" spans="1:5" hidden="1" x14ac:dyDescent="0.25">
      <c r="A2003" t="s">
        <v>31</v>
      </c>
      <c r="B2003" t="s">
        <v>39</v>
      </c>
      <c r="C2003">
        <v>2017</v>
      </c>
      <c r="D2003" t="s">
        <v>6</v>
      </c>
      <c r="E2003">
        <v>437.7</v>
      </c>
    </row>
    <row r="2004" spans="1:5" hidden="1" x14ac:dyDescent="0.25">
      <c r="A2004" t="s">
        <v>31</v>
      </c>
      <c r="B2004" t="s">
        <v>39</v>
      </c>
      <c r="C2004">
        <v>2017</v>
      </c>
      <c r="D2004" t="s">
        <v>9</v>
      </c>
      <c r="E2004">
        <v>453.9</v>
      </c>
    </row>
    <row r="2005" spans="1:5" hidden="1" x14ac:dyDescent="0.25">
      <c r="A2005" t="s">
        <v>31</v>
      </c>
      <c r="B2005" t="s">
        <v>39</v>
      </c>
      <c r="C2005">
        <v>2017</v>
      </c>
      <c r="D2005" t="s">
        <v>11</v>
      </c>
      <c r="E2005">
        <v>437.7</v>
      </c>
    </row>
    <row r="2006" spans="1:5" hidden="1" x14ac:dyDescent="0.25">
      <c r="A2006" t="s">
        <v>31</v>
      </c>
      <c r="B2006" t="s">
        <v>39</v>
      </c>
      <c r="C2006">
        <v>2017</v>
      </c>
      <c r="D2006" t="s">
        <v>12</v>
      </c>
      <c r="E2006">
        <v>437.7</v>
      </c>
    </row>
    <row r="2007" spans="1:5" hidden="1" x14ac:dyDescent="0.25">
      <c r="A2007" t="s">
        <v>31</v>
      </c>
      <c r="B2007" t="s">
        <v>39</v>
      </c>
      <c r="C2007">
        <v>2017</v>
      </c>
      <c r="D2007" t="s">
        <v>13</v>
      </c>
      <c r="E2007">
        <v>437.7</v>
      </c>
    </row>
    <row r="2008" spans="1:5" hidden="1" x14ac:dyDescent="0.25">
      <c r="A2008" t="s">
        <v>31</v>
      </c>
      <c r="B2008" t="s">
        <v>39</v>
      </c>
      <c r="C2008">
        <v>2017</v>
      </c>
      <c r="D2008" t="s">
        <v>14</v>
      </c>
      <c r="E2008">
        <v>481.4</v>
      </c>
    </row>
    <row r="2009" spans="1:5" hidden="1" x14ac:dyDescent="0.25">
      <c r="A2009" t="s">
        <v>31</v>
      </c>
      <c r="B2009" t="s">
        <v>39</v>
      </c>
      <c r="C2009">
        <v>2017</v>
      </c>
      <c r="D2009" t="s">
        <v>15</v>
      </c>
      <c r="E2009">
        <v>481.4</v>
      </c>
    </row>
    <row r="2010" spans="1:5" hidden="1" x14ac:dyDescent="0.25">
      <c r="A2010" t="s">
        <v>31</v>
      </c>
      <c r="B2010" t="s">
        <v>39</v>
      </c>
      <c r="C2010">
        <v>2017</v>
      </c>
      <c r="D2010" t="s">
        <v>16</v>
      </c>
      <c r="E2010">
        <v>481.4</v>
      </c>
    </row>
    <row r="2011" spans="1:5" hidden="1" x14ac:dyDescent="0.25">
      <c r="A2011" t="s">
        <v>31</v>
      </c>
      <c r="B2011" t="s">
        <v>39</v>
      </c>
      <c r="C2011">
        <v>2017</v>
      </c>
      <c r="D2011" t="s">
        <v>17</v>
      </c>
      <c r="E2011">
        <v>465.1</v>
      </c>
    </row>
    <row r="2012" spans="1:5" hidden="1" x14ac:dyDescent="0.25">
      <c r="A2012" t="s">
        <v>31</v>
      </c>
      <c r="B2012" t="s">
        <v>39</v>
      </c>
      <c r="C2012">
        <v>2017</v>
      </c>
      <c r="D2012" t="s">
        <v>19</v>
      </c>
      <c r="E2012">
        <v>453.9</v>
      </c>
    </row>
    <row r="2013" spans="1:5" hidden="1" x14ac:dyDescent="0.25">
      <c r="A2013" t="s">
        <v>31</v>
      </c>
      <c r="B2013" t="s">
        <v>39</v>
      </c>
      <c r="C2013">
        <v>2017</v>
      </c>
      <c r="D2013" t="s">
        <v>21</v>
      </c>
      <c r="E2013">
        <v>453.9</v>
      </c>
    </row>
    <row r="2014" spans="1:5" hidden="1" x14ac:dyDescent="0.25">
      <c r="A2014" t="s">
        <v>31</v>
      </c>
      <c r="B2014" t="s">
        <v>39</v>
      </c>
      <c r="C2014">
        <v>2017</v>
      </c>
      <c r="D2014" t="s">
        <v>23</v>
      </c>
      <c r="E2014">
        <v>453.9</v>
      </c>
    </row>
    <row r="2015" spans="1:5" hidden="1" x14ac:dyDescent="0.25">
      <c r="A2015" t="s">
        <v>31</v>
      </c>
      <c r="B2015" t="s">
        <v>39</v>
      </c>
      <c r="C2015">
        <v>2017</v>
      </c>
      <c r="D2015" t="s">
        <v>25</v>
      </c>
      <c r="E2015">
        <v>453.9</v>
      </c>
    </row>
    <row r="2016" spans="1:5" hidden="1" x14ac:dyDescent="0.25">
      <c r="A2016" t="s">
        <v>31</v>
      </c>
      <c r="B2016" t="s">
        <v>39</v>
      </c>
      <c r="C2016">
        <v>2017</v>
      </c>
      <c r="D2016" t="s">
        <v>27</v>
      </c>
      <c r="E2016">
        <v>458.4</v>
      </c>
    </row>
    <row r="2017" spans="1:5" hidden="1" x14ac:dyDescent="0.25">
      <c r="A2017" t="s">
        <v>31</v>
      </c>
      <c r="B2017" t="s">
        <v>39</v>
      </c>
      <c r="C2017">
        <v>2017</v>
      </c>
      <c r="D2017" t="s">
        <v>28</v>
      </c>
      <c r="E2017">
        <v>458.4</v>
      </c>
    </row>
    <row r="2018" spans="1:5" hidden="1" x14ac:dyDescent="0.25">
      <c r="A2018" t="s">
        <v>31</v>
      </c>
      <c r="B2018" t="s">
        <v>39</v>
      </c>
      <c r="C2018">
        <v>2017</v>
      </c>
      <c r="D2018" t="s">
        <v>29</v>
      </c>
      <c r="E2018">
        <v>437.7</v>
      </c>
    </row>
    <row r="2019" spans="1:5" hidden="1" x14ac:dyDescent="0.25">
      <c r="A2019" t="s">
        <v>31</v>
      </c>
      <c r="B2019" t="s">
        <v>39</v>
      </c>
      <c r="C2019">
        <v>2020</v>
      </c>
      <c r="D2019" t="s">
        <v>6</v>
      </c>
      <c r="E2019">
        <v>437.7</v>
      </c>
    </row>
    <row r="2020" spans="1:5" hidden="1" x14ac:dyDescent="0.25">
      <c r="A2020" t="s">
        <v>31</v>
      </c>
      <c r="B2020" t="s">
        <v>39</v>
      </c>
      <c r="C2020">
        <v>2020</v>
      </c>
      <c r="D2020" t="s">
        <v>9</v>
      </c>
      <c r="E2020">
        <v>453.9</v>
      </c>
    </row>
    <row r="2021" spans="1:5" hidden="1" x14ac:dyDescent="0.25">
      <c r="A2021" t="s">
        <v>31</v>
      </c>
      <c r="B2021" t="s">
        <v>39</v>
      </c>
      <c r="C2021">
        <v>2020</v>
      </c>
      <c r="D2021" t="s">
        <v>11</v>
      </c>
      <c r="E2021">
        <v>437.7</v>
      </c>
    </row>
    <row r="2022" spans="1:5" hidden="1" x14ac:dyDescent="0.25">
      <c r="A2022" t="s">
        <v>31</v>
      </c>
      <c r="B2022" t="s">
        <v>39</v>
      </c>
      <c r="C2022">
        <v>2020</v>
      </c>
      <c r="D2022" t="s">
        <v>12</v>
      </c>
      <c r="E2022">
        <v>437.7</v>
      </c>
    </row>
    <row r="2023" spans="1:5" hidden="1" x14ac:dyDescent="0.25">
      <c r="A2023" t="s">
        <v>31</v>
      </c>
      <c r="B2023" t="s">
        <v>39</v>
      </c>
      <c r="C2023">
        <v>2020</v>
      </c>
      <c r="D2023" t="s">
        <v>13</v>
      </c>
      <c r="E2023">
        <v>437.7</v>
      </c>
    </row>
    <row r="2024" spans="1:5" hidden="1" x14ac:dyDescent="0.25">
      <c r="A2024" t="s">
        <v>31</v>
      </c>
      <c r="B2024" t="s">
        <v>39</v>
      </c>
      <c r="C2024">
        <v>2020</v>
      </c>
      <c r="D2024" t="s">
        <v>14</v>
      </c>
      <c r="E2024">
        <v>481.4</v>
      </c>
    </row>
    <row r="2025" spans="1:5" hidden="1" x14ac:dyDescent="0.25">
      <c r="A2025" t="s">
        <v>31</v>
      </c>
      <c r="B2025" t="s">
        <v>39</v>
      </c>
      <c r="C2025">
        <v>2020</v>
      </c>
      <c r="D2025" t="s">
        <v>15</v>
      </c>
      <c r="E2025">
        <v>481.4</v>
      </c>
    </row>
    <row r="2026" spans="1:5" hidden="1" x14ac:dyDescent="0.25">
      <c r="A2026" t="s">
        <v>31</v>
      </c>
      <c r="B2026" t="s">
        <v>39</v>
      </c>
      <c r="C2026">
        <v>2020</v>
      </c>
      <c r="D2026" t="s">
        <v>16</v>
      </c>
      <c r="E2026">
        <v>481.4</v>
      </c>
    </row>
    <row r="2027" spans="1:5" hidden="1" x14ac:dyDescent="0.25">
      <c r="A2027" t="s">
        <v>31</v>
      </c>
      <c r="B2027" t="s">
        <v>39</v>
      </c>
      <c r="C2027">
        <v>2020</v>
      </c>
      <c r="D2027" t="s">
        <v>17</v>
      </c>
      <c r="E2027">
        <v>465.1</v>
      </c>
    </row>
    <row r="2028" spans="1:5" hidden="1" x14ac:dyDescent="0.25">
      <c r="A2028" t="s">
        <v>31</v>
      </c>
      <c r="B2028" t="s">
        <v>39</v>
      </c>
      <c r="C2028">
        <v>2020</v>
      </c>
      <c r="D2028" t="s">
        <v>19</v>
      </c>
      <c r="E2028">
        <v>453.9</v>
      </c>
    </row>
    <row r="2029" spans="1:5" hidden="1" x14ac:dyDescent="0.25">
      <c r="A2029" t="s">
        <v>31</v>
      </c>
      <c r="B2029" t="s">
        <v>39</v>
      </c>
      <c r="C2029">
        <v>2020</v>
      </c>
      <c r="D2029" t="s">
        <v>21</v>
      </c>
      <c r="E2029">
        <v>453.9</v>
      </c>
    </row>
    <row r="2030" spans="1:5" hidden="1" x14ac:dyDescent="0.25">
      <c r="A2030" t="s">
        <v>31</v>
      </c>
      <c r="B2030" t="s">
        <v>39</v>
      </c>
      <c r="C2030">
        <v>2020</v>
      </c>
      <c r="D2030" t="s">
        <v>23</v>
      </c>
      <c r="E2030">
        <v>453.9</v>
      </c>
    </row>
    <row r="2031" spans="1:5" hidden="1" x14ac:dyDescent="0.25">
      <c r="A2031" t="s">
        <v>31</v>
      </c>
      <c r="B2031" t="s">
        <v>39</v>
      </c>
      <c r="C2031">
        <v>2020</v>
      </c>
      <c r="D2031" t="s">
        <v>25</v>
      </c>
      <c r="E2031">
        <v>453.9</v>
      </c>
    </row>
    <row r="2032" spans="1:5" hidden="1" x14ac:dyDescent="0.25">
      <c r="A2032" t="s">
        <v>31</v>
      </c>
      <c r="B2032" t="s">
        <v>39</v>
      </c>
      <c r="C2032">
        <v>2020</v>
      </c>
      <c r="D2032" t="s">
        <v>27</v>
      </c>
      <c r="E2032">
        <v>458.4</v>
      </c>
    </row>
    <row r="2033" spans="1:5" hidden="1" x14ac:dyDescent="0.25">
      <c r="A2033" t="s">
        <v>31</v>
      </c>
      <c r="B2033" t="s">
        <v>39</v>
      </c>
      <c r="C2033">
        <v>2020</v>
      </c>
      <c r="D2033" t="s">
        <v>28</v>
      </c>
      <c r="E2033">
        <v>458.4</v>
      </c>
    </row>
    <row r="2034" spans="1:5" hidden="1" x14ac:dyDescent="0.25">
      <c r="A2034" t="s">
        <v>31</v>
      </c>
      <c r="B2034" t="s">
        <v>39</v>
      </c>
      <c r="C2034">
        <v>2020</v>
      </c>
      <c r="D2034" t="s">
        <v>29</v>
      </c>
      <c r="E2034">
        <v>437.7</v>
      </c>
    </row>
    <row r="2035" spans="1:5" hidden="1" x14ac:dyDescent="0.25">
      <c r="A2035" t="s">
        <v>32</v>
      </c>
      <c r="B2035" t="s">
        <v>39</v>
      </c>
      <c r="C2035">
        <v>1975</v>
      </c>
      <c r="D2035" t="s">
        <v>6</v>
      </c>
      <c r="E2035">
        <v>124.1</v>
      </c>
    </row>
    <row r="2036" spans="1:5" hidden="1" x14ac:dyDescent="0.25">
      <c r="A2036" t="s">
        <v>32</v>
      </c>
      <c r="B2036" t="s">
        <v>39</v>
      </c>
      <c r="C2036">
        <v>1975</v>
      </c>
      <c r="D2036" t="s">
        <v>9</v>
      </c>
      <c r="E2036">
        <v>124.1</v>
      </c>
    </row>
    <row r="2037" spans="1:5" hidden="1" x14ac:dyDescent="0.25">
      <c r="A2037" t="s">
        <v>32</v>
      </c>
      <c r="B2037" t="s">
        <v>39</v>
      </c>
      <c r="C2037">
        <v>1975</v>
      </c>
      <c r="D2037" t="s">
        <v>11</v>
      </c>
      <c r="E2037">
        <v>124.1</v>
      </c>
    </row>
    <row r="2038" spans="1:5" hidden="1" x14ac:dyDescent="0.25">
      <c r="A2038" t="s">
        <v>32</v>
      </c>
      <c r="B2038" t="s">
        <v>39</v>
      </c>
      <c r="C2038">
        <v>1975</v>
      </c>
      <c r="D2038" t="s">
        <v>12</v>
      </c>
      <c r="E2038">
        <v>124.1</v>
      </c>
    </row>
    <row r="2039" spans="1:5" hidden="1" x14ac:dyDescent="0.25">
      <c r="A2039" t="s">
        <v>32</v>
      </c>
      <c r="B2039" t="s">
        <v>39</v>
      </c>
      <c r="C2039">
        <v>1975</v>
      </c>
      <c r="D2039" t="s">
        <v>13</v>
      </c>
      <c r="E2039">
        <v>124.1</v>
      </c>
    </row>
    <row r="2040" spans="1:5" hidden="1" x14ac:dyDescent="0.25">
      <c r="A2040" t="s">
        <v>32</v>
      </c>
      <c r="B2040" t="s">
        <v>39</v>
      </c>
      <c r="C2040">
        <v>1975</v>
      </c>
      <c r="D2040" t="s">
        <v>14</v>
      </c>
      <c r="E2040">
        <v>138</v>
      </c>
    </row>
    <row r="2041" spans="1:5" hidden="1" x14ac:dyDescent="0.25">
      <c r="A2041" t="s">
        <v>32</v>
      </c>
      <c r="B2041" t="s">
        <v>39</v>
      </c>
      <c r="C2041">
        <v>1975</v>
      </c>
      <c r="D2041" t="s">
        <v>15</v>
      </c>
      <c r="E2041">
        <v>138</v>
      </c>
    </row>
    <row r="2042" spans="1:5" hidden="1" x14ac:dyDescent="0.25">
      <c r="A2042" t="s">
        <v>32</v>
      </c>
      <c r="B2042" t="s">
        <v>39</v>
      </c>
      <c r="C2042">
        <v>1975</v>
      </c>
      <c r="D2042" t="s">
        <v>16</v>
      </c>
      <c r="E2042">
        <v>138</v>
      </c>
    </row>
    <row r="2043" spans="1:5" hidden="1" x14ac:dyDescent="0.25">
      <c r="A2043" t="s">
        <v>32</v>
      </c>
      <c r="B2043" t="s">
        <v>39</v>
      </c>
      <c r="C2043">
        <v>1975</v>
      </c>
      <c r="D2043" t="s">
        <v>17</v>
      </c>
      <c r="E2043">
        <v>162.80000000000001</v>
      </c>
    </row>
    <row r="2044" spans="1:5" hidden="1" x14ac:dyDescent="0.25">
      <c r="A2044" t="s">
        <v>32</v>
      </c>
      <c r="B2044" t="s">
        <v>39</v>
      </c>
      <c r="C2044">
        <v>1975</v>
      </c>
      <c r="D2044" t="s">
        <v>19</v>
      </c>
      <c r="E2044">
        <v>162.80000000000001</v>
      </c>
    </row>
    <row r="2045" spans="1:5" hidden="1" x14ac:dyDescent="0.25">
      <c r="A2045" t="s">
        <v>32</v>
      </c>
      <c r="B2045" t="s">
        <v>39</v>
      </c>
      <c r="C2045">
        <v>1975</v>
      </c>
      <c r="D2045" t="s">
        <v>21</v>
      </c>
      <c r="E2045">
        <v>146</v>
      </c>
    </row>
    <row r="2046" spans="1:5" hidden="1" x14ac:dyDescent="0.25">
      <c r="A2046" t="s">
        <v>32</v>
      </c>
      <c r="B2046" t="s">
        <v>39</v>
      </c>
      <c r="C2046">
        <v>1975</v>
      </c>
      <c r="D2046" t="s">
        <v>23</v>
      </c>
      <c r="E2046">
        <v>146</v>
      </c>
    </row>
    <row r="2047" spans="1:5" hidden="1" x14ac:dyDescent="0.25">
      <c r="A2047" t="s">
        <v>32</v>
      </c>
      <c r="B2047" t="s">
        <v>39</v>
      </c>
      <c r="C2047">
        <v>1975</v>
      </c>
      <c r="D2047" t="s">
        <v>25</v>
      </c>
      <c r="E2047">
        <v>146</v>
      </c>
    </row>
    <row r="2048" spans="1:5" hidden="1" x14ac:dyDescent="0.25">
      <c r="A2048" t="s">
        <v>32</v>
      </c>
      <c r="B2048" t="s">
        <v>39</v>
      </c>
      <c r="C2048">
        <v>1975</v>
      </c>
      <c r="D2048" t="s">
        <v>27</v>
      </c>
      <c r="E2048">
        <v>153.30000000000001</v>
      </c>
    </row>
    <row r="2049" spans="1:5" hidden="1" x14ac:dyDescent="0.25">
      <c r="A2049" t="s">
        <v>32</v>
      </c>
      <c r="B2049" t="s">
        <v>39</v>
      </c>
      <c r="C2049">
        <v>1975</v>
      </c>
      <c r="D2049" t="s">
        <v>28</v>
      </c>
      <c r="E2049">
        <v>153.30000000000001</v>
      </c>
    </row>
    <row r="2050" spans="1:5" hidden="1" x14ac:dyDescent="0.25">
      <c r="A2050" t="s">
        <v>32</v>
      </c>
      <c r="B2050" t="s">
        <v>39</v>
      </c>
      <c r="C2050">
        <v>1975</v>
      </c>
      <c r="D2050" t="s">
        <v>29</v>
      </c>
      <c r="E2050">
        <v>124.1</v>
      </c>
    </row>
    <row r="2051" spans="1:5" hidden="1" x14ac:dyDescent="0.25">
      <c r="A2051" t="s">
        <v>32</v>
      </c>
      <c r="B2051" t="s">
        <v>39</v>
      </c>
      <c r="C2051">
        <v>1985</v>
      </c>
      <c r="D2051" t="s">
        <v>6</v>
      </c>
      <c r="E2051">
        <v>188.4</v>
      </c>
    </row>
    <row r="2052" spans="1:5" hidden="1" x14ac:dyDescent="0.25">
      <c r="A2052" t="s">
        <v>32</v>
      </c>
      <c r="B2052" t="s">
        <v>39</v>
      </c>
      <c r="C2052">
        <v>1985</v>
      </c>
      <c r="D2052" t="s">
        <v>9</v>
      </c>
      <c r="E2052">
        <v>188.4</v>
      </c>
    </row>
    <row r="2053" spans="1:5" hidden="1" x14ac:dyDescent="0.25">
      <c r="A2053" t="s">
        <v>32</v>
      </c>
      <c r="B2053" t="s">
        <v>39</v>
      </c>
      <c r="C2053">
        <v>1985</v>
      </c>
      <c r="D2053" t="s">
        <v>11</v>
      </c>
      <c r="E2053">
        <v>188.4</v>
      </c>
    </row>
    <row r="2054" spans="1:5" hidden="1" x14ac:dyDescent="0.25">
      <c r="A2054" t="s">
        <v>32</v>
      </c>
      <c r="B2054" t="s">
        <v>39</v>
      </c>
      <c r="C2054">
        <v>1985</v>
      </c>
      <c r="D2054" t="s">
        <v>12</v>
      </c>
      <c r="E2054">
        <v>188.4</v>
      </c>
    </row>
    <row r="2055" spans="1:5" hidden="1" x14ac:dyDescent="0.25">
      <c r="A2055" t="s">
        <v>32</v>
      </c>
      <c r="B2055" t="s">
        <v>39</v>
      </c>
      <c r="C2055">
        <v>1985</v>
      </c>
      <c r="D2055" t="s">
        <v>13</v>
      </c>
      <c r="E2055">
        <v>188.4</v>
      </c>
    </row>
    <row r="2056" spans="1:5" hidden="1" x14ac:dyDescent="0.25">
      <c r="A2056" t="s">
        <v>32</v>
      </c>
      <c r="B2056" t="s">
        <v>39</v>
      </c>
      <c r="C2056">
        <v>1985</v>
      </c>
      <c r="D2056" t="s">
        <v>14</v>
      </c>
      <c r="E2056">
        <v>142.6</v>
      </c>
    </row>
    <row r="2057" spans="1:5" hidden="1" x14ac:dyDescent="0.25">
      <c r="A2057" t="s">
        <v>32</v>
      </c>
      <c r="B2057" t="s">
        <v>39</v>
      </c>
      <c r="C2057">
        <v>1985</v>
      </c>
      <c r="D2057" t="s">
        <v>15</v>
      </c>
      <c r="E2057">
        <v>142.6</v>
      </c>
    </row>
    <row r="2058" spans="1:5" hidden="1" x14ac:dyDescent="0.25">
      <c r="A2058" t="s">
        <v>32</v>
      </c>
      <c r="B2058" t="s">
        <v>39</v>
      </c>
      <c r="C2058">
        <v>1985</v>
      </c>
      <c r="D2058" t="s">
        <v>16</v>
      </c>
      <c r="E2058">
        <v>142.6</v>
      </c>
    </row>
    <row r="2059" spans="1:5" hidden="1" x14ac:dyDescent="0.25">
      <c r="A2059" t="s">
        <v>32</v>
      </c>
      <c r="B2059" t="s">
        <v>39</v>
      </c>
      <c r="C2059">
        <v>1985</v>
      </c>
      <c r="D2059" t="s">
        <v>17</v>
      </c>
      <c r="E2059">
        <v>196.8</v>
      </c>
    </row>
    <row r="2060" spans="1:5" hidden="1" x14ac:dyDescent="0.25">
      <c r="A2060" t="s">
        <v>32</v>
      </c>
      <c r="B2060" t="s">
        <v>39</v>
      </c>
      <c r="C2060">
        <v>1985</v>
      </c>
      <c r="D2060" t="s">
        <v>19</v>
      </c>
      <c r="E2060">
        <v>196.8</v>
      </c>
    </row>
    <row r="2061" spans="1:5" hidden="1" x14ac:dyDescent="0.25">
      <c r="A2061" t="s">
        <v>32</v>
      </c>
      <c r="B2061" t="s">
        <v>39</v>
      </c>
      <c r="C2061">
        <v>1985</v>
      </c>
      <c r="D2061" t="s">
        <v>21</v>
      </c>
      <c r="E2061">
        <v>172.7</v>
      </c>
    </row>
    <row r="2062" spans="1:5" hidden="1" x14ac:dyDescent="0.25">
      <c r="A2062" t="s">
        <v>32</v>
      </c>
      <c r="B2062" t="s">
        <v>39</v>
      </c>
      <c r="C2062">
        <v>1985</v>
      </c>
      <c r="D2062" t="s">
        <v>23</v>
      </c>
      <c r="E2062">
        <v>172.7</v>
      </c>
    </row>
    <row r="2063" spans="1:5" hidden="1" x14ac:dyDescent="0.25">
      <c r="A2063" t="s">
        <v>32</v>
      </c>
      <c r="B2063" t="s">
        <v>39</v>
      </c>
      <c r="C2063">
        <v>1985</v>
      </c>
      <c r="D2063" t="s">
        <v>25</v>
      </c>
      <c r="E2063">
        <v>172.7</v>
      </c>
    </row>
    <row r="2064" spans="1:5" hidden="1" x14ac:dyDescent="0.25">
      <c r="A2064" t="s">
        <v>32</v>
      </c>
      <c r="B2064" t="s">
        <v>39</v>
      </c>
      <c r="C2064">
        <v>1985</v>
      </c>
      <c r="D2064" t="s">
        <v>27</v>
      </c>
      <c r="E2064">
        <v>227.7</v>
      </c>
    </row>
    <row r="2065" spans="1:5" hidden="1" x14ac:dyDescent="0.25">
      <c r="A2065" t="s">
        <v>32</v>
      </c>
      <c r="B2065" t="s">
        <v>39</v>
      </c>
      <c r="C2065">
        <v>1985</v>
      </c>
      <c r="D2065" t="s">
        <v>28</v>
      </c>
      <c r="E2065">
        <v>227.7</v>
      </c>
    </row>
    <row r="2066" spans="1:5" hidden="1" x14ac:dyDescent="0.25">
      <c r="A2066" t="s">
        <v>32</v>
      </c>
      <c r="B2066" t="s">
        <v>39</v>
      </c>
      <c r="C2066">
        <v>1985</v>
      </c>
      <c r="D2066" t="s">
        <v>29</v>
      </c>
      <c r="E2066">
        <v>188.4</v>
      </c>
    </row>
    <row r="2067" spans="1:5" hidden="1" x14ac:dyDescent="0.25">
      <c r="A2067" t="s">
        <v>32</v>
      </c>
      <c r="B2067" t="s">
        <v>39</v>
      </c>
      <c r="C2067">
        <v>1996</v>
      </c>
      <c r="D2067" t="s">
        <v>6</v>
      </c>
      <c r="E2067">
        <v>117.5</v>
      </c>
    </row>
    <row r="2068" spans="1:5" hidden="1" x14ac:dyDescent="0.25">
      <c r="A2068" t="s">
        <v>32</v>
      </c>
      <c r="B2068" t="s">
        <v>39</v>
      </c>
      <c r="C2068">
        <v>1996</v>
      </c>
      <c r="D2068" t="s">
        <v>9</v>
      </c>
      <c r="E2068">
        <v>117.5</v>
      </c>
    </row>
    <row r="2069" spans="1:5" hidden="1" x14ac:dyDescent="0.25">
      <c r="A2069" t="s">
        <v>32</v>
      </c>
      <c r="B2069" t="s">
        <v>39</v>
      </c>
      <c r="C2069">
        <v>1996</v>
      </c>
      <c r="D2069" t="s">
        <v>11</v>
      </c>
      <c r="E2069">
        <v>117.5</v>
      </c>
    </row>
    <row r="2070" spans="1:5" hidden="1" x14ac:dyDescent="0.25">
      <c r="A2070" t="s">
        <v>32</v>
      </c>
      <c r="B2070" t="s">
        <v>39</v>
      </c>
      <c r="C2070">
        <v>1996</v>
      </c>
      <c r="D2070" t="s">
        <v>12</v>
      </c>
      <c r="E2070">
        <v>117.5</v>
      </c>
    </row>
    <row r="2071" spans="1:5" hidden="1" x14ac:dyDescent="0.25">
      <c r="A2071" t="s">
        <v>32</v>
      </c>
      <c r="B2071" t="s">
        <v>39</v>
      </c>
      <c r="C2071">
        <v>1996</v>
      </c>
      <c r="D2071" t="s">
        <v>13</v>
      </c>
      <c r="E2071">
        <v>117.5</v>
      </c>
    </row>
    <row r="2072" spans="1:5" hidden="1" x14ac:dyDescent="0.25">
      <c r="A2072" t="s">
        <v>32</v>
      </c>
      <c r="B2072" t="s">
        <v>39</v>
      </c>
      <c r="C2072">
        <v>1996</v>
      </c>
      <c r="D2072" t="s">
        <v>14</v>
      </c>
      <c r="E2072">
        <v>129</v>
      </c>
    </row>
    <row r="2073" spans="1:5" hidden="1" x14ac:dyDescent="0.25">
      <c r="A2073" t="s">
        <v>32</v>
      </c>
      <c r="B2073" t="s">
        <v>39</v>
      </c>
      <c r="C2073">
        <v>1996</v>
      </c>
      <c r="D2073" t="s">
        <v>15</v>
      </c>
      <c r="E2073">
        <v>129</v>
      </c>
    </row>
    <row r="2074" spans="1:5" hidden="1" x14ac:dyDescent="0.25">
      <c r="A2074" t="s">
        <v>32</v>
      </c>
      <c r="B2074" t="s">
        <v>39</v>
      </c>
      <c r="C2074">
        <v>1996</v>
      </c>
      <c r="D2074" t="s">
        <v>16</v>
      </c>
      <c r="E2074">
        <v>129</v>
      </c>
    </row>
    <row r="2075" spans="1:5" hidden="1" x14ac:dyDescent="0.25">
      <c r="A2075" t="s">
        <v>32</v>
      </c>
      <c r="B2075" t="s">
        <v>39</v>
      </c>
      <c r="C2075">
        <v>1996</v>
      </c>
      <c r="D2075" t="s">
        <v>17</v>
      </c>
      <c r="E2075">
        <v>124.5</v>
      </c>
    </row>
    <row r="2076" spans="1:5" hidden="1" x14ac:dyDescent="0.25">
      <c r="A2076" t="s">
        <v>32</v>
      </c>
      <c r="B2076" t="s">
        <v>39</v>
      </c>
      <c r="C2076">
        <v>1996</v>
      </c>
      <c r="D2076" t="s">
        <v>19</v>
      </c>
      <c r="E2076">
        <v>124.5</v>
      </c>
    </row>
    <row r="2077" spans="1:5" hidden="1" x14ac:dyDescent="0.25">
      <c r="A2077" t="s">
        <v>32</v>
      </c>
      <c r="B2077" t="s">
        <v>39</v>
      </c>
      <c r="C2077">
        <v>1996</v>
      </c>
      <c r="D2077" t="s">
        <v>21</v>
      </c>
      <c r="E2077">
        <v>120.7</v>
      </c>
    </row>
    <row r="2078" spans="1:5" hidden="1" x14ac:dyDescent="0.25">
      <c r="A2078" t="s">
        <v>32</v>
      </c>
      <c r="B2078" t="s">
        <v>39</v>
      </c>
      <c r="C2078">
        <v>1996</v>
      </c>
      <c r="D2078" t="s">
        <v>23</v>
      </c>
      <c r="E2078">
        <v>120.7</v>
      </c>
    </row>
    <row r="2079" spans="1:5" hidden="1" x14ac:dyDescent="0.25">
      <c r="A2079" t="s">
        <v>32</v>
      </c>
      <c r="B2079" t="s">
        <v>39</v>
      </c>
      <c r="C2079">
        <v>1996</v>
      </c>
      <c r="D2079" t="s">
        <v>25</v>
      </c>
      <c r="E2079">
        <v>120.7</v>
      </c>
    </row>
    <row r="2080" spans="1:5" hidden="1" x14ac:dyDescent="0.25">
      <c r="A2080" t="s">
        <v>32</v>
      </c>
      <c r="B2080" t="s">
        <v>39</v>
      </c>
      <c r="C2080">
        <v>1996</v>
      </c>
      <c r="D2080" t="s">
        <v>27</v>
      </c>
      <c r="E2080">
        <v>124.1</v>
      </c>
    </row>
    <row r="2081" spans="1:5" hidden="1" x14ac:dyDescent="0.25">
      <c r="A2081" t="s">
        <v>32</v>
      </c>
      <c r="B2081" t="s">
        <v>39</v>
      </c>
      <c r="C2081">
        <v>1996</v>
      </c>
      <c r="D2081" t="s">
        <v>28</v>
      </c>
      <c r="E2081">
        <v>124.1</v>
      </c>
    </row>
    <row r="2082" spans="1:5" hidden="1" x14ac:dyDescent="0.25">
      <c r="A2082" t="s">
        <v>32</v>
      </c>
      <c r="B2082" t="s">
        <v>39</v>
      </c>
      <c r="C2082">
        <v>1996</v>
      </c>
      <c r="D2082" t="s">
        <v>29</v>
      </c>
      <c r="E2082">
        <v>117.5</v>
      </c>
    </row>
    <row r="2083" spans="1:5" hidden="1" x14ac:dyDescent="0.25">
      <c r="A2083" t="s">
        <v>32</v>
      </c>
      <c r="B2083" t="s">
        <v>39</v>
      </c>
      <c r="C2083">
        <v>2003</v>
      </c>
      <c r="D2083" t="s">
        <v>6</v>
      </c>
      <c r="E2083">
        <v>118.7</v>
      </c>
    </row>
    <row r="2084" spans="1:5" hidden="1" x14ac:dyDescent="0.25">
      <c r="A2084" t="s">
        <v>32</v>
      </c>
      <c r="B2084" t="s">
        <v>39</v>
      </c>
      <c r="C2084">
        <v>2003</v>
      </c>
      <c r="D2084" t="s">
        <v>9</v>
      </c>
      <c r="E2084">
        <v>123.3</v>
      </c>
    </row>
    <row r="2085" spans="1:5" hidden="1" x14ac:dyDescent="0.25">
      <c r="A2085" t="s">
        <v>32</v>
      </c>
      <c r="B2085" t="s">
        <v>39</v>
      </c>
      <c r="C2085">
        <v>2003</v>
      </c>
      <c r="D2085" t="s">
        <v>11</v>
      </c>
      <c r="E2085">
        <v>118.7</v>
      </c>
    </row>
    <row r="2086" spans="1:5" hidden="1" x14ac:dyDescent="0.25">
      <c r="A2086" t="s">
        <v>32</v>
      </c>
      <c r="B2086" t="s">
        <v>39</v>
      </c>
      <c r="C2086">
        <v>2003</v>
      </c>
      <c r="D2086" t="s">
        <v>12</v>
      </c>
      <c r="E2086">
        <v>118.7</v>
      </c>
    </row>
    <row r="2087" spans="1:5" hidden="1" x14ac:dyDescent="0.25">
      <c r="A2087" t="s">
        <v>32</v>
      </c>
      <c r="B2087" t="s">
        <v>39</v>
      </c>
      <c r="C2087">
        <v>2003</v>
      </c>
      <c r="D2087" t="s">
        <v>13</v>
      </c>
      <c r="E2087">
        <v>118.7</v>
      </c>
    </row>
    <row r="2088" spans="1:5" hidden="1" x14ac:dyDescent="0.25">
      <c r="A2088" t="s">
        <v>32</v>
      </c>
      <c r="B2088" t="s">
        <v>39</v>
      </c>
      <c r="C2088">
        <v>2003</v>
      </c>
      <c r="D2088" t="s">
        <v>14</v>
      </c>
      <c r="E2088">
        <v>131.1</v>
      </c>
    </row>
    <row r="2089" spans="1:5" hidden="1" x14ac:dyDescent="0.25">
      <c r="A2089" t="s">
        <v>32</v>
      </c>
      <c r="B2089" t="s">
        <v>39</v>
      </c>
      <c r="C2089">
        <v>2003</v>
      </c>
      <c r="D2089" t="s">
        <v>15</v>
      </c>
      <c r="E2089">
        <v>131.1</v>
      </c>
    </row>
    <row r="2090" spans="1:5" hidden="1" x14ac:dyDescent="0.25">
      <c r="A2090" t="s">
        <v>32</v>
      </c>
      <c r="B2090" t="s">
        <v>39</v>
      </c>
      <c r="C2090">
        <v>2003</v>
      </c>
      <c r="D2090" t="s">
        <v>16</v>
      </c>
      <c r="E2090">
        <v>131.1</v>
      </c>
    </row>
    <row r="2091" spans="1:5" hidden="1" x14ac:dyDescent="0.25">
      <c r="A2091" t="s">
        <v>32</v>
      </c>
      <c r="B2091" t="s">
        <v>39</v>
      </c>
      <c r="C2091">
        <v>2003</v>
      </c>
      <c r="D2091" t="s">
        <v>17</v>
      </c>
      <c r="E2091">
        <v>126.5</v>
      </c>
    </row>
    <row r="2092" spans="1:5" hidden="1" x14ac:dyDescent="0.25">
      <c r="A2092" t="s">
        <v>32</v>
      </c>
      <c r="B2092" t="s">
        <v>39</v>
      </c>
      <c r="C2092">
        <v>2003</v>
      </c>
      <c r="D2092" t="s">
        <v>19</v>
      </c>
      <c r="E2092">
        <v>123.3</v>
      </c>
    </row>
    <row r="2093" spans="1:5" hidden="1" x14ac:dyDescent="0.25">
      <c r="A2093" t="s">
        <v>32</v>
      </c>
      <c r="B2093" t="s">
        <v>39</v>
      </c>
      <c r="C2093">
        <v>2003</v>
      </c>
      <c r="D2093" t="s">
        <v>21</v>
      </c>
      <c r="E2093">
        <v>123.3</v>
      </c>
    </row>
    <row r="2094" spans="1:5" hidden="1" x14ac:dyDescent="0.25">
      <c r="A2094" t="s">
        <v>32</v>
      </c>
      <c r="B2094" t="s">
        <v>39</v>
      </c>
      <c r="C2094">
        <v>2003</v>
      </c>
      <c r="D2094" t="s">
        <v>23</v>
      </c>
      <c r="E2094">
        <v>123.3</v>
      </c>
    </row>
    <row r="2095" spans="1:5" hidden="1" x14ac:dyDescent="0.25">
      <c r="A2095" t="s">
        <v>32</v>
      </c>
      <c r="B2095" t="s">
        <v>39</v>
      </c>
      <c r="C2095">
        <v>2003</v>
      </c>
      <c r="D2095" t="s">
        <v>25</v>
      </c>
      <c r="E2095">
        <v>123.3</v>
      </c>
    </row>
    <row r="2096" spans="1:5" hidden="1" x14ac:dyDescent="0.25">
      <c r="A2096" t="s">
        <v>32</v>
      </c>
      <c r="B2096" t="s">
        <v>39</v>
      </c>
      <c r="C2096">
        <v>2003</v>
      </c>
      <c r="D2096" t="s">
        <v>27</v>
      </c>
      <c r="E2096">
        <v>124.6</v>
      </c>
    </row>
    <row r="2097" spans="1:5" hidden="1" x14ac:dyDescent="0.25">
      <c r="A2097" t="s">
        <v>32</v>
      </c>
      <c r="B2097" t="s">
        <v>39</v>
      </c>
      <c r="C2097">
        <v>2003</v>
      </c>
      <c r="D2097" t="s">
        <v>28</v>
      </c>
      <c r="E2097">
        <v>124.6</v>
      </c>
    </row>
    <row r="2098" spans="1:5" hidden="1" x14ac:dyDescent="0.25">
      <c r="A2098" t="s">
        <v>32</v>
      </c>
      <c r="B2098" t="s">
        <v>39</v>
      </c>
      <c r="C2098">
        <v>2003</v>
      </c>
      <c r="D2098" t="s">
        <v>29</v>
      </c>
      <c r="E2098">
        <v>118.7</v>
      </c>
    </row>
    <row r="2099" spans="1:5" hidden="1" x14ac:dyDescent="0.25">
      <c r="A2099" t="s">
        <v>32</v>
      </c>
      <c r="B2099" t="s">
        <v>39</v>
      </c>
      <c r="C2099">
        <v>2007</v>
      </c>
      <c r="D2099" t="s">
        <v>6</v>
      </c>
      <c r="E2099">
        <v>118.7</v>
      </c>
    </row>
    <row r="2100" spans="1:5" hidden="1" x14ac:dyDescent="0.25">
      <c r="A2100" t="s">
        <v>32</v>
      </c>
      <c r="B2100" t="s">
        <v>39</v>
      </c>
      <c r="C2100">
        <v>2007</v>
      </c>
      <c r="D2100" t="s">
        <v>9</v>
      </c>
      <c r="E2100">
        <v>123.3</v>
      </c>
    </row>
    <row r="2101" spans="1:5" hidden="1" x14ac:dyDescent="0.25">
      <c r="A2101" t="s">
        <v>32</v>
      </c>
      <c r="B2101" t="s">
        <v>39</v>
      </c>
      <c r="C2101">
        <v>2007</v>
      </c>
      <c r="D2101" t="s">
        <v>11</v>
      </c>
      <c r="E2101">
        <v>118.7</v>
      </c>
    </row>
    <row r="2102" spans="1:5" hidden="1" x14ac:dyDescent="0.25">
      <c r="A2102" t="s">
        <v>32</v>
      </c>
      <c r="B2102" t="s">
        <v>39</v>
      </c>
      <c r="C2102">
        <v>2007</v>
      </c>
      <c r="D2102" t="s">
        <v>12</v>
      </c>
      <c r="E2102">
        <v>118.7</v>
      </c>
    </row>
    <row r="2103" spans="1:5" hidden="1" x14ac:dyDescent="0.25">
      <c r="A2103" t="s">
        <v>32</v>
      </c>
      <c r="B2103" t="s">
        <v>39</v>
      </c>
      <c r="C2103">
        <v>2007</v>
      </c>
      <c r="D2103" t="s">
        <v>13</v>
      </c>
      <c r="E2103">
        <v>118.7</v>
      </c>
    </row>
    <row r="2104" spans="1:5" hidden="1" x14ac:dyDescent="0.25">
      <c r="A2104" t="s">
        <v>32</v>
      </c>
      <c r="B2104" t="s">
        <v>39</v>
      </c>
      <c r="C2104">
        <v>2007</v>
      </c>
      <c r="D2104" t="s">
        <v>14</v>
      </c>
      <c r="E2104">
        <v>131.1</v>
      </c>
    </row>
    <row r="2105" spans="1:5" hidden="1" x14ac:dyDescent="0.25">
      <c r="A2105" t="s">
        <v>32</v>
      </c>
      <c r="B2105" t="s">
        <v>39</v>
      </c>
      <c r="C2105">
        <v>2007</v>
      </c>
      <c r="D2105" t="s">
        <v>15</v>
      </c>
      <c r="E2105">
        <v>131.1</v>
      </c>
    </row>
    <row r="2106" spans="1:5" hidden="1" x14ac:dyDescent="0.25">
      <c r="A2106" t="s">
        <v>32</v>
      </c>
      <c r="B2106" t="s">
        <v>39</v>
      </c>
      <c r="C2106">
        <v>2007</v>
      </c>
      <c r="D2106" t="s">
        <v>16</v>
      </c>
      <c r="E2106">
        <v>131.1</v>
      </c>
    </row>
    <row r="2107" spans="1:5" hidden="1" x14ac:dyDescent="0.25">
      <c r="A2107" t="s">
        <v>32</v>
      </c>
      <c r="B2107" t="s">
        <v>39</v>
      </c>
      <c r="C2107">
        <v>2007</v>
      </c>
      <c r="D2107" t="s">
        <v>17</v>
      </c>
      <c r="E2107">
        <v>126.5</v>
      </c>
    </row>
    <row r="2108" spans="1:5" hidden="1" x14ac:dyDescent="0.25">
      <c r="A2108" t="s">
        <v>32</v>
      </c>
      <c r="B2108" t="s">
        <v>39</v>
      </c>
      <c r="C2108">
        <v>2007</v>
      </c>
      <c r="D2108" t="s">
        <v>19</v>
      </c>
      <c r="E2108">
        <v>123.3</v>
      </c>
    </row>
    <row r="2109" spans="1:5" hidden="1" x14ac:dyDescent="0.25">
      <c r="A2109" t="s">
        <v>32</v>
      </c>
      <c r="B2109" t="s">
        <v>39</v>
      </c>
      <c r="C2109">
        <v>2007</v>
      </c>
      <c r="D2109" t="s">
        <v>21</v>
      </c>
      <c r="E2109">
        <v>123.3</v>
      </c>
    </row>
    <row r="2110" spans="1:5" hidden="1" x14ac:dyDescent="0.25">
      <c r="A2110" t="s">
        <v>32</v>
      </c>
      <c r="B2110" t="s">
        <v>39</v>
      </c>
      <c r="C2110">
        <v>2007</v>
      </c>
      <c r="D2110" t="s">
        <v>23</v>
      </c>
      <c r="E2110">
        <v>123.3</v>
      </c>
    </row>
    <row r="2111" spans="1:5" hidden="1" x14ac:dyDescent="0.25">
      <c r="A2111" t="s">
        <v>32</v>
      </c>
      <c r="B2111" t="s">
        <v>39</v>
      </c>
      <c r="C2111">
        <v>2007</v>
      </c>
      <c r="D2111" t="s">
        <v>25</v>
      </c>
      <c r="E2111">
        <v>123.3</v>
      </c>
    </row>
    <row r="2112" spans="1:5" hidden="1" x14ac:dyDescent="0.25">
      <c r="A2112" t="s">
        <v>32</v>
      </c>
      <c r="B2112" t="s">
        <v>39</v>
      </c>
      <c r="C2112">
        <v>2007</v>
      </c>
      <c r="D2112" t="s">
        <v>27</v>
      </c>
      <c r="E2112">
        <v>124.6</v>
      </c>
    </row>
    <row r="2113" spans="1:5" hidden="1" x14ac:dyDescent="0.25">
      <c r="A2113" t="s">
        <v>32</v>
      </c>
      <c r="B2113" t="s">
        <v>39</v>
      </c>
      <c r="C2113">
        <v>2007</v>
      </c>
      <c r="D2113" t="s">
        <v>28</v>
      </c>
      <c r="E2113">
        <v>124.6</v>
      </c>
    </row>
    <row r="2114" spans="1:5" hidden="1" x14ac:dyDescent="0.25">
      <c r="A2114" t="s">
        <v>32</v>
      </c>
      <c r="B2114" t="s">
        <v>39</v>
      </c>
      <c r="C2114">
        <v>2007</v>
      </c>
      <c r="D2114" t="s">
        <v>29</v>
      </c>
      <c r="E2114">
        <v>118.7</v>
      </c>
    </row>
    <row r="2115" spans="1:5" hidden="1" x14ac:dyDescent="0.25">
      <c r="A2115" t="s">
        <v>32</v>
      </c>
      <c r="B2115" t="s">
        <v>39</v>
      </c>
      <c r="C2115">
        <v>2011</v>
      </c>
      <c r="D2115" t="s">
        <v>6</v>
      </c>
      <c r="E2115">
        <v>118.7</v>
      </c>
    </row>
    <row r="2116" spans="1:5" hidden="1" x14ac:dyDescent="0.25">
      <c r="A2116" t="s">
        <v>32</v>
      </c>
      <c r="B2116" t="s">
        <v>39</v>
      </c>
      <c r="C2116">
        <v>2011</v>
      </c>
      <c r="D2116" t="s">
        <v>9</v>
      </c>
      <c r="E2116">
        <v>123.3</v>
      </c>
    </row>
    <row r="2117" spans="1:5" hidden="1" x14ac:dyDescent="0.25">
      <c r="A2117" t="s">
        <v>32</v>
      </c>
      <c r="B2117" t="s">
        <v>39</v>
      </c>
      <c r="C2117">
        <v>2011</v>
      </c>
      <c r="D2117" t="s">
        <v>11</v>
      </c>
      <c r="E2117">
        <v>118.7</v>
      </c>
    </row>
    <row r="2118" spans="1:5" hidden="1" x14ac:dyDescent="0.25">
      <c r="A2118" t="s">
        <v>32</v>
      </c>
      <c r="B2118" t="s">
        <v>39</v>
      </c>
      <c r="C2118">
        <v>2011</v>
      </c>
      <c r="D2118" t="s">
        <v>12</v>
      </c>
      <c r="E2118">
        <v>118.7</v>
      </c>
    </row>
    <row r="2119" spans="1:5" hidden="1" x14ac:dyDescent="0.25">
      <c r="A2119" t="s">
        <v>32</v>
      </c>
      <c r="B2119" t="s">
        <v>39</v>
      </c>
      <c r="C2119">
        <v>2011</v>
      </c>
      <c r="D2119" t="s">
        <v>13</v>
      </c>
      <c r="E2119">
        <v>118.7</v>
      </c>
    </row>
    <row r="2120" spans="1:5" hidden="1" x14ac:dyDescent="0.25">
      <c r="A2120" t="s">
        <v>32</v>
      </c>
      <c r="B2120" t="s">
        <v>39</v>
      </c>
      <c r="C2120">
        <v>2011</v>
      </c>
      <c r="D2120" t="s">
        <v>14</v>
      </c>
      <c r="E2120">
        <v>131.1</v>
      </c>
    </row>
    <row r="2121" spans="1:5" hidden="1" x14ac:dyDescent="0.25">
      <c r="A2121" t="s">
        <v>32</v>
      </c>
      <c r="B2121" t="s">
        <v>39</v>
      </c>
      <c r="C2121">
        <v>2011</v>
      </c>
      <c r="D2121" t="s">
        <v>15</v>
      </c>
      <c r="E2121">
        <v>131.1</v>
      </c>
    </row>
    <row r="2122" spans="1:5" hidden="1" x14ac:dyDescent="0.25">
      <c r="A2122" t="s">
        <v>32</v>
      </c>
      <c r="B2122" t="s">
        <v>39</v>
      </c>
      <c r="C2122">
        <v>2011</v>
      </c>
      <c r="D2122" t="s">
        <v>16</v>
      </c>
      <c r="E2122">
        <v>131.1</v>
      </c>
    </row>
    <row r="2123" spans="1:5" hidden="1" x14ac:dyDescent="0.25">
      <c r="A2123" t="s">
        <v>32</v>
      </c>
      <c r="B2123" t="s">
        <v>39</v>
      </c>
      <c r="C2123">
        <v>2011</v>
      </c>
      <c r="D2123" t="s">
        <v>17</v>
      </c>
      <c r="E2123">
        <v>126.5</v>
      </c>
    </row>
    <row r="2124" spans="1:5" hidden="1" x14ac:dyDescent="0.25">
      <c r="A2124" t="s">
        <v>32</v>
      </c>
      <c r="B2124" t="s">
        <v>39</v>
      </c>
      <c r="C2124">
        <v>2011</v>
      </c>
      <c r="D2124" t="s">
        <v>19</v>
      </c>
      <c r="E2124">
        <v>123.3</v>
      </c>
    </row>
    <row r="2125" spans="1:5" hidden="1" x14ac:dyDescent="0.25">
      <c r="A2125" t="s">
        <v>32</v>
      </c>
      <c r="B2125" t="s">
        <v>39</v>
      </c>
      <c r="C2125">
        <v>2011</v>
      </c>
      <c r="D2125" t="s">
        <v>21</v>
      </c>
      <c r="E2125">
        <v>123.3</v>
      </c>
    </row>
    <row r="2126" spans="1:5" hidden="1" x14ac:dyDescent="0.25">
      <c r="A2126" t="s">
        <v>32</v>
      </c>
      <c r="B2126" t="s">
        <v>39</v>
      </c>
      <c r="C2126">
        <v>2011</v>
      </c>
      <c r="D2126" t="s">
        <v>23</v>
      </c>
      <c r="E2126">
        <v>123.3</v>
      </c>
    </row>
    <row r="2127" spans="1:5" hidden="1" x14ac:dyDescent="0.25">
      <c r="A2127" t="s">
        <v>32</v>
      </c>
      <c r="B2127" t="s">
        <v>39</v>
      </c>
      <c r="C2127">
        <v>2011</v>
      </c>
      <c r="D2127" t="s">
        <v>25</v>
      </c>
      <c r="E2127">
        <v>123.3</v>
      </c>
    </row>
    <row r="2128" spans="1:5" hidden="1" x14ac:dyDescent="0.25">
      <c r="A2128" t="s">
        <v>32</v>
      </c>
      <c r="B2128" t="s">
        <v>39</v>
      </c>
      <c r="C2128">
        <v>2011</v>
      </c>
      <c r="D2128" t="s">
        <v>27</v>
      </c>
      <c r="E2128">
        <v>124.6</v>
      </c>
    </row>
    <row r="2129" spans="1:5" hidden="1" x14ac:dyDescent="0.25">
      <c r="A2129" t="s">
        <v>32</v>
      </c>
      <c r="B2129" t="s">
        <v>39</v>
      </c>
      <c r="C2129">
        <v>2011</v>
      </c>
      <c r="D2129" t="s">
        <v>28</v>
      </c>
      <c r="E2129">
        <v>124.6</v>
      </c>
    </row>
    <row r="2130" spans="1:5" hidden="1" x14ac:dyDescent="0.25">
      <c r="A2130" t="s">
        <v>32</v>
      </c>
      <c r="B2130" t="s">
        <v>39</v>
      </c>
      <c r="C2130">
        <v>2011</v>
      </c>
      <c r="D2130" t="s">
        <v>29</v>
      </c>
      <c r="E2130">
        <v>118.7</v>
      </c>
    </row>
    <row r="2131" spans="1:5" hidden="1" x14ac:dyDescent="0.25">
      <c r="A2131" t="s">
        <v>32</v>
      </c>
      <c r="B2131" t="s">
        <v>39</v>
      </c>
      <c r="C2131">
        <v>2014</v>
      </c>
      <c r="D2131" t="s">
        <v>6</v>
      </c>
      <c r="E2131">
        <v>118.7</v>
      </c>
    </row>
    <row r="2132" spans="1:5" hidden="1" x14ac:dyDescent="0.25">
      <c r="A2132" t="s">
        <v>32</v>
      </c>
      <c r="B2132" t="s">
        <v>39</v>
      </c>
      <c r="C2132">
        <v>2014</v>
      </c>
      <c r="D2132" t="s">
        <v>9</v>
      </c>
      <c r="E2132">
        <v>123.3</v>
      </c>
    </row>
    <row r="2133" spans="1:5" hidden="1" x14ac:dyDescent="0.25">
      <c r="A2133" t="s">
        <v>32</v>
      </c>
      <c r="B2133" t="s">
        <v>39</v>
      </c>
      <c r="C2133">
        <v>2014</v>
      </c>
      <c r="D2133" t="s">
        <v>11</v>
      </c>
      <c r="E2133">
        <v>118.7</v>
      </c>
    </row>
    <row r="2134" spans="1:5" hidden="1" x14ac:dyDescent="0.25">
      <c r="A2134" t="s">
        <v>32</v>
      </c>
      <c r="B2134" t="s">
        <v>39</v>
      </c>
      <c r="C2134">
        <v>2014</v>
      </c>
      <c r="D2134" t="s">
        <v>12</v>
      </c>
      <c r="E2134">
        <v>118.7</v>
      </c>
    </row>
    <row r="2135" spans="1:5" hidden="1" x14ac:dyDescent="0.25">
      <c r="A2135" t="s">
        <v>32</v>
      </c>
      <c r="B2135" t="s">
        <v>39</v>
      </c>
      <c r="C2135">
        <v>2014</v>
      </c>
      <c r="D2135" t="s">
        <v>13</v>
      </c>
      <c r="E2135">
        <v>118.7</v>
      </c>
    </row>
    <row r="2136" spans="1:5" hidden="1" x14ac:dyDescent="0.25">
      <c r="A2136" t="s">
        <v>32</v>
      </c>
      <c r="B2136" t="s">
        <v>39</v>
      </c>
      <c r="C2136">
        <v>2014</v>
      </c>
      <c r="D2136" t="s">
        <v>14</v>
      </c>
      <c r="E2136">
        <v>131.1</v>
      </c>
    </row>
    <row r="2137" spans="1:5" hidden="1" x14ac:dyDescent="0.25">
      <c r="A2137" t="s">
        <v>32</v>
      </c>
      <c r="B2137" t="s">
        <v>39</v>
      </c>
      <c r="C2137">
        <v>2014</v>
      </c>
      <c r="D2137" t="s">
        <v>15</v>
      </c>
      <c r="E2137">
        <v>131.1</v>
      </c>
    </row>
    <row r="2138" spans="1:5" hidden="1" x14ac:dyDescent="0.25">
      <c r="A2138" t="s">
        <v>32</v>
      </c>
      <c r="B2138" t="s">
        <v>39</v>
      </c>
      <c r="C2138">
        <v>2014</v>
      </c>
      <c r="D2138" t="s">
        <v>16</v>
      </c>
      <c r="E2138">
        <v>131.1</v>
      </c>
    </row>
    <row r="2139" spans="1:5" hidden="1" x14ac:dyDescent="0.25">
      <c r="A2139" t="s">
        <v>32</v>
      </c>
      <c r="B2139" t="s">
        <v>39</v>
      </c>
      <c r="C2139">
        <v>2014</v>
      </c>
      <c r="D2139" t="s">
        <v>17</v>
      </c>
      <c r="E2139">
        <v>126.5</v>
      </c>
    </row>
    <row r="2140" spans="1:5" hidden="1" x14ac:dyDescent="0.25">
      <c r="A2140" t="s">
        <v>32</v>
      </c>
      <c r="B2140" t="s">
        <v>39</v>
      </c>
      <c r="C2140">
        <v>2014</v>
      </c>
      <c r="D2140" t="s">
        <v>19</v>
      </c>
      <c r="E2140">
        <v>123.3</v>
      </c>
    </row>
    <row r="2141" spans="1:5" hidden="1" x14ac:dyDescent="0.25">
      <c r="A2141" t="s">
        <v>32</v>
      </c>
      <c r="B2141" t="s">
        <v>39</v>
      </c>
      <c r="C2141">
        <v>2014</v>
      </c>
      <c r="D2141" t="s">
        <v>21</v>
      </c>
      <c r="E2141">
        <v>123.3</v>
      </c>
    </row>
    <row r="2142" spans="1:5" hidden="1" x14ac:dyDescent="0.25">
      <c r="A2142" t="s">
        <v>32</v>
      </c>
      <c r="B2142" t="s">
        <v>39</v>
      </c>
      <c r="C2142">
        <v>2014</v>
      </c>
      <c r="D2142" t="s">
        <v>23</v>
      </c>
      <c r="E2142">
        <v>123.3</v>
      </c>
    </row>
    <row r="2143" spans="1:5" hidden="1" x14ac:dyDescent="0.25">
      <c r="A2143" t="s">
        <v>32</v>
      </c>
      <c r="B2143" t="s">
        <v>39</v>
      </c>
      <c r="C2143">
        <v>2014</v>
      </c>
      <c r="D2143" t="s">
        <v>25</v>
      </c>
      <c r="E2143">
        <v>123.3</v>
      </c>
    </row>
    <row r="2144" spans="1:5" hidden="1" x14ac:dyDescent="0.25">
      <c r="A2144" t="s">
        <v>32</v>
      </c>
      <c r="B2144" t="s">
        <v>39</v>
      </c>
      <c r="C2144">
        <v>2014</v>
      </c>
      <c r="D2144" t="s">
        <v>27</v>
      </c>
      <c r="E2144">
        <v>124.6</v>
      </c>
    </row>
    <row r="2145" spans="1:5" hidden="1" x14ac:dyDescent="0.25">
      <c r="A2145" t="s">
        <v>32</v>
      </c>
      <c r="B2145" t="s">
        <v>39</v>
      </c>
      <c r="C2145">
        <v>2014</v>
      </c>
      <c r="D2145" t="s">
        <v>28</v>
      </c>
      <c r="E2145">
        <v>124.6</v>
      </c>
    </row>
    <row r="2146" spans="1:5" hidden="1" x14ac:dyDescent="0.25">
      <c r="A2146" t="s">
        <v>32</v>
      </c>
      <c r="B2146" t="s">
        <v>39</v>
      </c>
      <c r="C2146">
        <v>2014</v>
      </c>
      <c r="D2146" t="s">
        <v>29</v>
      </c>
      <c r="E2146">
        <v>118.7</v>
      </c>
    </row>
    <row r="2147" spans="1:5" hidden="1" x14ac:dyDescent="0.25">
      <c r="A2147" t="s">
        <v>32</v>
      </c>
      <c r="B2147" t="s">
        <v>39</v>
      </c>
      <c r="C2147">
        <v>2015</v>
      </c>
      <c r="D2147" t="s">
        <v>6</v>
      </c>
      <c r="E2147">
        <v>118.7</v>
      </c>
    </row>
    <row r="2148" spans="1:5" hidden="1" x14ac:dyDescent="0.25">
      <c r="A2148" t="s">
        <v>32</v>
      </c>
      <c r="B2148" t="s">
        <v>39</v>
      </c>
      <c r="C2148">
        <v>2015</v>
      </c>
      <c r="D2148" t="s">
        <v>9</v>
      </c>
      <c r="E2148">
        <v>123.3</v>
      </c>
    </row>
    <row r="2149" spans="1:5" hidden="1" x14ac:dyDescent="0.25">
      <c r="A2149" t="s">
        <v>32</v>
      </c>
      <c r="B2149" t="s">
        <v>39</v>
      </c>
      <c r="C2149">
        <v>2015</v>
      </c>
      <c r="D2149" t="s">
        <v>11</v>
      </c>
      <c r="E2149">
        <v>118.7</v>
      </c>
    </row>
    <row r="2150" spans="1:5" hidden="1" x14ac:dyDescent="0.25">
      <c r="A2150" t="s">
        <v>32</v>
      </c>
      <c r="B2150" t="s">
        <v>39</v>
      </c>
      <c r="C2150">
        <v>2015</v>
      </c>
      <c r="D2150" t="s">
        <v>12</v>
      </c>
      <c r="E2150">
        <v>118.7</v>
      </c>
    </row>
    <row r="2151" spans="1:5" hidden="1" x14ac:dyDescent="0.25">
      <c r="A2151" t="s">
        <v>32</v>
      </c>
      <c r="B2151" t="s">
        <v>39</v>
      </c>
      <c r="C2151">
        <v>2015</v>
      </c>
      <c r="D2151" t="s">
        <v>13</v>
      </c>
      <c r="E2151">
        <v>118.7</v>
      </c>
    </row>
    <row r="2152" spans="1:5" hidden="1" x14ac:dyDescent="0.25">
      <c r="A2152" t="s">
        <v>32</v>
      </c>
      <c r="B2152" t="s">
        <v>39</v>
      </c>
      <c r="C2152">
        <v>2015</v>
      </c>
      <c r="D2152" t="s">
        <v>14</v>
      </c>
      <c r="E2152">
        <v>131.1</v>
      </c>
    </row>
    <row r="2153" spans="1:5" hidden="1" x14ac:dyDescent="0.25">
      <c r="A2153" t="s">
        <v>32</v>
      </c>
      <c r="B2153" t="s">
        <v>39</v>
      </c>
      <c r="C2153">
        <v>2015</v>
      </c>
      <c r="D2153" t="s">
        <v>15</v>
      </c>
      <c r="E2153">
        <v>131.1</v>
      </c>
    </row>
    <row r="2154" spans="1:5" hidden="1" x14ac:dyDescent="0.25">
      <c r="A2154" t="s">
        <v>32</v>
      </c>
      <c r="B2154" t="s">
        <v>39</v>
      </c>
      <c r="C2154">
        <v>2015</v>
      </c>
      <c r="D2154" t="s">
        <v>16</v>
      </c>
      <c r="E2154">
        <v>131.1</v>
      </c>
    </row>
    <row r="2155" spans="1:5" hidden="1" x14ac:dyDescent="0.25">
      <c r="A2155" t="s">
        <v>32</v>
      </c>
      <c r="B2155" t="s">
        <v>39</v>
      </c>
      <c r="C2155">
        <v>2015</v>
      </c>
      <c r="D2155" t="s">
        <v>17</v>
      </c>
      <c r="E2155">
        <v>126.5</v>
      </c>
    </row>
    <row r="2156" spans="1:5" hidden="1" x14ac:dyDescent="0.25">
      <c r="A2156" t="s">
        <v>32</v>
      </c>
      <c r="B2156" t="s">
        <v>39</v>
      </c>
      <c r="C2156">
        <v>2015</v>
      </c>
      <c r="D2156" t="s">
        <v>19</v>
      </c>
      <c r="E2156">
        <v>123.3</v>
      </c>
    </row>
    <row r="2157" spans="1:5" hidden="1" x14ac:dyDescent="0.25">
      <c r="A2157" t="s">
        <v>32</v>
      </c>
      <c r="B2157" t="s">
        <v>39</v>
      </c>
      <c r="C2157">
        <v>2015</v>
      </c>
      <c r="D2157" t="s">
        <v>21</v>
      </c>
      <c r="E2157">
        <v>123.3</v>
      </c>
    </row>
    <row r="2158" spans="1:5" hidden="1" x14ac:dyDescent="0.25">
      <c r="A2158" t="s">
        <v>32</v>
      </c>
      <c r="B2158" t="s">
        <v>39</v>
      </c>
      <c r="C2158">
        <v>2015</v>
      </c>
      <c r="D2158" t="s">
        <v>23</v>
      </c>
      <c r="E2158">
        <v>123.3</v>
      </c>
    </row>
    <row r="2159" spans="1:5" hidden="1" x14ac:dyDescent="0.25">
      <c r="A2159" t="s">
        <v>32</v>
      </c>
      <c r="B2159" t="s">
        <v>39</v>
      </c>
      <c r="C2159">
        <v>2015</v>
      </c>
      <c r="D2159" t="s">
        <v>25</v>
      </c>
      <c r="E2159">
        <v>123.3</v>
      </c>
    </row>
    <row r="2160" spans="1:5" hidden="1" x14ac:dyDescent="0.25">
      <c r="A2160" t="s">
        <v>32</v>
      </c>
      <c r="B2160" t="s">
        <v>39</v>
      </c>
      <c r="C2160">
        <v>2015</v>
      </c>
      <c r="D2160" t="s">
        <v>27</v>
      </c>
      <c r="E2160">
        <v>124.6</v>
      </c>
    </row>
    <row r="2161" spans="1:5" hidden="1" x14ac:dyDescent="0.25">
      <c r="A2161" t="s">
        <v>32</v>
      </c>
      <c r="B2161" t="s">
        <v>39</v>
      </c>
      <c r="C2161">
        <v>2015</v>
      </c>
      <c r="D2161" t="s">
        <v>28</v>
      </c>
      <c r="E2161">
        <v>124.6</v>
      </c>
    </row>
    <row r="2162" spans="1:5" hidden="1" x14ac:dyDescent="0.25">
      <c r="A2162" t="s">
        <v>32</v>
      </c>
      <c r="B2162" t="s">
        <v>39</v>
      </c>
      <c r="C2162">
        <v>2015</v>
      </c>
      <c r="D2162" t="s">
        <v>29</v>
      </c>
      <c r="E2162">
        <v>118.7</v>
      </c>
    </row>
    <row r="2163" spans="1:5" hidden="1" x14ac:dyDescent="0.25">
      <c r="A2163" t="s">
        <v>32</v>
      </c>
      <c r="B2163" t="s">
        <v>39</v>
      </c>
      <c r="C2163">
        <v>2017</v>
      </c>
      <c r="D2163" t="s">
        <v>6</v>
      </c>
      <c r="E2163">
        <v>118.7</v>
      </c>
    </row>
    <row r="2164" spans="1:5" hidden="1" x14ac:dyDescent="0.25">
      <c r="A2164" t="s">
        <v>32</v>
      </c>
      <c r="B2164" t="s">
        <v>39</v>
      </c>
      <c r="C2164">
        <v>2017</v>
      </c>
      <c r="D2164" t="s">
        <v>9</v>
      </c>
      <c r="E2164">
        <v>123.3</v>
      </c>
    </row>
    <row r="2165" spans="1:5" hidden="1" x14ac:dyDescent="0.25">
      <c r="A2165" t="s">
        <v>32</v>
      </c>
      <c r="B2165" t="s">
        <v>39</v>
      </c>
      <c r="C2165">
        <v>2017</v>
      </c>
      <c r="D2165" t="s">
        <v>11</v>
      </c>
      <c r="E2165">
        <v>118.7</v>
      </c>
    </row>
    <row r="2166" spans="1:5" hidden="1" x14ac:dyDescent="0.25">
      <c r="A2166" t="s">
        <v>32</v>
      </c>
      <c r="B2166" t="s">
        <v>39</v>
      </c>
      <c r="C2166">
        <v>2017</v>
      </c>
      <c r="D2166" t="s">
        <v>12</v>
      </c>
      <c r="E2166">
        <v>118.7</v>
      </c>
    </row>
    <row r="2167" spans="1:5" hidden="1" x14ac:dyDescent="0.25">
      <c r="A2167" t="s">
        <v>32</v>
      </c>
      <c r="B2167" t="s">
        <v>39</v>
      </c>
      <c r="C2167">
        <v>2017</v>
      </c>
      <c r="D2167" t="s">
        <v>13</v>
      </c>
      <c r="E2167">
        <v>118.7</v>
      </c>
    </row>
    <row r="2168" spans="1:5" hidden="1" x14ac:dyDescent="0.25">
      <c r="A2168" t="s">
        <v>32</v>
      </c>
      <c r="B2168" t="s">
        <v>39</v>
      </c>
      <c r="C2168">
        <v>2017</v>
      </c>
      <c r="D2168" t="s">
        <v>14</v>
      </c>
      <c r="E2168">
        <v>131.1</v>
      </c>
    </row>
    <row r="2169" spans="1:5" hidden="1" x14ac:dyDescent="0.25">
      <c r="A2169" t="s">
        <v>32</v>
      </c>
      <c r="B2169" t="s">
        <v>39</v>
      </c>
      <c r="C2169">
        <v>2017</v>
      </c>
      <c r="D2169" t="s">
        <v>15</v>
      </c>
      <c r="E2169">
        <v>131.1</v>
      </c>
    </row>
    <row r="2170" spans="1:5" hidden="1" x14ac:dyDescent="0.25">
      <c r="A2170" t="s">
        <v>32</v>
      </c>
      <c r="B2170" t="s">
        <v>39</v>
      </c>
      <c r="C2170">
        <v>2017</v>
      </c>
      <c r="D2170" t="s">
        <v>16</v>
      </c>
      <c r="E2170">
        <v>131.1</v>
      </c>
    </row>
    <row r="2171" spans="1:5" hidden="1" x14ac:dyDescent="0.25">
      <c r="A2171" t="s">
        <v>32</v>
      </c>
      <c r="B2171" t="s">
        <v>39</v>
      </c>
      <c r="C2171">
        <v>2017</v>
      </c>
      <c r="D2171" t="s">
        <v>17</v>
      </c>
      <c r="E2171">
        <v>126.5</v>
      </c>
    </row>
    <row r="2172" spans="1:5" hidden="1" x14ac:dyDescent="0.25">
      <c r="A2172" t="s">
        <v>32</v>
      </c>
      <c r="B2172" t="s">
        <v>39</v>
      </c>
      <c r="C2172">
        <v>2017</v>
      </c>
      <c r="D2172" t="s">
        <v>19</v>
      </c>
      <c r="E2172">
        <v>123.3</v>
      </c>
    </row>
    <row r="2173" spans="1:5" hidden="1" x14ac:dyDescent="0.25">
      <c r="A2173" t="s">
        <v>32</v>
      </c>
      <c r="B2173" t="s">
        <v>39</v>
      </c>
      <c r="C2173">
        <v>2017</v>
      </c>
      <c r="D2173" t="s">
        <v>21</v>
      </c>
      <c r="E2173">
        <v>123.3</v>
      </c>
    </row>
    <row r="2174" spans="1:5" hidden="1" x14ac:dyDescent="0.25">
      <c r="A2174" t="s">
        <v>32</v>
      </c>
      <c r="B2174" t="s">
        <v>39</v>
      </c>
      <c r="C2174">
        <v>2017</v>
      </c>
      <c r="D2174" t="s">
        <v>23</v>
      </c>
      <c r="E2174">
        <v>123.3</v>
      </c>
    </row>
    <row r="2175" spans="1:5" hidden="1" x14ac:dyDescent="0.25">
      <c r="A2175" t="s">
        <v>32</v>
      </c>
      <c r="B2175" t="s">
        <v>39</v>
      </c>
      <c r="C2175">
        <v>2017</v>
      </c>
      <c r="D2175" t="s">
        <v>25</v>
      </c>
      <c r="E2175">
        <v>123.3</v>
      </c>
    </row>
    <row r="2176" spans="1:5" hidden="1" x14ac:dyDescent="0.25">
      <c r="A2176" t="s">
        <v>32</v>
      </c>
      <c r="B2176" t="s">
        <v>39</v>
      </c>
      <c r="C2176">
        <v>2017</v>
      </c>
      <c r="D2176" t="s">
        <v>27</v>
      </c>
      <c r="E2176">
        <v>124.6</v>
      </c>
    </row>
    <row r="2177" spans="1:5" hidden="1" x14ac:dyDescent="0.25">
      <c r="A2177" t="s">
        <v>32</v>
      </c>
      <c r="B2177" t="s">
        <v>39</v>
      </c>
      <c r="C2177">
        <v>2017</v>
      </c>
      <c r="D2177" t="s">
        <v>28</v>
      </c>
      <c r="E2177">
        <v>124.6</v>
      </c>
    </row>
    <row r="2178" spans="1:5" hidden="1" x14ac:dyDescent="0.25">
      <c r="A2178" t="s">
        <v>32</v>
      </c>
      <c r="B2178" t="s">
        <v>39</v>
      </c>
      <c r="C2178">
        <v>2017</v>
      </c>
      <c r="D2178" t="s">
        <v>29</v>
      </c>
      <c r="E2178">
        <v>118.7</v>
      </c>
    </row>
    <row r="2179" spans="1:5" hidden="1" x14ac:dyDescent="0.25">
      <c r="A2179" t="s">
        <v>32</v>
      </c>
      <c r="B2179" t="s">
        <v>39</v>
      </c>
      <c r="C2179">
        <v>2020</v>
      </c>
      <c r="D2179" t="s">
        <v>6</v>
      </c>
      <c r="E2179">
        <v>118.7</v>
      </c>
    </row>
    <row r="2180" spans="1:5" hidden="1" x14ac:dyDescent="0.25">
      <c r="A2180" t="s">
        <v>32</v>
      </c>
      <c r="B2180" t="s">
        <v>39</v>
      </c>
      <c r="C2180">
        <v>2020</v>
      </c>
      <c r="D2180" t="s">
        <v>9</v>
      </c>
      <c r="E2180">
        <v>123.3</v>
      </c>
    </row>
    <row r="2181" spans="1:5" hidden="1" x14ac:dyDescent="0.25">
      <c r="A2181" t="s">
        <v>32</v>
      </c>
      <c r="B2181" t="s">
        <v>39</v>
      </c>
      <c r="C2181">
        <v>2020</v>
      </c>
      <c r="D2181" t="s">
        <v>11</v>
      </c>
      <c r="E2181">
        <v>118.7</v>
      </c>
    </row>
    <row r="2182" spans="1:5" hidden="1" x14ac:dyDescent="0.25">
      <c r="A2182" t="s">
        <v>32</v>
      </c>
      <c r="B2182" t="s">
        <v>39</v>
      </c>
      <c r="C2182">
        <v>2020</v>
      </c>
      <c r="D2182" t="s">
        <v>12</v>
      </c>
      <c r="E2182">
        <v>118.7</v>
      </c>
    </row>
    <row r="2183" spans="1:5" hidden="1" x14ac:dyDescent="0.25">
      <c r="A2183" t="s">
        <v>32</v>
      </c>
      <c r="B2183" t="s">
        <v>39</v>
      </c>
      <c r="C2183">
        <v>2020</v>
      </c>
      <c r="D2183" t="s">
        <v>13</v>
      </c>
      <c r="E2183">
        <v>118.7</v>
      </c>
    </row>
    <row r="2184" spans="1:5" hidden="1" x14ac:dyDescent="0.25">
      <c r="A2184" t="s">
        <v>32</v>
      </c>
      <c r="B2184" t="s">
        <v>39</v>
      </c>
      <c r="C2184">
        <v>2020</v>
      </c>
      <c r="D2184" t="s">
        <v>14</v>
      </c>
      <c r="E2184">
        <v>131.1</v>
      </c>
    </row>
    <row r="2185" spans="1:5" hidden="1" x14ac:dyDescent="0.25">
      <c r="A2185" t="s">
        <v>32</v>
      </c>
      <c r="B2185" t="s">
        <v>39</v>
      </c>
      <c r="C2185">
        <v>2020</v>
      </c>
      <c r="D2185" t="s">
        <v>15</v>
      </c>
      <c r="E2185">
        <v>131.1</v>
      </c>
    </row>
    <row r="2186" spans="1:5" hidden="1" x14ac:dyDescent="0.25">
      <c r="A2186" t="s">
        <v>32</v>
      </c>
      <c r="B2186" t="s">
        <v>39</v>
      </c>
      <c r="C2186">
        <v>2020</v>
      </c>
      <c r="D2186" t="s">
        <v>16</v>
      </c>
      <c r="E2186">
        <v>131.1</v>
      </c>
    </row>
    <row r="2187" spans="1:5" hidden="1" x14ac:dyDescent="0.25">
      <c r="A2187" t="s">
        <v>32</v>
      </c>
      <c r="B2187" t="s">
        <v>39</v>
      </c>
      <c r="C2187">
        <v>2020</v>
      </c>
      <c r="D2187" t="s">
        <v>17</v>
      </c>
      <c r="E2187">
        <v>126.5</v>
      </c>
    </row>
    <row r="2188" spans="1:5" hidden="1" x14ac:dyDescent="0.25">
      <c r="A2188" t="s">
        <v>32</v>
      </c>
      <c r="B2188" t="s">
        <v>39</v>
      </c>
      <c r="C2188">
        <v>2020</v>
      </c>
      <c r="D2188" t="s">
        <v>19</v>
      </c>
      <c r="E2188">
        <v>123.3</v>
      </c>
    </row>
    <row r="2189" spans="1:5" hidden="1" x14ac:dyDescent="0.25">
      <c r="A2189" t="s">
        <v>32</v>
      </c>
      <c r="B2189" t="s">
        <v>39</v>
      </c>
      <c r="C2189">
        <v>2020</v>
      </c>
      <c r="D2189" t="s">
        <v>21</v>
      </c>
      <c r="E2189">
        <v>123.3</v>
      </c>
    </row>
    <row r="2190" spans="1:5" hidden="1" x14ac:dyDescent="0.25">
      <c r="A2190" t="s">
        <v>32</v>
      </c>
      <c r="B2190" t="s">
        <v>39</v>
      </c>
      <c r="C2190">
        <v>2020</v>
      </c>
      <c r="D2190" t="s">
        <v>23</v>
      </c>
      <c r="E2190">
        <v>123.3</v>
      </c>
    </row>
    <row r="2191" spans="1:5" hidden="1" x14ac:dyDescent="0.25">
      <c r="A2191" t="s">
        <v>32</v>
      </c>
      <c r="B2191" t="s">
        <v>39</v>
      </c>
      <c r="C2191">
        <v>2020</v>
      </c>
      <c r="D2191" t="s">
        <v>25</v>
      </c>
      <c r="E2191">
        <v>123.3</v>
      </c>
    </row>
    <row r="2192" spans="1:5" hidden="1" x14ac:dyDescent="0.25">
      <c r="A2192" t="s">
        <v>32</v>
      </c>
      <c r="B2192" t="s">
        <v>39</v>
      </c>
      <c r="C2192">
        <v>2020</v>
      </c>
      <c r="D2192" t="s">
        <v>27</v>
      </c>
      <c r="E2192">
        <v>124.6</v>
      </c>
    </row>
    <row r="2193" spans="1:5" hidden="1" x14ac:dyDescent="0.25">
      <c r="A2193" t="s">
        <v>32</v>
      </c>
      <c r="B2193" t="s">
        <v>39</v>
      </c>
      <c r="C2193">
        <v>2020</v>
      </c>
      <c r="D2193" t="s">
        <v>28</v>
      </c>
      <c r="E2193">
        <v>124.6</v>
      </c>
    </row>
    <row r="2194" spans="1:5" hidden="1" x14ac:dyDescent="0.25">
      <c r="A2194" t="s">
        <v>32</v>
      </c>
      <c r="B2194" t="s">
        <v>39</v>
      </c>
      <c r="C2194">
        <v>2020</v>
      </c>
      <c r="D2194" t="s">
        <v>29</v>
      </c>
      <c r="E2194">
        <v>118.7</v>
      </c>
    </row>
    <row r="2195" spans="1:5" x14ac:dyDescent="0.25">
      <c r="A2195" t="s">
        <v>10</v>
      </c>
      <c r="B2195" t="s">
        <v>39</v>
      </c>
      <c r="C2195">
        <v>1975</v>
      </c>
      <c r="D2195" t="s">
        <v>6</v>
      </c>
      <c r="E2195">
        <v>473.5</v>
      </c>
    </row>
    <row r="2196" spans="1:5" x14ac:dyDescent="0.25">
      <c r="A2196" t="s">
        <v>10</v>
      </c>
      <c r="B2196" t="s">
        <v>39</v>
      </c>
      <c r="C2196">
        <v>1975</v>
      </c>
      <c r="D2196" t="s">
        <v>9</v>
      </c>
      <c r="E2196">
        <v>473.5</v>
      </c>
    </row>
    <row r="2197" spans="1:5" x14ac:dyDescent="0.25">
      <c r="A2197" t="s">
        <v>10</v>
      </c>
      <c r="B2197" t="s">
        <v>39</v>
      </c>
      <c r="C2197">
        <v>1975</v>
      </c>
      <c r="D2197" t="s">
        <v>11</v>
      </c>
      <c r="E2197">
        <v>473.5</v>
      </c>
    </row>
    <row r="2198" spans="1:5" x14ac:dyDescent="0.25">
      <c r="A2198" t="s">
        <v>10</v>
      </c>
      <c r="B2198" t="s">
        <v>39</v>
      </c>
      <c r="C2198">
        <v>1975</v>
      </c>
      <c r="D2198" t="s">
        <v>12</v>
      </c>
      <c r="E2198">
        <v>473.5</v>
      </c>
    </row>
    <row r="2199" spans="1:5" x14ac:dyDescent="0.25">
      <c r="A2199" t="s">
        <v>10</v>
      </c>
      <c r="B2199" t="s">
        <v>39</v>
      </c>
      <c r="C2199">
        <v>1975</v>
      </c>
      <c r="D2199" t="s">
        <v>13</v>
      </c>
      <c r="E2199">
        <v>473.5</v>
      </c>
    </row>
    <row r="2200" spans="1:5" x14ac:dyDescent="0.25">
      <c r="A2200" t="s">
        <v>10</v>
      </c>
      <c r="B2200" t="s">
        <v>39</v>
      </c>
      <c r="C2200">
        <v>1975</v>
      </c>
      <c r="D2200" t="s">
        <v>14</v>
      </c>
      <c r="E2200">
        <v>463</v>
      </c>
    </row>
    <row r="2201" spans="1:5" x14ac:dyDescent="0.25">
      <c r="A2201" t="s">
        <v>10</v>
      </c>
      <c r="B2201" t="s">
        <v>39</v>
      </c>
      <c r="C2201">
        <v>1975</v>
      </c>
      <c r="D2201" t="s">
        <v>15</v>
      </c>
      <c r="E2201">
        <v>463</v>
      </c>
    </row>
    <row r="2202" spans="1:5" x14ac:dyDescent="0.25">
      <c r="A2202" t="s">
        <v>10</v>
      </c>
      <c r="B2202" t="s">
        <v>39</v>
      </c>
      <c r="C2202">
        <v>1975</v>
      </c>
      <c r="D2202" t="s">
        <v>16</v>
      </c>
      <c r="E2202">
        <v>463</v>
      </c>
    </row>
    <row r="2203" spans="1:5" x14ac:dyDescent="0.25">
      <c r="A2203" t="s">
        <v>10</v>
      </c>
      <c r="B2203" t="s">
        <v>39</v>
      </c>
      <c r="C2203">
        <v>1975</v>
      </c>
      <c r="D2203" t="s">
        <v>17</v>
      </c>
      <c r="E2203">
        <v>542.5</v>
      </c>
    </row>
    <row r="2204" spans="1:5" x14ac:dyDescent="0.25">
      <c r="A2204" t="s">
        <v>10</v>
      </c>
      <c r="B2204" t="s">
        <v>39</v>
      </c>
      <c r="C2204">
        <v>1975</v>
      </c>
      <c r="D2204" t="s">
        <v>19</v>
      </c>
      <c r="E2204">
        <v>542.5</v>
      </c>
    </row>
    <row r="2205" spans="1:5" x14ac:dyDescent="0.25">
      <c r="A2205" t="s">
        <v>10</v>
      </c>
      <c r="B2205" t="s">
        <v>39</v>
      </c>
      <c r="C2205">
        <v>1975</v>
      </c>
      <c r="D2205" t="s">
        <v>21</v>
      </c>
      <c r="E2205">
        <v>487</v>
      </c>
    </row>
    <row r="2206" spans="1:5" x14ac:dyDescent="0.25">
      <c r="A2206" t="s">
        <v>10</v>
      </c>
      <c r="B2206" t="s">
        <v>39</v>
      </c>
      <c r="C2206">
        <v>1975</v>
      </c>
      <c r="D2206" t="s">
        <v>23</v>
      </c>
      <c r="E2206">
        <v>487</v>
      </c>
    </row>
    <row r="2207" spans="1:5" x14ac:dyDescent="0.25">
      <c r="A2207" t="s">
        <v>10</v>
      </c>
      <c r="B2207" t="s">
        <v>39</v>
      </c>
      <c r="C2207">
        <v>1975</v>
      </c>
      <c r="D2207" t="s">
        <v>25</v>
      </c>
      <c r="E2207">
        <v>487</v>
      </c>
    </row>
    <row r="2208" spans="1:5" x14ac:dyDescent="0.25">
      <c r="A2208" t="s">
        <v>10</v>
      </c>
      <c r="B2208" t="s">
        <v>39</v>
      </c>
      <c r="C2208">
        <v>1975</v>
      </c>
      <c r="D2208" t="s">
        <v>27</v>
      </c>
      <c r="E2208">
        <v>633.5</v>
      </c>
    </row>
    <row r="2209" spans="1:5" x14ac:dyDescent="0.25">
      <c r="A2209" t="s">
        <v>10</v>
      </c>
      <c r="B2209" t="s">
        <v>39</v>
      </c>
      <c r="C2209">
        <v>1975</v>
      </c>
      <c r="D2209" t="s">
        <v>28</v>
      </c>
      <c r="E2209">
        <v>633.5</v>
      </c>
    </row>
    <row r="2210" spans="1:5" x14ac:dyDescent="0.25">
      <c r="A2210" t="s">
        <v>10</v>
      </c>
      <c r="B2210" t="s">
        <v>39</v>
      </c>
      <c r="C2210">
        <v>1975</v>
      </c>
      <c r="D2210" t="s">
        <v>29</v>
      </c>
      <c r="E2210">
        <v>473.5</v>
      </c>
    </row>
    <row r="2211" spans="1:5" x14ac:dyDescent="0.25">
      <c r="A2211" t="s">
        <v>10</v>
      </c>
      <c r="B2211" t="s">
        <v>39</v>
      </c>
      <c r="C2211">
        <v>1985</v>
      </c>
      <c r="D2211" t="s">
        <v>6</v>
      </c>
      <c r="E2211">
        <v>512</v>
      </c>
    </row>
    <row r="2212" spans="1:5" x14ac:dyDescent="0.25">
      <c r="A2212" t="s">
        <v>10</v>
      </c>
      <c r="B2212" t="s">
        <v>39</v>
      </c>
      <c r="C2212">
        <v>1985</v>
      </c>
      <c r="D2212" t="s">
        <v>9</v>
      </c>
      <c r="E2212">
        <v>512</v>
      </c>
    </row>
    <row r="2213" spans="1:5" x14ac:dyDescent="0.25">
      <c r="A2213" t="s">
        <v>10</v>
      </c>
      <c r="B2213" t="s">
        <v>39</v>
      </c>
      <c r="C2213">
        <v>1985</v>
      </c>
      <c r="D2213" t="s">
        <v>11</v>
      </c>
      <c r="E2213">
        <v>512</v>
      </c>
    </row>
    <row r="2214" spans="1:5" x14ac:dyDescent="0.25">
      <c r="A2214" t="s">
        <v>10</v>
      </c>
      <c r="B2214" t="s">
        <v>39</v>
      </c>
      <c r="C2214">
        <v>1985</v>
      </c>
      <c r="D2214" t="s">
        <v>12</v>
      </c>
      <c r="E2214">
        <v>512</v>
      </c>
    </row>
    <row r="2215" spans="1:5" x14ac:dyDescent="0.25">
      <c r="A2215" t="s">
        <v>10</v>
      </c>
      <c r="B2215" t="s">
        <v>39</v>
      </c>
      <c r="C2215">
        <v>1985</v>
      </c>
      <c r="D2215" t="s">
        <v>13</v>
      </c>
      <c r="E2215">
        <v>512</v>
      </c>
    </row>
    <row r="2216" spans="1:5" x14ac:dyDescent="0.25">
      <c r="A2216" t="s">
        <v>10</v>
      </c>
      <c r="B2216" t="s">
        <v>39</v>
      </c>
      <c r="C2216">
        <v>1985</v>
      </c>
      <c r="D2216" t="s">
        <v>14</v>
      </c>
      <c r="E2216">
        <v>579.5</v>
      </c>
    </row>
    <row r="2217" spans="1:5" x14ac:dyDescent="0.25">
      <c r="A2217" t="s">
        <v>10</v>
      </c>
      <c r="B2217" t="s">
        <v>39</v>
      </c>
      <c r="C2217">
        <v>1985</v>
      </c>
      <c r="D2217" t="s">
        <v>15</v>
      </c>
      <c r="E2217">
        <v>579.5</v>
      </c>
    </row>
    <row r="2218" spans="1:5" x14ac:dyDescent="0.25">
      <c r="A2218" t="s">
        <v>10</v>
      </c>
      <c r="B2218" t="s">
        <v>39</v>
      </c>
      <c r="C2218">
        <v>1985</v>
      </c>
      <c r="D2218" t="s">
        <v>16</v>
      </c>
      <c r="E2218">
        <v>579.5</v>
      </c>
    </row>
    <row r="2219" spans="1:5" x14ac:dyDescent="0.25">
      <c r="A2219" t="s">
        <v>10</v>
      </c>
      <c r="B2219" t="s">
        <v>39</v>
      </c>
      <c r="C2219">
        <v>1985</v>
      </c>
      <c r="D2219" t="s">
        <v>17</v>
      </c>
      <c r="E2219">
        <v>647.5</v>
      </c>
    </row>
    <row r="2220" spans="1:5" x14ac:dyDescent="0.25">
      <c r="A2220" t="s">
        <v>10</v>
      </c>
      <c r="B2220" t="s">
        <v>39</v>
      </c>
      <c r="C2220">
        <v>1985</v>
      </c>
      <c r="D2220" t="s">
        <v>19</v>
      </c>
      <c r="E2220">
        <v>647.5</v>
      </c>
    </row>
    <row r="2221" spans="1:5" x14ac:dyDescent="0.25">
      <c r="A2221" t="s">
        <v>10</v>
      </c>
      <c r="B2221" t="s">
        <v>39</v>
      </c>
      <c r="C2221">
        <v>1985</v>
      </c>
      <c r="D2221" t="s">
        <v>21</v>
      </c>
      <c r="E2221">
        <v>511</v>
      </c>
    </row>
    <row r="2222" spans="1:5" x14ac:dyDescent="0.25">
      <c r="A2222" t="s">
        <v>10</v>
      </c>
      <c r="B2222" t="s">
        <v>39</v>
      </c>
      <c r="C2222">
        <v>1985</v>
      </c>
      <c r="D2222" t="s">
        <v>23</v>
      </c>
      <c r="E2222">
        <v>511</v>
      </c>
    </row>
    <row r="2223" spans="1:5" x14ac:dyDescent="0.25">
      <c r="A2223" t="s">
        <v>10</v>
      </c>
      <c r="B2223" t="s">
        <v>39</v>
      </c>
      <c r="C2223">
        <v>1985</v>
      </c>
      <c r="D2223" t="s">
        <v>25</v>
      </c>
      <c r="E2223">
        <v>511</v>
      </c>
    </row>
    <row r="2224" spans="1:5" x14ac:dyDescent="0.25">
      <c r="A2224" t="s">
        <v>10</v>
      </c>
      <c r="B2224" t="s">
        <v>39</v>
      </c>
      <c r="C2224">
        <v>1985</v>
      </c>
      <c r="D2224" t="s">
        <v>27</v>
      </c>
      <c r="E2224">
        <v>632.5</v>
      </c>
    </row>
    <row r="2225" spans="1:5" x14ac:dyDescent="0.25">
      <c r="A2225" t="s">
        <v>10</v>
      </c>
      <c r="B2225" t="s">
        <v>39</v>
      </c>
      <c r="C2225">
        <v>1985</v>
      </c>
      <c r="D2225" t="s">
        <v>28</v>
      </c>
      <c r="E2225">
        <v>632.5</v>
      </c>
    </row>
    <row r="2226" spans="1:5" x14ac:dyDescent="0.25">
      <c r="A2226" t="s">
        <v>10</v>
      </c>
      <c r="B2226" t="s">
        <v>39</v>
      </c>
      <c r="C2226">
        <v>1985</v>
      </c>
      <c r="D2226" t="s">
        <v>29</v>
      </c>
      <c r="E2226">
        <v>512</v>
      </c>
    </row>
    <row r="2227" spans="1:5" x14ac:dyDescent="0.25">
      <c r="A2227" t="s">
        <v>10</v>
      </c>
      <c r="B2227" t="s">
        <v>39</v>
      </c>
      <c r="C2227">
        <v>1996</v>
      </c>
      <c r="D2227" t="s">
        <v>6</v>
      </c>
      <c r="E2227">
        <v>432</v>
      </c>
    </row>
    <row r="2228" spans="1:5" x14ac:dyDescent="0.25">
      <c r="A2228" t="s">
        <v>10</v>
      </c>
      <c r="B2228" t="s">
        <v>39</v>
      </c>
      <c r="C2228">
        <v>1996</v>
      </c>
      <c r="D2228" t="s">
        <v>9</v>
      </c>
      <c r="E2228">
        <v>432</v>
      </c>
    </row>
    <row r="2229" spans="1:5" x14ac:dyDescent="0.25">
      <c r="A2229" t="s">
        <v>10</v>
      </c>
      <c r="B2229" t="s">
        <v>39</v>
      </c>
      <c r="C2229">
        <v>1996</v>
      </c>
      <c r="D2229" t="s">
        <v>11</v>
      </c>
      <c r="E2229">
        <v>432</v>
      </c>
    </row>
    <row r="2230" spans="1:5" x14ac:dyDescent="0.25">
      <c r="A2230" t="s">
        <v>10</v>
      </c>
      <c r="B2230" t="s">
        <v>39</v>
      </c>
      <c r="C2230">
        <v>1996</v>
      </c>
      <c r="D2230" t="s">
        <v>12</v>
      </c>
      <c r="E2230">
        <v>432</v>
      </c>
    </row>
    <row r="2231" spans="1:5" x14ac:dyDescent="0.25">
      <c r="A2231" t="s">
        <v>10</v>
      </c>
      <c r="B2231" t="s">
        <v>39</v>
      </c>
      <c r="C2231">
        <v>1996</v>
      </c>
      <c r="D2231" t="s">
        <v>13</v>
      </c>
      <c r="E2231">
        <v>432</v>
      </c>
    </row>
    <row r="2232" spans="1:5" x14ac:dyDescent="0.25">
      <c r="A2232" t="s">
        <v>10</v>
      </c>
      <c r="B2232" t="s">
        <v>39</v>
      </c>
      <c r="C2232">
        <v>1996</v>
      </c>
      <c r="D2232" t="s">
        <v>14</v>
      </c>
      <c r="E2232">
        <v>520</v>
      </c>
    </row>
    <row r="2233" spans="1:5" x14ac:dyDescent="0.25">
      <c r="A2233" t="s">
        <v>10</v>
      </c>
      <c r="B2233" t="s">
        <v>39</v>
      </c>
      <c r="C2233">
        <v>1996</v>
      </c>
      <c r="D2233" t="s">
        <v>15</v>
      </c>
      <c r="E2233">
        <v>520</v>
      </c>
    </row>
    <row r="2234" spans="1:5" x14ac:dyDescent="0.25">
      <c r="A2234" t="s">
        <v>10</v>
      </c>
      <c r="B2234" t="s">
        <v>39</v>
      </c>
      <c r="C2234">
        <v>1996</v>
      </c>
      <c r="D2234" t="s">
        <v>16</v>
      </c>
      <c r="E2234">
        <v>520</v>
      </c>
    </row>
    <row r="2235" spans="1:5" x14ac:dyDescent="0.25">
      <c r="A2235" t="s">
        <v>10</v>
      </c>
      <c r="B2235" t="s">
        <v>39</v>
      </c>
      <c r="C2235">
        <v>1996</v>
      </c>
      <c r="D2235" t="s">
        <v>17</v>
      </c>
      <c r="E2235">
        <v>484.5</v>
      </c>
    </row>
    <row r="2236" spans="1:5" x14ac:dyDescent="0.25">
      <c r="A2236" t="s">
        <v>10</v>
      </c>
      <c r="B2236" t="s">
        <v>39</v>
      </c>
      <c r="C2236">
        <v>1996</v>
      </c>
      <c r="D2236" t="s">
        <v>19</v>
      </c>
      <c r="E2236">
        <v>484.5</v>
      </c>
    </row>
    <row r="2237" spans="1:5" x14ac:dyDescent="0.25">
      <c r="A2237" t="s">
        <v>10</v>
      </c>
      <c r="B2237" t="s">
        <v>39</v>
      </c>
      <c r="C2237">
        <v>1996</v>
      </c>
      <c r="D2237" t="s">
        <v>21</v>
      </c>
      <c r="E2237">
        <v>455.5</v>
      </c>
    </row>
    <row r="2238" spans="1:5" x14ac:dyDescent="0.25">
      <c r="A2238" t="s">
        <v>10</v>
      </c>
      <c r="B2238" t="s">
        <v>39</v>
      </c>
      <c r="C2238">
        <v>1996</v>
      </c>
      <c r="D2238" t="s">
        <v>23</v>
      </c>
      <c r="E2238">
        <v>455.5</v>
      </c>
    </row>
    <row r="2239" spans="1:5" x14ac:dyDescent="0.25">
      <c r="A2239" t="s">
        <v>10</v>
      </c>
      <c r="B2239" t="s">
        <v>39</v>
      </c>
      <c r="C2239">
        <v>1996</v>
      </c>
      <c r="D2239" t="s">
        <v>25</v>
      </c>
      <c r="E2239">
        <v>455.5</v>
      </c>
    </row>
    <row r="2240" spans="1:5" x14ac:dyDescent="0.25">
      <c r="A2240" t="s">
        <v>10</v>
      </c>
      <c r="B2240" t="s">
        <v>39</v>
      </c>
      <c r="C2240">
        <v>1996</v>
      </c>
      <c r="D2240" t="s">
        <v>27</v>
      </c>
      <c r="E2240">
        <v>481</v>
      </c>
    </row>
    <row r="2241" spans="1:5" x14ac:dyDescent="0.25">
      <c r="A2241" t="s">
        <v>10</v>
      </c>
      <c r="B2241" t="s">
        <v>39</v>
      </c>
      <c r="C2241">
        <v>1996</v>
      </c>
      <c r="D2241" t="s">
        <v>28</v>
      </c>
      <c r="E2241">
        <v>481</v>
      </c>
    </row>
    <row r="2242" spans="1:5" x14ac:dyDescent="0.25">
      <c r="A2242" t="s">
        <v>10</v>
      </c>
      <c r="B2242" t="s">
        <v>39</v>
      </c>
      <c r="C2242">
        <v>1996</v>
      </c>
      <c r="D2242" t="s">
        <v>29</v>
      </c>
      <c r="E2242">
        <v>432</v>
      </c>
    </row>
    <row r="2243" spans="1:5" x14ac:dyDescent="0.25">
      <c r="A2243" t="s">
        <v>10</v>
      </c>
      <c r="B2243" t="s">
        <v>39</v>
      </c>
      <c r="C2243">
        <v>2003</v>
      </c>
      <c r="D2243" t="s">
        <v>6</v>
      </c>
      <c r="E2243">
        <v>440</v>
      </c>
    </row>
    <row r="2244" spans="1:5" x14ac:dyDescent="0.25">
      <c r="A2244" t="s">
        <v>10</v>
      </c>
      <c r="B2244" t="s">
        <v>39</v>
      </c>
      <c r="C2244">
        <v>2003</v>
      </c>
      <c r="D2244" t="s">
        <v>9</v>
      </c>
      <c r="E2244">
        <v>475</v>
      </c>
    </row>
    <row r="2245" spans="1:5" x14ac:dyDescent="0.25">
      <c r="A2245" t="s">
        <v>10</v>
      </c>
      <c r="B2245" t="s">
        <v>39</v>
      </c>
      <c r="C2245">
        <v>2003</v>
      </c>
      <c r="D2245" t="s">
        <v>11</v>
      </c>
      <c r="E2245">
        <v>440</v>
      </c>
    </row>
    <row r="2246" spans="1:5" x14ac:dyDescent="0.25">
      <c r="A2246" t="s">
        <v>10</v>
      </c>
      <c r="B2246" t="s">
        <v>39</v>
      </c>
      <c r="C2246">
        <v>2003</v>
      </c>
      <c r="D2246" t="s">
        <v>12</v>
      </c>
      <c r="E2246">
        <v>440</v>
      </c>
    </row>
    <row r="2247" spans="1:5" x14ac:dyDescent="0.25">
      <c r="A2247" t="s">
        <v>10</v>
      </c>
      <c r="B2247" t="s">
        <v>39</v>
      </c>
      <c r="C2247">
        <v>2003</v>
      </c>
      <c r="D2247" t="s">
        <v>13</v>
      </c>
      <c r="E2247">
        <v>440</v>
      </c>
    </row>
    <row r="2248" spans="1:5" x14ac:dyDescent="0.25">
      <c r="A2248" t="s">
        <v>10</v>
      </c>
      <c r="B2248" t="s">
        <v>39</v>
      </c>
      <c r="C2248">
        <v>2003</v>
      </c>
      <c r="D2248" t="s">
        <v>14</v>
      </c>
      <c r="E2248">
        <v>537.5</v>
      </c>
    </row>
    <row r="2249" spans="1:5" x14ac:dyDescent="0.25">
      <c r="A2249" t="s">
        <v>10</v>
      </c>
      <c r="B2249" t="s">
        <v>39</v>
      </c>
      <c r="C2249">
        <v>2003</v>
      </c>
      <c r="D2249" t="s">
        <v>15</v>
      </c>
      <c r="E2249">
        <v>537.5</v>
      </c>
    </row>
    <row r="2250" spans="1:5" x14ac:dyDescent="0.25">
      <c r="A2250" t="s">
        <v>10</v>
      </c>
      <c r="B2250" t="s">
        <v>39</v>
      </c>
      <c r="C2250">
        <v>2003</v>
      </c>
      <c r="D2250" t="s">
        <v>16</v>
      </c>
      <c r="E2250">
        <v>537.5</v>
      </c>
    </row>
    <row r="2251" spans="1:5" x14ac:dyDescent="0.25">
      <c r="A2251" t="s">
        <v>10</v>
      </c>
      <c r="B2251" t="s">
        <v>39</v>
      </c>
      <c r="C2251">
        <v>2003</v>
      </c>
      <c r="D2251" t="s">
        <v>17</v>
      </c>
      <c r="E2251">
        <v>500</v>
      </c>
    </row>
    <row r="2252" spans="1:5" x14ac:dyDescent="0.25">
      <c r="A2252" t="s">
        <v>10</v>
      </c>
      <c r="B2252" t="s">
        <v>39</v>
      </c>
      <c r="C2252">
        <v>2003</v>
      </c>
      <c r="D2252" t="s">
        <v>19</v>
      </c>
      <c r="E2252">
        <v>475</v>
      </c>
    </row>
    <row r="2253" spans="1:5" x14ac:dyDescent="0.25">
      <c r="A2253" t="s">
        <v>10</v>
      </c>
      <c r="B2253" t="s">
        <v>39</v>
      </c>
      <c r="C2253">
        <v>2003</v>
      </c>
      <c r="D2253" t="s">
        <v>21</v>
      </c>
      <c r="E2253">
        <v>475</v>
      </c>
    </row>
    <row r="2254" spans="1:5" x14ac:dyDescent="0.25">
      <c r="A2254" t="s">
        <v>10</v>
      </c>
      <c r="B2254" t="s">
        <v>39</v>
      </c>
      <c r="C2254">
        <v>2003</v>
      </c>
      <c r="D2254" t="s">
        <v>23</v>
      </c>
      <c r="E2254">
        <v>475</v>
      </c>
    </row>
    <row r="2255" spans="1:5" x14ac:dyDescent="0.25">
      <c r="A2255" t="s">
        <v>10</v>
      </c>
      <c r="B2255" t="s">
        <v>39</v>
      </c>
      <c r="C2255">
        <v>2003</v>
      </c>
      <c r="D2255" t="s">
        <v>25</v>
      </c>
      <c r="E2255">
        <v>475</v>
      </c>
    </row>
    <row r="2256" spans="1:5" x14ac:dyDescent="0.25">
      <c r="A2256" t="s">
        <v>10</v>
      </c>
      <c r="B2256" t="s">
        <v>39</v>
      </c>
      <c r="C2256">
        <v>2003</v>
      </c>
      <c r="D2256" t="s">
        <v>27</v>
      </c>
      <c r="E2256">
        <v>485</v>
      </c>
    </row>
    <row r="2257" spans="1:5" x14ac:dyDescent="0.25">
      <c r="A2257" t="s">
        <v>10</v>
      </c>
      <c r="B2257" t="s">
        <v>39</v>
      </c>
      <c r="C2257">
        <v>2003</v>
      </c>
      <c r="D2257" t="s">
        <v>28</v>
      </c>
      <c r="E2257">
        <v>485</v>
      </c>
    </row>
    <row r="2258" spans="1:5" x14ac:dyDescent="0.25">
      <c r="A2258" t="s">
        <v>10</v>
      </c>
      <c r="B2258" t="s">
        <v>39</v>
      </c>
      <c r="C2258">
        <v>2003</v>
      </c>
      <c r="D2258" t="s">
        <v>29</v>
      </c>
      <c r="E2258">
        <v>440</v>
      </c>
    </row>
    <row r="2259" spans="1:5" x14ac:dyDescent="0.25">
      <c r="A2259" t="s">
        <v>10</v>
      </c>
      <c r="B2259" t="s">
        <v>39</v>
      </c>
      <c r="C2259">
        <v>2007</v>
      </c>
      <c r="D2259" t="s">
        <v>6</v>
      </c>
      <c r="E2259">
        <v>440</v>
      </c>
    </row>
    <row r="2260" spans="1:5" x14ac:dyDescent="0.25">
      <c r="A2260" t="s">
        <v>10</v>
      </c>
      <c r="B2260" t="s">
        <v>39</v>
      </c>
      <c r="C2260">
        <v>2007</v>
      </c>
      <c r="D2260" t="s">
        <v>9</v>
      </c>
      <c r="E2260">
        <v>475</v>
      </c>
    </row>
    <row r="2261" spans="1:5" x14ac:dyDescent="0.25">
      <c r="A2261" t="s">
        <v>10</v>
      </c>
      <c r="B2261" t="s">
        <v>39</v>
      </c>
      <c r="C2261">
        <v>2007</v>
      </c>
      <c r="D2261" t="s">
        <v>11</v>
      </c>
      <c r="E2261">
        <v>440</v>
      </c>
    </row>
    <row r="2262" spans="1:5" x14ac:dyDescent="0.25">
      <c r="A2262" t="s">
        <v>10</v>
      </c>
      <c r="B2262" t="s">
        <v>39</v>
      </c>
      <c r="C2262">
        <v>2007</v>
      </c>
      <c r="D2262" t="s">
        <v>12</v>
      </c>
      <c r="E2262">
        <v>440</v>
      </c>
    </row>
    <row r="2263" spans="1:5" x14ac:dyDescent="0.25">
      <c r="A2263" t="s">
        <v>10</v>
      </c>
      <c r="B2263" t="s">
        <v>39</v>
      </c>
      <c r="C2263">
        <v>2007</v>
      </c>
      <c r="D2263" t="s">
        <v>13</v>
      </c>
      <c r="E2263">
        <v>440</v>
      </c>
    </row>
    <row r="2264" spans="1:5" x14ac:dyDescent="0.25">
      <c r="A2264" t="s">
        <v>10</v>
      </c>
      <c r="B2264" t="s">
        <v>39</v>
      </c>
      <c r="C2264">
        <v>2007</v>
      </c>
      <c r="D2264" t="s">
        <v>14</v>
      </c>
      <c r="E2264">
        <v>537.5</v>
      </c>
    </row>
    <row r="2265" spans="1:5" x14ac:dyDescent="0.25">
      <c r="A2265" t="s">
        <v>10</v>
      </c>
      <c r="B2265" t="s">
        <v>39</v>
      </c>
      <c r="C2265">
        <v>2007</v>
      </c>
      <c r="D2265" t="s">
        <v>15</v>
      </c>
      <c r="E2265">
        <v>537.5</v>
      </c>
    </row>
    <row r="2266" spans="1:5" x14ac:dyDescent="0.25">
      <c r="A2266" t="s">
        <v>10</v>
      </c>
      <c r="B2266" t="s">
        <v>39</v>
      </c>
      <c r="C2266">
        <v>2007</v>
      </c>
      <c r="D2266" t="s">
        <v>16</v>
      </c>
      <c r="E2266">
        <v>537.5</v>
      </c>
    </row>
    <row r="2267" spans="1:5" x14ac:dyDescent="0.25">
      <c r="A2267" t="s">
        <v>10</v>
      </c>
      <c r="B2267" t="s">
        <v>39</v>
      </c>
      <c r="C2267">
        <v>2007</v>
      </c>
      <c r="D2267" t="s">
        <v>17</v>
      </c>
      <c r="E2267">
        <v>500</v>
      </c>
    </row>
    <row r="2268" spans="1:5" x14ac:dyDescent="0.25">
      <c r="A2268" t="s">
        <v>10</v>
      </c>
      <c r="B2268" t="s">
        <v>39</v>
      </c>
      <c r="C2268">
        <v>2007</v>
      </c>
      <c r="D2268" t="s">
        <v>19</v>
      </c>
      <c r="E2268">
        <v>475</v>
      </c>
    </row>
    <row r="2269" spans="1:5" x14ac:dyDescent="0.25">
      <c r="A2269" t="s">
        <v>10</v>
      </c>
      <c r="B2269" t="s">
        <v>39</v>
      </c>
      <c r="C2269">
        <v>2007</v>
      </c>
      <c r="D2269" t="s">
        <v>21</v>
      </c>
      <c r="E2269">
        <v>475</v>
      </c>
    </row>
    <row r="2270" spans="1:5" x14ac:dyDescent="0.25">
      <c r="A2270" t="s">
        <v>10</v>
      </c>
      <c r="B2270" t="s">
        <v>39</v>
      </c>
      <c r="C2270">
        <v>2007</v>
      </c>
      <c r="D2270" t="s">
        <v>23</v>
      </c>
      <c r="E2270">
        <v>475</v>
      </c>
    </row>
    <row r="2271" spans="1:5" x14ac:dyDescent="0.25">
      <c r="A2271" t="s">
        <v>10</v>
      </c>
      <c r="B2271" t="s">
        <v>39</v>
      </c>
      <c r="C2271">
        <v>2007</v>
      </c>
      <c r="D2271" t="s">
        <v>25</v>
      </c>
      <c r="E2271">
        <v>475</v>
      </c>
    </row>
    <row r="2272" spans="1:5" x14ac:dyDescent="0.25">
      <c r="A2272" t="s">
        <v>10</v>
      </c>
      <c r="B2272" t="s">
        <v>39</v>
      </c>
      <c r="C2272">
        <v>2007</v>
      </c>
      <c r="D2272" t="s">
        <v>27</v>
      </c>
      <c r="E2272">
        <v>485</v>
      </c>
    </row>
    <row r="2273" spans="1:5" x14ac:dyDescent="0.25">
      <c r="A2273" t="s">
        <v>10</v>
      </c>
      <c r="B2273" t="s">
        <v>39</v>
      </c>
      <c r="C2273">
        <v>2007</v>
      </c>
      <c r="D2273" t="s">
        <v>28</v>
      </c>
      <c r="E2273">
        <v>485</v>
      </c>
    </row>
    <row r="2274" spans="1:5" x14ac:dyDescent="0.25">
      <c r="A2274" t="s">
        <v>10</v>
      </c>
      <c r="B2274" t="s">
        <v>39</v>
      </c>
      <c r="C2274">
        <v>2007</v>
      </c>
      <c r="D2274" t="s">
        <v>29</v>
      </c>
      <c r="E2274">
        <v>440</v>
      </c>
    </row>
    <row r="2275" spans="1:5" x14ac:dyDescent="0.25">
      <c r="A2275" t="s">
        <v>10</v>
      </c>
      <c r="B2275" t="s">
        <v>39</v>
      </c>
      <c r="C2275">
        <v>2011</v>
      </c>
      <c r="D2275" t="s">
        <v>6</v>
      </c>
      <c r="E2275">
        <v>440</v>
      </c>
    </row>
    <row r="2276" spans="1:5" x14ac:dyDescent="0.25">
      <c r="A2276" t="s">
        <v>10</v>
      </c>
      <c r="B2276" t="s">
        <v>39</v>
      </c>
      <c r="C2276">
        <v>2011</v>
      </c>
      <c r="D2276" t="s">
        <v>9</v>
      </c>
      <c r="E2276">
        <v>475</v>
      </c>
    </row>
    <row r="2277" spans="1:5" x14ac:dyDescent="0.25">
      <c r="A2277" t="s">
        <v>10</v>
      </c>
      <c r="B2277" t="s">
        <v>39</v>
      </c>
      <c r="C2277">
        <v>2011</v>
      </c>
      <c r="D2277" t="s">
        <v>11</v>
      </c>
      <c r="E2277">
        <v>440</v>
      </c>
    </row>
    <row r="2278" spans="1:5" x14ac:dyDescent="0.25">
      <c r="A2278" t="s">
        <v>10</v>
      </c>
      <c r="B2278" t="s">
        <v>39</v>
      </c>
      <c r="C2278">
        <v>2011</v>
      </c>
      <c r="D2278" t="s">
        <v>12</v>
      </c>
      <c r="E2278">
        <v>440</v>
      </c>
    </row>
    <row r="2279" spans="1:5" x14ac:dyDescent="0.25">
      <c r="A2279" t="s">
        <v>10</v>
      </c>
      <c r="B2279" t="s">
        <v>39</v>
      </c>
      <c r="C2279">
        <v>2011</v>
      </c>
      <c r="D2279" t="s">
        <v>13</v>
      </c>
      <c r="E2279">
        <v>440</v>
      </c>
    </row>
    <row r="2280" spans="1:5" x14ac:dyDescent="0.25">
      <c r="A2280" t="s">
        <v>10</v>
      </c>
      <c r="B2280" t="s">
        <v>39</v>
      </c>
      <c r="C2280">
        <v>2011</v>
      </c>
      <c r="D2280" t="s">
        <v>14</v>
      </c>
      <c r="E2280">
        <v>537.5</v>
      </c>
    </row>
    <row r="2281" spans="1:5" x14ac:dyDescent="0.25">
      <c r="A2281" t="s">
        <v>10</v>
      </c>
      <c r="B2281" t="s">
        <v>39</v>
      </c>
      <c r="C2281">
        <v>2011</v>
      </c>
      <c r="D2281" t="s">
        <v>15</v>
      </c>
      <c r="E2281">
        <v>537.5</v>
      </c>
    </row>
    <row r="2282" spans="1:5" x14ac:dyDescent="0.25">
      <c r="A2282" t="s">
        <v>10</v>
      </c>
      <c r="B2282" t="s">
        <v>39</v>
      </c>
      <c r="C2282">
        <v>2011</v>
      </c>
      <c r="D2282" t="s">
        <v>16</v>
      </c>
      <c r="E2282">
        <v>537.5</v>
      </c>
    </row>
    <row r="2283" spans="1:5" x14ac:dyDescent="0.25">
      <c r="A2283" t="s">
        <v>10</v>
      </c>
      <c r="B2283" t="s">
        <v>39</v>
      </c>
      <c r="C2283">
        <v>2011</v>
      </c>
      <c r="D2283" t="s">
        <v>17</v>
      </c>
      <c r="E2283">
        <v>500</v>
      </c>
    </row>
    <row r="2284" spans="1:5" x14ac:dyDescent="0.25">
      <c r="A2284" t="s">
        <v>10</v>
      </c>
      <c r="B2284" t="s">
        <v>39</v>
      </c>
      <c r="C2284">
        <v>2011</v>
      </c>
      <c r="D2284" t="s">
        <v>19</v>
      </c>
      <c r="E2284">
        <v>475</v>
      </c>
    </row>
    <row r="2285" spans="1:5" x14ac:dyDescent="0.25">
      <c r="A2285" t="s">
        <v>10</v>
      </c>
      <c r="B2285" t="s">
        <v>39</v>
      </c>
      <c r="C2285">
        <v>2011</v>
      </c>
      <c r="D2285" t="s">
        <v>21</v>
      </c>
      <c r="E2285">
        <v>475</v>
      </c>
    </row>
    <row r="2286" spans="1:5" x14ac:dyDescent="0.25">
      <c r="A2286" t="s">
        <v>10</v>
      </c>
      <c r="B2286" t="s">
        <v>39</v>
      </c>
      <c r="C2286">
        <v>2011</v>
      </c>
      <c r="D2286" t="s">
        <v>23</v>
      </c>
      <c r="E2286">
        <v>475</v>
      </c>
    </row>
    <row r="2287" spans="1:5" x14ac:dyDescent="0.25">
      <c r="A2287" t="s">
        <v>10</v>
      </c>
      <c r="B2287" t="s">
        <v>39</v>
      </c>
      <c r="C2287">
        <v>2011</v>
      </c>
      <c r="D2287" t="s">
        <v>25</v>
      </c>
      <c r="E2287">
        <v>475</v>
      </c>
    </row>
    <row r="2288" spans="1:5" x14ac:dyDescent="0.25">
      <c r="A2288" t="s">
        <v>10</v>
      </c>
      <c r="B2288" t="s">
        <v>39</v>
      </c>
      <c r="C2288">
        <v>2011</v>
      </c>
      <c r="D2288" t="s">
        <v>27</v>
      </c>
      <c r="E2288">
        <v>485</v>
      </c>
    </row>
    <row r="2289" spans="1:5" x14ac:dyDescent="0.25">
      <c r="A2289" t="s">
        <v>10</v>
      </c>
      <c r="B2289" t="s">
        <v>39</v>
      </c>
      <c r="C2289">
        <v>2011</v>
      </c>
      <c r="D2289" t="s">
        <v>28</v>
      </c>
      <c r="E2289">
        <v>485</v>
      </c>
    </row>
    <row r="2290" spans="1:5" x14ac:dyDescent="0.25">
      <c r="A2290" t="s">
        <v>10</v>
      </c>
      <c r="B2290" t="s">
        <v>39</v>
      </c>
      <c r="C2290">
        <v>2011</v>
      </c>
      <c r="D2290" t="s">
        <v>29</v>
      </c>
      <c r="E2290">
        <v>440</v>
      </c>
    </row>
    <row r="2291" spans="1:5" x14ac:dyDescent="0.25">
      <c r="A2291" t="s">
        <v>10</v>
      </c>
      <c r="B2291" t="s">
        <v>39</v>
      </c>
      <c r="C2291">
        <v>2014</v>
      </c>
      <c r="D2291" t="s">
        <v>6</v>
      </c>
      <c r="E2291">
        <v>440</v>
      </c>
    </row>
    <row r="2292" spans="1:5" x14ac:dyDescent="0.25">
      <c r="A2292" t="s">
        <v>10</v>
      </c>
      <c r="B2292" t="s">
        <v>39</v>
      </c>
      <c r="C2292">
        <v>2014</v>
      </c>
      <c r="D2292" t="s">
        <v>9</v>
      </c>
      <c r="E2292">
        <v>475</v>
      </c>
    </row>
    <row r="2293" spans="1:5" x14ac:dyDescent="0.25">
      <c r="A2293" t="s">
        <v>10</v>
      </c>
      <c r="B2293" t="s">
        <v>39</v>
      </c>
      <c r="C2293">
        <v>2014</v>
      </c>
      <c r="D2293" t="s">
        <v>11</v>
      </c>
      <c r="E2293">
        <v>440</v>
      </c>
    </row>
    <row r="2294" spans="1:5" x14ac:dyDescent="0.25">
      <c r="A2294" t="s">
        <v>10</v>
      </c>
      <c r="B2294" t="s">
        <v>39</v>
      </c>
      <c r="C2294">
        <v>2014</v>
      </c>
      <c r="D2294" t="s">
        <v>12</v>
      </c>
      <c r="E2294">
        <v>440</v>
      </c>
    </row>
    <row r="2295" spans="1:5" x14ac:dyDescent="0.25">
      <c r="A2295" t="s">
        <v>10</v>
      </c>
      <c r="B2295" t="s">
        <v>39</v>
      </c>
      <c r="C2295">
        <v>2014</v>
      </c>
      <c r="D2295" t="s">
        <v>13</v>
      </c>
      <c r="E2295">
        <v>440</v>
      </c>
    </row>
    <row r="2296" spans="1:5" x14ac:dyDescent="0.25">
      <c r="A2296" t="s">
        <v>10</v>
      </c>
      <c r="B2296" t="s">
        <v>39</v>
      </c>
      <c r="C2296">
        <v>2014</v>
      </c>
      <c r="D2296" t="s">
        <v>14</v>
      </c>
      <c r="E2296">
        <v>537.5</v>
      </c>
    </row>
    <row r="2297" spans="1:5" x14ac:dyDescent="0.25">
      <c r="A2297" t="s">
        <v>10</v>
      </c>
      <c r="B2297" t="s">
        <v>39</v>
      </c>
      <c r="C2297">
        <v>2014</v>
      </c>
      <c r="D2297" t="s">
        <v>15</v>
      </c>
      <c r="E2297">
        <v>537.5</v>
      </c>
    </row>
    <row r="2298" spans="1:5" x14ac:dyDescent="0.25">
      <c r="A2298" t="s">
        <v>10</v>
      </c>
      <c r="B2298" t="s">
        <v>39</v>
      </c>
      <c r="C2298">
        <v>2014</v>
      </c>
      <c r="D2298" t="s">
        <v>16</v>
      </c>
      <c r="E2298">
        <v>537.5</v>
      </c>
    </row>
    <row r="2299" spans="1:5" x14ac:dyDescent="0.25">
      <c r="A2299" t="s">
        <v>10</v>
      </c>
      <c r="B2299" t="s">
        <v>39</v>
      </c>
      <c r="C2299">
        <v>2014</v>
      </c>
      <c r="D2299" t="s">
        <v>17</v>
      </c>
      <c r="E2299">
        <v>500</v>
      </c>
    </row>
    <row r="2300" spans="1:5" x14ac:dyDescent="0.25">
      <c r="A2300" t="s">
        <v>10</v>
      </c>
      <c r="B2300" t="s">
        <v>39</v>
      </c>
      <c r="C2300">
        <v>2014</v>
      </c>
      <c r="D2300" t="s">
        <v>19</v>
      </c>
      <c r="E2300">
        <v>475</v>
      </c>
    </row>
    <row r="2301" spans="1:5" x14ac:dyDescent="0.25">
      <c r="A2301" t="s">
        <v>10</v>
      </c>
      <c r="B2301" t="s">
        <v>39</v>
      </c>
      <c r="C2301">
        <v>2014</v>
      </c>
      <c r="D2301" t="s">
        <v>21</v>
      </c>
      <c r="E2301">
        <v>475</v>
      </c>
    </row>
    <row r="2302" spans="1:5" x14ac:dyDescent="0.25">
      <c r="A2302" t="s">
        <v>10</v>
      </c>
      <c r="B2302" t="s">
        <v>39</v>
      </c>
      <c r="C2302">
        <v>2014</v>
      </c>
      <c r="D2302" t="s">
        <v>23</v>
      </c>
      <c r="E2302">
        <v>475</v>
      </c>
    </row>
    <row r="2303" spans="1:5" x14ac:dyDescent="0.25">
      <c r="A2303" t="s">
        <v>10</v>
      </c>
      <c r="B2303" t="s">
        <v>39</v>
      </c>
      <c r="C2303">
        <v>2014</v>
      </c>
      <c r="D2303" t="s">
        <v>25</v>
      </c>
      <c r="E2303">
        <v>475</v>
      </c>
    </row>
    <row r="2304" spans="1:5" x14ac:dyDescent="0.25">
      <c r="A2304" t="s">
        <v>10</v>
      </c>
      <c r="B2304" t="s">
        <v>39</v>
      </c>
      <c r="C2304">
        <v>2014</v>
      </c>
      <c r="D2304" t="s">
        <v>27</v>
      </c>
      <c r="E2304">
        <v>485</v>
      </c>
    </row>
    <row r="2305" spans="1:5" x14ac:dyDescent="0.25">
      <c r="A2305" t="s">
        <v>10</v>
      </c>
      <c r="B2305" t="s">
        <v>39</v>
      </c>
      <c r="C2305">
        <v>2014</v>
      </c>
      <c r="D2305" t="s">
        <v>28</v>
      </c>
      <c r="E2305">
        <v>485</v>
      </c>
    </row>
    <row r="2306" spans="1:5" x14ac:dyDescent="0.25">
      <c r="A2306" t="s">
        <v>10</v>
      </c>
      <c r="B2306" t="s">
        <v>39</v>
      </c>
      <c r="C2306">
        <v>2014</v>
      </c>
      <c r="D2306" t="s">
        <v>29</v>
      </c>
      <c r="E2306">
        <v>440</v>
      </c>
    </row>
    <row r="2307" spans="1:5" x14ac:dyDescent="0.25">
      <c r="A2307" t="s">
        <v>10</v>
      </c>
      <c r="B2307" t="s">
        <v>39</v>
      </c>
      <c r="C2307">
        <v>2015</v>
      </c>
      <c r="D2307" t="s">
        <v>6</v>
      </c>
      <c r="E2307">
        <v>440</v>
      </c>
    </row>
    <row r="2308" spans="1:5" x14ac:dyDescent="0.25">
      <c r="A2308" t="s">
        <v>10</v>
      </c>
      <c r="B2308" t="s">
        <v>39</v>
      </c>
      <c r="C2308">
        <v>2015</v>
      </c>
      <c r="D2308" t="s">
        <v>9</v>
      </c>
      <c r="E2308">
        <v>475</v>
      </c>
    </row>
    <row r="2309" spans="1:5" x14ac:dyDescent="0.25">
      <c r="A2309" t="s">
        <v>10</v>
      </c>
      <c r="B2309" t="s">
        <v>39</v>
      </c>
      <c r="C2309">
        <v>2015</v>
      </c>
      <c r="D2309" t="s">
        <v>11</v>
      </c>
      <c r="E2309">
        <v>440</v>
      </c>
    </row>
    <row r="2310" spans="1:5" x14ac:dyDescent="0.25">
      <c r="A2310" t="s">
        <v>10</v>
      </c>
      <c r="B2310" t="s">
        <v>39</v>
      </c>
      <c r="C2310">
        <v>2015</v>
      </c>
      <c r="D2310" t="s">
        <v>12</v>
      </c>
      <c r="E2310">
        <v>440</v>
      </c>
    </row>
    <row r="2311" spans="1:5" x14ac:dyDescent="0.25">
      <c r="A2311" t="s">
        <v>10</v>
      </c>
      <c r="B2311" t="s">
        <v>39</v>
      </c>
      <c r="C2311">
        <v>2015</v>
      </c>
      <c r="D2311" t="s">
        <v>13</v>
      </c>
      <c r="E2311">
        <v>440</v>
      </c>
    </row>
    <row r="2312" spans="1:5" x14ac:dyDescent="0.25">
      <c r="A2312" t="s">
        <v>10</v>
      </c>
      <c r="B2312" t="s">
        <v>39</v>
      </c>
      <c r="C2312">
        <v>2015</v>
      </c>
      <c r="D2312" t="s">
        <v>14</v>
      </c>
      <c r="E2312">
        <v>537.5</v>
      </c>
    </row>
    <row r="2313" spans="1:5" x14ac:dyDescent="0.25">
      <c r="A2313" t="s">
        <v>10</v>
      </c>
      <c r="B2313" t="s">
        <v>39</v>
      </c>
      <c r="C2313">
        <v>2015</v>
      </c>
      <c r="D2313" t="s">
        <v>15</v>
      </c>
      <c r="E2313">
        <v>537.5</v>
      </c>
    </row>
    <row r="2314" spans="1:5" x14ac:dyDescent="0.25">
      <c r="A2314" t="s">
        <v>10</v>
      </c>
      <c r="B2314" t="s">
        <v>39</v>
      </c>
      <c r="C2314">
        <v>2015</v>
      </c>
      <c r="D2314" t="s">
        <v>16</v>
      </c>
      <c r="E2314">
        <v>537.5</v>
      </c>
    </row>
    <row r="2315" spans="1:5" x14ac:dyDescent="0.25">
      <c r="A2315" t="s">
        <v>10</v>
      </c>
      <c r="B2315" t="s">
        <v>39</v>
      </c>
      <c r="C2315">
        <v>2015</v>
      </c>
      <c r="D2315" t="s">
        <v>17</v>
      </c>
      <c r="E2315">
        <v>500</v>
      </c>
    </row>
    <row r="2316" spans="1:5" x14ac:dyDescent="0.25">
      <c r="A2316" t="s">
        <v>10</v>
      </c>
      <c r="B2316" t="s">
        <v>39</v>
      </c>
      <c r="C2316">
        <v>2015</v>
      </c>
      <c r="D2316" t="s">
        <v>19</v>
      </c>
      <c r="E2316">
        <v>475</v>
      </c>
    </row>
    <row r="2317" spans="1:5" x14ac:dyDescent="0.25">
      <c r="A2317" t="s">
        <v>10</v>
      </c>
      <c r="B2317" t="s">
        <v>39</v>
      </c>
      <c r="C2317">
        <v>2015</v>
      </c>
      <c r="D2317" t="s">
        <v>21</v>
      </c>
      <c r="E2317">
        <v>475</v>
      </c>
    </row>
    <row r="2318" spans="1:5" x14ac:dyDescent="0.25">
      <c r="A2318" t="s">
        <v>10</v>
      </c>
      <c r="B2318" t="s">
        <v>39</v>
      </c>
      <c r="C2318">
        <v>2015</v>
      </c>
      <c r="D2318" t="s">
        <v>23</v>
      </c>
      <c r="E2318">
        <v>475</v>
      </c>
    </row>
    <row r="2319" spans="1:5" x14ac:dyDescent="0.25">
      <c r="A2319" t="s">
        <v>10</v>
      </c>
      <c r="B2319" t="s">
        <v>39</v>
      </c>
      <c r="C2319">
        <v>2015</v>
      </c>
      <c r="D2319" t="s">
        <v>25</v>
      </c>
      <c r="E2319">
        <v>475</v>
      </c>
    </row>
    <row r="2320" spans="1:5" x14ac:dyDescent="0.25">
      <c r="A2320" t="s">
        <v>10</v>
      </c>
      <c r="B2320" t="s">
        <v>39</v>
      </c>
      <c r="C2320">
        <v>2015</v>
      </c>
      <c r="D2320" t="s">
        <v>27</v>
      </c>
      <c r="E2320">
        <v>485</v>
      </c>
    </row>
    <row r="2321" spans="1:5" x14ac:dyDescent="0.25">
      <c r="A2321" t="s">
        <v>10</v>
      </c>
      <c r="B2321" t="s">
        <v>39</v>
      </c>
      <c r="C2321">
        <v>2015</v>
      </c>
      <c r="D2321" t="s">
        <v>28</v>
      </c>
      <c r="E2321">
        <v>485</v>
      </c>
    </row>
    <row r="2322" spans="1:5" x14ac:dyDescent="0.25">
      <c r="A2322" t="s">
        <v>10</v>
      </c>
      <c r="B2322" t="s">
        <v>39</v>
      </c>
      <c r="C2322">
        <v>2015</v>
      </c>
      <c r="D2322" t="s">
        <v>29</v>
      </c>
      <c r="E2322">
        <v>440</v>
      </c>
    </row>
    <row r="2323" spans="1:5" x14ac:dyDescent="0.25">
      <c r="A2323" t="s">
        <v>10</v>
      </c>
      <c r="B2323" t="s">
        <v>39</v>
      </c>
      <c r="C2323">
        <v>2017</v>
      </c>
      <c r="D2323" t="s">
        <v>6</v>
      </c>
      <c r="E2323">
        <v>440</v>
      </c>
    </row>
    <row r="2324" spans="1:5" x14ac:dyDescent="0.25">
      <c r="A2324" t="s">
        <v>10</v>
      </c>
      <c r="B2324" t="s">
        <v>39</v>
      </c>
      <c r="C2324">
        <v>2017</v>
      </c>
      <c r="D2324" t="s">
        <v>9</v>
      </c>
      <c r="E2324">
        <v>475</v>
      </c>
    </row>
    <row r="2325" spans="1:5" x14ac:dyDescent="0.25">
      <c r="A2325" t="s">
        <v>10</v>
      </c>
      <c r="B2325" t="s">
        <v>39</v>
      </c>
      <c r="C2325">
        <v>2017</v>
      </c>
      <c r="D2325" t="s">
        <v>11</v>
      </c>
      <c r="E2325">
        <v>440</v>
      </c>
    </row>
    <row r="2326" spans="1:5" x14ac:dyDescent="0.25">
      <c r="A2326" t="s">
        <v>10</v>
      </c>
      <c r="B2326" t="s">
        <v>39</v>
      </c>
      <c r="C2326">
        <v>2017</v>
      </c>
      <c r="D2326" t="s">
        <v>12</v>
      </c>
      <c r="E2326">
        <v>440</v>
      </c>
    </row>
    <row r="2327" spans="1:5" x14ac:dyDescent="0.25">
      <c r="A2327" t="s">
        <v>10</v>
      </c>
      <c r="B2327" t="s">
        <v>39</v>
      </c>
      <c r="C2327">
        <v>2017</v>
      </c>
      <c r="D2327" t="s">
        <v>13</v>
      </c>
      <c r="E2327">
        <v>440</v>
      </c>
    </row>
    <row r="2328" spans="1:5" x14ac:dyDescent="0.25">
      <c r="A2328" t="s">
        <v>10</v>
      </c>
      <c r="B2328" t="s">
        <v>39</v>
      </c>
      <c r="C2328">
        <v>2017</v>
      </c>
      <c r="D2328" t="s">
        <v>14</v>
      </c>
      <c r="E2328">
        <v>537.5</v>
      </c>
    </row>
    <row r="2329" spans="1:5" x14ac:dyDescent="0.25">
      <c r="A2329" t="s">
        <v>10</v>
      </c>
      <c r="B2329" t="s">
        <v>39</v>
      </c>
      <c r="C2329">
        <v>2017</v>
      </c>
      <c r="D2329" t="s">
        <v>15</v>
      </c>
      <c r="E2329">
        <v>537.5</v>
      </c>
    </row>
    <row r="2330" spans="1:5" x14ac:dyDescent="0.25">
      <c r="A2330" t="s">
        <v>10</v>
      </c>
      <c r="B2330" t="s">
        <v>39</v>
      </c>
      <c r="C2330">
        <v>2017</v>
      </c>
      <c r="D2330" t="s">
        <v>16</v>
      </c>
      <c r="E2330">
        <v>537.5</v>
      </c>
    </row>
    <row r="2331" spans="1:5" x14ac:dyDescent="0.25">
      <c r="A2331" t="s">
        <v>10</v>
      </c>
      <c r="B2331" t="s">
        <v>39</v>
      </c>
      <c r="C2331">
        <v>2017</v>
      </c>
      <c r="D2331" t="s">
        <v>17</v>
      </c>
      <c r="E2331">
        <v>500</v>
      </c>
    </row>
    <row r="2332" spans="1:5" x14ac:dyDescent="0.25">
      <c r="A2332" t="s">
        <v>10</v>
      </c>
      <c r="B2332" t="s">
        <v>39</v>
      </c>
      <c r="C2332">
        <v>2017</v>
      </c>
      <c r="D2332" t="s">
        <v>19</v>
      </c>
      <c r="E2332">
        <v>475</v>
      </c>
    </row>
    <row r="2333" spans="1:5" x14ac:dyDescent="0.25">
      <c r="A2333" t="s">
        <v>10</v>
      </c>
      <c r="B2333" t="s">
        <v>39</v>
      </c>
      <c r="C2333">
        <v>2017</v>
      </c>
      <c r="D2333" t="s">
        <v>21</v>
      </c>
      <c r="E2333">
        <v>475</v>
      </c>
    </row>
    <row r="2334" spans="1:5" x14ac:dyDescent="0.25">
      <c r="A2334" t="s">
        <v>10</v>
      </c>
      <c r="B2334" t="s">
        <v>39</v>
      </c>
      <c r="C2334">
        <v>2017</v>
      </c>
      <c r="D2334" t="s">
        <v>23</v>
      </c>
      <c r="E2334">
        <v>475</v>
      </c>
    </row>
    <row r="2335" spans="1:5" x14ac:dyDescent="0.25">
      <c r="A2335" t="s">
        <v>10</v>
      </c>
      <c r="B2335" t="s">
        <v>39</v>
      </c>
      <c r="C2335">
        <v>2017</v>
      </c>
      <c r="D2335" t="s">
        <v>25</v>
      </c>
      <c r="E2335">
        <v>475</v>
      </c>
    </row>
    <row r="2336" spans="1:5" x14ac:dyDescent="0.25">
      <c r="A2336" t="s">
        <v>10</v>
      </c>
      <c r="B2336" t="s">
        <v>39</v>
      </c>
      <c r="C2336">
        <v>2017</v>
      </c>
      <c r="D2336" t="s">
        <v>27</v>
      </c>
      <c r="E2336">
        <v>485</v>
      </c>
    </row>
    <row r="2337" spans="1:5" x14ac:dyDescent="0.25">
      <c r="A2337" t="s">
        <v>10</v>
      </c>
      <c r="B2337" t="s">
        <v>39</v>
      </c>
      <c r="C2337">
        <v>2017</v>
      </c>
      <c r="D2337" t="s">
        <v>28</v>
      </c>
      <c r="E2337">
        <v>485</v>
      </c>
    </row>
    <row r="2338" spans="1:5" x14ac:dyDescent="0.25">
      <c r="A2338" t="s">
        <v>10</v>
      </c>
      <c r="B2338" t="s">
        <v>39</v>
      </c>
      <c r="C2338">
        <v>2017</v>
      </c>
      <c r="D2338" t="s">
        <v>29</v>
      </c>
      <c r="E2338">
        <v>440</v>
      </c>
    </row>
    <row r="2339" spans="1:5" x14ac:dyDescent="0.25">
      <c r="A2339" t="s">
        <v>10</v>
      </c>
      <c r="B2339" t="s">
        <v>39</v>
      </c>
      <c r="C2339">
        <v>2020</v>
      </c>
      <c r="D2339" t="s">
        <v>6</v>
      </c>
      <c r="E2339">
        <v>440</v>
      </c>
    </row>
    <row r="2340" spans="1:5" x14ac:dyDescent="0.25">
      <c r="A2340" t="s">
        <v>10</v>
      </c>
      <c r="B2340" t="s">
        <v>39</v>
      </c>
      <c r="C2340">
        <v>2020</v>
      </c>
      <c r="D2340" t="s">
        <v>9</v>
      </c>
      <c r="E2340">
        <v>475</v>
      </c>
    </row>
    <row r="2341" spans="1:5" x14ac:dyDescent="0.25">
      <c r="A2341" t="s">
        <v>10</v>
      </c>
      <c r="B2341" t="s">
        <v>39</v>
      </c>
      <c r="C2341">
        <v>2020</v>
      </c>
      <c r="D2341" t="s">
        <v>11</v>
      </c>
      <c r="E2341">
        <v>440</v>
      </c>
    </row>
    <row r="2342" spans="1:5" x14ac:dyDescent="0.25">
      <c r="A2342" t="s">
        <v>10</v>
      </c>
      <c r="B2342" t="s">
        <v>39</v>
      </c>
      <c r="C2342">
        <v>2020</v>
      </c>
      <c r="D2342" t="s">
        <v>12</v>
      </c>
      <c r="E2342">
        <v>440</v>
      </c>
    </row>
    <row r="2343" spans="1:5" x14ac:dyDescent="0.25">
      <c r="A2343" t="s">
        <v>10</v>
      </c>
      <c r="B2343" t="s">
        <v>39</v>
      </c>
      <c r="C2343">
        <v>2020</v>
      </c>
      <c r="D2343" t="s">
        <v>13</v>
      </c>
      <c r="E2343">
        <v>440</v>
      </c>
    </row>
    <row r="2344" spans="1:5" x14ac:dyDescent="0.25">
      <c r="A2344" t="s">
        <v>10</v>
      </c>
      <c r="B2344" t="s">
        <v>39</v>
      </c>
      <c r="C2344">
        <v>2020</v>
      </c>
      <c r="D2344" t="s">
        <v>14</v>
      </c>
      <c r="E2344">
        <v>537.5</v>
      </c>
    </row>
    <row r="2345" spans="1:5" x14ac:dyDescent="0.25">
      <c r="A2345" t="s">
        <v>10</v>
      </c>
      <c r="B2345" t="s">
        <v>39</v>
      </c>
      <c r="C2345">
        <v>2020</v>
      </c>
      <c r="D2345" t="s">
        <v>15</v>
      </c>
      <c r="E2345">
        <v>537.5</v>
      </c>
    </row>
    <row r="2346" spans="1:5" x14ac:dyDescent="0.25">
      <c r="A2346" t="s">
        <v>10</v>
      </c>
      <c r="B2346" t="s">
        <v>39</v>
      </c>
      <c r="C2346">
        <v>2020</v>
      </c>
      <c r="D2346" t="s">
        <v>16</v>
      </c>
      <c r="E2346">
        <v>537.5</v>
      </c>
    </row>
    <row r="2347" spans="1:5" x14ac:dyDescent="0.25">
      <c r="A2347" t="s">
        <v>10</v>
      </c>
      <c r="B2347" t="s">
        <v>39</v>
      </c>
      <c r="C2347">
        <v>2020</v>
      </c>
      <c r="D2347" t="s">
        <v>17</v>
      </c>
      <c r="E2347">
        <v>500</v>
      </c>
    </row>
    <row r="2348" spans="1:5" x14ac:dyDescent="0.25">
      <c r="A2348" t="s">
        <v>10</v>
      </c>
      <c r="B2348" t="s">
        <v>39</v>
      </c>
      <c r="C2348">
        <v>2020</v>
      </c>
      <c r="D2348" t="s">
        <v>19</v>
      </c>
      <c r="E2348">
        <v>475</v>
      </c>
    </row>
    <row r="2349" spans="1:5" x14ac:dyDescent="0.25">
      <c r="A2349" t="s">
        <v>10</v>
      </c>
      <c r="B2349" t="s">
        <v>39</v>
      </c>
      <c r="C2349">
        <v>2020</v>
      </c>
      <c r="D2349" t="s">
        <v>21</v>
      </c>
      <c r="E2349">
        <v>475</v>
      </c>
    </row>
    <row r="2350" spans="1:5" x14ac:dyDescent="0.25">
      <c r="A2350" t="s">
        <v>10</v>
      </c>
      <c r="B2350" t="s">
        <v>39</v>
      </c>
      <c r="C2350">
        <v>2020</v>
      </c>
      <c r="D2350" t="s">
        <v>23</v>
      </c>
      <c r="E2350">
        <v>475</v>
      </c>
    </row>
    <row r="2351" spans="1:5" x14ac:dyDescent="0.25">
      <c r="A2351" t="s">
        <v>10</v>
      </c>
      <c r="B2351" t="s">
        <v>39</v>
      </c>
      <c r="C2351">
        <v>2020</v>
      </c>
      <c r="D2351" t="s">
        <v>25</v>
      </c>
      <c r="E2351">
        <v>475</v>
      </c>
    </row>
    <row r="2352" spans="1:5" x14ac:dyDescent="0.25">
      <c r="A2352" t="s">
        <v>10</v>
      </c>
      <c r="B2352" t="s">
        <v>39</v>
      </c>
      <c r="C2352">
        <v>2020</v>
      </c>
      <c r="D2352" t="s">
        <v>27</v>
      </c>
      <c r="E2352">
        <v>485</v>
      </c>
    </row>
    <row r="2353" spans="1:5" x14ac:dyDescent="0.25">
      <c r="A2353" t="s">
        <v>10</v>
      </c>
      <c r="B2353" t="s">
        <v>39</v>
      </c>
      <c r="C2353">
        <v>2020</v>
      </c>
      <c r="D2353" t="s">
        <v>28</v>
      </c>
      <c r="E2353">
        <v>485</v>
      </c>
    </row>
    <row r="2354" spans="1:5" x14ac:dyDescent="0.25">
      <c r="A2354" t="s">
        <v>10</v>
      </c>
      <c r="B2354" t="s">
        <v>39</v>
      </c>
      <c r="C2354">
        <v>2020</v>
      </c>
      <c r="D2354" t="s">
        <v>29</v>
      </c>
      <c r="E2354">
        <v>440</v>
      </c>
    </row>
    <row r="2355" spans="1:5" hidden="1" x14ac:dyDescent="0.25">
      <c r="A2355" t="s">
        <v>30</v>
      </c>
      <c r="B2355" t="s">
        <v>39</v>
      </c>
      <c r="C2355">
        <v>1975</v>
      </c>
      <c r="D2355" t="s">
        <v>6</v>
      </c>
      <c r="E2355">
        <v>473.5</v>
      </c>
    </row>
    <row r="2356" spans="1:5" hidden="1" x14ac:dyDescent="0.25">
      <c r="A2356" t="s">
        <v>30</v>
      </c>
      <c r="B2356" t="s">
        <v>39</v>
      </c>
      <c r="C2356">
        <v>1975</v>
      </c>
      <c r="D2356" t="s">
        <v>9</v>
      </c>
      <c r="E2356">
        <v>473.5</v>
      </c>
    </row>
    <row r="2357" spans="1:5" hidden="1" x14ac:dyDescent="0.25">
      <c r="A2357" t="s">
        <v>30</v>
      </c>
      <c r="B2357" t="s">
        <v>39</v>
      </c>
      <c r="C2357">
        <v>1975</v>
      </c>
      <c r="D2357" t="s">
        <v>11</v>
      </c>
      <c r="E2357">
        <v>473.5</v>
      </c>
    </row>
    <row r="2358" spans="1:5" hidden="1" x14ac:dyDescent="0.25">
      <c r="A2358" t="s">
        <v>30</v>
      </c>
      <c r="B2358" t="s">
        <v>39</v>
      </c>
      <c r="C2358">
        <v>1975</v>
      </c>
      <c r="D2358" t="s">
        <v>12</v>
      </c>
      <c r="E2358">
        <v>473.5</v>
      </c>
    </row>
    <row r="2359" spans="1:5" hidden="1" x14ac:dyDescent="0.25">
      <c r="A2359" t="s">
        <v>30</v>
      </c>
      <c r="B2359" t="s">
        <v>39</v>
      </c>
      <c r="C2359">
        <v>1975</v>
      </c>
      <c r="D2359" t="s">
        <v>13</v>
      </c>
      <c r="E2359">
        <v>473.5</v>
      </c>
    </row>
    <row r="2360" spans="1:5" hidden="1" x14ac:dyDescent="0.25">
      <c r="A2360" t="s">
        <v>30</v>
      </c>
      <c r="B2360" t="s">
        <v>39</v>
      </c>
      <c r="C2360">
        <v>1975</v>
      </c>
      <c r="D2360" t="s">
        <v>14</v>
      </c>
      <c r="E2360">
        <v>463</v>
      </c>
    </row>
    <row r="2361" spans="1:5" hidden="1" x14ac:dyDescent="0.25">
      <c r="A2361" t="s">
        <v>30</v>
      </c>
      <c r="B2361" t="s">
        <v>39</v>
      </c>
      <c r="C2361">
        <v>1975</v>
      </c>
      <c r="D2361" t="s">
        <v>15</v>
      </c>
      <c r="E2361">
        <v>463</v>
      </c>
    </row>
    <row r="2362" spans="1:5" hidden="1" x14ac:dyDescent="0.25">
      <c r="A2362" t="s">
        <v>30</v>
      </c>
      <c r="B2362" t="s">
        <v>39</v>
      </c>
      <c r="C2362">
        <v>1975</v>
      </c>
      <c r="D2362" t="s">
        <v>16</v>
      </c>
      <c r="E2362">
        <v>463</v>
      </c>
    </row>
    <row r="2363" spans="1:5" hidden="1" x14ac:dyDescent="0.25">
      <c r="A2363" t="s">
        <v>30</v>
      </c>
      <c r="B2363" t="s">
        <v>39</v>
      </c>
      <c r="C2363">
        <v>1975</v>
      </c>
      <c r="D2363" t="s">
        <v>17</v>
      </c>
      <c r="E2363">
        <v>542.5</v>
      </c>
    </row>
    <row r="2364" spans="1:5" hidden="1" x14ac:dyDescent="0.25">
      <c r="A2364" t="s">
        <v>30</v>
      </c>
      <c r="B2364" t="s">
        <v>39</v>
      </c>
      <c r="C2364">
        <v>1975</v>
      </c>
      <c r="D2364" t="s">
        <v>19</v>
      </c>
      <c r="E2364">
        <v>542.5</v>
      </c>
    </row>
    <row r="2365" spans="1:5" hidden="1" x14ac:dyDescent="0.25">
      <c r="A2365" t="s">
        <v>30</v>
      </c>
      <c r="B2365" t="s">
        <v>39</v>
      </c>
      <c r="C2365">
        <v>1975</v>
      </c>
      <c r="D2365" t="s">
        <v>21</v>
      </c>
      <c r="E2365">
        <v>487</v>
      </c>
    </row>
    <row r="2366" spans="1:5" hidden="1" x14ac:dyDescent="0.25">
      <c r="A2366" t="s">
        <v>30</v>
      </c>
      <c r="B2366" t="s">
        <v>39</v>
      </c>
      <c r="C2366">
        <v>1975</v>
      </c>
      <c r="D2366" t="s">
        <v>23</v>
      </c>
      <c r="E2366">
        <v>487</v>
      </c>
    </row>
    <row r="2367" spans="1:5" hidden="1" x14ac:dyDescent="0.25">
      <c r="A2367" t="s">
        <v>30</v>
      </c>
      <c r="B2367" t="s">
        <v>39</v>
      </c>
      <c r="C2367">
        <v>1975</v>
      </c>
      <c r="D2367" t="s">
        <v>25</v>
      </c>
      <c r="E2367">
        <v>487</v>
      </c>
    </row>
    <row r="2368" spans="1:5" hidden="1" x14ac:dyDescent="0.25">
      <c r="A2368" t="s">
        <v>30</v>
      </c>
      <c r="B2368" t="s">
        <v>39</v>
      </c>
      <c r="C2368">
        <v>1975</v>
      </c>
      <c r="D2368" t="s">
        <v>27</v>
      </c>
      <c r="E2368">
        <v>633.5</v>
      </c>
    </row>
    <row r="2369" spans="1:5" hidden="1" x14ac:dyDescent="0.25">
      <c r="A2369" t="s">
        <v>30</v>
      </c>
      <c r="B2369" t="s">
        <v>39</v>
      </c>
      <c r="C2369">
        <v>1975</v>
      </c>
      <c r="D2369" t="s">
        <v>28</v>
      </c>
      <c r="E2369">
        <v>633.5</v>
      </c>
    </row>
    <row r="2370" spans="1:5" hidden="1" x14ac:dyDescent="0.25">
      <c r="A2370" t="s">
        <v>30</v>
      </c>
      <c r="B2370" t="s">
        <v>39</v>
      </c>
      <c r="C2370">
        <v>1975</v>
      </c>
      <c r="D2370" t="s">
        <v>29</v>
      </c>
      <c r="E2370">
        <v>473.5</v>
      </c>
    </row>
    <row r="2371" spans="1:5" hidden="1" x14ac:dyDescent="0.25">
      <c r="A2371" t="s">
        <v>30</v>
      </c>
      <c r="B2371" t="s">
        <v>39</v>
      </c>
      <c r="C2371">
        <v>1985</v>
      </c>
      <c r="D2371" t="s">
        <v>6</v>
      </c>
      <c r="E2371">
        <v>512</v>
      </c>
    </row>
    <row r="2372" spans="1:5" hidden="1" x14ac:dyDescent="0.25">
      <c r="A2372" t="s">
        <v>30</v>
      </c>
      <c r="B2372" t="s">
        <v>39</v>
      </c>
      <c r="C2372">
        <v>1985</v>
      </c>
      <c r="D2372" t="s">
        <v>9</v>
      </c>
      <c r="E2372">
        <v>512</v>
      </c>
    </row>
    <row r="2373" spans="1:5" hidden="1" x14ac:dyDescent="0.25">
      <c r="A2373" t="s">
        <v>30</v>
      </c>
      <c r="B2373" t="s">
        <v>39</v>
      </c>
      <c r="C2373">
        <v>1985</v>
      </c>
      <c r="D2373" t="s">
        <v>11</v>
      </c>
      <c r="E2373">
        <v>512</v>
      </c>
    </row>
    <row r="2374" spans="1:5" hidden="1" x14ac:dyDescent="0.25">
      <c r="A2374" t="s">
        <v>30</v>
      </c>
      <c r="B2374" t="s">
        <v>39</v>
      </c>
      <c r="C2374">
        <v>1985</v>
      </c>
      <c r="D2374" t="s">
        <v>12</v>
      </c>
      <c r="E2374">
        <v>512</v>
      </c>
    </row>
    <row r="2375" spans="1:5" hidden="1" x14ac:dyDescent="0.25">
      <c r="A2375" t="s">
        <v>30</v>
      </c>
      <c r="B2375" t="s">
        <v>39</v>
      </c>
      <c r="C2375">
        <v>1985</v>
      </c>
      <c r="D2375" t="s">
        <v>13</v>
      </c>
      <c r="E2375">
        <v>512</v>
      </c>
    </row>
    <row r="2376" spans="1:5" hidden="1" x14ac:dyDescent="0.25">
      <c r="A2376" t="s">
        <v>30</v>
      </c>
      <c r="B2376" t="s">
        <v>39</v>
      </c>
      <c r="C2376">
        <v>1985</v>
      </c>
      <c r="D2376" t="s">
        <v>14</v>
      </c>
      <c r="E2376">
        <v>579.5</v>
      </c>
    </row>
    <row r="2377" spans="1:5" hidden="1" x14ac:dyDescent="0.25">
      <c r="A2377" t="s">
        <v>30</v>
      </c>
      <c r="B2377" t="s">
        <v>39</v>
      </c>
      <c r="C2377">
        <v>1985</v>
      </c>
      <c r="D2377" t="s">
        <v>15</v>
      </c>
      <c r="E2377">
        <v>579.5</v>
      </c>
    </row>
    <row r="2378" spans="1:5" hidden="1" x14ac:dyDescent="0.25">
      <c r="A2378" t="s">
        <v>30</v>
      </c>
      <c r="B2378" t="s">
        <v>39</v>
      </c>
      <c r="C2378">
        <v>1985</v>
      </c>
      <c r="D2378" t="s">
        <v>16</v>
      </c>
      <c r="E2378">
        <v>579.5</v>
      </c>
    </row>
    <row r="2379" spans="1:5" hidden="1" x14ac:dyDescent="0.25">
      <c r="A2379" t="s">
        <v>30</v>
      </c>
      <c r="B2379" t="s">
        <v>39</v>
      </c>
      <c r="C2379">
        <v>1985</v>
      </c>
      <c r="D2379" t="s">
        <v>17</v>
      </c>
      <c r="E2379">
        <v>647.5</v>
      </c>
    </row>
    <row r="2380" spans="1:5" hidden="1" x14ac:dyDescent="0.25">
      <c r="A2380" t="s">
        <v>30</v>
      </c>
      <c r="B2380" t="s">
        <v>39</v>
      </c>
      <c r="C2380">
        <v>1985</v>
      </c>
      <c r="D2380" t="s">
        <v>19</v>
      </c>
      <c r="E2380">
        <v>647.5</v>
      </c>
    </row>
    <row r="2381" spans="1:5" hidden="1" x14ac:dyDescent="0.25">
      <c r="A2381" t="s">
        <v>30</v>
      </c>
      <c r="B2381" t="s">
        <v>39</v>
      </c>
      <c r="C2381">
        <v>1985</v>
      </c>
      <c r="D2381" t="s">
        <v>21</v>
      </c>
      <c r="E2381">
        <v>511</v>
      </c>
    </row>
    <row r="2382" spans="1:5" hidden="1" x14ac:dyDescent="0.25">
      <c r="A2382" t="s">
        <v>30</v>
      </c>
      <c r="B2382" t="s">
        <v>39</v>
      </c>
      <c r="C2382">
        <v>1985</v>
      </c>
      <c r="D2382" t="s">
        <v>23</v>
      </c>
      <c r="E2382">
        <v>511</v>
      </c>
    </row>
    <row r="2383" spans="1:5" hidden="1" x14ac:dyDescent="0.25">
      <c r="A2383" t="s">
        <v>30</v>
      </c>
      <c r="B2383" t="s">
        <v>39</v>
      </c>
      <c r="C2383">
        <v>1985</v>
      </c>
      <c r="D2383" t="s">
        <v>25</v>
      </c>
      <c r="E2383">
        <v>511</v>
      </c>
    </row>
    <row r="2384" spans="1:5" hidden="1" x14ac:dyDescent="0.25">
      <c r="A2384" t="s">
        <v>30</v>
      </c>
      <c r="B2384" t="s">
        <v>39</v>
      </c>
      <c r="C2384">
        <v>1985</v>
      </c>
      <c r="D2384" t="s">
        <v>27</v>
      </c>
      <c r="E2384">
        <v>632.5</v>
      </c>
    </row>
    <row r="2385" spans="1:5" hidden="1" x14ac:dyDescent="0.25">
      <c r="A2385" t="s">
        <v>30</v>
      </c>
      <c r="B2385" t="s">
        <v>39</v>
      </c>
      <c r="C2385">
        <v>1985</v>
      </c>
      <c r="D2385" t="s">
        <v>28</v>
      </c>
      <c r="E2385">
        <v>632.5</v>
      </c>
    </row>
    <row r="2386" spans="1:5" hidden="1" x14ac:dyDescent="0.25">
      <c r="A2386" t="s">
        <v>30</v>
      </c>
      <c r="B2386" t="s">
        <v>39</v>
      </c>
      <c r="C2386">
        <v>1985</v>
      </c>
      <c r="D2386" t="s">
        <v>29</v>
      </c>
      <c r="E2386">
        <v>512</v>
      </c>
    </row>
    <row r="2387" spans="1:5" hidden="1" x14ac:dyDescent="0.25">
      <c r="A2387" t="s">
        <v>30</v>
      </c>
      <c r="B2387" t="s">
        <v>39</v>
      </c>
      <c r="C2387">
        <v>1996</v>
      </c>
      <c r="D2387" t="s">
        <v>6</v>
      </c>
      <c r="E2387">
        <v>432</v>
      </c>
    </row>
    <row r="2388" spans="1:5" hidden="1" x14ac:dyDescent="0.25">
      <c r="A2388" t="s">
        <v>30</v>
      </c>
      <c r="B2388" t="s">
        <v>39</v>
      </c>
      <c r="C2388">
        <v>1996</v>
      </c>
      <c r="D2388" t="s">
        <v>9</v>
      </c>
      <c r="E2388">
        <v>432</v>
      </c>
    </row>
    <row r="2389" spans="1:5" hidden="1" x14ac:dyDescent="0.25">
      <c r="A2389" t="s">
        <v>30</v>
      </c>
      <c r="B2389" t="s">
        <v>39</v>
      </c>
      <c r="C2389">
        <v>1996</v>
      </c>
      <c r="D2389" t="s">
        <v>11</v>
      </c>
      <c r="E2389">
        <v>432</v>
      </c>
    </row>
    <row r="2390" spans="1:5" hidden="1" x14ac:dyDescent="0.25">
      <c r="A2390" t="s">
        <v>30</v>
      </c>
      <c r="B2390" t="s">
        <v>39</v>
      </c>
      <c r="C2390">
        <v>1996</v>
      </c>
      <c r="D2390" t="s">
        <v>12</v>
      </c>
      <c r="E2390">
        <v>432</v>
      </c>
    </row>
    <row r="2391" spans="1:5" hidden="1" x14ac:dyDescent="0.25">
      <c r="A2391" t="s">
        <v>30</v>
      </c>
      <c r="B2391" t="s">
        <v>39</v>
      </c>
      <c r="C2391">
        <v>1996</v>
      </c>
      <c r="D2391" t="s">
        <v>13</v>
      </c>
      <c r="E2391">
        <v>432</v>
      </c>
    </row>
    <row r="2392" spans="1:5" hidden="1" x14ac:dyDescent="0.25">
      <c r="A2392" t="s">
        <v>30</v>
      </c>
      <c r="B2392" t="s">
        <v>39</v>
      </c>
      <c r="C2392">
        <v>1996</v>
      </c>
      <c r="D2392" t="s">
        <v>14</v>
      </c>
      <c r="E2392">
        <v>520</v>
      </c>
    </row>
    <row r="2393" spans="1:5" hidden="1" x14ac:dyDescent="0.25">
      <c r="A2393" t="s">
        <v>30</v>
      </c>
      <c r="B2393" t="s">
        <v>39</v>
      </c>
      <c r="C2393">
        <v>1996</v>
      </c>
      <c r="D2393" t="s">
        <v>15</v>
      </c>
      <c r="E2393">
        <v>520</v>
      </c>
    </row>
    <row r="2394" spans="1:5" hidden="1" x14ac:dyDescent="0.25">
      <c r="A2394" t="s">
        <v>30</v>
      </c>
      <c r="B2394" t="s">
        <v>39</v>
      </c>
      <c r="C2394">
        <v>1996</v>
      </c>
      <c r="D2394" t="s">
        <v>16</v>
      </c>
      <c r="E2394">
        <v>520</v>
      </c>
    </row>
    <row r="2395" spans="1:5" hidden="1" x14ac:dyDescent="0.25">
      <c r="A2395" t="s">
        <v>30</v>
      </c>
      <c r="B2395" t="s">
        <v>39</v>
      </c>
      <c r="C2395">
        <v>1996</v>
      </c>
      <c r="D2395" t="s">
        <v>17</v>
      </c>
      <c r="E2395">
        <v>484.5</v>
      </c>
    </row>
    <row r="2396" spans="1:5" hidden="1" x14ac:dyDescent="0.25">
      <c r="A2396" t="s">
        <v>30</v>
      </c>
      <c r="B2396" t="s">
        <v>39</v>
      </c>
      <c r="C2396">
        <v>1996</v>
      </c>
      <c r="D2396" t="s">
        <v>19</v>
      </c>
      <c r="E2396">
        <v>484.5</v>
      </c>
    </row>
    <row r="2397" spans="1:5" hidden="1" x14ac:dyDescent="0.25">
      <c r="A2397" t="s">
        <v>30</v>
      </c>
      <c r="B2397" t="s">
        <v>39</v>
      </c>
      <c r="C2397">
        <v>1996</v>
      </c>
      <c r="D2397" t="s">
        <v>21</v>
      </c>
      <c r="E2397">
        <v>455.5</v>
      </c>
    </row>
    <row r="2398" spans="1:5" hidden="1" x14ac:dyDescent="0.25">
      <c r="A2398" t="s">
        <v>30</v>
      </c>
      <c r="B2398" t="s">
        <v>39</v>
      </c>
      <c r="C2398">
        <v>1996</v>
      </c>
      <c r="D2398" t="s">
        <v>23</v>
      </c>
      <c r="E2398">
        <v>455.5</v>
      </c>
    </row>
    <row r="2399" spans="1:5" hidden="1" x14ac:dyDescent="0.25">
      <c r="A2399" t="s">
        <v>30</v>
      </c>
      <c r="B2399" t="s">
        <v>39</v>
      </c>
      <c r="C2399">
        <v>1996</v>
      </c>
      <c r="D2399" t="s">
        <v>25</v>
      </c>
      <c r="E2399">
        <v>455.5</v>
      </c>
    </row>
    <row r="2400" spans="1:5" hidden="1" x14ac:dyDescent="0.25">
      <c r="A2400" t="s">
        <v>30</v>
      </c>
      <c r="B2400" t="s">
        <v>39</v>
      </c>
      <c r="C2400">
        <v>1996</v>
      </c>
      <c r="D2400" t="s">
        <v>27</v>
      </c>
      <c r="E2400">
        <v>481</v>
      </c>
    </row>
    <row r="2401" spans="1:5" hidden="1" x14ac:dyDescent="0.25">
      <c r="A2401" t="s">
        <v>30</v>
      </c>
      <c r="B2401" t="s">
        <v>39</v>
      </c>
      <c r="C2401">
        <v>1996</v>
      </c>
      <c r="D2401" t="s">
        <v>28</v>
      </c>
      <c r="E2401">
        <v>481</v>
      </c>
    </row>
    <row r="2402" spans="1:5" hidden="1" x14ac:dyDescent="0.25">
      <c r="A2402" t="s">
        <v>30</v>
      </c>
      <c r="B2402" t="s">
        <v>39</v>
      </c>
      <c r="C2402">
        <v>1996</v>
      </c>
      <c r="D2402" t="s">
        <v>29</v>
      </c>
      <c r="E2402">
        <v>432</v>
      </c>
    </row>
    <row r="2403" spans="1:5" hidden="1" x14ac:dyDescent="0.25">
      <c r="A2403" t="s">
        <v>30</v>
      </c>
      <c r="B2403" t="s">
        <v>39</v>
      </c>
      <c r="C2403">
        <v>2003</v>
      </c>
      <c r="D2403" t="s">
        <v>6</v>
      </c>
      <c r="E2403">
        <v>440</v>
      </c>
    </row>
    <row r="2404" spans="1:5" hidden="1" x14ac:dyDescent="0.25">
      <c r="A2404" t="s">
        <v>30</v>
      </c>
      <c r="B2404" t="s">
        <v>39</v>
      </c>
      <c r="C2404">
        <v>2003</v>
      </c>
      <c r="D2404" t="s">
        <v>9</v>
      </c>
      <c r="E2404">
        <v>475</v>
      </c>
    </row>
    <row r="2405" spans="1:5" hidden="1" x14ac:dyDescent="0.25">
      <c r="A2405" t="s">
        <v>30</v>
      </c>
      <c r="B2405" t="s">
        <v>39</v>
      </c>
      <c r="C2405">
        <v>2003</v>
      </c>
      <c r="D2405" t="s">
        <v>11</v>
      </c>
      <c r="E2405">
        <v>440</v>
      </c>
    </row>
    <row r="2406" spans="1:5" hidden="1" x14ac:dyDescent="0.25">
      <c r="A2406" t="s">
        <v>30</v>
      </c>
      <c r="B2406" t="s">
        <v>39</v>
      </c>
      <c r="C2406">
        <v>2003</v>
      </c>
      <c r="D2406" t="s">
        <v>12</v>
      </c>
      <c r="E2406">
        <v>440</v>
      </c>
    </row>
    <row r="2407" spans="1:5" hidden="1" x14ac:dyDescent="0.25">
      <c r="A2407" t="s">
        <v>30</v>
      </c>
      <c r="B2407" t="s">
        <v>39</v>
      </c>
      <c r="C2407">
        <v>2003</v>
      </c>
      <c r="D2407" t="s">
        <v>13</v>
      </c>
      <c r="E2407">
        <v>440</v>
      </c>
    </row>
    <row r="2408" spans="1:5" hidden="1" x14ac:dyDescent="0.25">
      <c r="A2408" t="s">
        <v>30</v>
      </c>
      <c r="B2408" t="s">
        <v>39</v>
      </c>
      <c r="C2408">
        <v>2003</v>
      </c>
      <c r="D2408" t="s">
        <v>14</v>
      </c>
      <c r="E2408">
        <v>537.5</v>
      </c>
    </row>
    <row r="2409" spans="1:5" hidden="1" x14ac:dyDescent="0.25">
      <c r="A2409" t="s">
        <v>30</v>
      </c>
      <c r="B2409" t="s">
        <v>39</v>
      </c>
      <c r="C2409">
        <v>2003</v>
      </c>
      <c r="D2409" t="s">
        <v>15</v>
      </c>
      <c r="E2409">
        <v>537.5</v>
      </c>
    </row>
    <row r="2410" spans="1:5" hidden="1" x14ac:dyDescent="0.25">
      <c r="A2410" t="s">
        <v>30</v>
      </c>
      <c r="B2410" t="s">
        <v>39</v>
      </c>
      <c r="C2410">
        <v>2003</v>
      </c>
      <c r="D2410" t="s">
        <v>16</v>
      </c>
      <c r="E2410">
        <v>537.5</v>
      </c>
    </row>
    <row r="2411" spans="1:5" hidden="1" x14ac:dyDescent="0.25">
      <c r="A2411" t="s">
        <v>30</v>
      </c>
      <c r="B2411" t="s">
        <v>39</v>
      </c>
      <c r="C2411">
        <v>2003</v>
      </c>
      <c r="D2411" t="s">
        <v>17</v>
      </c>
      <c r="E2411">
        <v>500</v>
      </c>
    </row>
    <row r="2412" spans="1:5" hidden="1" x14ac:dyDescent="0.25">
      <c r="A2412" t="s">
        <v>30</v>
      </c>
      <c r="B2412" t="s">
        <v>39</v>
      </c>
      <c r="C2412">
        <v>2003</v>
      </c>
      <c r="D2412" t="s">
        <v>19</v>
      </c>
      <c r="E2412">
        <v>475</v>
      </c>
    </row>
    <row r="2413" spans="1:5" hidden="1" x14ac:dyDescent="0.25">
      <c r="A2413" t="s">
        <v>30</v>
      </c>
      <c r="B2413" t="s">
        <v>39</v>
      </c>
      <c r="C2413">
        <v>2003</v>
      </c>
      <c r="D2413" t="s">
        <v>21</v>
      </c>
      <c r="E2413">
        <v>475</v>
      </c>
    </row>
    <row r="2414" spans="1:5" hidden="1" x14ac:dyDescent="0.25">
      <c r="A2414" t="s">
        <v>30</v>
      </c>
      <c r="B2414" t="s">
        <v>39</v>
      </c>
      <c r="C2414">
        <v>2003</v>
      </c>
      <c r="D2414" t="s">
        <v>23</v>
      </c>
      <c r="E2414">
        <v>475</v>
      </c>
    </row>
    <row r="2415" spans="1:5" hidden="1" x14ac:dyDescent="0.25">
      <c r="A2415" t="s">
        <v>30</v>
      </c>
      <c r="B2415" t="s">
        <v>39</v>
      </c>
      <c r="C2415">
        <v>2003</v>
      </c>
      <c r="D2415" t="s">
        <v>25</v>
      </c>
      <c r="E2415">
        <v>475</v>
      </c>
    </row>
    <row r="2416" spans="1:5" hidden="1" x14ac:dyDescent="0.25">
      <c r="A2416" t="s">
        <v>30</v>
      </c>
      <c r="B2416" t="s">
        <v>39</v>
      </c>
      <c r="C2416">
        <v>2003</v>
      </c>
      <c r="D2416" t="s">
        <v>27</v>
      </c>
      <c r="E2416">
        <v>485</v>
      </c>
    </row>
    <row r="2417" spans="1:5" hidden="1" x14ac:dyDescent="0.25">
      <c r="A2417" t="s">
        <v>30</v>
      </c>
      <c r="B2417" t="s">
        <v>39</v>
      </c>
      <c r="C2417">
        <v>2003</v>
      </c>
      <c r="D2417" t="s">
        <v>28</v>
      </c>
      <c r="E2417">
        <v>485</v>
      </c>
    </row>
    <row r="2418" spans="1:5" hidden="1" x14ac:dyDescent="0.25">
      <c r="A2418" t="s">
        <v>30</v>
      </c>
      <c r="B2418" t="s">
        <v>39</v>
      </c>
      <c r="C2418">
        <v>2003</v>
      </c>
      <c r="D2418" t="s">
        <v>29</v>
      </c>
      <c r="E2418">
        <v>440</v>
      </c>
    </row>
    <row r="2419" spans="1:5" hidden="1" x14ac:dyDescent="0.25">
      <c r="A2419" t="s">
        <v>30</v>
      </c>
      <c r="B2419" t="s">
        <v>39</v>
      </c>
      <c r="C2419">
        <v>2007</v>
      </c>
      <c r="D2419" t="s">
        <v>6</v>
      </c>
      <c r="E2419">
        <v>440</v>
      </c>
    </row>
    <row r="2420" spans="1:5" hidden="1" x14ac:dyDescent="0.25">
      <c r="A2420" t="s">
        <v>30</v>
      </c>
      <c r="B2420" t="s">
        <v>39</v>
      </c>
      <c r="C2420">
        <v>2007</v>
      </c>
      <c r="D2420" t="s">
        <v>9</v>
      </c>
      <c r="E2420">
        <v>475</v>
      </c>
    </row>
    <row r="2421" spans="1:5" hidden="1" x14ac:dyDescent="0.25">
      <c r="A2421" t="s">
        <v>30</v>
      </c>
      <c r="B2421" t="s">
        <v>39</v>
      </c>
      <c r="C2421">
        <v>2007</v>
      </c>
      <c r="D2421" t="s">
        <v>11</v>
      </c>
      <c r="E2421">
        <v>440</v>
      </c>
    </row>
    <row r="2422" spans="1:5" hidden="1" x14ac:dyDescent="0.25">
      <c r="A2422" t="s">
        <v>30</v>
      </c>
      <c r="B2422" t="s">
        <v>39</v>
      </c>
      <c r="C2422">
        <v>2007</v>
      </c>
      <c r="D2422" t="s">
        <v>12</v>
      </c>
      <c r="E2422">
        <v>440</v>
      </c>
    </row>
    <row r="2423" spans="1:5" hidden="1" x14ac:dyDescent="0.25">
      <c r="A2423" t="s">
        <v>30</v>
      </c>
      <c r="B2423" t="s">
        <v>39</v>
      </c>
      <c r="C2423">
        <v>2007</v>
      </c>
      <c r="D2423" t="s">
        <v>13</v>
      </c>
      <c r="E2423">
        <v>440</v>
      </c>
    </row>
    <row r="2424" spans="1:5" hidden="1" x14ac:dyDescent="0.25">
      <c r="A2424" t="s">
        <v>30</v>
      </c>
      <c r="B2424" t="s">
        <v>39</v>
      </c>
      <c r="C2424">
        <v>2007</v>
      </c>
      <c r="D2424" t="s">
        <v>14</v>
      </c>
      <c r="E2424">
        <v>537.5</v>
      </c>
    </row>
    <row r="2425" spans="1:5" hidden="1" x14ac:dyDescent="0.25">
      <c r="A2425" t="s">
        <v>30</v>
      </c>
      <c r="B2425" t="s">
        <v>39</v>
      </c>
      <c r="C2425">
        <v>2007</v>
      </c>
      <c r="D2425" t="s">
        <v>15</v>
      </c>
      <c r="E2425">
        <v>537.5</v>
      </c>
    </row>
    <row r="2426" spans="1:5" hidden="1" x14ac:dyDescent="0.25">
      <c r="A2426" t="s">
        <v>30</v>
      </c>
      <c r="B2426" t="s">
        <v>39</v>
      </c>
      <c r="C2426">
        <v>2007</v>
      </c>
      <c r="D2426" t="s">
        <v>16</v>
      </c>
      <c r="E2426">
        <v>537.5</v>
      </c>
    </row>
    <row r="2427" spans="1:5" hidden="1" x14ac:dyDescent="0.25">
      <c r="A2427" t="s">
        <v>30</v>
      </c>
      <c r="B2427" t="s">
        <v>39</v>
      </c>
      <c r="C2427">
        <v>2007</v>
      </c>
      <c r="D2427" t="s">
        <v>17</v>
      </c>
      <c r="E2427">
        <v>500</v>
      </c>
    </row>
    <row r="2428" spans="1:5" hidden="1" x14ac:dyDescent="0.25">
      <c r="A2428" t="s">
        <v>30</v>
      </c>
      <c r="B2428" t="s">
        <v>39</v>
      </c>
      <c r="C2428">
        <v>2007</v>
      </c>
      <c r="D2428" t="s">
        <v>19</v>
      </c>
      <c r="E2428">
        <v>475</v>
      </c>
    </row>
    <row r="2429" spans="1:5" hidden="1" x14ac:dyDescent="0.25">
      <c r="A2429" t="s">
        <v>30</v>
      </c>
      <c r="B2429" t="s">
        <v>39</v>
      </c>
      <c r="C2429">
        <v>2007</v>
      </c>
      <c r="D2429" t="s">
        <v>21</v>
      </c>
      <c r="E2429">
        <v>475</v>
      </c>
    </row>
    <row r="2430" spans="1:5" hidden="1" x14ac:dyDescent="0.25">
      <c r="A2430" t="s">
        <v>30</v>
      </c>
      <c r="B2430" t="s">
        <v>39</v>
      </c>
      <c r="C2430">
        <v>2007</v>
      </c>
      <c r="D2430" t="s">
        <v>23</v>
      </c>
      <c r="E2430">
        <v>475</v>
      </c>
    </row>
    <row r="2431" spans="1:5" hidden="1" x14ac:dyDescent="0.25">
      <c r="A2431" t="s">
        <v>30</v>
      </c>
      <c r="B2431" t="s">
        <v>39</v>
      </c>
      <c r="C2431">
        <v>2007</v>
      </c>
      <c r="D2431" t="s">
        <v>25</v>
      </c>
      <c r="E2431">
        <v>475</v>
      </c>
    </row>
    <row r="2432" spans="1:5" hidden="1" x14ac:dyDescent="0.25">
      <c r="A2432" t="s">
        <v>30</v>
      </c>
      <c r="B2432" t="s">
        <v>39</v>
      </c>
      <c r="C2432">
        <v>2007</v>
      </c>
      <c r="D2432" t="s">
        <v>27</v>
      </c>
      <c r="E2432">
        <v>485</v>
      </c>
    </row>
    <row r="2433" spans="1:5" hidden="1" x14ac:dyDescent="0.25">
      <c r="A2433" t="s">
        <v>30</v>
      </c>
      <c r="B2433" t="s">
        <v>39</v>
      </c>
      <c r="C2433">
        <v>2007</v>
      </c>
      <c r="D2433" t="s">
        <v>28</v>
      </c>
      <c r="E2433">
        <v>485</v>
      </c>
    </row>
    <row r="2434" spans="1:5" hidden="1" x14ac:dyDescent="0.25">
      <c r="A2434" t="s">
        <v>30</v>
      </c>
      <c r="B2434" t="s">
        <v>39</v>
      </c>
      <c r="C2434">
        <v>2007</v>
      </c>
      <c r="D2434" t="s">
        <v>29</v>
      </c>
      <c r="E2434">
        <v>440</v>
      </c>
    </row>
    <row r="2435" spans="1:5" hidden="1" x14ac:dyDescent="0.25">
      <c r="A2435" t="s">
        <v>30</v>
      </c>
      <c r="B2435" t="s">
        <v>39</v>
      </c>
      <c r="C2435">
        <v>2011</v>
      </c>
      <c r="D2435" t="s">
        <v>6</v>
      </c>
      <c r="E2435">
        <v>440</v>
      </c>
    </row>
    <row r="2436" spans="1:5" hidden="1" x14ac:dyDescent="0.25">
      <c r="A2436" t="s">
        <v>30</v>
      </c>
      <c r="B2436" t="s">
        <v>39</v>
      </c>
      <c r="C2436">
        <v>2011</v>
      </c>
      <c r="D2436" t="s">
        <v>9</v>
      </c>
      <c r="E2436">
        <v>475</v>
      </c>
    </row>
    <row r="2437" spans="1:5" hidden="1" x14ac:dyDescent="0.25">
      <c r="A2437" t="s">
        <v>30</v>
      </c>
      <c r="B2437" t="s">
        <v>39</v>
      </c>
      <c r="C2437">
        <v>2011</v>
      </c>
      <c r="D2437" t="s">
        <v>11</v>
      </c>
      <c r="E2437">
        <v>440</v>
      </c>
    </row>
    <row r="2438" spans="1:5" hidden="1" x14ac:dyDescent="0.25">
      <c r="A2438" t="s">
        <v>30</v>
      </c>
      <c r="B2438" t="s">
        <v>39</v>
      </c>
      <c r="C2438">
        <v>2011</v>
      </c>
      <c r="D2438" t="s">
        <v>12</v>
      </c>
      <c r="E2438">
        <v>440</v>
      </c>
    </row>
    <row r="2439" spans="1:5" hidden="1" x14ac:dyDescent="0.25">
      <c r="A2439" t="s">
        <v>30</v>
      </c>
      <c r="B2439" t="s">
        <v>39</v>
      </c>
      <c r="C2439">
        <v>2011</v>
      </c>
      <c r="D2439" t="s">
        <v>13</v>
      </c>
      <c r="E2439">
        <v>440</v>
      </c>
    </row>
    <row r="2440" spans="1:5" hidden="1" x14ac:dyDescent="0.25">
      <c r="A2440" t="s">
        <v>30</v>
      </c>
      <c r="B2440" t="s">
        <v>39</v>
      </c>
      <c r="C2440">
        <v>2011</v>
      </c>
      <c r="D2440" t="s">
        <v>14</v>
      </c>
      <c r="E2440">
        <v>537.5</v>
      </c>
    </row>
    <row r="2441" spans="1:5" hidden="1" x14ac:dyDescent="0.25">
      <c r="A2441" t="s">
        <v>30</v>
      </c>
      <c r="B2441" t="s">
        <v>39</v>
      </c>
      <c r="C2441">
        <v>2011</v>
      </c>
      <c r="D2441" t="s">
        <v>15</v>
      </c>
      <c r="E2441">
        <v>537.5</v>
      </c>
    </row>
    <row r="2442" spans="1:5" hidden="1" x14ac:dyDescent="0.25">
      <c r="A2442" t="s">
        <v>30</v>
      </c>
      <c r="B2442" t="s">
        <v>39</v>
      </c>
      <c r="C2442">
        <v>2011</v>
      </c>
      <c r="D2442" t="s">
        <v>16</v>
      </c>
      <c r="E2442">
        <v>537.5</v>
      </c>
    </row>
    <row r="2443" spans="1:5" hidden="1" x14ac:dyDescent="0.25">
      <c r="A2443" t="s">
        <v>30</v>
      </c>
      <c r="B2443" t="s">
        <v>39</v>
      </c>
      <c r="C2443">
        <v>2011</v>
      </c>
      <c r="D2443" t="s">
        <v>17</v>
      </c>
      <c r="E2443">
        <v>500</v>
      </c>
    </row>
    <row r="2444" spans="1:5" hidden="1" x14ac:dyDescent="0.25">
      <c r="A2444" t="s">
        <v>30</v>
      </c>
      <c r="B2444" t="s">
        <v>39</v>
      </c>
      <c r="C2444">
        <v>2011</v>
      </c>
      <c r="D2444" t="s">
        <v>19</v>
      </c>
      <c r="E2444">
        <v>475</v>
      </c>
    </row>
    <row r="2445" spans="1:5" hidden="1" x14ac:dyDescent="0.25">
      <c r="A2445" t="s">
        <v>30</v>
      </c>
      <c r="B2445" t="s">
        <v>39</v>
      </c>
      <c r="C2445">
        <v>2011</v>
      </c>
      <c r="D2445" t="s">
        <v>21</v>
      </c>
      <c r="E2445">
        <v>475</v>
      </c>
    </row>
    <row r="2446" spans="1:5" hidden="1" x14ac:dyDescent="0.25">
      <c r="A2446" t="s">
        <v>30</v>
      </c>
      <c r="B2446" t="s">
        <v>39</v>
      </c>
      <c r="C2446">
        <v>2011</v>
      </c>
      <c r="D2446" t="s">
        <v>23</v>
      </c>
      <c r="E2446">
        <v>475</v>
      </c>
    </row>
    <row r="2447" spans="1:5" hidden="1" x14ac:dyDescent="0.25">
      <c r="A2447" t="s">
        <v>30</v>
      </c>
      <c r="B2447" t="s">
        <v>39</v>
      </c>
      <c r="C2447">
        <v>2011</v>
      </c>
      <c r="D2447" t="s">
        <v>25</v>
      </c>
      <c r="E2447">
        <v>475</v>
      </c>
    </row>
    <row r="2448" spans="1:5" hidden="1" x14ac:dyDescent="0.25">
      <c r="A2448" t="s">
        <v>30</v>
      </c>
      <c r="B2448" t="s">
        <v>39</v>
      </c>
      <c r="C2448">
        <v>2011</v>
      </c>
      <c r="D2448" t="s">
        <v>27</v>
      </c>
      <c r="E2448">
        <v>485</v>
      </c>
    </row>
    <row r="2449" spans="1:5" hidden="1" x14ac:dyDescent="0.25">
      <c r="A2449" t="s">
        <v>30</v>
      </c>
      <c r="B2449" t="s">
        <v>39</v>
      </c>
      <c r="C2449">
        <v>2011</v>
      </c>
      <c r="D2449" t="s">
        <v>28</v>
      </c>
      <c r="E2449">
        <v>485</v>
      </c>
    </row>
    <row r="2450" spans="1:5" hidden="1" x14ac:dyDescent="0.25">
      <c r="A2450" t="s">
        <v>30</v>
      </c>
      <c r="B2450" t="s">
        <v>39</v>
      </c>
      <c r="C2450">
        <v>2011</v>
      </c>
      <c r="D2450" t="s">
        <v>29</v>
      </c>
      <c r="E2450">
        <v>440</v>
      </c>
    </row>
    <row r="2451" spans="1:5" hidden="1" x14ac:dyDescent="0.25">
      <c r="A2451" t="s">
        <v>30</v>
      </c>
      <c r="B2451" t="s">
        <v>39</v>
      </c>
      <c r="C2451">
        <v>2014</v>
      </c>
      <c r="D2451" t="s">
        <v>6</v>
      </c>
      <c r="E2451">
        <v>440</v>
      </c>
    </row>
    <row r="2452" spans="1:5" hidden="1" x14ac:dyDescent="0.25">
      <c r="A2452" t="s">
        <v>30</v>
      </c>
      <c r="B2452" t="s">
        <v>39</v>
      </c>
      <c r="C2452">
        <v>2014</v>
      </c>
      <c r="D2452" t="s">
        <v>9</v>
      </c>
      <c r="E2452">
        <v>475</v>
      </c>
    </row>
    <row r="2453" spans="1:5" hidden="1" x14ac:dyDescent="0.25">
      <c r="A2453" t="s">
        <v>30</v>
      </c>
      <c r="B2453" t="s">
        <v>39</v>
      </c>
      <c r="C2453">
        <v>2014</v>
      </c>
      <c r="D2453" t="s">
        <v>11</v>
      </c>
      <c r="E2453">
        <v>440</v>
      </c>
    </row>
    <row r="2454" spans="1:5" hidden="1" x14ac:dyDescent="0.25">
      <c r="A2454" t="s">
        <v>30</v>
      </c>
      <c r="B2454" t="s">
        <v>39</v>
      </c>
      <c r="C2454">
        <v>2014</v>
      </c>
      <c r="D2454" t="s">
        <v>12</v>
      </c>
      <c r="E2454">
        <v>440</v>
      </c>
    </row>
    <row r="2455" spans="1:5" hidden="1" x14ac:dyDescent="0.25">
      <c r="A2455" t="s">
        <v>30</v>
      </c>
      <c r="B2455" t="s">
        <v>39</v>
      </c>
      <c r="C2455">
        <v>2014</v>
      </c>
      <c r="D2455" t="s">
        <v>13</v>
      </c>
      <c r="E2455">
        <v>440</v>
      </c>
    </row>
    <row r="2456" spans="1:5" hidden="1" x14ac:dyDescent="0.25">
      <c r="A2456" t="s">
        <v>30</v>
      </c>
      <c r="B2456" t="s">
        <v>39</v>
      </c>
      <c r="C2456">
        <v>2014</v>
      </c>
      <c r="D2456" t="s">
        <v>14</v>
      </c>
      <c r="E2456">
        <v>537.5</v>
      </c>
    </row>
    <row r="2457" spans="1:5" hidden="1" x14ac:dyDescent="0.25">
      <c r="A2457" t="s">
        <v>30</v>
      </c>
      <c r="B2457" t="s">
        <v>39</v>
      </c>
      <c r="C2457">
        <v>2014</v>
      </c>
      <c r="D2457" t="s">
        <v>15</v>
      </c>
      <c r="E2457">
        <v>537.5</v>
      </c>
    </row>
    <row r="2458" spans="1:5" hidden="1" x14ac:dyDescent="0.25">
      <c r="A2458" t="s">
        <v>30</v>
      </c>
      <c r="B2458" t="s">
        <v>39</v>
      </c>
      <c r="C2458">
        <v>2014</v>
      </c>
      <c r="D2458" t="s">
        <v>16</v>
      </c>
      <c r="E2458">
        <v>537.5</v>
      </c>
    </row>
    <row r="2459" spans="1:5" hidden="1" x14ac:dyDescent="0.25">
      <c r="A2459" t="s">
        <v>30</v>
      </c>
      <c r="B2459" t="s">
        <v>39</v>
      </c>
      <c r="C2459">
        <v>2014</v>
      </c>
      <c r="D2459" t="s">
        <v>17</v>
      </c>
      <c r="E2459">
        <v>500</v>
      </c>
    </row>
    <row r="2460" spans="1:5" hidden="1" x14ac:dyDescent="0.25">
      <c r="A2460" t="s">
        <v>30</v>
      </c>
      <c r="B2460" t="s">
        <v>39</v>
      </c>
      <c r="C2460">
        <v>2014</v>
      </c>
      <c r="D2460" t="s">
        <v>19</v>
      </c>
      <c r="E2460">
        <v>475</v>
      </c>
    </row>
    <row r="2461" spans="1:5" hidden="1" x14ac:dyDescent="0.25">
      <c r="A2461" t="s">
        <v>30</v>
      </c>
      <c r="B2461" t="s">
        <v>39</v>
      </c>
      <c r="C2461">
        <v>2014</v>
      </c>
      <c r="D2461" t="s">
        <v>21</v>
      </c>
      <c r="E2461">
        <v>475</v>
      </c>
    </row>
    <row r="2462" spans="1:5" hidden="1" x14ac:dyDescent="0.25">
      <c r="A2462" t="s">
        <v>30</v>
      </c>
      <c r="B2462" t="s">
        <v>39</v>
      </c>
      <c r="C2462">
        <v>2014</v>
      </c>
      <c r="D2462" t="s">
        <v>23</v>
      </c>
      <c r="E2462">
        <v>475</v>
      </c>
    </row>
    <row r="2463" spans="1:5" hidden="1" x14ac:dyDescent="0.25">
      <c r="A2463" t="s">
        <v>30</v>
      </c>
      <c r="B2463" t="s">
        <v>39</v>
      </c>
      <c r="C2463">
        <v>2014</v>
      </c>
      <c r="D2463" t="s">
        <v>25</v>
      </c>
      <c r="E2463">
        <v>475</v>
      </c>
    </row>
    <row r="2464" spans="1:5" hidden="1" x14ac:dyDescent="0.25">
      <c r="A2464" t="s">
        <v>30</v>
      </c>
      <c r="B2464" t="s">
        <v>39</v>
      </c>
      <c r="C2464">
        <v>2014</v>
      </c>
      <c r="D2464" t="s">
        <v>27</v>
      </c>
      <c r="E2464">
        <v>485</v>
      </c>
    </row>
    <row r="2465" spans="1:5" hidden="1" x14ac:dyDescent="0.25">
      <c r="A2465" t="s">
        <v>30</v>
      </c>
      <c r="B2465" t="s">
        <v>39</v>
      </c>
      <c r="C2465">
        <v>2014</v>
      </c>
      <c r="D2465" t="s">
        <v>28</v>
      </c>
      <c r="E2465">
        <v>485</v>
      </c>
    </row>
    <row r="2466" spans="1:5" hidden="1" x14ac:dyDescent="0.25">
      <c r="A2466" t="s">
        <v>30</v>
      </c>
      <c r="B2466" t="s">
        <v>39</v>
      </c>
      <c r="C2466">
        <v>2014</v>
      </c>
      <c r="D2466" t="s">
        <v>29</v>
      </c>
      <c r="E2466">
        <v>440</v>
      </c>
    </row>
    <row r="2467" spans="1:5" hidden="1" x14ac:dyDescent="0.25">
      <c r="A2467" t="s">
        <v>30</v>
      </c>
      <c r="B2467" t="s">
        <v>39</v>
      </c>
      <c r="C2467">
        <v>2015</v>
      </c>
      <c r="D2467" t="s">
        <v>6</v>
      </c>
      <c r="E2467">
        <v>440</v>
      </c>
    </row>
    <row r="2468" spans="1:5" hidden="1" x14ac:dyDescent="0.25">
      <c r="A2468" t="s">
        <v>30</v>
      </c>
      <c r="B2468" t="s">
        <v>39</v>
      </c>
      <c r="C2468">
        <v>2015</v>
      </c>
      <c r="D2468" t="s">
        <v>9</v>
      </c>
      <c r="E2468">
        <v>475</v>
      </c>
    </row>
    <row r="2469" spans="1:5" hidden="1" x14ac:dyDescent="0.25">
      <c r="A2469" t="s">
        <v>30</v>
      </c>
      <c r="B2469" t="s">
        <v>39</v>
      </c>
      <c r="C2469">
        <v>2015</v>
      </c>
      <c r="D2469" t="s">
        <v>11</v>
      </c>
      <c r="E2469">
        <v>440</v>
      </c>
    </row>
    <row r="2470" spans="1:5" hidden="1" x14ac:dyDescent="0.25">
      <c r="A2470" t="s">
        <v>30</v>
      </c>
      <c r="B2470" t="s">
        <v>39</v>
      </c>
      <c r="C2470">
        <v>2015</v>
      </c>
      <c r="D2470" t="s">
        <v>12</v>
      </c>
      <c r="E2470">
        <v>440</v>
      </c>
    </row>
    <row r="2471" spans="1:5" hidden="1" x14ac:dyDescent="0.25">
      <c r="A2471" t="s">
        <v>30</v>
      </c>
      <c r="B2471" t="s">
        <v>39</v>
      </c>
      <c r="C2471">
        <v>2015</v>
      </c>
      <c r="D2471" t="s">
        <v>13</v>
      </c>
      <c r="E2471">
        <v>440</v>
      </c>
    </row>
    <row r="2472" spans="1:5" hidden="1" x14ac:dyDescent="0.25">
      <c r="A2472" t="s">
        <v>30</v>
      </c>
      <c r="B2472" t="s">
        <v>39</v>
      </c>
      <c r="C2472">
        <v>2015</v>
      </c>
      <c r="D2472" t="s">
        <v>14</v>
      </c>
      <c r="E2472">
        <v>537.5</v>
      </c>
    </row>
    <row r="2473" spans="1:5" hidden="1" x14ac:dyDescent="0.25">
      <c r="A2473" t="s">
        <v>30</v>
      </c>
      <c r="B2473" t="s">
        <v>39</v>
      </c>
      <c r="C2473">
        <v>2015</v>
      </c>
      <c r="D2473" t="s">
        <v>15</v>
      </c>
      <c r="E2473">
        <v>537.5</v>
      </c>
    </row>
    <row r="2474" spans="1:5" hidden="1" x14ac:dyDescent="0.25">
      <c r="A2474" t="s">
        <v>30</v>
      </c>
      <c r="B2474" t="s">
        <v>39</v>
      </c>
      <c r="C2474">
        <v>2015</v>
      </c>
      <c r="D2474" t="s">
        <v>16</v>
      </c>
      <c r="E2474">
        <v>537.5</v>
      </c>
    </row>
    <row r="2475" spans="1:5" hidden="1" x14ac:dyDescent="0.25">
      <c r="A2475" t="s">
        <v>30</v>
      </c>
      <c r="B2475" t="s">
        <v>39</v>
      </c>
      <c r="C2475">
        <v>2015</v>
      </c>
      <c r="D2475" t="s">
        <v>17</v>
      </c>
      <c r="E2475">
        <v>500</v>
      </c>
    </row>
    <row r="2476" spans="1:5" hidden="1" x14ac:dyDescent="0.25">
      <c r="A2476" t="s">
        <v>30</v>
      </c>
      <c r="B2476" t="s">
        <v>39</v>
      </c>
      <c r="C2476">
        <v>2015</v>
      </c>
      <c r="D2476" t="s">
        <v>19</v>
      </c>
      <c r="E2476">
        <v>475</v>
      </c>
    </row>
    <row r="2477" spans="1:5" hidden="1" x14ac:dyDescent="0.25">
      <c r="A2477" t="s">
        <v>30</v>
      </c>
      <c r="B2477" t="s">
        <v>39</v>
      </c>
      <c r="C2477">
        <v>2015</v>
      </c>
      <c r="D2477" t="s">
        <v>21</v>
      </c>
      <c r="E2477">
        <v>475</v>
      </c>
    </row>
    <row r="2478" spans="1:5" hidden="1" x14ac:dyDescent="0.25">
      <c r="A2478" t="s">
        <v>30</v>
      </c>
      <c r="B2478" t="s">
        <v>39</v>
      </c>
      <c r="C2478">
        <v>2015</v>
      </c>
      <c r="D2478" t="s">
        <v>23</v>
      </c>
      <c r="E2478">
        <v>475</v>
      </c>
    </row>
    <row r="2479" spans="1:5" hidden="1" x14ac:dyDescent="0.25">
      <c r="A2479" t="s">
        <v>30</v>
      </c>
      <c r="B2479" t="s">
        <v>39</v>
      </c>
      <c r="C2479">
        <v>2015</v>
      </c>
      <c r="D2479" t="s">
        <v>25</v>
      </c>
      <c r="E2479">
        <v>475</v>
      </c>
    </row>
    <row r="2480" spans="1:5" hidden="1" x14ac:dyDescent="0.25">
      <c r="A2480" t="s">
        <v>30</v>
      </c>
      <c r="B2480" t="s">
        <v>39</v>
      </c>
      <c r="C2480">
        <v>2015</v>
      </c>
      <c r="D2480" t="s">
        <v>27</v>
      </c>
      <c r="E2480">
        <v>485</v>
      </c>
    </row>
    <row r="2481" spans="1:5" hidden="1" x14ac:dyDescent="0.25">
      <c r="A2481" t="s">
        <v>30</v>
      </c>
      <c r="B2481" t="s">
        <v>39</v>
      </c>
      <c r="C2481">
        <v>2015</v>
      </c>
      <c r="D2481" t="s">
        <v>28</v>
      </c>
      <c r="E2481">
        <v>485</v>
      </c>
    </row>
    <row r="2482" spans="1:5" hidden="1" x14ac:dyDescent="0.25">
      <c r="A2482" t="s">
        <v>30</v>
      </c>
      <c r="B2482" t="s">
        <v>39</v>
      </c>
      <c r="C2482">
        <v>2015</v>
      </c>
      <c r="D2482" t="s">
        <v>29</v>
      </c>
      <c r="E2482">
        <v>440</v>
      </c>
    </row>
    <row r="2483" spans="1:5" hidden="1" x14ac:dyDescent="0.25">
      <c r="A2483" t="s">
        <v>30</v>
      </c>
      <c r="B2483" t="s">
        <v>39</v>
      </c>
      <c r="C2483">
        <v>2017</v>
      </c>
      <c r="D2483" t="s">
        <v>6</v>
      </c>
      <c r="E2483">
        <v>440</v>
      </c>
    </row>
    <row r="2484" spans="1:5" hidden="1" x14ac:dyDescent="0.25">
      <c r="A2484" t="s">
        <v>30</v>
      </c>
      <c r="B2484" t="s">
        <v>39</v>
      </c>
      <c r="C2484">
        <v>2017</v>
      </c>
      <c r="D2484" t="s">
        <v>9</v>
      </c>
      <c r="E2484">
        <v>475</v>
      </c>
    </row>
    <row r="2485" spans="1:5" hidden="1" x14ac:dyDescent="0.25">
      <c r="A2485" t="s">
        <v>30</v>
      </c>
      <c r="B2485" t="s">
        <v>39</v>
      </c>
      <c r="C2485">
        <v>2017</v>
      </c>
      <c r="D2485" t="s">
        <v>11</v>
      </c>
      <c r="E2485">
        <v>440</v>
      </c>
    </row>
    <row r="2486" spans="1:5" hidden="1" x14ac:dyDescent="0.25">
      <c r="A2486" t="s">
        <v>30</v>
      </c>
      <c r="B2486" t="s">
        <v>39</v>
      </c>
      <c r="C2486">
        <v>2017</v>
      </c>
      <c r="D2486" t="s">
        <v>12</v>
      </c>
      <c r="E2486">
        <v>440</v>
      </c>
    </row>
    <row r="2487" spans="1:5" hidden="1" x14ac:dyDescent="0.25">
      <c r="A2487" t="s">
        <v>30</v>
      </c>
      <c r="B2487" t="s">
        <v>39</v>
      </c>
      <c r="C2487">
        <v>2017</v>
      </c>
      <c r="D2487" t="s">
        <v>13</v>
      </c>
      <c r="E2487">
        <v>440</v>
      </c>
    </row>
    <row r="2488" spans="1:5" hidden="1" x14ac:dyDescent="0.25">
      <c r="A2488" t="s">
        <v>30</v>
      </c>
      <c r="B2488" t="s">
        <v>39</v>
      </c>
      <c r="C2488">
        <v>2017</v>
      </c>
      <c r="D2488" t="s">
        <v>14</v>
      </c>
      <c r="E2488">
        <v>537.5</v>
      </c>
    </row>
    <row r="2489" spans="1:5" hidden="1" x14ac:dyDescent="0.25">
      <c r="A2489" t="s">
        <v>30</v>
      </c>
      <c r="B2489" t="s">
        <v>39</v>
      </c>
      <c r="C2489">
        <v>2017</v>
      </c>
      <c r="D2489" t="s">
        <v>15</v>
      </c>
      <c r="E2489">
        <v>537.5</v>
      </c>
    </row>
    <row r="2490" spans="1:5" hidden="1" x14ac:dyDescent="0.25">
      <c r="A2490" t="s">
        <v>30</v>
      </c>
      <c r="B2490" t="s">
        <v>39</v>
      </c>
      <c r="C2490">
        <v>2017</v>
      </c>
      <c r="D2490" t="s">
        <v>16</v>
      </c>
      <c r="E2490">
        <v>537.5</v>
      </c>
    </row>
    <row r="2491" spans="1:5" hidden="1" x14ac:dyDescent="0.25">
      <c r="A2491" t="s">
        <v>30</v>
      </c>
      <c r="B2491" t="s">
        <v>39</v>
      </c>
      <c r="C2491">
        <v>2017</v>
      </c>
      <c r="D2491" t="s">
        <v>17</v>
      </c>
      <c r="E2491">
        <v>500</v>
      </c>
    </row>
    <row r="2492" spans="1:5" hidden="1" x14ac:dyDescent="0.25">
      <c r="A2492" t="s">
        <v>30</v>
      </c>
      <c r="B2492" t="s">
        <v>39</v>
      </c>
      <c r="C2492">
        <v>2017</v>
      </c>
      <c r="D2492" t="s">
        <v>19</v>
      </c>
      <c r="E2492">
        <v>475</v>
      </c>
    </row>
    <row r="2493" spans="1:5" hidden="1" x14ac:dyDescent="0.25">
      <c r="A2493" t="s">
        <v>30</v>
      </c>
      <c r="B2493" t="s">
        <v>39</v>
      </c>
      <c r="C2493">
        <v>2017</v>
      </c>
      <c r="D2493" t="s">
        <v>21</v>
      </c>
      <c r="E2493">
        <v>475</v>
      </c>
    </row>
    <row r="2494" spans="1:5" hidden="1" x14ac:dyDescent="0.25">
      <c r="A2494" t="s">
        <v>30</v>
      </c>
      <c r="B2494" t="s">
        <v>39</v>
      </c>
      <c r="C2494">
        <v>2017</v>
      </c>
      <c r="D2494" t="s">
        <v>23</v>
      </c>
      <c r="E2494">
        <v>475</v>
      </c>
    </row>
    <row r="2495" spans="1:5" hidden="1" x14ac:dyDescent="0.25">
      <c r="A2495" t="s">
        <v>30</v>
      </c>
      <c r="B2495" t="s">
        <v>39</v>
      </c>
      <c r="C2495">
        <v>2017</v>
      </c>
      <c r="D2495" t="s">
        <v>25</v>
      </c>
      <c r="E2495">
        <v>475</v>
      </c>
    </row>
    <row r="2496" spans="1:5" hidden="1" x14ac:dyDescent="0.25">
      <c r="A2496" t="s">
        <v>30</v>
      </c>
      <c r="B2496" t="s">
        <v>39</v>
      </c>
      <c r="C2496">
        <v>2017</v>
      </c>
      <c r="D2496" t="s">
        <v>27</v>
      </c>
      <c r="E2496">
        <v>485</v>
      </c>
    </row>
    <row r="2497" spans="1:5" hidden="1" x14ac:dyDescent="0.25">
      <c r="A2497" t="s">
        <v>30</v>
      </c>
      <c r="B2497" t="s">
        <v>39</v>
      </c>
      <c r="C2497">
        <v>2017</v>
      </c>
      <c r="D2497" t="s">
        <v>28</v>
      </c>
      <c r="E2497">
        <v>485</v>
      </c>
    </row>
    <row r="2498" spans="1:5" hidden="1" x14ac:dyDescent="0.25">
      <c r="A2498" t="s">
        <v>30</v>
      </c>
      <c r="B2498" t="s">
        <v>39</v>
      </c>
      <c r="C2498">
        <v>2017</v>
      </c>
      <c r="D2498" t="s">
        <v>29</v>
      </c>
      <c r="E2498">
        <v>440</v>
      </c>
    </row>
    <row r="2499" spans="1:5" hidden="1" x14ac:dyDescent="0.25">
      <c r="A2499" t="s">
        <v>30</v>
      </c>
      <c r="B2499" t="s">
        <v>39</v>
      </c>
      <c r="C2499">
        <v>2020</v>
      </c>
      <c r="D2499" t="s">
        <v>6</v>
      </c>
      <c r="E2499">
        <v>440</v>
      </c>
    </row>
    <row r="2500" spans="1:5" hidden="1" x14ac:dyDescent="0.25">
      <c r="A2500" t="s">
        <v>30</v>
      </c>
      <c r="B2500" t="s">
        <v>39</v>
      </c>
      <c r="C2500">
        <v>2020</v>
      </c>
      <c r="D2500" t="s">
        <v>9</v>
      </c>
      <c r="E2500">
        <v>475</v>
      </c>
    </row>
    <row r="2501" spans="1:5" hidden="1" x14ac:dyDescent="0.25">
      <c r="A2501" t="s">
        <v>30</v>
      </c>
      <c r="B2501" t="s">
        <v>39</v>
      </c>
      <c r="C2501">
        <v>2020</v>
      </c>
      <c r="D2501" t="s">
        <v>11</v>
      </c>
      <c r="E2501">
        <v>440</v>
      </c>
    </row>
    <row r="2502" spans="1:5" hidden="1" x14ac:dyDescent="0.25">
      <c r="A2502" t="s">
        <v>30</v>
      </c>
      <c r="B2502" t="s">
        <v>39</v>
      </c>
      <c r="C2502">
        <v>2020</v>
      </c>
      <c r="D2502" t="s">
        <v>12</v>
      </c>
      <c r="E2502">
        <v>440</v>
      </c>
    </row>
    <row r="2503" spans="1:5" hidden="1" x14ac:dyDescent="0.25">
      <c r="A2503" t="s">
        <v>30</v>
      </c>
      <c r="B2503" t="s">
        <v>39</v>
      </c>
      <c r="C2503">
        <v>2020</v>
      </c>
      <c r="D2503" t="s">
        <v>13</v>
      </c>
      <c r="E2503">
        <v>440</v>
      </c>
    </row>
    <row r="2504" spans="1:5" hidden="1" x14ac:dyDescent="0.25">
      <c r="A2504" t="s">
        <v>30</v>
      </c>
      <c r="B2504" t="s">
        <v>39</v>
      </c>
      <c r="C2504">
        <v>2020</v>
      </c>
      <c r="D2504" t="s">
        <v>14</v>
      </c>
      <c r="E2504">
        <v>537.5</v>
      </c>
    </row>
    <row r="2505" spans="1:5" hidden="1" x14ac:dyDescent="0.25">
      <c r="A2505" t="s">
        <v>30</v>
      </c>
      <c r="B2505" t="s">
        <v>39</v>
      </c>
      <c r="C2505">
        <v>2020</v>
      </c>
      <c r="D2505" t="s">
        <v>15</v>
      </c>
      <c r="E2505">
        <v>537.5</v>
      </c>
    </row>
    <row r="2506" spans="1:5" hidden="1" x14ac:dyDescent="0.25">
      <c r="A2506" t="s">
        <v>30</v>
      </c>
      <c r="B2506" t="s">
        <v>39</v>
      </c>
      <c r="C2506">
        <v>2020</v>
      </c>
      <c r="D2506" t="s">
        <v>16</v>
      </c>
      <c r="E2506">
        <v>537.5</v>
      </c>
    </row>
    <row r="2507" spans="1:5" hidden="1" x14ac:dyDescent="0.25">
      <c r="A2507" t="s">
        <v>30</v>
      </c>
      <c r="B2507" t="s">
        <v>39</v>
      </c>
      <c r="C2507">
        <v>2020</v>
      </c>
      <c r="D2507" t="s">
        <v>17</v>
      </c>
      <c r="E2507">
        <v>500</v>
      </c>
    </row>
    <row r="2508" spans="1:5" hidden="1" x14ac:dyDescent="0.25">
      <c r="A2508" t="s">
        <v>30</v>
      </c>
      <c r="B2508" t="s">
        <v>39</v>
      </c>
      <c r="C2508">
        <v>2020</v>
      </c>
      <c r="D2508" t="s">
        <v>19</v>
      </c>
      <c r="E2508">
        <v>475</v>
      </c>
    </row>
    <row r="2509" spans="1:5" hidden="1" x14ac:dyDescent="0.25">
      <c r="A2509" t="s">
        <v>30</v>
      </c>
      <c r="B2509" t="s">
        <v>39</v>
      </c>
      <c r="C2509">
        <v>2020</v>
      </c>
      <c r="D2509" t="s">
        <v>21</v>
      </c>
      <c r="E2509">
        <v>475</v>
      </c>
    </row>
    <row r="2510" spans="1:5" hidden="1" x14ac:dyDescent="0.25">
      <c r="A2510" t="s">
        <v>30</v>
      </c>
      <c r="B2510" t="s">
        <v>39</v>
      </c>
      <c r="C2510">
        <v>2020</v>
      </c>
      <c r="D2510" t="s">
        <v>23</v>
      </c>
      <c r="E2510">
        <v>475</v>
      </c>
    </row>
    <row r="2511" spans="1:5" hidden="1" x14ac:dyDescent="0.25">
      <c r="A2511" t="s">
        <v>30</v>
      </c>
      <c r="B2511" t="s">
        <v>39</v>
      </c>
      <c r="C2511">
        <v>2020</v>
      </c>
      <c r="D2511" t="s">
        <v>25</v>
      </c>
      <c r="E2511">
        <v>475</v>
      </c>
    </row>
    <row r="2512" spans="1:5" hidden="1" x14ac:dyDescent="0.25">
      <c r="A2512" t="s">
        <v>30</v>
      </c>
      <c r="B2512" t="s">
        <v>39</v>
      </c>
      <c r="C2512">
        <v>2020</v>
      </c>
      <c r="D2512" t="s">
        <v>27</v>
      </c>
      <c r="E2512">
        <v>485</v>
      </c>
    </row>
    <row r="2513" spans="1:5" hidden="1" x14ac:dyDescent="0.25">
      <c r="A2513" t="s">
        <v>30</v>
      </c>
      <c r="B2513" t="s">
        <v>39</v>
      </c>
      <c r="C2513">
        <v>2020</v>
      </c>
      <c r="D2513" t="s">
        <v>28</v>
      </c>
      <c r="E2513">
        <v>485</v>
      </c>
    </row>
    <row r="2514" spans="1:5" hidden="1" x14ac:dyDescent="0.25">
      <c r="A2514" t="s">
        <v>30</v>
      </c>
      <c r="B2514" t="s">
        <v>39</v>
      </c>
      <c r="C2514">
        <v>2020</v>
      </c>
      <c r="D2514" t="s">
        <v>29</v>
      </c>
      <c r="E2514">
        <v>440</v>
      </c>
    </row>
    <row r="2515" spans="1:5" hidden="1" x14ac:dyDescent="0.25">
      <c r="A2515" t="s">
        <v>1</v>
      </c>
      <c r="B2515" t="s">
        <v>38</v>
      </c>
      <c r="C2515" t="s">
        <v>24</v>
      </c>
      <c r="D2515" t="s">
        <v>5</v>
      </c>
      <c r="E2515">
        <v>3.5</v>
      </c>
    </row>
    <row r="2516" spans="1:5" hidden="1" x14ac:dyDescent="0.25">
      <c r="A2516" t="s">
        <v>1</v>
      </c>
      <c r="B2516" t="s">
        <v>38</v>
      </c>
      <c r="C2516" t="s">
        <v>26</v>
      </c>
      <c r="D2516" t="s">
        <v>5</v>
      </c>
      <c r="E2516">
        <v>3.5</v>
      </c>
    </row>
    <row r="2517" spans="1:5" hidden="1" x14ac:dyDescent="0.25">
      <c r="A2517" t="s">
        <v>1</v>
      </c>
      <c r="B2517" t="s">
        <v>38</v>
      </c>
      <c r="C2517" t="s">
        <v>18</v>
      </c>
      <c r="D2517" t="s">
        <v>5</v>
      </c>
      <c r="E2517">
        <v>3.5</v>
      </c>
    </row>
    <row r="2518" spans="1:5" hidden="1" x14ac:dyDescent="0.25">
      <c r="A2518" t="s">
        <v>1</v>
      </c>
      <c r="B2518" t="s">
        <v>38</v>
      </c>
      <c r="C2518" t="s">
        <v>20</v>
      </c>
      <c r="D2518" t="s">
        <v>5</v>
      </c>
      <c r="E2518">
        <v>3.5</v>
      </c>
    </row>
    <row r="2519" spans="1:5" hidden="1" x14ac:dyDescent="0.25">
      <c r="A2519" t="s">
        <v>1</v>
      </c>
      <c r="B2519" t="s">
        <v>38</v>
      </c>
      <c r="C2519" t="s">
        <v>22</v>
      </c>
      <c r="D2519" t="s">
        <v>5</v>
      </c>
      <c r="E2519">
        <v>3.5</v>
      </c>
    </row>
    <row r="2520" spans="1:5" hidden="1" x14ac:dyDescent="0.25">
      <c r="A2520" t="s">
        <v>2</v>
      </c>
      <c r="B2520" t="s">
        <v>38</v>
      </c>
      <c r="C2520" t="s">
        <v>24</v>
      </c>
      <c r="D2520" t="s">
        <v>5</v>
      </c>
      <c r="E2520">
        <v>55</v>
      </c>
    </row>
    <row r="2521" spans="1:5" hidden="1" x14ac:dyDescent="0.25">
      <c r="A2521" t="s">
        <v>2</v>
      </c>
      <c r="B2521" t="s">
        <v>38</v>
      </c>
      <c r="C2521" t="s">
        <v>26</v>
      </c>
      <c r="D2521" t="s">
        <v>5</v>
      </c>
      <c r="E2521">
        <v>55</v>
      </c>
    </row>
    <row r="2522" spans="1:5" hidden="1" x14ac:dyDescent="0.25">
      <c r="A2522" t="s">
        <v>2</v>
      </c>
      <c r="B2522" t="s">
        <v>38</v>
      </c>
      <c r="C2522" t="s">
        <v>18</v>
      </c>
      <c r="D2522" t="s">
        <v>5</v>
      </c>
      <c r="E2522">
        <v>55</v>
      </c>
    </row>
    <row r="2523" spans="1:5" hidden="1" x14ac:dyDescent="0.25">
      <c r="A2523" t="s">
        <v>2</v>
      </c>
      <c r="B2523" t="s">
        <v>38</v>
      </c>
      <c r="C2523" t="s">
        <v>20</v>
      </c>
      <c r="D2523" t="s">
        <v>5</v>
      </c>
      <c r="E2523">
        <v>55</v>
      </c>
    </row>
    <row r="2524" spans="1:5" hidden="1" x14ac:dyDescent="0.25">
      <c r="A2524" t="s">
        <v>2</v>
      </c>
      <c r="B2524" t="s">
        <v>38</v>
      </c>
      <c r="C2524" t="s">
        <v>22</v>
      </c>
      <c r="D2524" t="s">
        <v>5</v>
      </c>
      <c r="E2524">
        <v>55</v>
      </c>
    </row>
    <row r="2525" spans="1:5" hidden="1" x14ac:dyDescent="0.25">
      <c r="A2525" t="s">
        <v>31</v>
      </c>
      <c r="B2525" t="s">
        <v>38</v>
      </c>
      <c r="C2525" t="s">
        <v>24</v>
      </c>
      <c r="D2525" t="s">
        <v>5</v>
      </c>
      <c r="E2525">
        <v>1200</v>
      </c>
    </row>
    <row r="2526" spans="1:5" hidden="1" x14ac:dyDescent="0.25">
      <c r="A2526" t="s">
        <v>31</v>
      </c>
      <c r="B2526" t="s">
        <v>38</v>
      </c>
      <c r="C2526" t="s">
        <v>26</v>
      </c>
      <c r="D2526" t="s">
        <v>5</v>
      </c>
      <c r="E2526">
        <v>1293.5999999999999</v>
      </c>
    </row>
    <row r="2527" spans="1:5" hidden="1" x14ac:dyDescent="0.25">
      <c r="A2527" t="s">
        <v>31</v>
      </c>
      <c r="B2527" t="s">
        <v>38</v>
      </c>
      <c r="C2527" t="s">
        <v>18</v>
      </c>
      <c r="D2527" t="s">
        <v>5</v>
      </c>
      <c r="E2527">
        <v>1355.2</v>
      </c>
    </row>
    <row r="2528" spans="1:5" hidden="1" x14ac:dyDescent="0.25">
      <c r="A2528" t="s">
        <v>31</v>
      </c>
      <c r="B2528" t="s">
        <v>38</v>
      </c>
      <c r="C2528" t="s">
        <v>20</v>
      </c>
      <c r="D2528" t="s">
        <v>5</v>
      </c>
      <c r="E2528">
        <v>1355.2</v>
      </c>
    </row>
    <row r="2529" spans="1:5" hidden="1" x14ac:dyDescent="0.25">
      <c r="A2529" t="s">
        <v>31</v>
      </c>
      <c r="B2529" t="s">
        <v>38</v>
      </c>
      <c r="C2529" t="s">
        <v>22</v>
      </c>
      <c r="D2529" t="s">
        <v>5</v>
      </c>
      <c r="E2529">
        <v>1355.2</v>
      </c>
    </row>
    <row r="2530" spans="1:5" hidden="1" x14ac:dyDescent="0.25">
      <c r="A2530" t="s">
        <v>32</v>
      </c>
      <c r="B2530" t="s">
        <v>38</v>
      </c>
      <c r="C2530" t="s">
        <v>24</v>
      </c>
      <c r="D2530" t="s">
        <v>5</v>
      </c>
      <c r="E2530">
        <v>191</v>
      </c>
    </row>
    <row r="2531" spans="1:5" hidden="1" x14ac:dyDescent="0.25">
      <c r="A2531" t="s">
        <v>32</v>
      </c>
      <c r="B2531" t="s">
        <v>38</v>
      </c>
      <c r="C2531" t="s">
        <v>26</v>
      </c>
      <c r="D2531" t="s">
        <v>5</v>
      </c>
      <c r="E2531">
        <v>186.3</v>
      </c>
    </row>
    <row r="2532" spans="1:5" hidden="1" x14ac:dyDescent="0.25">
      <c r="A2532" t="s">
        <v>32</v>
      </c>
      <c r="B2532" t="s">
        <v>38</v>
      </c>
      <c r="C2532" t="s">
        <v>18</v>
      </c>
      <c r="D2532" t="s">
        <v>5</v>
      </c>
      <c r="E2532">
        <v>173.9</v>
      </c>
    </row>
    <row r="2533" spans="1:5" hidden="1" x14ac:dyDescent="0.25">
      <c r="A2533" t="s">
        <v>32</v>
      </c>
      <c r="B2533" t="s">
        <v>38</v>
      </c>
      <c r="C2533" t="s">
        <v>20</v>
      </c>
      <c r="D2533" t="s">
        <v>5</v>
      </c>
      <c r="E2533">
        <v>173.9</v>
      </c>
    </row>
    <row r="2534" spans="1:5" hidden="1" x14ac:dyDescent="0.25">
      <c r="A2534" t="s">
        <v>32</v>
      </c>
      <c r="B2534" t="s">
        <v>38</v>
      </c>
      <c r="C2534" t="s">
        <v>22</v>
      </c>
      <c r="D2534" t="s">
        <v>5</v>
      </c>
      <c r="E2534">
        <v>173.9</v>
      </c>
    </row>
    <row r="2535" spans="1:5" x14ac:dyDescent="0.25">
      <c r="A2535" t="s">
        <v>10</v>
      </c>
      <c r="B2535" t="s">
        <v>38</v>
      </c>
      <c r="C2535" t="s">
        <v>24</v>
      </c>
      <c r="D2535" t="s">
        <v>5</v>
      </c>
      <c r="E2535">
        <v>1196</v>
      </c>
    </row>
    <row r="2536" spans="1:5" x14ac:dyDescent="0.25">
      <c r="A2536" t="s">
        <v>10</v>
      </c>
      <c r="B2536" t="s">
        <v>38</v>
      </c>
      <c r="C2536" t="s">
        <v>26</v>
      </c>
      <c r="D2536" t="s">
        <v>5</v>
      </c>
      <c r="E2536">
        <v>1242</v>
      </c>
    </row>
    <row r="2537" spans="1:5" x14ac:dyDescent="0.25">
      <c r="A2537" t="s">
        <v>10</v>
      </c>
      <c r="B2537" t="s">
        <v>38</v>
      </c>
      <c r="C2537" t="s">
        <v>18</v>
      </c>
      <c r="D2537" t="s">
        <v>5</v>
      </c>
      <c r="E2537">
        <v>1242</v>
      </c>
    </row>
    <row r="2538" spans="1:5" x14ac:dyDescent="0.25">
      <c r="A2538" t="s">
        <v>10</v>
      </c>
      <c r="B2538" t="s">
        <v>38</v>
      </c>
      <c r="C2538" t="s">
        <v>20</v>
      </c>
      <c r="D2538" t="s">
        <v>5</v>
      </c>
      <c r="E2538">
        <v>1242</v>
      </c>
    </row>
    <row r="2539" spans="1:5" x14ac:dyDescent="0.25">
      <c r="A2539" t="s">
        <v>10</v>
      </c>
      <c r="B2539" t="s">
        <v>38</v>
      </c>
      <c r="C2539" t="s">
        <v>22</v>
      </c>
      <c r="D2539" t="s">
        <v>5</v>
      </c>
      <c r="E2539">
        <v>1242</v>
      </c>
    </row>
    <row r="2540" spans="1:5" hidden="1" x14ac:dyDescent="0.25">
      <c r="A2540" t="s">
        <v>30</v>
      </c>
      <c r="B2540" t="s">
        <v>38</v>
      </c>
      <c r="C2540" t="s">
        <v>24</v>
      </c>
      <c r="D2540" t="s">
        <v>5</v>
      </c>
      <c r="E2540">
        <v>1196</v>
      </c>
    </row>
    <row r="2541" spans="1:5" hidden="1" x14ac:dyDescent="0.25">
      <c r="A2541" t="s">
        <v>30</v>
      </c>
      <c r="B2541" t="s">
        <v>38</v>
      </c>
      <c r="C2541" t="s">
        <v>26</v>
      </c>
      <c r="D2541" t="s">
        <v>5</v>
      </c>
      <c r="E2541">
        <v>1242</v>
      </c>
    </row>
    <row r="2542" spans="1:5" hidden="1" x14ac:dyDescent="0.25">
      <c r="A2542" t="s">
        <v>30</v>
      </c>
      <c r="B2542" t="s">
        <v>38</v>
      </c>
      <c r="C2542" t="s">
        <v>18</v>
      </c>
      <c r="D2542" t="s">
        <v>5</v>
      </c>
      <c r="E2542">
        <v>1242</v>
      </c>
    </row>
    <row r="2543" spans="1:5" hidden="1" x14ac:dyDescent="0.25">
      <c r="A2543" t="s">
        <v>30</v>
      </c>
      <c r="B2543" t="s">
        <v>38</v>
      </c>
      <c r="C2543" t="s">
        <v>20</v>
      </c>
      <c r="D2543" t="s">
        <v>5</v>
      </c>
      <c r="E2543">
        <v>1242</v>
      </c>
    </row>
    <row r="2544" spans="1:5" hidden="1" x14ac:dyDescent="0.25">
      <c r="A2544" t="s">
        <v>30</v>
      </c>
      <c r="B2544" t="s">
        <v>38</v>
      </c>
      <c r="C2544" t="s">
        <v>22</v>
      </c>
      <c r="D2544" t="s">
        <v>5</v>
      </c>
      <c r="E2544">
        <v>1242</v>
      </c>
    </row>
  </sheetData>
  <autoFilter ref="A8:E2544" xr:uid="{00000000-0009-0000-0000-000001000000}">
    <filterColumn colId="0">
      <filters>
        <filter val="ResCeilArea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Cool to Heat Ratio</vt:lpstr>
      <vt:lpstr>Modelled SFM Area</vt:lpstr>
      <vt:lpstr>NormUnitVal_10232020_YL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McWilliams, Jennifer</cp:lastModifiedBy>
  <dcterms:created xsi:type="dcterms:W3CDTF">2020-10-24T01:03:24Z</dcterms:created>
  <dcterms:modified xsi:type="dcterms:W3CDTF">2022-12-23T00:27:16Z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2022-09-14T19:26:29Z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65336341-5791-4a0a-9aa1-f62364447c3f</vt:lpwstr>
  </property>
  <property fmtid="{D5CDD505-2E9C-101B-9397-08002B2CF9AE}" pid="8" name="MSIP_Label_48141450-2387-4aca-b41f-19cd6be9dd3c_ContentBits">
    <vt:lpwstr>0</vt:lpwstr>
  </property>
</Properties>
</file>