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SP&amp;TS Engineering\Work Papers\2020 Workpapers\2020 Workpapers\Statewide\SWFS007-01 - Insulated Hot Food Holding Cabinets\Disposition\Step 10\"/>
    </mc:Choice>
  </mc:AlternateContent>
  <bookViews>
    <workbookView xWindow="0" yWindow="0" windowWidth="29040" windowHeight="15600" activeTab="2"/>
  </bookViews>
  <sheets>
    <sheet name="FSTC hfc" sheetId="1" r:id="rId1"/>
    <sheet name="CEC hfc" sheetId="2" r:id="rId2"/>
    <sheet name="ESTAR hfc" sheetId="3" r:id="rId3"/>
    <sheet name="Summary" sheetId="4" r:id="rId4"/>
  </sheets>
  <definedNames>
    <definedName name="_xlnm._FilterDatabase" localSheetId="1" hidden="1">'CEC hfc'!$A$14:$H$534</definedName>
    <definedName name="_xlnm._FilterDatabase" localSheetId="2" hidden="1">'ESTAR hfc'!$A$9:$J$98</definedName>
    <definedName name="_xlnm._FilterDatabase" localSheetId="0" hidden="1">'FSTC hfc'!$A$14:$L$56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43" i="4" l="1"/>
  <c r="X43" i="4"/>
  <c r="Y42" i="4"/>
  <c r="X42" i="4"/>
  <c r="Y41" i="4"/>
  <c r="X41" i="4"/>
  <c r="Y40" i="4"/>
  <c r="X40" i="4"/>
  <c r="Y34" i="4"/>
  <c r="X34" i="4"/>
  <c r="Y33" i="4"/>
  <c r="X33" i="4"/>
  <c r="Y32" i="4"/>
  <c r="X32" i="4"/>
  <c r="Y31" i="4"/>
  <c r="X31" i="4"/>
  <c r="Y26" i="4"/>
  <c r="X26" i="4"/>
  <c r="Y25" i="4"/>
  <c r="X25" i="4"/>
  <c r="Y24" i="4"/>
  <c r="X24" i="4"/>
  <c r="Y23" i="4"/>
  <c r="X23" i="4"/>
  <c r="Y19" i="4"/>
  <c r="X19" i="4"/>
  <c r="Y18" i="4"/>
  <c r="X18" i="4"/>
  <c r="Y17" i="4"/>
  <c r="X17" i="4"/>
  <c r="Y16" i="4"/>
  <c r="X16" i="4"/>
  <c r="I98" i="3"/>
  <c r="E98" i="3"/>
  <c r="I97" i="3"/>
  <c r="E97" i="3"/>
  <c r="I96" i="3"/>
  <c r="E96" i="3"/>
  <c r="I95" i="3"/>
  <c r="E95" i="3"/>
  <c r="I94" i="3"/>
  <c r="E94" i="3"/>
  <c r="I93" i="3"/>
  <c r="E93" i="3"/>
  <c r="I92" i="3"/>
  <c r="E92" i="3"/>
  <c r="I91" i="3"/>
  <c r="E91" i="3"/>
  <c r="I90" i="3"/>
  <c r="E90" i="3"/>
  <c r="I89" i="3"/>
  <c r="E89" i="3"/>
  <c r="I88" i="3"/>
  <c r="E88" i="3"/>
  <c r="I87" i="3"/>
  <c r="E87" i="3"/>
  <c r="I86" i="3"/>
  <c r="E86" i="3"/>
  <c r="I85" i="3"/>
  <c r="E85" i="3"/>
  <c r="I84" i="3"/>
  <c r="E84" i="3"/>
  <c r="I83" i="3"/>
  <c r="E83" i="3"/>
  <c r="I82" i="3"/>
  <c r="E82" i="3"/>
  <c r="I81" i="3"/>
  <c r="E81" i="3"/>
  <c r="I80" i="3"/>
  <c r="E80" i="3"/>
  <c r="I79" i="3"/>
  <c r="E79" i="3"/>
  <c r="I78" i="3"/>
  <c r="E78" i="3"/>
  <c r="I77" i="3"/>
  <c r="E77" i="3"/>
  <c r="I76" i="3"/>
  <c r="E76" i="3"/>
  <c r="I75" i="3"/>
  <c r="E75" i="3"/>
  <c r="I74" i="3"/>
  <c r="E74" i="3"/>
  <c r="I73" i="3"/>
  <c r="E73" i="3"/>
  <c r="I72" i="3"/>
  <c r="E72" i="3"/>
  <c r="I71" i="3"/>
  <c r="E71" i="3"/>
  <c r="I70" i="3"/>
  <c r="E70" i="3"/>
  <c r="I69" i="3"/>
  <c r="E69" i="3"/>
  <c r="I68" i="3"/>
  <c r="E68" i="3"/>
  <c r="I67" i="3"/>
  <c r="E67" i="3"/>
  <c r="I66" i="3"/>
  <c r="E66" i="3"/>
  <c r="I65" i="3"/>
  <c r="E65" i="3"/>
  <c r="I64" i="3"/>
  <c r="E64" i="3"/>
  <c r="I63" i="3"/>
  <c r="E63" i="3"/>
  <c r="I62" i="3"/>
  <c r="E62" i="3"/>
  <c r="I61" i="3"/>
  <c r="E61" i="3"/>
  <c r="I60" i="3"/>
  <c r="E60" i="3"/>
  <c r="I59" i="3"/>
  <c r="E59" i="3"/>
  <c r="I58" i="3"/>
  <c r="E58" i="3"/>
  <c r="I57" i="3"/>
  <c r="E57" i="3"/>
  <c r="I56" i="3"/>
  <c r="E56" i="3"/>
  <c r="I55" i="3"/>
  <c r="E55" i="3"/>
  <c r="I54" i="3"/>
  <c r="E54" i="3"/>
  <c r="I53" i="3"/>
  <c r="E53" i="3"/>
  <c r="I52" i="3"/>
  <c r="E52" i="3"/>
  <c r="I51" i="3"/>
  <c r="E51" i="3"/>
  <c r="I50" i="3"/>
  <c r="E50" i="3"/>
  <c r="I49" i="3"/>
  <c r="E49" i="3"/>
  <c r="I48" i="3"/>
  <c r="E48" i="3"/>
  <c r="I47" i="3"/>
  <c r="E47" i="3"/>
  <c r="I46" i="3"/>
  <c r="E46" i="3"/>
  <c r="I45" i="3"/>
  <c r="E45" i="3"/>
  <c r="I44" i="3"/>
  <c r="E44" i="3"/>
  <c r="I43" i="3"/>
  <c r="E43" i="3"/>
  <c r="I42" i="3"/>
  <c r="E42" i="3"/>
  <c r="I41" i="3"/>
  <c r="E41" i="3"/>
  <c r="I40" i="3"/>
  <c r="E40" i="3"/>
  <c r="I39" i="3"/>
  <c r="E39" i="3"/>
  <c r="I38" i="3"/>
  <c r="E38" i="3"/>
  <c r="I37" i="3"/>
  <c r="E37" i="3"/>
  <c r="I36" i="3"/>
  <c r="E36" i="3"/>
  <c r="I35" i="3"/>
  <c r="E35" i="3"/>
  <c r="I34" i="3"/>
  <c r="E34" i="3"/>
  <c r="I33" i="3"/>
  <c r="E33" i="3"/>
  <c r="I32" i="3"/>
  <c r="E32" i="3"/>
  <c r="I31" i="3"/>
  <c r="E31" i="3"/>
  <c r="I30" i="3"/>
  <c r="E30" i="3"/>
  <c r="I29" i="3"/>
  <c r="E29" i="3"/>
  <c r="I28" i="3"/>
  <c r="E28" i="3"/>
  <c r="I27" i="3"/>
  <c r="E27" i="3"/>
  <c r="I26" i="3"/>
  <c r="E26" i="3"/>
  <c r="I25" i="3"/>
  <c r="E25" i="3"/>
  <c r="I24" i="3"/>
  <c r="E24" i="3"/>
  <c r="I23" i="3"/>
  <c r="E23" i="3"/>
  <c r="I22" i="3"/>
  <c r="E22" i="3"/>
  <c r="I21" i="3"/>
  <c r="E21" i="3"/>
  <c r="I20" i="3"/>
  <c r="E20" i="3"/>
  <c r="I19" i="3"/>
  <c r="E19" i="3"/>
  <c r="I18" i="3"/>
  <c r="E18" i="3"/>
  <c r="I17" i="3"/>
  <c r="E17" i="3"/>
  <c r="I16" i="3"/>
  <c r="E16" i="3"/>
  <c r="I15" i="3"/>
  <c r="E15" i="3"/>
  <c r="I14" i="3"/>
  <c r="E14" i="3"/>
  <c r="I13" i="3"/>
  <c r="E13" i="3"/>
  <c r="I12" i="3"/>
  <c r="E12" i="3"/>
  <c r="I11" i="3"/>
  <c r="E11" i="3"/>
  <c r="I10" i="3"/>
  <c r="E10" i="3"/>
  <c r="J534" i="2"/>
  <c r="I534" i="2"/>
  <c r="C534" i="2"/>
  <c r="I533" i="2"/>
  <c r="J533" i="2" s="1"/>
  <c r="C533" i="2"/>
  <c r="J532" i="2"/>
  <c r="I532" i="2"/>
  <c r="C532" i="2"/>
  <c r="I531" i="2"/>
  <c r="J531" i="2" s="1"/>
  <c r="C531" i="2"/>
  <c r="J530" i="2"/>
  <c r="I530" i="2"/>
  <c r="C530" i="2"/>
  <c r="I529" i="2"/>
  <c r="J529" i="2" s="1"/>
  <c r="C529" i="2"/>
  <c r="J528" i="2"/>
  <c r="I528" i="2"/>
  <c r="C528" i="2"/>
  <c r="I527" i="2"/>
  <c r="J527" i="2" s="1"/>
  <c r="C527" i="2"/>
  <c r="J526" i="2"/>
  <c r="I526" i="2"/>
  <c r="C526" i="2"/>
  <c r="I525" i="2"/>
  <c r="J525" i="2" s="1"/>
  <c r="C525" i="2"/>
  <c r="J524" i="2"/>
  <c r="I524" i="2"/>
  <c r="C524" i="2"/>
  <c r="I523" i="2"/>
  <c r="J523" i="2" s="1"/>
  <c r="C523" i="2"/>
  <c r="J522" i="2"/>
  <c r="I522" i="2"/>
  <c r="C522" i="2"/>
  <c r="I521" i="2"/>
  <c r="J521" i="2" s="1"/>
  <c r="C521" i="2"/>
  <c r="J520" i="2"/>
  <c r="I520" i="2"/>
  <c r="C520" i="2"/>
  <c r="I519" i="2"/>
  <c r="J519" i="2" s="1"/>
  <c r="C519" i="2"/>
  <c r="J518" i="2"/>
  <c r="I518" i="2"/>
  <c r="C518" i="2"/>
  <c r="I517" i="2"/>
  <c r="J517" i="2" s="1"/>
  <c r="C517" i="2"/>
  <c r="J516" i="2"/>
  <c r="I516" i="2"/>
  <c r="C516" i="2"/>
  <c r="I515" i="2"/>
  <c r="J515" i="2" s="1"/>
  <c r="C515" i="2"/>
  <c r="J514" i="2"/>
  <c r="I514" i="2"/>
  <c r="C514" i="2"/>
  <c r="I513" i="2"/>
  <c r="J513" i="2" s="1"/>
  <c r="C513" i="2"/>
  <c r="J512" i="2"/>
  <c r="I512" i="2"/>
  <c r="C512" i="2"/>
  <c r="I511" i="2"/>
  <c r="J511" i="2" s="1"/>
  <c r="C511" i="2"/>
  <c r="J510" i="2"/>
  <c r="I510" i="2"/>
  <c r="C510" i="2"/>
  <c r="I509" i="2"/>
  <c r="J509" i="2" s="1"/>
  <c r="C509" i="2"/>
  <c r="J508" i="2"/>
  <c r="I508" i="2"/>
  <c r="C508" i="2"/>
  <c r="I507" i="2"/>
  <c r="J507" i="2" s="1"/>
  <c r="C507" i="2"/>
  <c r="J506" i="2"/>
  <c r="I506" i="2"/>
  <c r="C506" i="2"/>
  <c r="I505" i="2"/>
  <c r="J505" i="2" s="1"/>
  <c r="C505" i="2"/>
  <c r="J504" i="2"/>
  <c r="I504" i="2"/>
  <c r="C504" i="2"/>
  <c r="I503" i="2"/>
  <c r="J503" i="2" s="1"/>
  <c r="C503" i="2"/>
  <c r="J502" i="2"/>
  <c r="I502" i="2"/>
  <c r="C502" i="2"/>
  <c r="I501" i="2"/>
  <c r="J501" i="2" s="1"/>
  <c r="C501" i="2"/>
  <c r="J500" i="2"/>
  <c r="I500" i="2"/>
  <c r="C500" i="2"/>
  <c r="I499" i="2"/>
  <c r="J499" i="2" s="1"/>
  <c r="C499" i="2"/>
  <c r="J498" i="2"/>
  <c r="I498" i="2"/>
  <c r="C498" i="2"/>
  <c r="I497" i="2"/>
  <c r="J497" i="2" s="1"/>
  <c r="C497" i="2"/>
  <c r="J496" i="2"/>
  <c r="I496" i="2"/>
  <c r="C496" i="2"/>
  <c r="I495" i="2"/>
  <c r="J495" i="2" s="1"/>
  <c r="C495" i="2"/>
  <c r="J494" i="2"/>
  <c r="I494" i="2"/>
  <c r="C494" i="2"/>
  <c r="I493" i="2"/>
  <c r="J493" i="2" s="1"/>
  <c r="C493" i="2"/>
  <c r="J492" i="2"/>
  <c r="I492" i="2"/>
  <c r="C492" i="2"/>
  <c r="I491" i="2"/>
  <c r="J491" i="2" s="1"/>
  <c r="C491" i="2"/>
  <c r="J490" i="2"/>
  <c r="I490" i="2"/>
  <c r="C490" i="2"/>
  <c r="I489" i="2"/>
  <c r="J489" i="2" s="1"/>
  <c r="C489" i="2"/>
  <c r="J488" i="2"/>
  <c r="I488" i="2"/>
  <c r="C488" i="2"/>
  <c r="I487" i="2"/>
  <c r="J487" i="2" s="1"/>
  <c r="C487" i="2"/>
  <c r="J486" i="2"/>
  <c r="I486" i="2"/>
  <c r="C486" i="2"/>
  <c r="I485" i="2"/>
  <c r="J485" i="2" s="1"/>
  <c r="C485" i="2"/>
  <c r="J484" i="2"/>
  <c r="I484" i="2"/>
  <c r="C484" i="2"/>
  <c r="I483" i="2"/>
  <c r="J483" i="2" s="1"/>
  <c r="C483" i="2"/>
  <c r="J482" i="2"/>
  <c r="I482" i="2"/>
  <c r="C482" i="2"/>
  <c r="I481" i="2"/>
  <c r="J481" i="2" s="1"/>
  <c r="C481" i="2"/>
  <c r="J480" i="2"/>
  <c r="I480" i="2"/>
  <c r="C480" i="2"/>
  <c r="I479" i="2"/>
  <c r="J479" i="2" s="1"/>
  <c r="C479" i="2"/>
  <c r="J478" i="2"/>
  <c r="I478" i="2"/>
  <c r="C478" i="2"/>
  <c r="I477" i="2"/>
  <c r="J477" i="2" s="1"/>
  <c r="C477" i="2"/>
  <c r="J476" i="2"/>
  <c r="I476" i="2"/>
  <c r="C476" i="2"/>
  <c r="I475" i="2"/>
  <c r="J475" i="2" s="1"/>
  <c r="C475" i="2"/>
  <c r="J474" i="2"/>
  <c r="I474" i="2"/>
  <c r="C474" i="2"/>
  <c r="I473" i="2"/>
  <c r="J473" i="2" s="1"/>
  <c r="C473" i="2"/>
  <c r="J472" i="2"/>
  <c r="I472" i="2"/>
  <c r="C472" i="2"/>
  <c r="I471" i="2"/>
  <c r="J471" i="2" s="1"/>
  <c r="C471" i="2"/>
  <c r="J470" i="2"/>
  <c r="I470" i="2"/>
  <c r="C470" i="2"/>
  <c r="I469" i="2"/>
  <c r="J469" i="2" s="1"/>
  <c r="C469" i="2"/>
  <c r="J468" i="2"/>
  <c r="I468" i="2"/>
  <c r="C468" i="2"/>
  <c r="I467" i="2"/>
  <c r="J467" i="2" s="1"/>
  <c r="C467" i="2"/>
  <c r="J466" i="2"/>
  <c r="I466" i="2"/>
  <c r="C466" i="2"/>
  <c r="I465" i="2"/>
  <c r="J465" i="2" s="1"/>
  <c r="C465" i="2"/>
  <c r="J464" i="2"/>
  <c r="I464" i="2"/>
  <c r="C464" i="2"/>
  <c r="I463" i="2"/>
  <c r="J463" i="2" s="1"/>
  <c r="C463" i="2"/>
  <c r="J462" i="2"/>
  <c r="I462" i="2"/>
  <c r="C462" i="2"/>
  <c r="I461" i="2"/>
  <c r="J461" i="2" s="1"/>
  <c r="C461" i="2"/>
  <c r="J460" i="2"/>
  <c r="I460" i="2"/>
  <c r="C460" i="2"/>
  <c r="I459" i="2"/>
  <c r="J459" i="2" s="1"/>
  <c r="C459" i="2"/>
  <c r="J458" i="2"/>
  <c r="I458" i="2"/>
  <c r="C458" i="2"/>
  <c r="I457" i="2"/>
  <c r="J457" i="2" s="1"/>
  <c r="C457" i="2"/>
  <c r="J456" i="2"/>
  <c r="I456" i="2"/>
  <c r="C456" i="2"/>
  <c r="I455" i="2"/>
  <c r="J455" i="2" s="1"/>
  <c r="C455" i="2"/>
  <c r="J454" i="2"/>
  <c r="I454" i="2"/>
  <c r="C454" i="2"/>
  <c r="I453" i="2"/>
  <c r="J453" i="2" s="1"/>
  <c r="C453" i="2"/>
  <c r="J452" i="2"/>
  <c r="I452" i="2"/>
  <c r="C452" i="2"/>
  <c r="I451" i="2"/>
  <c r="J451" i="2" s="1"/>
  <c r="C451" i="2"/>
  <c r="J450" i="2"/>
  <c r="I450" i="2"/>
  <c r="C450" i="2"/>
  <c r="I449" i="2"/>
  <c r="J449" i="2" s="1"/>
  <c r="C449" i="2"/>
  <c r="J448" i="2"/>
  <c r="I448" i="2"/>
  <c r="C448" i="2"/>
  <c r="I447" i="2"/>
  <c r="J447" i="2" s="1"/>
  <c r="C447" i="2"/>
  <c r="J446" i="2"/>
  <c r="I446" i="2"/>
  <c r="C446" i="2"/>
  <c r="I445" i="2"/>
  <c r="J445" i="2" s="1"/>
  <c r="C445" i="2"/>
  <c r="J444" i="2"/>
  <c r="I444" i="2"/>
  <c r="C444" i="2"/>
  <c r="I443" i="2"/>
  <c r="J443" i="2" s="1"/>
  <c r="C443" i="2"/>
  <c r="J442" i="2"/>
  <c r="I442" i="2"/>
  <c r="C442" i="2"/>
  <c r="I441" i="2"/>
  <c r="J441" i="2" s="1"/>
  <c r="C441" i="2"/>
  <c r="J440" i="2"/>
  <c r="I440" i="2"/>
  <c r="C440" i="2"/>
  <c r="I439" i="2"/>
  <c r="J439" i="2" s="1"/>
  <c r="C439" i="2"/>
  <c r="J438" i="2"/>
  <c r="I438" i="2"/>
  <c r="C438" i="2"/>
  <c r="I437" i="2"/>
  <c r="J437" i="2" s="1"/>
  <c r="C437" i="2"/>
  <c r="J436" i="2"/>
  <c r="I436" i="2"/>
  <c r="C436" i="2"/>
  <c r="I435" i="2"/>
  <c r="J435" i="2" s="1"/>
  <c r="C435" i="2"/>
  <c r="J434" i="2"/>
  <c r="I434" i="2"/>
  <c r="C434" i="2"/>
  <c r="I433" i="2"/>
  <c r="J433" i="2" s="1"/>
  <c r="C433" i="2"/>
  <c r="J432" i="2"/>
  <c r="I432" i="2"/>
  <c r="C432" i="2"/>
  <c r="I431" i="2"/>
  <c r="J431" i="2" s="1"/>
  <c r="C431" i="2"/>
  <c r="J430" i="2"/>
  <c r="I430" i="2"/>
  <c r="C430" i="2"/>
  <c r="I429" i="2"/>
  <c r="J429" i="2" s="1"/>
  <c r="C429" i="2"/>
  <c r="J428" i="2"/>
  <c r="I428" i="2"/>
  <c r="C428" i="2"/>
  <c r="I427" i="2"/>
  <c r="J427" i="2" s="1"/>
  <c r="C427" i="2"/>
  <c r="J426" i="2"/>
  <c r="I426" i="2"/>
  <c r="C426" i="2"/>
  <c r="I425" i="2"/>
  <c r="J425" i="2" s="1"/>
  <c r="C425" i="2"/>
  <c r="J424" i="2"/>
  <c r="I424" i="2"/>
  <c r="C424" i="2"/>
  <c r="I423" i="2"/>
  <c r="J423" i="2" s="1"/>
  <c r="C423" i="2"/>
  <c r="J422" i="2"/>
  <c r="I422" i="2"/>
  <c r="C422" i="2"/>
  <c r="I421" i="2"/>
  <c r="J421" i="2" s="1"/>
  <c r="C421" i="2"/>
  <c r="J420" i="2"/>
  <c r="I420" i="2"/>
  <c r="C420" i="2"/>
  <c r="I419" i="2"/>
  <c r="J419" i="2" s="1"/>
  <c r="C419" i="2"/>
  <c r="J418" i="2"/>
  <c r="I418" i="2"/>
  <c r="C418" i="2"/>
  <c r="I417" i="2"/>
  <c r="J417" i="2" s="1"/>
  <c r="C417" i="2"/>
  <c r="J416" i="2"/>
  <c r="I416" i="2"/>
  <c r="C416" i="2"/>
  <c r="I415" i="2"/>
  <c r="J415" i="2" s="1"/>
  <c r="C415" i="2"/>
  <c r="J414" i="2"/>
  <c r="I414" i="2"/>
  <c r="C414" i="2"/>
  <c r="I413" i="2"/>
  <c r="J413" i="2" s="1"/>
  <c r="C413" i="2"/>
  <c r="J412" i="2"/>
  <c r="I412" i="2"/>
  <c r="C412" i="2"/>
  <c r="I411" i="2"/>
  <c r="J411" i="2" s="1"/>
  <c r="C411" i="2"/>
  <c r="J410" i="2"/>
  <c r="I410" i="2"/>
  <c r="C410" i="2"/>
  <c r="I409" i="2"/>
  <c r="J409" i="2" s="1"/>
  <c r="C409" i="2"/>
  <c r="J408" i="2"/>
  <c r="I408" i="2"/>
  <c r="C408" i="2"/>
  <c r="I407" i="2"/>
  <c r="J407" i="2" s="1"/>
  <c r="C407" i="2"/>
  <c r="J406" i="2"/>
  <c r="I406" i="2"/>
  <c r="C406" i="2"/>
  <c r="I405" i="2"/>
  <c r="J405" i="2" s="1"/>
  <c r="C405" i="2"/>
  <c r="J404" i="2"/>
  <c r="I404" i="2"/>
  <c r="C404" i="2"/>
  <c r="I403" i="2"/>
  <c r="J403" i="2" s="1"/>
  <c r="C403" i="2"/>
  <c r="J402" i="2"/>
  <c r="I402" i="2"/>
  <c r="C402" i="2"/>
  <c r="I401" i="2"/>
  <c r="J401" i="2" s="1"/>
  <c r="C401" i="2"/>
  <c r="J400" i="2"/>
  <c r="I400" i="2"/>
  <c r="C400" i="2"/>
  <c r="I399" i="2"/>
  <c r="J399" i="2" s="1"/>
  <c r="C399" i="2"/>
  <c r="J398" i="2"/>
  <c r="I398" i="2"/>
  <c r="C398" i="2"/>
  <c r="I397" i="2"/>
  <c r="J397" i="2" s="1"/>
  <c r="C397" i="2"/>
  <c r="J396" i="2"/>
  <c r="I396" i="2"/>
  <c r="C396" i="2"/>
  <c r="I395" i="2"/>
  <c r="J395" i="2" s="1"/>
  <c r="C395" i="2"/>
  <c r="J394" i="2"/>
  <c r="I394" i="2"/>
  <c r="C394" i="2"/>
  <c r="I393" i="2"/>
  <c r="J393" i="2" s="1"/>
  <c r="C393" i="2"/>
  <c r="J392" i="2"/>
  <c r="I392" i="2"/>
  <c r="C392" i="2"/>
  <c r="I391" i="2"/>
  <c r="J391" i="2" s="1"/>
  <c r="C391" i="2"/>
  <c r="J390" i="2"/>
  <c r="I390" i="2"/>
  <c r="C390" i="2"/>
  <c r="I389" i="2"/>
  <c r="J389" i="2" s="1"/>
  <c r="C389" i="2"/>
  <c r="J388" i="2"/>
  <c r="I388" i="2"/>
  <c r="C388" i="2"/>
  <c r="I387" i="2"/>
  <c r="J387" i="2" s="1"/>
  <c r="C387" i="2"/>
  <c r="J386" i="2"/>
  <c r="I386" i="2"/>
  <c r="C386" i="2"/>
  <c r="I385" i="2"/>
  <c r="J385" i="2" s="1"/>
  <c r="C385" i="2"/>
  <c r="J384" i="2"/>
  <c r="I384" i="2"/>
  <c r="C384" i="2"/>
  <c r="I383" i="2"/>
  <c r="J383" i="2" s="1"/>
  <c r="C383" i="2"/>
  <c r="J382" i="2"/>
  <c r="I382" i="2"/>
  <c r="C382" i="2"/>
  <c r="I381" i="2"/>
  <c r="J381" i="2" s="1"/>
  <c r="C381" i="2"/>
  <c r="J380" i="2"/>
  <c r="I380" i="2"/>
  <c r="C380" i="2"/>
  <c r="I379" i="2"/>
  <c r="J379" i="2" s="1"/>
  <c r="C379" i="2"/>
  <c r="J378" i="2"/>
  <c r="I378" i="2"/>
  <c r="C378" i="2"/>
  <c r="I377" i="2"/>
  <c r="J377" i="2" s="1"/>
  <c r="C377" i="2"/>
  <c r="J376" i="2"/>
  <c r="I376" i="2"/>
  <c r="C376" i="2"/>
  <c r="I375" i="2"/>
  <c r="J375" i="2" s="1"/>
  <c r="C375" i="2"/>
  <c r="J374" i="2"/>
  <c r="I374" i="2"/>
  <c r="C374" i="2"/>
  <c r="I373" i="2"/>
  <c r="J373" i="2" s="1"/>
  <c r="C373" i="2"/>
  <c r="J372" i="2"/>
  <c r="I372" i="2"/>
  <c r="C372" i="2"/>
  <c r="I371" i="2"/>
  <c r="J371" i="2" s="1"/>
  <c r="C371" i="2"/>
  <c r="J370" i="2"/>
  <c r="I370" i="2"/>
  <c r="C370" i="2"/>
  <c r="I369" i="2"/>
  <c r="J369" i="2" s="1"/>
  <c r="C369" i="2"/>
  <c r="J368" i="2"/>
  <c r="I368" i="2"/>
  <c r="C368" i="2"/>
  <c r="I367" i="2"/>
  <c r="J367" i="2" s="1"/>
  <c r="C367" i="2"/>
  <c r="J366" i="2"/>
  <c r="I366" i="2"/>
  <c r="C366" i="2"/>
  <c r="I365" i="2"/>
  <c r="J365" i="2" s="1"/>
  <c r="C365" i="2"/>
  <c r="J364" i="2"/>
  <c r="I364" i="2"/>
  <c r="C364" i="2"/>
  <c r="I363" i="2"/>
  <c r="J363" i="2" s="1"/>
  <c r="C363" i="2"/>
  <c r="J362" i="2"/>
  <c r="I362" i="2"/>
  <c r="C362" i="2"/>
  <c r="I361" i="2"/>
  <c r="J361" i="2" s="1"/>
  <c r="C361" i="2"/>
  <c r="J360" i="2"/>
  <c r="I360" i="2"/>
  <c r="C360" i="2"/>
  <c r="I359" i="2"/>
  <c r="J359" i="2" s="1"/>
  <c r="C359" i="2"/>
  <c r="J358" i="2"/>
  <c r="I358" i="2"/>
  <c r="C358" i="2"/>
  <c r="I357" i="2"/>
  <c r="J357" i="2" s="1"/>
  <c r="C357" i="2"/>
  <c r="J356" i="2"/>
  <c r="I356" i="2"/>
  <c r="C356" i="2"/>
  <c r="I355" i="2"/>
  <c r="J355" i="2" s="1"/>
  <c r="C355" i="2"/>
  <c r="J354" i="2"/>
  <c r="I354" i="2"/>
  <c r="C354" i="2"/>
  <c r="I353" i="2"/>
  <c r="J353" i="2" s="1"/>
  <c r="C353" i="2"/>
  <c r="J352" i="2"/>
  <c r="I352" i="2"/>
  <c r="C352" i="2"/>
  <c r="I351" i="2"/>
  <c r="J351" i="2" s="1"/>
  <c r="C351" i="2"/>
  <c r="J350" i="2"/>
  <c r="I350" i="2"/>
  <c r="C350" i="2"/>
  <c r="I349" i="2"/>
  <c r="J349" i="2" s="1"/>
  <c r="C349" i="2"/>
  <c r="J348" i="2"/>
  <c r="I348" i="2"/>
  <c r="C348" i="2"/>
  <c r="I347" i="2"/>
  <c r="J347" i="2" s="1"/>
  <c r="C347" i="2"/>
  <c r="J346" i="2"/>
  <c r="I346" i="2"/>
  <c r="C346" i="2"/>
  <c r="I345" i="2"/>
  <c r="J345" i="2" s="1"/>
  <c r="C345" i="2"/>
  <c r="J344" i="2"/>
  <c r="I344" i="2"/>
  <c r="C344" i="2"/>
  <c r="I343" i="2"/>
  <c r="J343" i="2" s="1"/>
  <c r="C343" i="2"/>
  <c r="J342" i="2"/>
  <c r="I342" i="2"/>
  <c r="C342" i="2"/>
  <c r="I341" i="2"/>
  <c r="J341" i="2" s="1"/>
  <c r="C341" i="2"/>
  <c r="J340" i="2"/>
  <c r="I340" i="2"/>
  <c r="C340" i="2"/>
  <c r="I339" i="2"/>
  <c r="J339" i="2" s="1"/>
  <c r="C339" i="2"/>
  <c r="J338" i="2"/>
  <c r="I338" i="2"/>
  <c r="C338" i="2"/>
  <c r="I337" i="2"/>
  <c r="J337" i="2" s="1"/>
  <c r="C337" i="2"/>
  <c r="J336" i="2"/>
  <c r="I336" i="2"/>
  <c r="C336" i="2"/>
  <c r="I335" i="2"/>
  <c r="J335" i="2" s="1"/>
  <c r="C335" i="2"/>
  <c r="J334" i="2"/>
  <c r="I334" i="2"/>
  <c r="C334" i="2"/>
  <c r="I333" i="2"/>
  <c r="J333" i="2" s="1"/>
  <c r="C333" i="2"/>
  <c r="J332" i="2"/>
  <c r="I332" i="2"/>
  <c r="C332" i="2"/>
  <c r="I331" i="2"/>
  <c r="J331" i="2" s="1"/>
  <c r="C331" i="2"/>
  <c r="J330" i="2"/>
  <c r="I330" i="2"/>
  <c r="C330" i="2"/>
  <c r="I329" i="2"/>
  <c r="J329" i="2" s="1"/>
  <c r="C329" i="2"/>
  <c r="J328" i="2"/>
  <c r="I328" i="2"/>
  <c r="C328" i="2"/>
  <c r="I327" i="2"/>
  <c r="J327" i="2" s="1"/>
  <c r="C327" i="2"/>
  <c r="J326" i="2"/>
  <c r="I326" i="2"/>
  <c r="C326" i="2"/>
  <c r="I325" i="2"/>
  <c r="J325" i="2" s="1"/>
  <c r="C325" i="2"/>
  <c r="J324" i="2"/>
  <c r="I324" i="2"/>
  <c r="C324" i="2"/>
  <c r="I323" i="2"/>
  <c r="J323" i="2" s="1"/>
  <c r="C323" i="2"/>
  <c r="J322" i="2"/>
  <c r="I322" i="2"/>
  <c r="C322" i="2"/>
  <c r="I321" i="2"/>
  <c r="J321" i="2" s="1"/>
  <c r="C321" i="2"/>
  <c r="J320" i="2"/>
  <c r="I320" i="2"/>
  <c r="C320" i="2"/>
  <c r="I319" i="2"/>
  <c r="J319" i="2" s="1"/>
  <c r="C319" i="2"/>
  <c r="J318" i="2"/>
  <c r="I318" i="2"/>
  <c r="C318" i="2"/>
  <c r="I317" i="2"/>
  <c r="J317" i="2" s="1"/>
  <c r="C317" i="2"/>
  <c r="J316" i="2"/>
  <c r="I316" i="2"/>
  <c r="C316" i="2"/>
  <c r="I315" i="2"/>
  <c r="J315" i="2" s="1"/>
  <c r="C315" i="2"/>
  <c r="J314" i="2"/>
  <c r="I314" i="2"/>
  <c r="C314" i="2"/>
  <c r="I313" i="2"/>
  <c r="J313" i="2" s="1"/>
  <c r="C313" i="2"/>
  <c r="J312" i="2"/>
  <c r="I312" i="2"/>
  <c r="C312" i="2"/>
  <c r="I311" i="2"/>
  <c r="J311" i="2" s="1"/>
  <c r="C311" i="2"/>
  <c r="J310" i="2"/>
  <c r="I310" i="2"/>
  <c r="C310" i="2"/>
  <c r="I309" i="2"/>
  <c r="J309" i="2" s="1"/>
  <c r="C309" i="2"/>
  <c r="J308" i="2"/>
  <c r="I308" i="2"/>
  <c r="C308" i="2"/>
  <c r="I307" i="2"/>
  <c r="J307" i="2" s="1"/>
  <c r="C307" i="2"/>
  <c r="J306" i="2"/>
  <c r="I306" i="2"/>
  <c r="C306" i="2"/>
  <c r="I305" i="2"/>
  <c r="J305" i="2" s="1"/>
  <c r="C305" i="2"/>
  <c r="J304" i="2"/>
  <c r="I304" i="2"/>
  <c r="C304" i="2"/>
  <c r="I303" i="2"/>
  <c r="J303" i="2" s="1"/>
  <c r="C303" i="2"/>
  <c r="J302" i="2"/>
  <c r="I302" i="2"/>
  <c r="C302" i="2"/>
  <c r="I301" i="2"/>
  <c r="J301" i="2" s="1"/>
  <c r="C301" i="2"/>
  <c r="J300" i="2"/>
  <c r="I300" i="2"/>
  <c r="C300" i="2"/>
  <c r="I299" i="2"/>
  <c r="J299" i="2" s="1"/>
  <c r="C299" i="2"/>
  <c r="J298" i="2"/>
  <c r="I298" i="2"/>
  <c r="C298" i="2"/>
  <c r="I297" i="2"/>
  <c r="J297" i="2" s="1"/>
  <c r="C297" i="2"/>
  <c r="J296" i="2"/>
  <c r="I296" i="2"/>
  <c r="C296" i="2"/>
  <c r="I295" i="2"/>
  <c r="J295" i="2" s="1"/>
  <c r="C295" i="2"/>
  <c r="J294" i="2"/>
  <c r="I294" i="2"/>
  <c r="C294" i="2"/>
  <c r="I293" i="2"/>
  <c r="J293" i="2" s="1"/>
  <c r="C293" i="2"/>
  <c r="J292" i="2"/>
  <c r="I292" i="2"/>
  <c r="C292" i="2"/>
  <c r="I291" i="2"/>
  <c r="J291" i="2" s="1"/>
  <c r="C291" i="2"/>
  <c r="J290" i="2"/>
  <c r="I290" i="2"/>
  <c r="C290" i="2"/>
  <c r="I289" i="2"/>
  <c r="J289" i="2" s="1"/>
  <c r="C289" i="2"/>
  <c r="J288" i="2"/>
  <c r="I288" i="2"/>
  <c r="C288" i="2"/>
  <c r="I287" i="2"/>
  <c r="J287" i="2" s="1"/>
  <c r="C287" i="2"/>
  <c r="J286" i="2"/>
  <c r="I286" i="2"/>
  <c r="C286" i="2"/>
  <c r="I285" i="2"/>
  <c r="J285" i="2" s="1"/>
  <c r="C285" i="2"/>
  <c r="J284" i="2"/>
  <c r="I284" i="2"/>
  <c r="C284" i="2"/>
  <c r="I283" i="2"/>
  <c r="J283" i="2" s="1"/>
  <c r="C283" i="2"/>
  <c r="J282" i="2"/>
  <c r="I282" i="2"/>
  <c r="C282" i="2"/>
  <c r="I281" i="2"/>
  <c r="J281" i="2" s="1"/>
  <c r="C281" i="2"/>
  <c r="J280" i="2"/>
  <c r="I280" i="2"/>
  <c r="C280" i="2"/>
  <c r="I279" i="2"/>
  <c r="J279" i="2" s="1"/>
  <c r="C279" i="2"/>
  <c r="J278" i="2"/>
  <c r="I278" i="2"/>
  <c r="C278" i="2"/>
  <c r="I277" i="2"/>
  <c r="J277" i="2" s="1"/>
  <c r="C277" i="2"/>
  <c r="J276" i="2"/>
  <c r="I276" i="2"/>
  <c r="C276" i="2"/>
  <c r="I275" i="2"/>
  <c r="J275" i="2" s="1"/>
  <c r="C275" i="2"/>
  <c r="J274" i="2"/>
  <c r="I274" i="2"/>
  <c r="C274" i="2"/>
  <c r="I273" i="2"/>
  <c r="J273" i="2" s="1"/>
  <c r="C273" i="2"/>
  <c r="J272" i="2"/>
  <c r="I272" i="2"/>
  <c r="C272" i="2"/>
  <c r="I271" i="2"/>
  <c r="J271" i="2" s="1"/>
  <c r="C271" i="2"/>
  <c r="J270" i="2"/>
  <c r="I270" i="2"/>
  <c r="C270" i="2"/>
  <c r="I269" i="2"/>
  <c r="J269" i="2" s="1"/>
  <c r="C269" i="2"/>
  <c r="J268" i="2"/>
  <c r="I268" i="2"/>
  <c r="C268" i="2"/>
  <c r="I267" i="2"/>
  <c r="J267" i="2" s="1"/>
  <c r="C267" i="2"/>
  <c r="J266" i="2"/>
  <c r="I266" i="2"/>
  <c r="C266" i="2"/>
  <c r="I265" i="2"/>
  <c r="J265" i="2" s="1"/>
  <c r="C265" i="2"/>
  <c r="J264" i="2"/>
  <c r="I264" i="2"/>
  <c r="C264" i="2"/>
  <c r="I263" i="2"/>
  <c r="J263" i="2" s="1"/>
  <c r="C263" i="2"/>
  <c r="J262" i="2"/>
  <c r="I262" i="2"/>
  <c r="C262" i="2"/>
  <c r="I261" i="2"/>
  <c r="J261" i="2" s="1"/>
  <c r="C261" i="2"/>
  <c r="J260" i="2"/>
  <c r="I260" i="2"/>
  <c r="C260" i="2"/>
  <c r="I259" i="2"/>
  <c r="J259" i="2" s="1"/>
  <c r="C259" i="2"/>
  <c r="J258" i="2"/>
  <c r="I258" i="2"/>
  <c r="C258" i="2"/>
  <c r="I257" i="2"/>
  <c r="J257" i="2" s="1"/>
  <c r="C257" i="2"/>
  <c r="J256" i="2"/>
  <c r="I256" i="2"/>
  <c r="C256" i="2"/>
  <c r="I255" i="2"/>
  <c r="J255" i="2" s="1"/>
  <c r="C255" i="2"/>
  <c r="J254" i="2"/>
  <c r="I254" i="2"/>
  <c r="C254" i="2"/>
  <c r="I253" i="2"/>
  <c r="J253" i="2" s="1"/>
  <c r="C253" i="2"/>
  <c r="J252" i="2"/>
  <c r="I252" i="2"/>
  <c r="C252" i="2"/>
  <c r="I251" i="2"/>
  <c r="J251" i="2" s="1"/>
  <c r="C251" i="2"/>
  <c r="J250" i="2"/>
  <c r="I250" i="2"/>
  <c r="C250" i="2"/>
  <c r="I249" i="2"/>
  <c r="J249" i="2" s="1"/>
  <c r="C249" i="2"/>
  <c r="J248" i="2"/>
  <c r="I248" i="2"/>
  <c r="C248" i="2"/>
  <c r="I247" i="2"/>
  <c r="J247" i="2" s="1"/>
  <c r="C247" i="2"/>
  <c r="J246" i="2"/>
  <c r="I246" i="2"/>
  <c r="C246" i="2"/>
  <c r="I245" i="2"/>
  <c r="J245" i="2" s="1"/>
  <c r="C245" i="2"/>
  <c r="J244" i="2"/>
  <c r="I244" i="2"/>
  <c r="C244" i="2"/>
  <c r="I243" i="2"/>
  <c r="J243" i="2" s="1"/>
  <c r="C243" i="2"/>
  <c r="J242" i="2"/>
  <c r="I242" i="2"/>
  <c r="C242" i="2"/>
  <c r="I241" i="2"/>
  <c r="J241" i="2" s="1"/>
  <c r="C241" i="2"/>
  <c r="J240" i="2"/>
  <c r="I240" i="2"/>
  <c r="C240" i="2"/>
  <c r="I239" i="2"/>
  <c r="J239" i="2" s="1"/>
  <c r="C239" i="2"/>
  <c r="J238" i="2"/>
  <c r="I238" i="2"/>
  <c r="C238" i="2"/>
  <c r="I237" i="2"/>
  <c r="J237" i="2" s="1"/>
  <c r="C237" i="2"/>
  <c r="J236" i="2"/>
  <c r="I236" i="2"/>
  <c r="C236" i="2"/>
  <c r="I235" i="2"/>
  <c r="J235" i="2" s="1"/>
  <c r="C235" i="2"/>
  <c r="J234" i="2"/>
  <c r="I234" i="2"/>
  <c r="C234" i="2"/>
  <c r="I233" i="2"/>
  <c r="J233" i="2" s="1"/>
  <c r="C233" i="2"/>
  <c r="J232" i="2"/>
  <c r="I232" i="2"/>
  <c r="C232" i="2"/>
  <c r="I231" i="2"/>
  <c r="J231" i="2" s="1"/>
  <c r="C231" i="2"/>
  <c r="J230" i="2"/>
  <c r="I230" i="2"/>
  <c r="C230" i="2"/>
  <c r="I229" i="2"/>
  <c r="J229" i="2" s="1"/>
  <c r="C229" i="2"/>
  <c r="J228" i="2"/>
  <c r="I228" i="2"/>
  <c r="C228" i="2"/>
  <c r="I227" i="2"/>
  <c r="J227" i="2" s="1"/>
  <c r="C227" i="2"/>
  <c r="J226" i="2"/>
  <c r="I226" i="2"/>
  <c r="C226" i="2"/>
  <c r="I225" i="2"/>
  <c r="J225" i="2" s="1"/>
  <c r="C225" i="2"/>
  <c r="J224" i="2"/>
  <c r="I224" i="2"/>
  <c r="C224" i="2"/>
  <c r="I223" i="2"/>
  <c r="J223" i="2" s="1"/>
  <c r="C223" i="2"/>
  <c r="J222" i="2"/>
  <c r="I222" i="2"/>
  <c r="C222" i="2"/>
  <c r="I221" i="2"/>
  <c r="J221" i="2" s="1"/>
  <c r="C221" i="2"/>
  <c r="J220" i="2"/>
  <c r="I220" i="2"/>
  <c r="C220" i="2"/>
  <c r="I219" i="2"/>
  <c r="J219" i="2" s="1"/>
  <c r="C219" i="2"/>
  <c r="J218" i="2"/>
  <c r="I218" i="2"/>
  <c r="C218" i="2"/>
  <c r="I217" i="2"/>
  <c r="J217" i="2" s="1"/>
  <c r="C217" i="2"/>
  <c r="J216" i="2"/>
  <c r="I216" i="2"/>
  <c r="C216" i="2"/>
  <c r="I215" i="2"/>
  <c r="J215" i="2" s="1"/>
  <c r="C215" i="2"/>
  <c r="J214" i="2"/>
  <c r="I214" i="2"/>
  <c r="C214" i="2"/>
  <c r="I213" i="2"/>
  <c r="J213" i="2" s="1"/>
  <c r="C213" i="2"/>
  <c r="J212" i="2"/>
  <c r="I212" i="2"/>
  <c r="C212" i="2"/>
  <c r="I211" i="2"/>
  <c r="J211" i="2" s="1"/>
  <c r="C211" i="2"/>
  <c r="J210" i="2"/>
  <c r="I210" i="2"/>
  <c r="C210" i="2"/>
  <c r="I209" i="2"/>
  <c r="J209" i="2" s="1"/>
  <c r="C209" i="2"/>
  <c r="J208" i="2"/>
  <c r="I208" i="2"/>
  <c r="C208" i="2"/>
  <c r="I207" i="2"/>
  <c r="J207" i="2" s="1"/>
  <c r="C207" i="2"/>
  <c r="J206" i="2"/>
  <c r="I206" i="2"/>
  <c r="C206" i="2"/>
  <c r="I205" i="2"/>
  <c r="J205" i="2" s="1"/>
  <c r="C205" i="2"/>
  <c r="J204" i="2"/>
  <c r="I204" i="2"/>
  <c r="C204" i="2"/>
  <c r="I203" i="2"/>
  <c r="J203" i="2" s="1"/>
  <c r="C203" i="2"/>
  <c r="J202" i="2"/>
  <c r="I202" i="2"/>
  <c r="C202" i="2"/>
  <c r="I201" i="2"/>
  <c r="J201" i="2" s="1"/>
  <c r="C201" i="2"/>
  <c r="J200" i="2"/>
  <c r="I200" i="2"/>
  <c r="C200" i="2"/>
  <c r="I199" i="2"/>
  <c r="J199" i="2" s="1"/>
  <c r="C199" i="2"/>
  <c r="J198" i="2"/>
  <c r="I198" i="2"/>
  <c r="C198" i="2"/>
  <c r="I197" i="2"/>
  <c r="J197" i="2" s="1"/>
  <c r="C197" i="2"/>
  <c r="J196" i="2"/>
  <c r="I196" i="2"/>
  <c r="C196" i="2"/>
  <c r="I195" i="2"/>
  <c r="J195" i="2" s="1"/>
  <c r="C195" i="2"/>
  <c r="J194" i="2"/>
  <c r="I194" i="2"/>
  <c r="C194" i="2"/>
  <c r="I193" i="2"/>
  <c r="J193" i="2" s="1"/>
  <c r="C193" i="2"/>
  <c r="J192" i="2"/>
  <c r="I192" i="2"/>
  <c r="C192" i="2"/>
  <c r="I191" i="2"/>
  <c r="J191" i="2" s="1"/>
  <c r="C191" i="2"/>
  <c r="J190" i="2"/>
  <c r="I190" i="2"/>
  <c r="C190" i="2"/>
  <c r="I189" i="2"/>
  <c r="J189" i="2" s="1"/>
  <c r="C189" i="2"/>
  <c r="J188" i="2"/>
  <c r="I188" i="2"/>
  <c r="C188" i="2"/>
  <c r="I187" i="2"/>
  <c r="J187" i="2" s="1"/>
  <c r="C187" i="2"/>
  <c r="J186" i="2"/>
  <c r="I186" i="2"/>
  <c r="C186" i="2"/>
  <c r="I185" i="2"/>
  <c r="J185" i="2" s="1"/>
  <c r="C185" i="2"/>
  <c r="J184" i="2"/>
  <c r="I184" i="2"/>
  <c r="C184" i="2"/>
  <c r="I183" i="2"/>
  <c r="J183" i="2" s="1"/>
  <c r="C183" i="2"/>
  <c r="J182" i="2"/>
  <c r="I182" i="2"/>
  <c r="C182" i="2"/>
  <c r="I181" i="2"/>
  <c r="J181" i="2" s="1"/>
  <c r="C181" i="2"/>
  <c r="J180" i="2"/>
  <c r="I180" i="2"/>
  <c r="C180" i="2"/>
  <c r="I179" i="2"/>
  <c r="J179" i="2" s="1"/>
  <c r="C179" i="2"/>
  <c r="J178" i="2"/>
  <c r="I178" i="2"/>
  <c r="C178" i="2"/>
  <c r="I177" i="2"/>
  <c r="J177" i="2" s="1"/>
  <c r="C177" i="2"/>
  <c r="J176" i="2"/>
  <c r="I176" i="2"/>
  <c r="C176" i="2"/>
  <c r="I175" i="2"/>
  <c r="J175" i="2" s="1"/>
  <c r="C175" i="2"/>
  <c r="J174" i="2"/>
  <c r="I174" i="2"/>
  <c r="C174" i="2"/>
  <c r="I173" i="2"/>
  <c r="J173" i="2" s="1"/>
  <c r="C173" i="2"/>
  <c r="J172" i="2"/>
  <c r="I172" i="2"/>
  <c r="C172" i="2"/>
  <c r="I171" i="2"/>
  <c r="J171" i="2" s="1"/>
  <c r="C171" i="2"/>
  <c r="J170" i="2"/>
  <c r="I170" i="2"/>
  <c r="C170" i="2"/>
  <c r="I169" i="2"/>
  <c r="J169" i="2" s="1"/>
  <c r="C169" i="2"/>
  <c r="J168" i="2"/>
  <c r="I168" i="2"/>
  <c r="C168" i="2"/>
  <c r="I167" i="2"/>
  <c r="J167" i="2" s="1"/>
  <c r="C167" i="2"/>
  <c r="J166" i="2"/>
  <c r="I166" i="2"/>
  <c r="C166" i="2"/>
  <c r="I165" i="2"/>
  <c r="J165" i="2" s="1"/>
  <c r="C165" i="2"/>
  <c r="J164" i="2"/>
  <c r="I164" i="2"/>
  <c r="C164" i="2"/>
  <c r="I163" i="2"/>
  <c r="J163" i="2" s="1"/>
  <c r="C163" i="2"/>
  <c r="J162" i="2"/>
  <c r="I162" i="2"/>
  <c r="C162" i="2"/>
  <c r="I161" i="2"/>
  <c r="J161" i="2" s="1"/>
  <c r="C161" i="2"/>
  <c r="J160" i="2"/>
  <c r="I160" i="2"/>
  <c r="C160" i="2"/>
  <c r="I159" i="2"/>
  <c r="J159" i="2" s="1"/>
  <c r="C159" i="2"/>
  <c r="J158" i="2"/>
  <c r="I158" i="2"/>
  <c r="C158" i="2"/>
  <c r="I157" i="2"/>
  <c r="J157" i="2" s="1"/>
  <c r="C157" i="2"/>
  <c r="J156" i="2"/>
  <c r="I156" i="2"/>
  <c r="C156" i="2"/>
  <c r="I155" i="2"/>
  <c r="J155" i="2" s="1"/>
  <c r="C155" i="2"/>
  <c r="J154" i="2"/>
  <c r="I154" i="2"/>
  <c r="C154" i="2"/>
  <c r="I153" i="2"/>
  <c r="J153" i="2" s="1"/>
  <c r="C153" i="2"/>
  <c r="J152" i="2"/>
  <c r="I152" i="2"/>
  <c r="C152" i="2"/>
  <c r="I151" i="2"/>
  <c r="J151" i="2" s="1"/>
  <c r="C151" i="2"/>
  <c r="J150" i="2"/>
  <c r="I150" i="2"/>
  <c r="C150" i="2"/>
  <c r="I149" i="2"/>
  <c r="J149" i="2" s="1"/>
  <c r="C149" i="2"/>
  <c r="J148" i="2"/>
  <c r="I148" i="2"/>
  <c r="C148" i="2"/>
  <c r="I147" i="2"/>
  <c r="J147" i="2" s="1"/>
  <c r="C147" i="2"/>
  <c r="J146" i="2"/>
  <c r="I146" i="2"/>
  <c r="C146" i="2"/>
  <c r="I145" i="2"/>
  <c r="J145" i="2" s="1"/>
  <c r="C145" i="2"/>
  <c r="J144" i="2"/>
  <c r="I144" i="2"/>
  <c r="C144" i="2"/>
  <c r="I143" i="2"/>
  <c r="J143" i="2" s="1"/>
  <c r="C143" i="2"/>
  <c r="J142" i="2"/>
  <c r="I142" i="2"/>
  <c r="C142" i="2"/>
  <c r="I141" i="2"/>
  <c r="J141" i="2" s="1"/>
  <c r="C141" i="2"/>
  <c r="J140" i="2"/>
  <c r="I140" i="2"/>
  <c r="C140" i="2"/>
  <c r="I139" i="2"/>
  <c r="J139" i="2" s="1"/>
  <c r="C139" i="2"/>
  <c r="J138" i="2"/>
  <c r="I138" i="2"/>
  <c r="C138" i="2"/>
  <c r="I137" i="2"/>
  <c r="J137" i="2" s="1"/>
  <c r="C137" i="2"/>
  <c r="J136" i="2"/>
  <c r="I136" i="2"/>
  <c r="C136" i="2"/>
  <c r="I135" i="2"/>
  <c r="J135" i="2" s="1"/>
  <c r="C135" i="2"/>
  <c r="J134" i="2"/>
  <c r="I134" i="2"/>
  <c r="C134" i="2"/>
  <c r="I133" i="2"/>
  <c r="J133" i="2" s="1"/>
  <c r="C133" i="2"/>
  <c r="J132" i="2"/>
  <c r="I132" i="2"/>
  <c r="C132" i="2"/>
  <c r="I131" i="2"/>
  <c r="J131" i="2" s="1"/>
  <c r="C131" i="2"/>
  <c r="J130" i="2"/>
  <c r="I130" i="2"/>
  <c r="C130" i="2"/>
  <c r="I129" i="2"/>
  <c r="J129" i="2" s="1"/>
  <c r="C129" i="2"/>
  <c r="J128" i="2"/>
  <c r="I128" i="2"/>
  <c r="C128" i="2"/>
  <c r="I127" i="2"/>
  <c r="J127" i="2" s="1"/>
  <c r="C127" i="2"/>
  <c r="J126" i="2"/>
  <c r="I126" i="2"/>
  <c r="C126" i="2"/>
  <c r="I125" i="2"/>
  <c r="J125" i="2" s="1"/>
  <c r="C125" i="2"/>
  <c r="J124" i="2"/>
  <c r="I124" i="2"/>
  <c r="C124" i="2"/>
  <c r="I123" i="2"/>
  <c r="J123" i="2" s="1"/>
  <c r="C123" i="2"/>
  <c r="J122" i="2"/>
  <c r="I122" i="2"/>
  <c r="C122" i="2"/>
  <c r="I121" i="2"/>
  <c r="J121" i="2" s="1"/>
  <c r="C121" i="2"/>
  <c r="J120" i="2"/>
  <c r="I120" i="2"/>
  <c r="C120" i="2"/>
  <c r="I119" i="2"/>
  <c r="J119" i="2" s="1"/>
  <c r="C119" i="2"/>
  <c r="J118" i="2"/>
  <c r="I118" i="2"/>
  <c r="C118" i="2"/>
  <c r="I117" i="2"/>
  <c r="J117" i="2" s="1"/>
  <c r="C117" i="2"/>
  <c r="J116" i="2"/>
  <c r="I116" i="2"/>
  <c r="C116" i="2"/>
  <c r="I115" i="2"/>
  <c r="J115" i="2" s="1"/>
  <c r="C115" i="2"/>
  <c r="J114" i="2"/>
  <c r="I114" i="2"/>
  <c r="C114" i="2"/>
  <c r="I113" i="2"/>
  <c r="J113" i="2" s="1"/>
  <c r="C113" i="2"/>
  <c r="J112" i="2"/>
  <c r="I112" i="2"/>
  <c r="C112" i="2"/>
  <c r="I111" i="2"/>
  <c r="J111" i="2" s="1"/>
  <c r="C111" i="2"/>
  <c r="J110" i="2"/>
  <c r="I110" i="2"/>
  <c r="C110" i="2"/>
  <c r="I109" i="2"/>
  <c r="J109" i="2" s="1"/>
  <c r="C109" i="2"/>
  <c r="J108" i="2"/>
  <c r="I108" i="2"/>
  <c r="C108" i="2"/>
  <c r="I107" i="2"/>
  <c r="J107" i="2" s="1"/>
  <c r="C107" i="2"/>
  <c r="J106" i="2"/>
  <c r="I106" i="2"/>
  <c r="C106" i="2"/>
  <c r="I105" i="2"/>
  <c r="J105" i="2" s="1"/>
  <c r="C105" i="2"/>
  <c r="J104" i="2"/>
  <c r="I104" i="2"/>
  <c r="C104" i="2"/>
  <c r="I103" i="2"/>
  <c r="J103" i="2" s="1"/>
  <c r="C103" i="2"/>
  <c r="J102" i="2"/>
  <c r="I102" i="2"/>
  <c r="C102" i="2"/>
  <c r="I101" i="2"/>
  <c r="J101" i="2" s="1"/>
  <c r="C101" i="2"/>
  <c r="J100" i="2"/>
  <c r="I100" i="2"/>
  <c r="C100" i="2"/>
  <c r="I99" i="2"/>
  <c r="J99" i="2" s="1"/>
  <c r="C99" i="2"/>
  <c r="J98" i="2"/>
  <c r="I98" i="2"/>
  <c r="C98" i="2"/>
  <c r="I97" i="2"/>
  <c r="J97" i="2" s="1"/>
  <c r="C97" i="2"/>
  <c r="J96" i="2"/>
  <c r="I96" i="2"/>
  <c r="C96" i="2"/>
  <c r="I95" i="2"/>
  <c r="J95" i="2" s="1"/>
  <c r="C95" i="2"/>
  <c r="J94" i="2"/>
  <c r="I94" i="2"/>
  <c r="C94" i="2"/>
  <c r="I93" i="2"/>
  <c r="J93" i="2" s="1"/>
  <c r="C93" i="2"/>
  <c r="J92" i="2"/>
  <c r="I92" i="2"/>
  <c r="C92" i="2"/>
  <c r="I91" i="2"/>
  <c r="J91" i="2" s="1"/>
  <c r="C91" i="2"/>
  <c r="J90" i="2"/>
  <c r="I90" i="2"/>
  <c r="C90" i="2"/>
  <c r="I89" i="2"/>
  <c r="J89" i="2" s="1"/>
  <c r="C89" i="2"/>
  <c r="J88" i="2"/>
  <c r="I88" i="2"/>
  <c r="C88" i="2"/>
  <c r="I87" i="2"/>
  <c r="J87" i="2" s="1"/>
  <c r="C87" i="2"/>
  <c r="J86" i="2"/>
  <c r="I86" i="2"/>
  <c r="C86" i="2"/>
  <c r="I85" i="2"/>
  <c r="J85" i="2" s="1"/>
  <c r="C85" i="2"/>
  <c r="J84" i="2"/>
  <c r="I84" i="2"/>
  <c r="C84" i="2"/>
  <c r="I83" i="2"/>
  <c r="J83" i="2" s="1"/>
  <c r="C83" i="2"/>
  <c r="J82" i="2"/>
  <c r="I82" i="2"/>
  <c r="C82" i="2"/>
  <c r="I81" i="2"/>
  <c r="J81" i="2" s="1"/>
  <c r="C81" i="2"/>
  <c r="J80" i="2"/>
  <c r="I80" i="2"/>
  <c r="C80" i="2"/>
  <c r="I79" i="2"/>
  <c r="J79" i="2" s="1"/>
  <c r="C79" i="2"/>
  <c r="J78" i="2"/>
  <c r="I78" i="2"/>
  <c r="C78" i="2"/>
  <c r="I77" i="2"/>
  <c r="J77" i="2" s="1"/>
  <c r="C77" i="2"/>
  <c r="J76" i="2"/>
  <c r="I76" i="2"/>
  <c r="C76" i="2"/>
  <c r="I75" i="2"/>
  <c r="J75" i="2" s="1"/>
  <c r="C75" i="2"/>
  <c r="J74" i="2"/>
  <c r="I74" i="2"/>
  <c r="C74" i="2"/>
  <c r="I73" i="2"/>
  <c r="J73" i="2" s="1"/>
  <c r="C73" i="2"/>
  <c r="J72" i="2"/>
  <c r="I72" i="2"/>
  <c r="C72" i="2"/>
  <c r="I71" i="2"/>
  <c r="J71" i="2" s="1"/>
  <c r="C71" i="2"/>
  <c r="J70" i="2"/>
  <c r="I70" i="2"/>
  <c r="C70" i="2"/>
  <c r="I69" i="2"/>
  <c r="J69" i="2" s="1"/>
  <c r="C69" i="2"/>
  <c r="J68" i="2"/>
  <c r="I68" i="2"/>
  <c r="C68" i="2"/>
  <c r="I67" i="2"/>
  <c r="J67" i="2" s="1"/>
  <c r="C67" i="2"/>
  <c r="J66" i="2"/>
  <c r="I66" i="2"/>
  <c r="C66" i="2"/>
  <c r="I65" i="2"/>
  <c r="J65" i="2" s="1"/>
  <c r="C65" i="2"/>
  <c r="J64" i="2"/>
  <c r="I64" i="2"/>
  <c r="C64" i="2"/>
  <c r="I63" i="2"/>
  <c r="J63" i="2" s="1"/>
  <c r="C63" i="2"/>
  <c r="J62" i="2"/>
  <c r="I62" i="2"/>
  <c r="C62" i="2"/>
  <c r="I61" i="2"/>
  <c r="J61" i="2" s="1"/>
  <c r="C61" i="2"/>
  <c r="J60" i="2"/>
  <c r="I60" i="2"/>
  <c r="C60" i="2"/>
  <c r="I59" i="2"/>
  <c r="J59" i="2" s="1"/>
  <c r="C59" i="2"/>
  <c r="J58" i="2"/>
  <c r="I58" i="2"/>
  <c r="C58" i="2"/>
  <c r="I57" i="2"/>
  <c r="J57" i="2" s="1"/>
  <c r="C57" i="2"/>
  <c r="J56" i="2"/>
  <c r="I56" i="2"/>
  <c r="C56" i="2"/>
  <c r="I55" i="2"/>
  <c r="J55" i="2" s="1"/>
  <c r="C55" i="2"/>
  <c r="J54" i="2"/>
  <c r="I54" i="2"/>
  <c r="C54" i="2"/>
  <c r="I53" i="2"/>
  <c r="J53" i="2" s="1"/>
  <c r="C53" i="2"/>
  <c r="J52" i="2"/>
  <c r="I52" i="2"/>
  <c r="C52" i="2"/>
  <c r="I51" i="2"/>
  <c r="J51" i="2" s="1"/>
  <c r="C51" i="2"/>
  <c r="J50" i="2"/>
  <c r="I50" i="2"/>
  <c r="C50" i="2"/>
  <c r="I49" i="2"/>
  <c r="J49" i="2" s="1"/>
  <c r="C49" i="2"/>
  <c r="J48" i="2"/>
  <c r="I48" i="2"/>
  <c r="C48" i="2"/>
  <c r="I47" i="2"/>
  <c r="J47" i="2" s="1"/>
  <c r="C47" i="2"/>
  <c r="J46" i="2"/>
  <c r="I46" i="2"/>
  <c r="C46" i="2"/>
  <c r="I45" i="2"/>
  <c r="J45" i="2" s="1"/>
  <c r="C45" i="2"/>
  <c r="J44" i="2"/>
  <c r="I44" i="2"/>
  <c r="C44" i="2"/>
  <c r="I43" i="2"/>
  <c r="J43" i="2" s="1"/>
  <c r="C43" i="2"/>
  <c r="J42" i="2"/>
  <c r="I42" i="2"/>
  <c r="C42" i="2"/>
  <c r="I41" i="2"/>
  <c r="J41" i="2" s="1"/>
  <c r="C41" i="2"/>
  <c r="J40" i="2"/>
  <c r="I40" i="2"/>
  <c r="C40" i="2"/>
  <c r="I39" i="2"/>
  <c r="J39" i="2" s="1"/>
  <c r="C39" i="2"/>
  <c r="J38" i="2"/>
  <c r="I38" i="2"/>
  <c r="C38" i="2"/>
  <c r="I37" i="2"/>
  <c r="J37" i="2" s="1"/>
  <c r="C37" i="2"/>
  <c r="J36" i="2"/>
  <c r="I36" i="2"/>
  <c r="C36" i="2"/>
  <c r="I35" i="2"/>
  <c r="J35" i="2" s="1"/>
  <c r="C35" i="2"/>
  <c r="J34" i="2"/>
  <c r="I34" i="2"/>
  <c r="C34" i="2"/>
  <c r="I33" i="2"/>
  <c r="J33" i="2" s="1"/>
  <c r="C33" i="2"/>
  <c r="J32" i="2"/>
  <c r="I32" i="2"/>
  <c r="C32" i="2"/>
  <c r="I31" i="2"/>
  <c r="J31" i="2" s="1"/>
  <c r="C31" i="2"/>
  <c r="J30" i="2"/>
  <c r="I30" i="2"/>
  <c r="C30" i="2"/>
  <c r="I29" i="2"/>
  <c r="J29" i="2" s="1"/>
  <c r="C29" i="2"/>
  <c r="J28" i="2"/>
  <c r="I28" i="2"/>
  <c r="C28" i="2"/>
  <c r="I27" i="2"/>
  <c r="J27" i="2" s="1"/>
  <c r="C27" i="2"/>
  <c r="J26" i="2"/>
  <c r="I26" i="2"/>
  <c r="C26" i="2"/>
  <c r="I25" i="2"/>
  <c r="J25" i="2" s="1"/>
  <c r="C25" i="2"/>
  <c r="J24" i="2"/>
  <c r="I24" i="2"/>
  <c r="C24" i="2"/>
  <c r="I23" i="2"/>
  <c r="J23" i="2" s="1"/>
  <c r="C23" i="2"/>
  <c r="J22" i="2"/>
  <c r="I22" i="2"/>
  <c r="C22" i="2"/>
  <c r="I21" i="2"/>
  <c r="J21" i="2" s="1"/>
  <c r="C21" i="2"/>
  <c r="J20" i="2"/>
  <c r="I20" i="2"/>
  <c r="C20" i="2"/>
  <c r="I19" i="2"/>
  <c r="J19" i="2" s="1"/>
  <c r="C19" i="2"/>
  <c r="J18" i="2"/>
  <c r="I18" i="2"/>
  <c r="C18" i="2"/>
  <c r="I17" i="2"/>
  <c r="J17" i="2" s="1"/>
  <c r="C17" i="2"/>
  <c r="J16" i="2"/>
  <c r="I16" i="2"/>
  <c r="C16" i="2"/>
  <c r="I15" i="2"/>
  <c r="J15" i="2" s="1"/>
  <c r="C15" i="2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</calcChain>
</file>

<file path=xl/sharedStrings.xml><?xml version="1.0" encoding="utf-8"?>
<sst xmlns="http://schemas.openxmlformats.org/spreadsheetml/2006/main" count="2599" uniqueCount="765">
  <si>
    <t>Hot Food Holding Cabinet Test Data per ASTM F2140</t>
  </si>
  <si>
    <t>test lab</t>
  </si>
  <si>
    <t>size</t>
  </si>
  <si>
    <t>cabinet volume (ft³)</t>
  </si>
  <si>
    <t>input rate (W)</t>
  </si>
  <si>
    <t>preheat time (min)</t>
  </si>
  <si>
    <t>preheat energy (Wh)</t>
  </si>
  <si>
    <t>idle energy rate (W)</t>
  </si>
  <si>
    <r>
      <t>normalized idle energy rate (W/ft</t>
    </r>
    <r>
      <rPr>
        <b/>
        <sz val="11"/>
        <rFont val="Calibri"/>
        <family val="2"/>
      </rPr>
      <t>³)</t>
    </r>
  </si>
  <si>
    <t>water consumption rate (gal/h)</t>
  </si>
  <si>
    <t>test date</t>
  </si>
  <si>
    <t>Alto-Shaam</t>
  </si>
  <si>
    <t>1000-BQ2/128</t>
  </si>
  <si>
    <t>Full</t>
  </si>
  <si>
    <t>-</t>
  </si>
  <si>
    <t>1000-BQ2/192</t>
  </si>
  <si>
    <t>1000-BQ2/96</t>
  </si>
  <si>
    <t>FSTC</t>
  </si>
  <si>
    <t>Cambro Manufacturing Co.</t>
  </si>
  <si>
    <t>CMBH1826L</t>
  </si>
  <si>
    <t>Half</t>
  </si>
  <si>
    <t>PCUHH615</t>
  </si>
  <si>
    <t>UPCH800</t>
  </si>
  <si>
    <t>Crescor</t>
  </si>
  <si>
    <t>N/A</t>
  </si>
  <si>
    <t>UL</t>
  </si>
  <si>
    <t>FWE</t>
  </si>
  <si>
    <t>Henny Penny</t>
  </si>
  <si>
    <t>Royalton Foodservice Equipment Co.</t>
  </si>
  <si>
    <t>SSRHHC-1000-C2</t>
  </si>
  <si>
    <t>SSRHHC-2000-C4</t>
  </si>
  <si>
    <t>Vulcan</t>
  </si>
  <si>
    <t>Winston Industries</t>
  </si>
  <si>
    <t>HA4522-GE</t>
  </si>
  <si>
    <t>HA3522-GE</t>
  </si>
  <si>
    <t>HL4022-GE</t>
  </si>
  <si>
    <t>Wittco</t>
  </si>
  <si>
    <t>holding cabinet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</si>
  <si>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</si>
  <si>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</si>
  <si>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</si>
  <si>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</si>
  <si>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</si>
  <si>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</si>
  <si>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</si>
  <si>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</si>
  <si>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</si>
  <si>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</si>
  <si>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</si>
  <si>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</si>
  <si>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</si>
  <si>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</si>
  <si>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</si>
  <si>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</si>
  <si>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</si>
  <si>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</si>
  <si>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</si>
  <si>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</si>
  <si>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</si>
  <si>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</si>
  <si>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</si>
  <si>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</si>
  <si>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</si>
  <si>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</si>
  <si>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</si>
  <si>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</si>
  <si>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</si>
  <si>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</si>
  <si>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</si>
  <si>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</si>
  <si>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</si>
  <si>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</si>
  <si>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</si>
  <si>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</si>
  <si>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</si>
  <si>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</si>
  <si>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</si>
  <si>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</si>
  <si>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</si>
  <si>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</si>
  <si>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A.S.</t>
  </si>
  <si>
    <t>baseline</t>
  </si>
  <si>
    <t>efficient</t>
  </si>
  <si>
    <t>©2019 Frontier Energy/The Food Service Technology Center</t>
  </si>
  <si>
    <t>Brand</t>
  </si>
  <si>
    <t>Model Number</t>
  </si>
  <si>
    <t>Measured Interior Volume CuFt</t>
  </si>
  <si>
    <t>Calculated Watts/CuFt</t>
  </si>
  <si>
    <t>Carter-Hoffman, LLC</t>
  </si>
  <si>
    <t>HB125</t>
  </si>
  <si>
    <t>SSRHHC-2000-C4US</t>
  </si>
  <si>
    <t>Traulsen</t>
  </si>
  <si>
    <t>G14300</t>
  </si>
  <si>
    <t>G14302P</t>
  </si>
  <si>
    <t>G14310</t>
  </si>
  <si>
    <t>G14312P</t>
  </si>
  <si>
    <t>G24300</t>
  </si>
  <si>
    <t>G24304P</t>
  </si>
  <si>
    <t>G24310</t>
  </si>
  <si>
    <t>G24312P</t>
  </si>
  <si>
    <t>RHF132W-FHG</t>
  </si>
  <si>
    <t>RHF132W-FHS</t>
  </si>
  <si>
    <t>RHF132W-HHG</t>
  </si>
  <si>
    <t>RHF132W-HHS</t>
  </si>
  <si>
    <t>RHF132WP-FHS</t>
  </si>
  <si>
    <t>RHF132WP-HHS</t>
  </si>
  <si>
    <t>RHF232W-FHS</t>
  </si>
  <si>
    <t>RHF232W-HHS</t>
  </si>
  <si>
    <t>RHF232WP-FHS</t>
  </si>
  <si>
    <t>RHF232WP-HHS</t>
  </si>
  <si>
    <t>RIH132H-FHS</t>
  </si>
  <si>
    <t>RIH132L-FHS</t>
  </si>
  <si>
    <t>RIH132LP-FHS</t>
  </si>
  <si>
    <t>RIH232L-FHS</t>
  </si>
  <si>
    <t>RIH232LP-FHS</t>
  </si>
  <si>
    <t>G14301</t>
  </si>
  <si>
    <t>G14303P</t>
  </si>
  <si>
    <t>G14304P</t>
  </si>
  <si>
    <t>G14305P</t>
  </si>
  <si>
    <t>G14311</t>
  </si>
  <si>
    <t>G14313P</t>
  </si>
  <si>
    <t>G14314P</t>
  </si>
  <si>
    <t>G14315P</t>
  </si>
  <si>
    <t>G24302</t>
  </si>
  <si>
    <t>G24303</t>
  </si>
  <si>
    <t>G24305P</t>
  </si>
  <si>
    <t>G24306P</t>
  </si>
  <si>
    <t>G24307P</t>
  </si>
  <si>
    <t>G24312</t>
  </si>
  <si>
    <t>G24313</t>
  </si>
  <si>
    <t>G24317</t>
  </si>
  <si>
    <t>G24314P</t>
  </si>
  <si>
    <t>G24315P</t>
  </si>
  <si>
    <t>G24316P</t>
  </si>
  <si>
    <t>G24317P</t>
  </si>
  <si>
    <t>AHF132W-FHG</t>
  </si>
  <si>
    <t>AHF132W-FHS</t>
  </si>
  <si>
    <t>AHF132W-HHG</t>
  </si>
  <si>
    <t>AHF132W-HHS</t>
  </si>
  <si>
    <t>AHF132WP-FHS</t>
  </si>
  <si>
    <t>AHF132WP-HHS</t>
  </si>
  <si>
    <t>AHF232W-FHS</t>
  </si>
  <si>
    <t>AHF232W-HHS</t>
  </si>
  <si>
    <t>AHF232WP-FHS</t>
  </si>
  <si>
    <t>AHF232WP-HHS</t>
  </si>
  <si>
    <t>AIH132H-FHS</t>
  </si>
  <si>
    <t>AIH132L-FHS</t>
  </si>
  <si>
    <t>AIH132LP-FHS</t>
  </si>
  <si>
    <t>AIH232L-FHS</t>
  </si>
  <si>
    <t>AIH232LP-FHS</t>
  </si>
  <si>
    <t>SSRSH-1209-SWH</t>
  </si>
  <si>
    <t>SSRSH-1809</t>
  </si>
  <si>
    <t>SSRSH-1809-SWH</t>
  </si>
  <si>
    <t>SSRHHC-1000-C1</t>
  </si>
  <si>
    <t>SSRHHR-2000-C4R-SWH</t>
  </si>
  <si>
    <t>SSRSH-2106</t>
  </si>
  <si>
    <t>SSRHHC-1000-C4</t>
  </si>
  <si>
    <t>SSRSH-2106-SWH</t>
  </si>
  <si>
    <t>SSRHHR-1000-C1R-SWH</t>
  </si>
  <si>
    <t>SSRSH-1209</t>
  </si>
  <si>
    <t>PCUPH615</t>
  </si>
  <si>
    <t>PCUHP615</t>
  </si>
  <si>
    <t>Metro</t>
  </si>
  <si>
    <t>MBQ-180</t>
  </si>
  <si>
    <t>C599L-N**-*****</t>
  </si>
  <si>
    <t>HBU14S1**</t>
  </si>
  <si>
    <t>C539-PDS-***-**</t>
  </si>
  <si>
    <t>C519-CLDS-***-**</t>
  </si>
  <si>
    <t>C585-NF*-*****</t>
  </si>
  <si>
    <t>H339***1813C*****</t>
  </si>
  <si>
    <t>C565-NFS-**</t>
  </si>
  <si>
    <t>HWU18S1**</t>
  </si>
  <si>
    <t>C565-SFS-**</t>
  </si>
  <si>
    <t>C589-SDC-**</t>
  </si>
  <si>
    <t>C587L-NFS-**</t>
  </si>
  <si>
    <t>C585-SFC-**</t>
  </si>
  <si>
    <t>C517-HFS-***-**</t>
  </si>
  <si>
    <t>H138*1834C**208***</t>
  </si>
  <si>
    <t>Norlake</t>
  </si>
  <si>
    <t>PW254***/0</t>
  </si>
  <si>
    <t>C539-CLFC-***-**</t>
  </si>
  <si>
    <t>C569L-NFS-**</t>
  </si>
  <si>
    <t>H339***188C******</t>
  </si>
  <si>
    <t>H137WSUA12C*********</t>
  </si>
  <si>
    <t>H137SUA9D**</t>
  </si>
  <si>
    <t>C569-NDC-**</t>
  </si>
  <si>
    <t>C5T5-DS**</t>
  </si>
  <si>
    <t>1826-13***********</t>
  </si>
  <si>
    <t>EB150****</t>
  </si>
  <si>
    <t>TS-1633-36-***</t>
  </si>
  <si>
    <t>C519-CFC-***-**</t>
  </si>
  <si>
    <t>C599-SFC-**</t>
  </si>
  <si>
    <t>HWP36S1**-**</t>
  </si>
  <si>
    <t>HBU14S1**-**</t>
  </si>
  <si>
    <t>McCall</t>
  </si>
  <si>
    <t>4-4020HP***</t>
  </si>
  <si>
    <t>H138*1834C**240***</t>
  </si>
  <si>
    <t>PH185</t>
  </si>
  <si>
    <t>C589-NFS-**</t>
  </si>
  <si>
    <t>HWC16S1**-*</t>
  </si>
  <si>
    <t>C589-NDC-**</t>
  </si>
  <si>
    <t>AHC-990</t>
  </si>
  <si>
    <t>H339***128C******</t>
  </si>
  <si>
    <t>HWC28S1**-**</t>
  </si>
  <si>
    <t>C597L-NFS-**</t>
  </si>
  <si>
    <t>HWC36S1**-**</t>
  </si>
  <si>
    <t>MBQ-180-QH</t>
  </si>
  <si>
    <t>C537-PFS-***-**</t>
  </si>
  <si>
    <t>C595L-NFC-**</t>
  </si>
  <si>
    <t>C537-MFS-***-**</t>
  </si>
  <si>
    <t>H137WSUA12D15A</t>
  </si>
  <si>
    <t>PST-10</t>
  </si>
  <si>
    <t>PHTT-4</t>
  </si>
  <si>
    <t>HBU8</t>
  </si>
  <si>
    <t>1220-15***********</t>
  </si>
  <si>
    <t>C589-SDS-**</t>
  </si>
  <si>
    <t>C567-NF*-*****</t>
  </si>
  <si>
    <t>VHP7***********</t>
  </si>
  <si>
    <t>C537-CFC-***-**</t>
  </si>
  <si>
    <t>C535-CLFS-***-**</t>
  </si>
  <si>
    <t>C539-PDC-***-**</t>
  </si>
  <si>
    <t>C599-SDS-**</t>
  </si>
  <si>
    <t>VBP15***********</t>
  </si>
  <si>
    <t>C5T9D-DS**</t>
  </si>
  <si>
    <t>C569-SDS-**</t>
  </si>
  <si>
    <t>H339***12135C****</t>
  </si>
  <si>
    <t>UHST-13-***</t>
  </si>
  <si>
    <t>UHS-4</t>
  </si>
  <si>
    <t>HWC36S1**</t>
  </si>
  <si>
    <t>C519-HLDS-***-**</t>
  </si>
  <si>
    <t>C599-NDC-**</t>
  </si>
  <si>
    <t>C565L-NFS-**</t>
  </si>
  <si>
    <t>1200-UP***</t>
  </si>
  <si>
    <t>H137WSUA6CM*********</t>
  </si>
  <si>
    <t>BR96</t>
  </si>
  <si>
    <t>C537-PFC-***-**</t>
  </si>
  <si>
    <t>4-4020HP01**</t>
  </si>
  <si>
    <t>VBP13***********</t>
  </si>
  <si>
    <t>C567L-NFC-**</t>
  </si>
  <si>
    <t>C539-HDS-***-**</t>
  </si>
  <si>
    <t>MBQ-150D-QH</t>
  </si>
  <si>
    <t>H138WS1834C*********</t>
  </si>
  <si>
    <t>C539-CDS-***-**</t>
  </si>
  <si>
    <t>C537-HLFC-***-**</t>
  </si>
  <si>
    <t>750-S***</t>
  </si>
  <si>
    <t>C519-HDS-***-**</t>
  </si>
  <si>
    <t>HBC36S1**-*</t>
  </si>
  <si>
    <t>MBQ-144-QH</t>
  </si>
  <si>
    <t>MBQ-200D</t>
  </si>
  <si>
    <t>HLC-SL-1826-8-*** (120v, 1000W)</t>
  </si>
  <si>
    <t>C539-CLDC-***-**</t>
  </si>
  <si>
    <t>E-960</t>
  </si>
  <si>
    <t>C5T9-DS**</t>
  </si>
  <si>
    <t>HBC28S1**-*</t>
  </si>
  <si>
    <t>C519-MDS-***-**</t>
  </si>
  <si>
    <t>PHU-12</t>
  </si>
  <si>
    <t>PHTT-12*****</t>
  </si>
  <si>
    <t>HLC-5S (120v, 500W)</t>
  </si>
  <si>
    <t>H138NPS*******</t>
  </si>
  <si>
    <t>C539-MFS-***-**</t>
  </si>
  <si>
    <t>C535-PFS-***-**</t>
  </si>
  <si>
    <t>C569L-SDC-**</t>
  </si>
  <si>
    <t>HLC-5-*** (120v, 500W)</t>
  </si>
  <si>
    <t>TC90B</t>
  </si>
  <si>
    <t>C595L-SFS-**</t>
  </si>
  <si>
    <t>C589L-SFS-**</t>
  </si>
  <si>
    <t>HWU14S1**</t>
  </si>
  <si>
    <t>750-CTUS</t>
  </si>
  <si>
    <t>VHP15***********</t>
  </si>
  <si>
    <t>C565L-NF*-*****</t>
  </si>
  <si>
    <t>UHS-10</t>
  </si>
  <si>
    <t>C537-HFC-***-**</t>
  </si>
  <si>
    <t>MBQT-180D</t>
  </si>
  <si>
    <t>MTU-12</t>
  </si>
  <si>
    <t>C5T9D-AS**</t>
  </si>
  <si>
    <t>C599-SFS-**</t>
  </si>
  <si>
    <t>UPCHW400</t>
  </si>
  <si>
    <t>PHTT-4S-***</t>
  </si>
  <si>
    <t>BB700</t>
  </si>
  <si>
    <t>HBU18S1**</t>
  </si>
  <si>
    <t>C569-SFC-**</t>
  </si>
  <si>
    <t>C519-PDS-***-**</t>
  </si>
  <si>
    <t>PW253***/0</t>
  </si>
  <si>
    <t>E-720-XL</t>
  </si>
  <si>
    <t>C597L-SFC-**</t>
  </si>
  <si>
    <t>CCB150****</t>
  </si>
  <si>
    <t>C595L-NFS-**</t>
  </si>
  <si>
    <t>VBP77***********</t>
  </si>
  <si>
    <t>C517-MFS-***-**</t>
  </si>
  <si>
    <t>C587L-NFC-**</t>
  </si>
  <si>
    <t>MBQT-180D-QH</t>
  </si>
  <si>
    <t>C589-S**-*****</t>
  </si>
  <si>
    <t>C585L-SF*-*****</t>
  </si>
  <si>
    <t>TB916</t>
  </si>
  <si>
    <t>C565-SF*-*****</t>
  </si>
  <si>
    <t>C599-S**-*****</t>
  </si>
  <si>
    <t>1826-15***********</t>
  </si>
  <si>
    <t>HWP36S1**-*</t>
  </si>
  <si>
    <t>C597-NFS-**</t>
  </si>
  <si>
    <t>C599L-S**-*****</t>
  </si>
  <si>
    <t>MBQ-120-QH</t>
  </si>
  <si>
    <t>C587L-SF*-*****</t>
  </si>
  <si>
    <t>HBC16S1**</t>
  </si>
  <si>
    <t>C589L-SDS-**</t>
  </si>
  <si>
    <t>C539-CDC-***-**</t>
  </si>
  <si>
    <t>C190</t>
  </si>
  <si>
    <t>C539-HLDC-***-**</t>
  </si>
  <si>
    <t>MTU-4-***</t>
  </si>
  <si>
    <t>H339WSSUA8D***</t>
  </si>
  <si>
    <t>HWU14S1**-*</t>
  </si>
  <si>
    <t>C569L-NDC-**</t>
  </si>
  <si>
    <t>20-20*W</t>
  </si>
  <si>
    <t>C5T9-AS**</t>
  </si>
  <si>
    <t>C597L-SFS-**</t>
  </si>
  <si>
    <t>C589L-NFC-**</t>
  </si>
  <si>
    <t>HA4005</t>
  </si>
  <si>
    <t>MBQ-180D-QH</t>
  </si>
  <si>
    <t>C567L-SFS-**</t>
  </si>
  <si>
    <t>PHTT-6S</t>
  </si>
  <si>
    <t>C565L-SF*-*****</t>
  </si>
  <si>
    <t>C599L-NFS-**</t>
  </si>
  <si>
    <t>PS96</t>
  </si>
  <si>
    <t>C597-NFC-**</t>
  </si>
  <si>
    <t>2-2045H****</t>
  </si>
  <si>
    <t>PHU-4</t>
  </si>
  <si>
    <t>C597-SFS-**</t>
  </si>
  <si>
    <t>CMBH1826***</t>
  </si>
  <si>
    <t>C539-MDS-***-**</t>
  </si>
  <si>
    <t>PHTT-6******</t>
  </si>
  <si>
    <t>C587L-SFC-**</t>
  </si>
  <si>
    <t>C585-SF*-*****</t>
  </si>
  <si>
    <t>C569L-SFS-**</t>
  </si>
  <si>
    <t>4-4045H01***</t>
  </si>
  <si>
    <t>H137SUA6D**</t>
  </si>
  <si>
    <t>C599-NDS-**</t>
  </si>
  <si>
    <t>4-4045HP***</t>
  </si>
  <si>
    <t>C585L-NFS-**</t>
  </si>
  <si>
    <t>HBU18S1**-**</t>
  </si>
  <si>
    <t>UHS-12</t>
  </si>
  <si>
    <t>4-4045HP01**</t>
  </si>
  <si>
    <t>HWU18S1**-*</t>
  </si>
  <si>
    <t>4-4045H****</t>
  </si>
  <si>
    <t>C535-MFS-***-**</t>
  </si>
  <si>
    <t>C595-SFS-**</t>
  </si>
  <si>
    <t>C519-MFC-***-**</t>
  </si>
  <si>
    <t>TS-1633-36</t>
  </si>
  <si>
    <t>PH181 [120V]</t>
  </si>
  <si>
    <t>C595-SFC-**</t>
  </si>
  <si>
    <t>HWC36S1**-*</t>
  </si>
  <si>
    <t>H137*UA9C********</t>
  </si>
  <si>
    <t>C597L-NF*-*****</t>
  </si>
  <si>
    <t>C539-PFS-***-**</t>
  </si>
  <si>
    <t>C569L-NDS-**</t>
  </si>
  <si>
    <t>C587-SFS-**</t>
  </si>
  <si>
    <t>PHTT-6</t>
  </si>
  <si>
    <t>PHTT-10****</t>
  </si>
  <si>
    <t>C569-NFC-**</t>
  </si>
  <si>
    <t>C5Z65-***-*****</t>
  </si>
  <si>
    <t>MBQ-90-QH</t>
  </si>
  <si>
    <t>VP18***********</t>
  </si>
  <si>
    <t>C519-MDC-***-**</t>
  </si>
  <si>
    <t>C599L-NDC-**</t>
  </si>
  <si>
    <t>C539-MDC-***-**</t>
  </si>
  <si>
    <t>HBU18</t>
  </si>
  <si>
    <t>4-4020H01***</t>
  </si>
  <si>
    <t>C569-NDS-**</t>
  </si>
  <si>
    <t>C517-CFS-***-**</t>
  </si>
  <si>
    <t>C589L-NDS-**</t>
  </si>
  <si>
    <t>C5T8-AS**</t>
  </si>
  <si>
    <t>HBU8S1**</t>
  </si>
  <si>
    <t>C589-SFS-**</t>
  </si>
  <si>
    <t>H339***12188C******</t>
  </si>
  <si>
    <t>MBQT-150D</t>
  </si>
  <si>
    <t>C567L-NF*-*****</t>
  </si>
  <si>
    <t>HBU14</t>
  </si>
  <si>
    <t>VBP7***********</t>
  </si>
  <si>
    <t>HWU8S1**-*</t>
  </si>
  <si>
    <t>BB1824 [120V]</t>
  </si>
  <si>
    <t>H137SUA12D**</t>
  </si>
  <si>
    <t>HWU14S1**-**</t>
  </si>
  <si>
    <t>UHS-10-***</t>
  </si>
  <si>
    <t>VHFA18***********</t>
  </si>
  <si>
    <t>1-1045H****</t>
  </si>
  <si>
    <t>UPCH1600</t>
  </si>
  <si>
    <t>C595L-SF*-*****</t>
  </si>
  <si>
    <t>TC90S</t>
  </si>
  <si>
    <t>C585-SFS-**</t>
  </si>
  <si>
    <t>HBC28S1**</t>
  </si>
  <si>
    <t>CMBH1826LF</t>
  </si>
  <si>
    <t>C595-NFC-**</t>
  </si>
  <si>
    <t>C595-NFS-**</t>
  </si>
  <si>
    <t>MBQ-120D-QH</t>
  </si>
  <si>
    <t>HWC28S1**</t>
  </si>
  <si>
    <t>TC90SB</t>
  </si>
  <si>
    <t>PH181 [240V]</t>
  </si>
  <si>
    <t>MBQT-150D-QH</t>
  </si>
  <si>
    <t>PST-10-***</t>
  </si>
  <si>
    <t>MBQ-120D</t>
  </si>
  <si>
    <t>C599-NFS-**</t>
  </si>
  <si>
    <t>C599L-NFC-**</t>
  </si>
  <si>
    <t>HLC-SL-1826-8 (120v, 1000W)</t>
  </si>
  <si>
    <t>C597-SF*-*****</t>
  </si>
  <si>
    <t>AR-7H**</t>
  </si>
  <si>
    <t>H137WS1834D15A</t>
  </si>
  <si>
    <t>E-600-***</t>
  </si>
  <si>
    <t>HWU8</t>
  </si>
  <si>
    <t>C539-MFC-***-**</t>
  </si>
  <si>
    <t>C539-HLFS-***-**</t>
  </si>
  <si>
    <t>HLC-SL-1826-5-*** (120v, 500W)</t>
  </si>
  <si>
    <t>C517-CDS-***-**</t>
  </si>
  <si>
    <t>HBC28S1**-**</t>
  </si>
  <si>
    <t>C565L-NFC-**</t>
  </si>
  <si>
    <t>C569L-SDS-**</t>
  </si>
  <si>
    <t>C599L-NDS-**</t>
  </si>
  <si>
    <t>C519-MFS-***-**</t>
  </si>
  <si>
    <t>C599L-SDC-**</t>
  </si>
  <si>
    <t>C587L-NF*-*****</t>
  </si>
  <si>
    <t>H138*1834C**2K****</t>
  </si>
  <si>
    <t>MBQ-200D-QH</t>
  </si>
  <si>
    <t>MTU-12-***</t>
  </si>
  <si>
    <t>C599L-SFC-**</t>
  </si>
  <si>
    <t>C567L-SFC-**</t>
  </si>
  <si>
    <t>C569-S**-*****</t>
  </si>
  <si>
    <t>C539-HFS-***-**</t>
  </si>
  <si>
    <t>C569L-SFC-**</t>
  </si>
  <si>
    <t>H138S1834D</t>
  </si>
  <si>
    <t>C585-NFC-**</t>
  </si>
  <si>
    <t>C595-NF*-*****</t>
  </si>
  <si>
    <t>C519-PFC-***-**</t>
  </si>
  <si>
    <t>C567-SFC-**</t>
  </si>
  <si>
    <t>C599-SDC-**</t>
  </si>
  <si>
    <t>C539-CFS-***-**</t>
  </si>
  <si>
    <t>HCUA11</t>
  </si>
  <si>
    <t>PHTT-6-***</t>
  </si>
  <si>
    <t>PHTT-6*****</t>
  </si>
  <si>
    <t>HWC28S1**-*</t>
  </si>
  <si>
    <t>H339214C</t>
  </si>
  <si>
    <t>C5Z69-***-*****</t>
  </si>
  <si>
    <t>H137*UA12C**2K****</t>
  </si>
  <si>
    <t>MBQ-150D</t>
  </si>
  <si>
    <t>C585L-NF*-*****</t>
  </si>
  <si>
    <t>C595L-NF*-*****</t>
  </si>
  <si>
    <t>C567-NFC-**</t>
  </si>
  <si>
    <t>BB1824 [240V]</t>
  </si>
  <si>
    <t>1220-7***********</t>
  </si>
  <si>
    <t>C587-NF*-*****</t>
  </si>
  <si>
    <t>500-PH***</t>
  </si>
  <si>
    <t>C539-HLDS-***-**</t>
  </si>
  <si>
    <t>MBQ-144</t>
  </si>
  <si>
    <t>C587-NFC-**</t>
  </si>
  <si>
    <t>C519-HFS-***-**</t>
  </si>
  <si>
    <t>MBQ-90</t>
  </si>
  <si>
    <t>PHTT-6S-***</t>
  </si>
  <si>
    <t>C599L-SDS-**</t>
  </si>
  <si>
    <t>C585L-NFC-**</t>
  </si>
  <si>
    <t>HLC-5S-*** (120v, 500W)</t>
  </si>
  <si>
    <t>C517-HDS-***-**</t>
  </si>
  <si>
    <t>C565L-SFC-**</t>
  </si>
  <si>
    <t>1000-S***</t>
  </si>
  <si>
    <t>C587-SF*-*****</t>
  </si>
  <si>
    <t>C569L-NFC-**</t>
  </si>
  <si>
    <t>E-720-***</t>
  </si>
  <si>
    <t>HWP36S1**</t>
  </si>
  <si>
    <t>500-E**</t>
  </si>
  <si>
    <t>MBQT-180D-*******</t>
  </si>
  <si>
    <t>1826-77***********</t>
  </si>
  <si>
    <t>MBQ-120</t>
  </si>
  <si>
    <t>C519-HLFS-***-**</t>
  </si>
  <si>
    <t>HLC-5 (120v, 500W)</t>
  </si>
  <si>
    <t>C519-CDC-***-**</t>
  </si>
  <si>
    <t>C565-NF*-*****</t>
  </si>
  <si>
    <t>C535-CFS-***-**</t>
  </si>
  <si>
    <t>C569-SDC-**</t>
  </si>
  <si>
    <t>C589-NFC-**</t>
  </si>
  <si>
    <t>C539-HFC-***-**</t>
  </si>
  <si>
    <t>UHST-13</t>
  </si>
  <si>
    <t>E-720-XL-***</t>
  </si>
  <si>
    <t>HHC-900</t>
  </si>
  <si>
    <t>C587-SFC-**</t>
  </si>
  <si>
    <t>SR188</t>
  </si>
  <si>
    <t>2-2020H****</t>
  </si>
  <si>
    <t>HBU18S1**-*</t>
  </si>
  <si>
    <t>C565-SFC-**</t>
  </si>
  <si>
    <t>C589L-SFC-**</t>
  </si>
  <si>
    <t>C589-SFC-**</t>
  </si>
  <si>
    <t>HWU8S1**</t>
  </si>
  <si>
    <t>H339SSUA8C</t>
  </si>
  <si>
    <t>CMBH1826LTR</t>
  </si>
  <si>
    <t>C597L-SF*-*****</t>
  </si>
  <si>
    <t>PW554***/8</t>
  </si>
  <si>
    <t>NW211***/0</t>
  </si>
  <si>
    <t>C567-NFS-**</t>
  </si>
  <si>
    <t>C519-PFS-***-**</t>
  </si>
  <si>
    <t>CCB120A*****</t>
  </si>
  <si>
    <t>C567L-NFS-**</t>
  </si>
  <si>
    <t>PHTT-4-***</t>
  </si>
  <si>
    <t>E-960-***</t>
  </si>
  <si>
    <t>1000-UP**</t>
  </si>
  <si>
    <t>UHS-12-***</t>
  </si>
  <si>
    <t>C565-NFC-**</t>
  </si>
  <si>
    <t>HLC-SL-1826-5 (120v, 1000W)</t>
  </si>
  <si>
    <t>H339135BKC3****</t>
  </si>
  <si>
    <t>PH128</t>
  </si>
  <si>
    <t>C589L-NDC-**</t>
  </si>
  <si>
    <t>1826-7***********</t>
  </si>
  <si>
    <t>C569L-N**-*****</t>
  </si>
  <si>
    <t>C519-HFC-***-**</t>
  </si>
  <si>
    <t>C587L-SFS-**</t>
  </si>
  <si>
    <t>HBC36S1**-**</t>
  </si>
  <si>
    <t>C595L-SFC-**</t>
  </si>
  <si>
    <t>C519-CLFS-***-**</t>
  </si>
  <si>
    <t>C519-HDC-***-**</t>
  </si>
  <si>
    <t>H137*UA12C**208***</t>
  </si>
  <si>
    <t>HBU14S1**-*</t>
  </si>
  <si>
    <t>UHS-4-***</t>
  </si>
  <si>
    <t>C567-SF*-*****</t>
  </si>
  <si>
    <t>BB96</t>
  </si>
  <si>
    <t>HWU18S1**-**</t>
  </si>
  <si>
    <t>MBQ-72</t>
  </si>
  <si>
    <t>C569-N**-*****</t>
  </si>
  <si>
    <t>12.20*W</t>
  </si>
  <si>
    <t>HHC-990</t>
  </si>
  <si>
    <t>C585L-SFC-**</t>
  </si>
  <si>
    <t>CMBH1826LC</t>
  </si>
  <si>
    <t>C595-SF*-*****</t>
  </si>
  <si>
    <t>E-720</t>
  </si>
  <si>
    <t>C589-N**-*****</t>
  </si>
  <si>
    <t>C537-HFS-***-**</t>
  </si>
  <si>
    <t>C537-CLFS-***-**</t>
  </si>
  <si>
    <t>UPCH400</t>
  </si>
  <si>
    <t>C599-N**-*****</t>
  </si>
  <si>
    <t>C5T5-AS**</t>
  </si>
  <si>
    <t>C539-HLFC-***-**</t>
  </si>
  <si>
    <t>P-60-***</t>
  </si>
  <si>
    <t>C587-NFS-**</t>
  </si>
  <si>
    <t>C537-HLFS-***-**</t>
  </si>
  <si>
    <t>MTU-4</t>
  </si>
  <si>
    <t>HBU8S1**-*</t>
  </si>
  <si>
    <t>H161FUA11CM***</t>
  </si>
  <si>
    <t>C539-CLFS-***-**</t>
  </si>
  <si>
    <t>C597L-NFC-**</t>
  </si>
  <si>
    <t>E-600</t>
  </si>
  <si>
    <t>C597-NF*-*****</t>
  </si>
  <si>
    <t>4-4020H****</t>
  </si>
  <si>
    <t>PW252***/0</t>
  </si>
  <si>
    <t>C537-MFC-***-**</t>
  </si>
  <si>
    <t>C539-PFC-***-**</t>
  </si>
  <si>
    <t>C569L-S**-*****</t>
  </si>
  <si>
    <t>PH181 [280V]</t>
  </si>
  <si>
    <t>1200-S***</t>
  </si>
  <si>
    <t>C589L-NFS-**</t>
  </si>
  <si>
    <t>H138WS1816CM*********</t>
  </si>
  <si>
    <t>C589L-SDC-**</t>
  </si>
  <si>
    <t>BB96E</t>
  </si>
  <si>
    <t>C569-SFS-**</t>
  </si>
  <si>
    <t>C519-PDC-***-**</t>
  </si>
  <si>
    <t>C569-NFS-**</t>
  </si>
  <si>
    <t>PHTT-4S</t>
  </si>
  <si>
    <t>C517-MDS-***-**</t>
  </si>
  <si>
    <t>C585L-SFS-**</t>
  </si>
  <si>
    <t>HBC36S1**</t>
  </si>
  <si>
    <t>HWU18</t>
  </si>
  <si>
    <t>VBP5***********</t>
  </si>
  <si>
    <t>BB1824 [280V]</t>
  </si>
  <si>
    <t>1826-5***********</t>
  </si>
  <si>
    <t>C597-SFC-**</t>
  </si>
  <si>
    <t>C539-HDC-***-**</t>
  </si>
  <si>
    <t>HBC16S1**-*</t>
  </si>
  <si>
    <t>P-60</t>
  </si>
  <si>
    <t>MBQ-72-QH</t>
  </si>
  <si>
    <t>PHU-4-***</t>
  </si>
  <si>
    <t>C565L-SFS-**</t>
  </si>
  <si>
    <t>C537-CFS-***-**</t>
  </si>
  <si>
    <t>VHFA9***********</t>
  </si>
  <si>
    <t>C599L-SFS-**</t>
  </si>
  <si>
    <t>C599-NFC-**</t>
  </si>
  <si>
    <t>C585-NFS-**</t>
  </si>
  <si>
    <t>H137*UA12C**240***</t>
  </si>
  <si>
    <t>C567L-SF*-*****</t>
  </si>
  <si>
    <t>C589L-S**-*****</t>
  </si>
  <si>
    <t>C589-NDS-**</t>
  </si>
  <si>
    <t>C535-HLFS-***-**</t>
  </si>
  <si>
    <t>C567-SFS-**</t>
  </si>
  <si>
    <t>C5T8-DS**</t>
  </si>
  <si>
    <t>C519-CFS-***-**</t>
  </si>
  <si>
    <t>UPCHT800</t>
  </si>
  <si>
    <t>PHTT-12******</t>
  </si>
  <si>
    <t>TC90BB</t>
  </si>
  <si>
    <t>C539-CFC-***-**</t>
  </si>
  <si>
    <t>C535-HFS-***-**</t>
  </si>
  <si>
    <t>C589L-N**-*****</t>
  </si>
  <si>
    <t>Moffat</t>
  </si>
  <si>
    <t>E89M</t>
  </si>
  <si>
    <t>1-1020H****</t>
  </si>
  <si>
    <t>C537-CLFC-***-**</t>
  </si>
  <si>
    <t>ST188</t>
  </si>
  <si>
    <t>500-S***</t>
  </si>
  <si>
    <t>HWP36</t>
  </si>
  <si>
    <t>C539-CLDS-***-**</t>
  </si>
  <si>
    <t>HA4009-GE</t>
  </si>
  <si>
    <t>MBQ-180D</t>
  </si>
  <si>
    <t>HWC16S1**</t>
  </si>
  <si>
    <t>C519-CDS-***-**</t>
  </si>
  <si>
    <t>Category</t>
  </si>
  <si>
    <t>Notes</t>
  </si>
  <si>
    <t>Hot Food Holding Cabinets</t>
  </si>
  <si>
    <t>Size</t>
  </si>
  <si>
    <t>erroneous</t>
  </si>
  <si>
    <t>Brand Name</t>
  </si>
  <si>
    <t>Model Name</t>
  </si>
  <si>
    <t>Additional Model Information</t>
  </si>
  <si>
    <t>Number of Doors</t>
  </si>
  <si>
    <t>Internal Volume (cu. ft.)</t>
  </si>
  <si>
    <t>Energy Usage (Watts)</t>
  </si>
  <si>
    <t>Cres Cor</t>
  </si>
  <si>
    <t>H339 Stainless Steel Cabinets</t>
  </si>
  <si>
    <t>H339SS1813C</t>
  </si>
  <si>
    <t>H137 "D" Series Fullsize Cabinets</t>
  </si>
  <si>
    <t>H137SUA12DSD</t>
  </si>
  <si>
    <t>H137 "D" Series 3/4 Size Cabinets</t>
  </si>
  <si>
    <t>H137SUA9D</t>
  </si>
  <si>
    <t>H137SUA9DSD</t>
  </si>
  <si>
    <t>H339SS12188C</t>
  </si>
  <si>
    <t>H339SS188C</t>
  </si>
  <si>
    <t>H137SUA12D</t>
  </si>
  <si>
    <t>H138WS1834D15A</t>
  </si>
  <si>
    <t>HotCube3</t>
  </si>
  <si>
    <t>Food Warming Equipment Company, Inc.</t>
  </si>
  <si>
    <t>UHS-12P</t>
  </si>
  <si>
    <t>MTU-12P</t>
  </si>
  <si>
    <t>MTU-12D</t>
  </si>
  <si>
    <t>UHS-12D</t>
  </si>
  <si>
    <t>PHU-12P</t>
  </si>
  <si>
    <t>PHU-12D</t>
  </si>
  <si>
    <t>TS-1826-18</t>
  </si>
  <si>
    <t>TS-1826-18,TS-1826-18,</t>
  </si>
  <si>
    <t>TS-1826-18D</t>
  </si>
  <si>
    <t>TS-1826-18D,TS-1826-18D,</t>
  </si>
  <si>
    <t>TS-1826-18P</t>
  </si>
  <si>
    <t>,MT-1826-18,; ,MT-1826-18D,; ,MT-1826-18P,; TS-1826-18P,TS-1826-18P,</t>
  </si>
  <si>
    <t>,UHST-GN-6480-BQ,; UHST-13,UHST-13,</t>
  </si>
  <si>
    <t>Food Warming Equipment</t>
  </si>
  <si>
    <t>UHST-13D</t>
  </si>
  <si>
    <t>,UHST-13,</t>
  </si>
  <si>
    <t>,UHST-GN-6480-BQ,</t>
  </si>
  <si>
    <t>HATCO CORP</t>
  </si>
  <si>
    <t>FSHC-5W1-EE</t>
  </si>
  <si>
    <t>Hatco</t>
  </si>
  <si>
    <t>FSHC-7W1-EE</t>
  </si>
  <si>
    <t>FSHC-7W2-EE</t>
  </si>
  <si>
    <t>C549-ASDS-U</t>
  </si>
  <si>
    <t>C549-ASDS-U-A</t>
  </si>
  <si>
    <t>C549-ASDS-L-A</t>
  </si>
  <si>
    <t>Metro C5 6,8,9 Series</t>
  </si>
  <si>
    <t>C569-SFS-U</t>
  </si>
  <si>
    <t>C567-SFS-U</t>
  </si>
  <si>
    <t>C565-SFS-U</t>
  </si>
  <si>
    <t>Metro C5 6,8,9 Series,C565-SFS-**,; Metro C5 6,8,9 Series,C565L-SFS-**,; Metro C5 6,8,9 Series,C585-SFS-**,; Metro C5 6,8,9 Series,C585L-SFS-**,; Metro C5 6,8,9 Series,C595-SFS-**,; Metro C5 6,8,9 Series,C595L-SFS-**,</t>
  </si>
  <si>
    <t>Metro C5 6,8,9 Series,C567-SFS-**,; Metro C5 6,8,9 Series,C567L-SFS-**,; Metro C5 6,8,9 Series,C587-SFS-**,; Metro C5 6,8,9 Series,C587L-SFS-**,; Metro C5 6,8,9 Series,C597-SFS-**,; Metro C5 6,8,9 Series,C597L-SFS-**,</t>
  </si>
  <si>
    <t>Metro C5 6,8,9 Series,C569-SDS-**,; Metro C5 6,8,9 Series,C569-SFS-**,; Metro C5 6,8,9 Series,C569L-SDS-**,; Metro C5 6,8,9 Series,C569L-SFS-**,; Metro C5 6,8,9 Series,C589-SDS-**,; Metro C5 6,8,9 Series,C589-SFS-**,; Metro C5 6,8,9 Series,C589L-SDS-**,; Metro C5 6,8,9 Series,C589L-SFS-**,; Metro C5 6,8,9 Series,C599-SDS-**,; Metro C5 6,8,9 Series,C599-SFS-**,; Metro C5 6,8,9 Series,C599L-SDS-**,; Metro C5 6,8,9 Series,C599L-SFS-**,</t>
  </si>
  <si>
    <t>C5T5-ASB</t>
  </si>
  <si>
    <t>C5T8-ASB</t>
  </si>
  <si>
    <t>C5T9D-ASB</t>
  </si>
  <si>
    <t>Metro C5 T-Series Transport Armour,C5T9-AS**,; Metro C5 T-Series Transport Armour,C5T9-DS**,; Metro C5 T-Series Transport Armour,C5T9D-AS**,; Metro C5 T-Series Transport Armour,C5T9D-DS**,</t>
  </si>
  <si>
    <t>C548-ASFS-U-A</t>
  </si>
  <si>
    <t>C548-ASFS-L-A</t>
  </si>
  <si>
    <t>C545-ASFS-U-A</t>
  </si>
  <si>
    <t>C545-ASFS-L-A</t>
  </si>
  <si>
    <t>C545-ASFS-L</t>
  </si>
  <si>
    <t>C545-ASFS-U</t>
  </si>
  <si>
    <t>C548-ASFS-L</t>
  </si>
  <si>
    <t>C548-ASFS-U</t>
  </si>
  <si>
    <t>C549-ASDS-L</t>
  </si>
  <si>
    <t>C549-ASFS-U</t>
  </si>
  <si>
    <t>,C549-ASFS-L,; C549-ASFS-U,C549-ASFS-U,</t>
  </si>
  <si>
    <t>Delfield</t>
  </si>
  <si>
    <t>CSHPT2-S</t>
  </si>
  <si>
    <t>,GAHPT2-S,</t>
  </si>
  <si>
    <t>CSHRI1-S</t>
  </si>
  <si>
    <t>,GAHRI1-S,</t>
  </si>
  <si>
    <t>CSHRT1-S</t>
  </si>
  <si>
    <t>,GAHRT1-S,</t>
  </si>
  <si>
    <t>CSHRT2-S</t>
  </si>
  <si>
    <t>,GAHRT2-S,</t>
  </si>
  <si>
    <t>CSHRI2-S</t>
  </si>
  <si>
    <t>,GAHRI2-S,</t>
  </si>
  <si>
    <t>CSH1-SH</t>
  </si>
  <si>
    <t>,GAH1-SH,</t>
  </si>
  <si>
    <t>CSH1-S</t>
  </si>
  <si>
    <t>,GAH1-S,</t>
  </si>
  <si>
    <t>CSH2-S</t>
  </si>
  <si>
    <t>,GAH2-S,</t>
  </si>
  <si>
    <t>CSH2-SH</t>
  </si>
  <si>
    <t>,GAH2-SH,</t>
  </si>
  <si>
    <t>CSHPT1-S</t>
  </si>
  <si>
    <t>,GAHPT1-S,</t>
  </si>
  <si>
    <t>CSHPT1-SH</t>
  </si>
  <si>
    <t>,GAHPT1-SH,</t>
  </si>
  <si>
    <t>CSHPT2-SH</t>
  </si>
  <si>
    <t>,GAHPT2-SH,</t>
  </si>
  <si>
    <t>,G24305P,; ,G24306P,; ,G24307P,</t>
  </si>
  <si>
    <t>,AHF232W-HHS,</t>
  </si>
  <si>
    <t>,AIH132LP-FHS,</t>
  </si>
  <si>
    <t>,AIH132L-FHS,</t>
  </si>
  <si>
    <t>,AIH132H-FHS,</t>
  </si>
  <si>
    <t>,G24312,; ,G24313,; ,G24317,</t>
  </si>
  <si>
    <t>,AHF232W-FHS,</t>
  </si>
  <si>
    <t>,G24302,; ,G24303,</t>
  </si>
  <si>
    <t>,G14303P,; ,G14304P,; ,G14305P,</t>
  </si>
  <si>
    <t>,AHF132WP-HHS,</t>
  </si>
  <si>
    <t>,G14313P,; ,G14314P,; ,G14315P,</t>
  </si>
  <si>
    <t>,AHF232WP-HHS,</t>
  </si>
  <si>
    <t>,G24314P,; ,G24315P,; ,G24316P,; ,G24317P,</t>
  </si>
  <si>
    <t>,AHF232WP-FHS,</t>
  </si>
  <si>
    <t>,AHF132WP-FHS,</t>
  </si>
  <si>
    <t>,G14301,</t>
  </si>
  <si>
    <t>,AHF132W-HHS,</t>
  </si>
  <si>
    <t>,G14311,</t>
  </si>
  <si>
    <t>,AHF132W-FHS,</t>
  </si>
  <si>
    <t>RIH332L-FHS</t>
  </si>
  <si>
    <t>,AIH332L-FHS,</t>
  </si>
  <si>
    <t>,AIH232LP-FHS,</t>
  </si>
  <si>
    <t>,AIH232L-FHS,</t>
  </si>
  <si>
    <t>WITTCO</t>
  </si>
  <si>
    <t>1826-15</t>
  </si>
  <si>
    <t>VBP15</t>
  </si>
  <si>
    <t>Calculated W/cu.ft.</t>
  </si>
  <si>
    <t>ENERGY STAR database</t>
  </si>
  <si>
    <t>CEC database</t>
  </si>
  <si>
    <t>Idle Energy Rate W</t>
  </si>
  <si>
    <t>erroneous W</t>
  </si>
  <si>
    <t>Average</t>
  </si>
  <si>
    <t>Median</t>
  </si>
  <si>
    <t>Min</t>
  </si>
  <si>
    <t>Max</t>
  </si>
  <si>
    <t>Sample Size</t>
  </si>
  <si>
    <t>% diff</t>
  </si>
  <si>
    <t>Cabinet Volume (ft^3) (EE)</t>
  </si>
  <si>
    <t>Cabinet Volume (ft^3) (base)</t>
  </si>
  <si>
    <t>Input Rate (W) (EE)</t>
  </si>
  <si>
    <t>Input Rate (W) (base)</t>
  </si>
  <si>
    <t>Idle Energy Rate (W) (EE)</t>
  </si>
  <si>
    <t>Idle Energy Rate (W) (base)</t>
  </si>
  <si>
    <t>Normalized Idle Energy Rate (W/ft^3) (EE)</t>
  </si>
  <si>
    <t>Normalized Idle Energy Rate (W/ft^3) (base)</t>
  </si>
  <si>
    <t>W/ft^3</t>
  </si>
  <si>
    <t>Energy Star category</t>
  </si>
  <si>
    <t>Internal Volume (cu. Ft.)</t>
  </si>
  <si>
    <t>Calculated W/cu. Ft.</t>
  </si>
  <si>
    <t>Measured Interior Volume (ft^3) (EE)</t>
  </si>
  <si>
    <t>Measured Interior Volume (ft^3) (base)</t>
  </si>
  <si>
    <t>Calculated Watts/CuFt (EE)</t>
  </si>
  <si>
    <t>Calculated Watts/CuFt (base)</t>
  </si>
  <si>
    <t>CEC</t>
  </si>
  <si>
    <t>Estar</t>
  </si>
  <si>
    <t>Water consumption rate (gal/h)</t>
  </si>
  <si>
    <t>Energy Efficient Unit</t>
  </si>
  <si>
    <t>Baseline Unit</t>
  </si>
  <si>
    <t>Calculated W/cu. ft.</t>
  </si>
  <si>
    <t>Energy Efficienct Unit</t>
  </si>
  <si>
    <t>EE FSTC v. CEC  % Diff</t>
  </si>
  <si>
    <t>EE CEC v. Estar% Diff</t>
  </si>
  <si>
    <t>EE FSTC v. Estar% Diff</t>
  </si>
  <si>
    <t>Normalized Energy Rate (W/ft^3)</t>
  </si>
  <si>
    <t>Base FSTC v. CEC% 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</si>
</sst>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[$-409]mmm\-yy;@"/>
    <numFmt numFmtId="166" formatCode="#,##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 applyAlignment="1">
      <alignment horizontal="left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1" fillId="2" borderId="4" xfId="0" applyFont="1" applyFill="1" applyBorder="1" applyAlignment="1" applyProtection="1">
      <alignment horizontal="center" wrapText="1"/>
      <protection locked="0"/>
    </xf>
    <xf numFmtId="0" fontId="1" fillId="2" borderId="5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wrapText="1"/>
      <protection locked="0"/>
    </xf>
    <xf numFmtId="0" fontId="7" fillId="0" borderId="6" xfId="0" applyFont="1" applyBorder="1" applyAlignment="1">
      <alignment wrapText="1"/>
    </xf>
    <xf numFmtId="0" fontId="3" fillId="0" borderId="0" xfId="0" applyFont="1"/>
    <xf numFmtId="0" fontId="7" fillId="0" borderId="7" xfId="0" applyFont="1" applyBorder="1" applyAlignment="1">
      <alignment horizontal="center"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6" xfId="0" applyFont="1" applyBorder="1" applyAlignment="1">
      <alignment horizontal="left" wrapText="1"/>
    </xf>
    <xf numFmtId="0" fontId="0" fillId="0" borderId="0" xfId="0" applyAlignment="1">
      <alignment wrapText="1"/>
    </xf>
    <xf numFmtId="0" fontId="1" fillId="4" borderId="9" xfId="0" applyFont="1" applyFill="1" applyBorder="1" applyAlignment="1">
      <alignment wrapText="1"/>
    </xf>
    <xf numFmtId="2" fontId="0" fillId="0" borderId="0" xfId="0" applyNumberFormat="1"/>
    <xf numFmtId="0" fontId="9" fillId="0" borderId="6" xfId="0" applyFont="1" applyBorder="1" applyAlignment="1">
      <alignment horizontal="left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5" borderId="14" xfId="0" applyFill="1" applyBorder="1"/>
    <xf numFmtId="3" fontId="0" fillId="5" borderId="14" xfId="0" applyNumberFormat="1" applyFill="1" applyBorder="1"/>
    <xf numFmtId="0" fontId="0" fillId="5" borderId="0" xfId="0" applyFill="1" applyBorder="1"/>
    <xf numFmtId="3" fontId="0" fillId="5" borderId="0" xfId="0" applyNumberFormat="1" applyFill="1" applyBorder="1"/>
    <xf numFmtId="0" fontId="8" fillId="5" borderId="17" xfId="0" applyFont="1" applyFill="1" applyBorder="1"/>
    <xf numFmtId="0" fontId="8" fillId="5" borderId="19" xfId="0" applyFont="1" applyFill="1" applyBorder="1"/>
    <xf numFmtId="3" fontId="0" fillId="5" borderId="19" xfId="0" applyNumberFormat="1" applyFill="1" applyBorder="1"/>
    <xf numFmtId="0" fontId="1" fillId="0" borderId="20" xfId="0" applyFont="1" applyBorder="1" applyAlignment="1">
      <alignment vertical="center"/>
    </xf>
    <xf numFmtId="9" fontId="0" fillId="0" borderId="0" xfId="0" applyNumberFormat="1"/>
    <xf numFmtId="3" fontId="0" fillId="5" borderId="22" xfId="0" applyNumberFormat="1" applyFill="1" applyBorder="1"/>
    <xf numFmtId="3" fontId="0" fillId="5" borderId="17" xfId="0" applyNumberFormat="1" applyFill="1" applyBorder="1"/>
    <xf numFmtId="3" fontId="0" fillId="5" borderId="23" xfId="0" applyNumberFormat="1" applyFill="1" applyBorder="1"/>
    <xf numFmtId="0" fontId="6" fillId="6" borderId="7" xfId="0" applyFont="1" applyFill="1" applyBorder="1" applyAlignment="1">
      <alignment horizontal="center" vertical="center" wrapText="1"/>
    </xf>
    <xf numFmtId="166" fontId="0" fillId="5" borderId="14" xfId="0" applyNumberFormat="1" applyFill="1" applyBorder="1"/>
    <xf numFmtId="166" fontId="0" fillId="5" borderId="0" xfId="0" applyNumberFormat="1" applyFill="1" applyBorder="1"/>
    <xf numFmtId="2" fontId="0" fillId="5" borderId="14" xfId="0" applyNumberFormat="1" applyFill="1" applyBorder="1"/>
    <xf numFmtId="2" fontId="0" fillId="5" borderId="0" xfId="0" applyNumberFormat="1" applyFill="1" applyBorder="1"/>
    <xf numFmtId="2" fontId="0" fillId="5" borderId="21" xfId="0" applyNumberFormat="1" applyFill="1" applyBorder="1"/>
    <xf numFmtId="2" fontId="0" fillId="5" borderId="20" xfId="0" applyNumberFormat="1" applyFill="1" applyBorder="1"/>
    <xf numFmtId="3" fontId="0" fillId="5" borderId="21" xfId="0" applyNumberFormat="1" applyFill="1" applyBorder="1"/>
    <xf numFmtId="3" fontId="0" fillId="5" borderId="20" xfId="0" applyNumberFormat="1" applyFill="1" applyBorder="1"/>
    <xf numFmtId="0" fontId="6" fillId="4" borderId="24" xfId="0" applyFont="1" applyFill="1" applyBorder="1" applyAlignment="1">
      <alignment horizontal="center" vertical="center" wrapText="1"/>
    </xf>
    <xf numFmtId="0" fontId="0" fillId="5" borderId="14" xfId="0" applyNumberFormat="1" applyFill="1" applyBorder="1"/>
    <xf numFmtId="0" fontId="0" fillId="5" borderId="0" xfId="0" applyNumberFormat="1" applyFill="1" applyBorder="1"/>
    <xf numFmtId="0" fontId="0" fillId="5" borderId="17" xfId="0" applyNumberFormat="1" applyFill="1" applyBorder="1"/>
    <xf numFmtId="0" fontId="0" fillId="5" borderId="17" xfId="0" applyFill="1" applyBorder="1"/>
    <xf numFmtId="0" fontId="1" fillId="0" borderId="0" xfId="0" applyFont="1"/>
    <xf numFmtId="0" fontId="0" fillId="5" borderId="21" xfId="0" applyFill="1" applyBorder="1"/>
    <xf numFmtId="0" fontId="0" fillId="5" borderId="20" xfId="0" applyFill="1" applyBorder="1"/>
    <xf numFmtId="0" fontId="0" fillId="5" borderId="23" xfId="0" applyFill="1" applyBorder="1"/>
    <xf numFmtId="0" fontId="0" fillId="5" borderId="19" xfId="0" applyFill="1" applyBorder="1"/>
    <xf numFmtId="0" fontId="0" fillId="5" borderId="22" xfId="0" applyFill="1" applyBorder="1"/>
    <xf numFmtId="9" fontId="0" fillId="0" borderId="0" xfId="1" applyFont="1"/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/>
    <xf numFmtId="3" fontId="11" fillId="0" borderId="0" xfId="0" applyNumberFormat="1" applyFont="1" applyFill="1" applyBorder="1"/>
    <xf numFmtId="9" fontId="11" fillId="0" borderId="0" xfId="1" applyFont="1" applyFill="1" applyBorder="1"/>
    <xf numFmtId="0" fontId="2" fillId="0" borderId="0" xfId="0" applyFont="1" applyFill="1" applyBorder="1"/>
    <xf numFmtId="0" fontId="0" fillId="0" borderId="0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9" fontId="0" fillId="5" borderId="13" xfId="1" applyFont="1" applyFill="1" applyBorder="1"/>
    <xf numFmtId="9" fontId="0" fillId="5" borderId="21" xfId="1" applyFont="1" applyFill="1" applyBorder="1"/>
    <xf numFmtId="9" fontId="0" fillId="5" borderId="15" xfId="1" applyFont="1" applyFill="1" applyBorder="1"/>
    <xf numFmtId="9" fontId="0" fillId="5" borderId="20" xfId="1" applyFont="1" applyFill="1" applyBorder="1"/>
    <xf numFmtId="9" fontId="0" fillId="5" borderId="18" xfId="1" applyFont="1" applyFill="1" applyBorder="1"/>
    <xf numFmtId="9" fontId="0" fillId="5" borderId="22" xfId="1" applyFont="1" applyFill="1" applyBorder="1"/>
    <xf numFmtId="0" fontId="0" fillId="0" borderId="15" xfId="0" applyFill="1" applyBorder="1" applyAlignment="1">
      <alignment horizontal="right"/>
    </xf>
    <xf numFmtId="0" fontId="0" fillId="0" borderId="20" xfId="0" applyFill="1" applyBorder="1" applyAlignment="1">
      <alignment horizontal="right"/>
    </xf>
    <xf numFmtId="0" fontId="1" fillId="2" borderId="26" xfId="0" applyFont="1" applyFill="1" applyBorder="1" applyAlignment="1" applyProtection="1">
      <alignment horizontal="left" wrapText="1"/>
      <protection locked="0"/>
    </xf>
    <xf numFmtId="0" fontId="1" fillId="2" borderId="26" xfId="0" applyFont="1" applyFill="1" applyBorder="1" applyAlignment="1" applyProtection="1">
      <alignment horizontal="center" wrapText="1"/>
      <protection locked="0"/>
    </xf>
    <xf numFmtId="0" fontId="0" fillId="5" borderId="21" xfId="0" applyNumberFormat="1" applyFill="1" applyBorder="1"/>
    <xf numFmtId="0" fontId="0" fillId="5" borderId="20" xfId="0" applyNumberFormat="1" applyFill="1" applyBorder="1"/>
    <xf numFmtId="0" fontId="0" fillId="5" borderId="23" xfId="0" applyNumberFormat="1" applyFill="1" applyBorder="1"/>
    <xf numFmtId="0" fontId="0" fillId="5" borderId="19" xfId="0" applyNumberFormat="1" applyFill="1" applyBorder="1"/>
    <xf numFmtId="0" fontId="0" fillId="5" borderId="22" xfId="0" applyNumberFormat="1" applyFill="1" applyBorder="1"/>
    <xf numFmtId="0" fontId="1" fillId="4" borderId="37" xfId="0" applyFont="1" applyFill="1" applyBorder="1" applyAlignment="1">
      <alignment wrapText="1"/>
    </xf>
    <xf numFmtId="0" fontId="0" fillId="5" borderId="33" xfId="0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10" xfId="0" applyFill="1" applyBorder="1"/>
    <xf numFmtId="0" fontId="0" fillId="5" borderId="15" xfId="0" applyFill="1" applyBorder="1"/>
    <xf numFmtId="0" fontId="0" fillId="5" borderId="18" xfId="0" applyFill="1" applyBorder="1"/>
    <xf numFmtId="9" fontId="0" fillId="5" borderId="10" xfId="1" applyFont="1" applyFill="1" applyBorder="1"/>
    <xf numFmtId="9" fontId="0" fillId="5" borderId="12" xfId="1" applyFont="1" applyFill="1" applyBorder="1"/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5" xfId="0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wrapText="1"/>
    </xf>
    <xf numFmtId="0" fontId="0" fillId="0" borderId="35" xfId="0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0.59999389629810485"/>
  </sheetPr>
  <dimension ref="A1:W56"/>
  <sheetViews>
    <sheetView zoomScale="55" zoomScaleNormal="55" workbookViewId="0">
      <selection activeCell="W13" sqref="E4:W13"/>
    </sheetView>
  </sheetViews>
  <sheetFormatPr defaultRowHeight="14.4" x14ac:dyDescent="0.3"/>
  <cols>
    <col min="1" max="1" width="7.88671875" customWidth="1"/>
    <col min="2" max="2" width="7.6640625" customWidth="1"/>
    <col min="3" max="3" width="7.6640625" style="6" customWidth="1"/>
    <col min="4" max="4" width="11.33203125" style="6" customWidth="1"/>
    <col min="5" max="5" width="12.33203125" style="6" customWidth="1"/>
    <col min="6" max="6" width="11.88671875" style="7" customWidth="1"/>
    <col min="7" max="7" width="13.6640625" style="6" customWidth="1"/>
    <col min="8" max="8" width="13.44140625" style="6" customWidth="1"/>
    <col min="9" max="9" width="14.33203125" style="6" customWidth="1"/>
    <col min="10" max="10" width="14.109375" style="6" customWidth="1"/>
    <col min="11" max="11" width="9.109375" style="6"/>
    <col min="12" max="12" width="8.88671875" customWidth="1"/>
    <col min="13" max="13" width="13.88671875" customWidth="1"/>
    <col min="16" max="16" width="11.44140625" customWidth="1"/>
    <col min="17" max="17" width="11.6640625" bestFit="1" customWidth="1"/>
    <col min="18" max="18" width="9.109375" customWidth="1"/>
    <col min="20" max="20" width="14.5546875" customWidth="1"/>
    <col min="21" max="21" width="14.88671875" customWidth="1"/>
    <col min="22" max="22" width="9.6640625" bestFit="1" customWidth="1"/>
    <col min="23" max="23" width="10.6640625" bestFit="1" customWidth="1"/>
  </cols>
  <sheetData>
    <row r="1" spans="1:23" ht="21" x14ac:dyDescent="0.4">
      <c r="C1" s="1" t="s">
        <v>0</v>
      </c>
      <c r="F1" s="6"/>
      <c r="G1" s="7"/>
      <c r="J1" s="32"/>
      <c r="K1" s="33"/>
      <c r="L1" s="33"/>
    </row>
    <row r="2" spans="1:23" ht="15" thickBot="1" x14ac:dyDescent="0.35">
      <c r="C2" t="s">
        <v>83</v>
      </c>
      <c r="F2" s="6"/>
      <c r="G2" s="7"/>
      <c r="J2" s="32"/>
      <c r="K2" s="33"/>
      <c r="L2" s="33"/>
    </row>
    <row r="3" spans="1:23" ht="15" thickBot="1" x14ac:dyDescent="0.35">
      <c r="C3" s="45"/>
      <c r="D3" s="34"/>
      <c r="E3" s="35"/>
      <c r="F3" s="36" t="s">
        <v>20</v>
      </c>
      <c r="G3" s="37" t="s">
        <v>13</v>
      </c>
      <c r="H3" s="34"/>
      <c r="I3" s="35"/>
      <c r="J3" s="36" t="s">
        <v>20</v>
      </c>
      <c r="K3" s="37" t="s">
        <v>13</v>
      </c>
      <c r="L3" s="34"/>
      <c r="M3" s="35"/>
      <c r="N3" s="36" t="s">
        <v>20</v>
      </c>
      <c r="O3" s="37" t="s">
        <v>13</v>
      </c>
      <c r="P3" s="34"/>
      <c r="Q3" s="35"/>
      <c r="R3" s="36" t="s">
        <v>20</v>
      </c>
      <c r="S3" s="37" t="s">
        <v>13</v>
      </c>
      <c r="T3" s="34"/>
      <c r="U3" s="35"/>
      <c r="V3" s="36" t="s">
        <v>20</v>
      </c>
      <c r="W3" s="37" t="s">
        <v>13</v>
      </c>
    </row>
    <row r="4" spans="1:23" ht="21" customHeight="1" x14ac:dyDescent="0.3">
      <c r="B4" s="105" t="s">
        <v>756</v>
      </c>
      <c r="C4" s="106"/>
      <c r="D4" s="117" t="s">
        <v>737</v>
      </c>
      <c r="E4" s="38" t="s">
        <v>731</v>
      </c>
      <c r="F4" s="39">
        <v>6.9433333333333325</v>
      </c>
      <c r="G4" s="39">
        <v>18.608260869565214</v>
      </c>
      <c r="H4" s="113" t="s">
        <v>739</v>
      </c>
      <c r="I4" s="38" t="s">
        <v>731</v>
      </c>
      <c r="J4" s="39">
        <v>856.66666666666663</v>
      </c>
      <c r="K4" s="39">
        <v>1275.1818181818182</v>
      </c>
      <c r="L4" s="113" t="s">
        <v>741</v>
      </c>
      <c r="M4" s="38" t="s">
        <v>731</v>
      </c>
      <c r="N4" s="39">
        <v>102.66666666666667</v>
      </c>
      <c r="O4" s="39">
        <v>334.21739130434781</v>
      </c>
      <c r="P4" s="113" t="s">
        <v>743</v>
      </c>
      <c r="Q4" s="38" t="s">
        <v>731</v>
      </c>
      <c r="R4" s="39">
        <v>15.116666666666667</v>
      </c>
      <c r="S4" s="39">
        <v>17.707826086956523</v>
      </c>
      <c r="T4" s="113" t="s">
        <v>755</v>
      </c>
      <c r="U4" s="38" t="s">
        <v>731</v>
      </c>
      <c r="V4" s="60">
        <v>0</v>
      </c>
      <c r="W4" s="91">
        <v>0</v>
      </c>
    </row>
    <row r="5" spans="1:23" x14ac:dyDescent="0.3">
      <c r="B5" s="107"/>
      <c r="C5" s="108"/>
      <c r="D5" s="118"/>
      <c r="E5" s="40" t="s">
        <v>732</v>
      </c>
      <c r="F5" s="41">
        <v>6.73</v>
      </c>
      <c r="G5" s="41">
        <v>19.3</v>
      </c>
      <c r="H5" s="114"/>
      <c r="I5" s="40" t="s">
        <v>732</v>
      </c>
      <c r="J5" s="41">
        <v>1000</v>
      </c>
      <c r="K5" s="41">
        <v>1200</v>
      </c>
      <c r="L5" s="114"/>
      <c r="M5" s="40" t="s">
        <v>732</v>
      </c>
      <c r="N5" s="41">
        <v>96</v>
      </c>
      <c r="O5" s="41">
        <v>331</v>
      </c>
      <c r="P5" s="114"/>
      <c r="Q5" s="40" t="s">
        <v>732</v>
      </c>
      <c r="R5" s="41">
        <v>15.74</v>
      </c>
      <c r="S5" s="41">
        <v>17.329999999999998</v>
      </c>
      <c r="T5" s="114"/>
      <c r="U5" s="40" t="s">
        <v>732</v>
      </c>
      <c r="V5" s="61">
        <v>0</v>
      </c>
      <c r="W5" s="92">
        <v>0</v>
      </c>
    </row>
    <row r="6" spans="1:23" x14ac:dyDescent="0.3">
      <c r="B6" s="107"/>
      <c r="C6" s="108"/>
      <c r="D6" s="118"/>
      <c r="E6" s="40" t="s">
        <v>733</v>
      </c>
      <c r="F6" s="41">
        <v>6.1</v>
      </c>
      <c r="G6" s="41">
        <v>9.31</v>
      </c>
      <c r="H6" s="114"/>
      <c r="I6" s="40" t="s">
        <v>733</v>
      </c>
      <c r="J6" s="41">
        <v>470</v>
      </c>
      <c r="K6" s="41">
        <v>529</v>
      </c>
      <c r="L6" s="114"/>
      <c r="M6" s="40" t="s">
        <v>733</v>
      </c>
      <c r="N6" s="41">
        <v>80</v>
      </c>
      <c r="O6" s="41">
        <v>107</v>
      </c>
      <c r="P6" s="114"/>
      <c r="Q6" s="40" t="s">
        <v>733</v>
      </c>
      <c r="R6" s="41">
        <v>10</v>
      </c>
      <c r="S6" s="41">
        <v>11.1</v>
      </c>
      <c r="T6" s="114"/>
      <c r="U6" s="40" t="s">
        <v>733</v>
      </c>
      <c r="V6" s="61">
        <v>0</v>
      </c>
      <c r="W6" s="92">
        <v>0</v>
      </c>
    </row>
    <row r="7" spans="1:23" x14ac:dyDescent="0.3">
      <c r="B7" s="107"/>
      <c r="C7" s="108"/>
      <c r="D7" s="118"/>
      <c r="E7" s="40" t="s">
        <v>734</v>
      </c>
      <c r="F7" s="41">
        <v>8</v>
      </c>
      <c r="G7" s="41">
        <v>21.99</v>
      </c>
      <c r="H7" s="114"/>
      <c r="I7" s="40" t="s">
        <v>734</v>
      </c>
      <c r="J7" s="41">
        <v>1100</v>
      </c>
      <c r="K7" s="41">
        <v>2000</v>
      </c>
      <c r="L7" s="114"/>
      <c r="M7" s="40" t="s">
        <v>734</v>
      </c>
      <c r="N7" s="41">
        <v>132</v>
      </c>
      <c r="O7" s="41">
        <v>480</v>
      </c>
      <c r="P7" s="114"/>
      <c r="Q7" s="40" t="s">
        <v>734</v>
      </c>
      <c r="R7" s="41">
        <v>19.61</v>
      </c>
      <c r="S7" s="41">
        <v>25.85</v>
      </c>
      <c r="T7" s="114"/>
      <c r="U7" s="40" t="s">
        <v>734</v>
      </c>
      <c r="V7" s="61">
        <v>0</v>
      </c>
      <c r="W7" s="92">
        <v>0</v>
      </c>
    </row>
    <row r="8" spans="1:23" x14ac:dyDescent="0.3">
      <c r="B8" s="107"/>
      <c r="C8" s="108"/>
      <c r="D8" s="119"/>
      <c r="E8" s="42" t="s">
        <v>735</v>
      </c>
      <c r="F8" s="48">
        <v>3</v>
      </c>
      <c r="G8" s="48">
        <v>23</v>
      </c>
      <c r="H8" s="115"/>
      <c r="I8" s="42" t="s">
        <v>735</v>
      </c>
      <c r="J8" s="48">
        <v>3</v>
      </c>
      <c r="K8" s="48">
        <v>23</v>
      </c>
      <c r="L8" s="115"/>
      <c r="M8" s="42" t="s">
        <v>735</v>
      </c>
      <c r="N8" s="48">
        <v>3</v>
      </c>
      <c r="O8" s="48">
        <v>23</v>
      </c>
      <c r="P8" s="115"/>
      <c r="Q8" s="42" t="s">
        <v>735</v>
      </c>
      <c r="R8" s="48">
        <v>3</v>
      </c>
      <c r="S8" s="48">
        <v>23</v>
      </c>
      <c r="T8" s="115"/>
      <c r="U8" s="42" t="s">
        <v>735</v>
      </c>
      <c r="V8" s="62">
        <v>3</v>
      </c>
      <c r="W8" s="93">
        <v>23</v>
      </c>
    </row>
    <row r="9" spans="1:23" ht="21" customHeight="1" x14ac:dyDescent="0.3">
      <c r="B9" s="109" t="s">
        <v>757</v>
      </c>
      <c r="C9" s="110"/>
      <c r="D9" s="117" t="s">
        <v>738</v>
      </c>
      <c r="E9" s="40" t="s">
        <v>731</v>
      </c>
      <c r="F9" s="41">
        <v>7.9674999999999994</v>
      </c>
      <c r="G9" s="41">
        <v>20.21875</v>
      </c>
      <c r="H9" s="114" t="s">
        <v>740</v>
      </c>
      <c r="I9" s="40" t="s">
        <v>731</v>
      </c>
      <c r="J9" s="41">
        <v>950</v>
      </c>
      <c r="K9" s="41">
        <v>1776.25</v>
      </c>
      <c r="L9" s="114" t="s">
        <v>742</v>
      </c>
      <c r="M9" s="40" t="s">
        <v>731</v>
      </c>
      <c r="N9" s="41">
        <v>235.625</v>
      </c>
      <c r="O9" s="41">
        <v>551.25</v>
      </c>
      <c r="P9" s="114" t="s">
        <v>744</v>
      </c>
      <c r="Q9" s="40" t="s">
        <v>731</v>
      </c>
      <c r="R9" s="41">
        <v>29.427500000000002</v>
      </c>
      <c r="S9" s="41">
        <v>31.224999999999998</v>
      </c>
      <c r="T9" s="114" t="s">
        <v>755</v>
      </c>
      <c r="U9" s="40" t="s">
        <v>731</v>
      </c>
      <c r="V9" s="60">
        <v>0</v>
      </c>
      <c r="W9" s="91">
        <v>0</v>
      </c>
    </row>
    <row r="10" spans="1:23" x14ac:dyDescent="0.3">
      <c r="B10" s="109"/>
      <c r="C10" s="110"/>
      <c r="D10" s="118"/>
      <c r="E10" s="40" t="s">
        <v>732</v>
      </c>
      <c r="F10" s="41">
        <v>9.0399999999999991</v>
      </c>
      <c r="G10" s="41">
        <v>19.254999999999999</v>
      </c>
      <c r="H10" s="114"/>
      <c r="I10" s="40" t="s">
        <v>732</v>
      </c>
      <c r="J10" s="41">
        <v>1000</v>
      </c>
      <c r="K10" s="41">
        <v>2000</v>
      </c>
      <c r="L10" s="114"/>
      <c r="M10" s="40" t="s">
        <v>732</v>
      </c>
      <c r="N10" s="41">
        <v>223.5</v>
      </c>
      <c r="O10" s="41">
        <v>478</v>
      </c>
      <c r="P10" s="114"/>
      <c r="Q10" s="40" t="s">
        <v>732</v>
      </c>
      <c r="R10" s="41">
        <v>31.270000000000003</v>
      </c>
      <c r="S10" s="41">
        <v>26.55</v>
      </c>
      <c r="T10" s="114"/>
      <c r="U10" s="40" t="s">
        <v>732</v>
      </c>
      <c r="V10" s="61">
        <v>0</v>
      </c>
      <c r="W10" s="92">
        <v>0</v>
      </c>
    </row>
    <row r="11" spans="1:23" x14ac:dyDescent="0.3">
      <c r="B11" s="109"/>
      <c r="C11" s="110"/>
      <c r="D11" s="118"/>
      <c r="E11" s="40" t="s">
        <v>733</v>
      </c>
      <c r="F11" s="41">
        <v>4.12</v>
      </c>
      <c r="G11" s="41">
        <v>7.11</v>
      </c>
      <c r="H11" s="114"/>
      <c r="I11" s="40" t="s">
        <v>733</v>
      </c>
      <c r="J11" s="41">
        <v>500</v>
      </c>
      <c r="K11" s="41">
        <v>1200</v>
      </c>
      <c r="L11" s="114"/>
      <c r="M11" s="40" t="s">
        <v>733</v>
      </c>
      <c r="N11" s="41">
        <v>98</v>
      </c>
      <c r="O11" s="41">
        <v>170</v>
      </c>
      <c r="P11" s="114"/>
      <c r="Q11" s="40" t="s">
        <v>733</v>
      </c>
      <c r="R11" s="41">
        <v>21.8</v>
      </c>
      <c r="S11" s="41">
        <v>11.89</v>
      </c>
      <c r="T11" s="114"/>
      <c r="U11" s="40" t="s">
        <v>733</v>
      </c>
      <c r="V11" s="61">
        <v>0</v>
      </c>
      <c r="W11" s="92">
        <v>0</v>
      </c>
    </row>
    <row r="12" spans="1:23" x14ac:dyDescent="0.3">
      <c r="B12" s="109"/>
      <c r="C12" s="110"/>
      <c r="D12" s="118"/>
      <c r="E12" s="40" t="s">
        <v>734</v>
      </c>
      <c r="F12" s="41">
        <v>10.08</v>
      </c>
      <c r="G12" s="41">
        <v>43.98</v>
      </c>
      <c r="H12" s="114"/>
      <c r="I12" s="40" t="s">
        <v>734</v>
      </c>
      <c r="J12" s="41">
        <v>1400</v>
      </c>
      <c r="K12" s="41">
        <v>2500</v>
      </c>
      <c r="L12" s="114"/>
      <c r="M12" s="40" t="s">
        <v>734</v>
      </c>
      <c r="N12" s="41">
        <v>330</v>
      </c>
      <c r="O12" s="41">
        <v>1335</v>
      </c>
      <c r="P12" s="114"/>
      <c r="Q12" s="40" t="s">
        <v>734</v>
      </c>
      <c r="R12" s="41">
        <v>35.700000000000003</v>
      </c>
      <c r="S12" s="41">
        <v>81.849999999999994</v>
      </c>
      <c r="T12" s="114"/>
      <c r="U12" s="40" t="s">
        <v>734</v>
      </c>
      <c r="V12" s="61">
        <v>0</v>
      </c>
      <c r="W12" s="92">
        <v>0</v>
      </c>
    </row>
    <row r="13" spans="1:23" ht="15" thickBot="1" x14ac:dyDescent="0.35">
      <c r="B13" s="111"/>
      <c r="C13" s="112"/>
      <c r="D13" s="119"/>
      <c r="E13" s="43" t="s">
        <v>735</v>
      </c>
      <c r="F13" s="44">
        <v>8</v>
      </c>
      <c r="G13" s="44">
        <v>8</v>
      </c>
      <c r="H13" s="116"/>
      <c r="I13" s="43" t="s">
        <v>735</v>
      </c>
      <c r="J13" s="44">
        <v>8</v>
      </c>
      <c r="K13" s="44">
        <v>8</v>
      </c>
      <c r="L13" s="116"/>
      <c r="M13" s="43" t="s">
        <v>735</v>
      </c>
      <c r="N13" s="44">
        <v>8</v>
      </c>
      <c r="O13" s="44">
        <v>8</v>
      </c>
      <c r="P13" s="116"/>
      <c r="Q13" s="43" t="s">
        <v>735</v>
      </c>
      <c r="R13" s="44">
        <v>8</v>
      </c>
      <c r="S13" s="44">
        <v>8</v>
      </c>
      <c r="T13" s="116"/>
      <c r="U13" s="43" t="s">
        <v>735</v>
      </c>
      <c r="V13" s="94">
        <v>3</v>
      </c>
      <c r="W13" s="95">
        <v>23</v>
      </c>
    </row>
    <row r="14" spans="1:23" ht="43.8" thickBot="1" x14ac:dyDescent="0.35">
      <c r="A14" s="2" t="s">
        <v>1</v>
      </c>
      <c r="B14" s="89" t="s">
        <v>37</v>
      </c>
      <c r="C14" s="90" t="s">
        <v>2</v>
      </c>
      <c r="D14" s="3" t="s">
        <v>3</v>
      </c>
      <c r="E14" s="4" t="s">
        <v>4</v>
      </c>
      <c r="F14" s="14" t="s">
        <v>5</v>
      </c>
      <c r="G14" s="15" t="s">
        <v>6</v>
      </c>
      <c r="H14" s="16" t="s">
        <v>7</v>
      </c>
      <c r="I14" s="16" t="s">
        <v>8</v>
      </c>
      <c r="J14" s="16" t="s">
        <v>9</v>
      </c>
      <c r="K14" s="5" t="s">
        <v>10</v>
      </c>
      <c r="L14" s="17" t="s">
        <v>746</v>
      </c>
    </row>
    <row r="15" spans="1:23" x14ac:dyDescent="0.3">
      <c r="A15" s="6" t="s">
        <v>80</v>
      </c>
      <c r="B15" t="s">
        <v>38</v>
      </c>
      <c r="C15" s="6" t="s">
        <v>13</v>
      </c>
      <c r="D15" s="7">
        <v>28.15</v>
      </c>
      <c r="E15" s="8">
        <v>2100</v>
      </c>
      <c r="F15" s="7">
        <v>22.5</v>
      </c>
      <c r="G15" s="9">
        <v>774</v>
      </c>
      <c r="H15" s="6">
        <v>379</v>
      </c>
      <c r="I15" s="6">
        <v>13.46</v>
      </c>
      <c r="J15" s="6" t="s">
        <v>14</v>
      </c>
      <c r="K15" s="10">
        <v>40087</v>
      </c>
      <c r="L15" t="str">
        <f>IF(D15&lt;13, IF(H15&lt;=21.5*D15, "efficient", "baseline"), IF(D15&lt;28, IF(H15&lt;=2*254, "efficient", "baseline"), IF(H15&lt;=3.8*D15+203.5, "efficient", "baseline")))</f>
        <v>baseline</v>
      </c>
    </row>
    <row r="16" spans="1:23" x14ac:dyDescent="0.3">
      <c r="A16" s="6" t="s">
        <v>80</v>
      </c>
      <c r="B16" t="s">
        <v>39</v>
      </c>
      <c r="C16" s="6" t="s">
        <v>13</v>
      </c>
      <c r="D16" s="7">
        <v>43.98</v>
      </c>
      <c r="E16" s="8">
        <v>2500</v>
      </c>
      <c r="F16" s="7">
        <v>31.33</v>
      </c>
      <c r="G16" s="6">
        <v>983</v>
      </c>
      <c r="H16" s="6">
        <v>523</v>
      </c>
      <c r="I16" s="6">
        <v>11.89</v>
      </c>
      <c r="J16" s="6" t="s">
        <v>14</v>
      </c>
      <c r="K16" s="10">
        <v>40087</v>
      </c>
      <c r="L16" t="str">
        <f t="shared" ref="L16:L56" si="0">IF(D16&lt;13, IF(H16&lt;=21.5*D16, "efficient", "baseline"), IF(D16&lt;28, IF(H16&lt;=2*254, "efficient", "baseline"), IF(H16&lt;=3.8*D16+203.5, "efficient", "baseline")))</f>
        <v>baseline</v>
      </c>
    </row>
    <row r="17" spans="1:12" x14ac:dyDescent="0.3">
      <c r="A17" s="6" t="s">
        <v>80</v>
      </c>
      <c r="B17" t="s">
        <v>40</v>
      </c>
      <c r="C17" s="6" t="s">
        <v>13</v>
      </c>
      <c r="D17" s="7">
        <v>21.99</v>
      </c>
      <c r="E17" s="8">
        <v>1200</v>
      </c>
      <c r="F17" s="7">
        <v>21.33</v>
      </c>
      <c r="G17" s="6">
        <v>512</v>
      </c>
      <c r="H17" s="6">
        <v>331</v>
      </c>
      <c r="I17" s="6">
        <v>15.05</v>
      </c>
      <c r="J17" s="6" t="s">
        <v>14</v>
      </c>
      <c r="K17" s="10">
        <v>40087</v>
      </c>
      <c r="L17" t="str">
        <f t="shared" si="0"/>
        <v>efficient</v>
      </c>
    </row>
    <row r="18" spans="1:12" x14ac:dyDescent="0.3">
      <c r="A18" s="6" t="s">
        <v>17</v>
      </c>
      <c r="B18" t="s">
        <v>41</v>
      </c>
      <c r="C18" s="6" t="s">
        <v>13</v>
      </c>
      <c r="D18" s="7">
        <v>19.3</v>
      </c>
      <c r="E18" s="8">
        <v>1270</v>
      </c>
      <c r="F18" s="7" t="s">
        <v>14</v>
      </c>
      <c r="G18" s="6" t="s">
        <v>14</v>
      </c>
      <c r="H18" s="6">
        <v>407</v>
      </c>
      <c r="I18" s="7">
        <v>21.1</v>
      </c>
      <c r="J18" s="6" t="s">
        <v>14</v>
      </c>
      <c r="K18" s="10">
        <v>39448</v>
      </c>
      <c r="L18" t="str">
        <f t="shared" si="0"/>
        <v>efficient</v>
      </c>
    </row>
    <row r="19" spans="1:12" x14ac:dyDescent="0.3">
      <c r="A19" s="6" t="s">
        <v>17</v>
      </c>
      <c r="B19" t="s">
        <v>42</v>
      </c>
      <c r="C19" s="6" t="s">
        <v>13</v>
      </c>
      <c r="D19" s="7">
        <v>15.6</v>
      </c>
      <c r="E19" s="8">
        <v>1900</v>
      </c>
      <c r="F19" s="7" t="s">
        <v>14</v>
      </c>
      <c r="G19" s="6" t="s">
        <v>14</v>
      </c>
      <c r="H19" s="6">
        <v>313</v>
      </c>
      <c r="I19" s="7">
        <v>20</v>
      </c>
      <c r="J19" s="6" t="s">
        <v>14</v>
      </c>
      <c r="K19" s="10">
        <v>39448</v>
      </c>
      <c r="L19" t="str">
        <f t="shared" si="0"/>
        <v>efficient</v>
      </c>
    </row>
    <row r="20" spans="1:12" x14ac:dyDescent="0.3">
      <c r="A20" s="6" t="s">
        <v>17</v>
      </c>
      <c r="B20" t="s">
        <v>43</v>
      </c>
      <c r="C20" s="6" t="s">
        <v>20</v>
      </c>
      <c r="D20" s="7">
        <v>8</v>
      </c>
      <c r="E20" s="8">
        <v>1100</v>
      </c>
      <c r="F20" s="7" t="s">
        <v>14</v>
      </c>
      <c r="G20" s="6" t="s">
        <v>14</v>
      </c>
      <c r="H20" s="6">
        <v>80</v>
      </c>
      <c r="I20" s="7">
        <v>10</v>
      </c>
      <c r="J20" s="6" t="s">
        <v>14</v>
      </c>
      <c r="K20" s="10">
        <v>39203</v>
      </c>
      <c r="L20" t="str">
        <f t="shared" si="0"/>
        <v>efficient</v>
      </c>
    </row>
    <row r="21" spans="1:12" x14ac:dyDescent="0.3">
      <c r="A21" s="6" t="s">
        <v>17</v>
      </c>
      <c r="B21" t="s">
        <v>44</v>
      </c>
      <c r="C21" s="6" t="s">
        <v>13</v>
      </c>
      <c r="D21" s="7">
        <v>18</v>
      </c>
      <c r="E21" s="8">
        <v>1800</v>
      </c>
      <c r="F21" s="7" t="s">
        <v>14</v>
      </c>
      <c r="G21" s="6" t="s">
        <v>14</v>
      </c>
      <c r="H21" s="6">
        <v>213</v>
      </c>
      <c r="I21" s="6">
        <v>11.83</v>
      </c>
      <c r="J21" s="6" t="s">
        <v>14</v>
      </c>
      <c r="K21" s="10">
        <v>39173</v>
      </c>
      <c r="L21" t="str">
        <f t="shared" si="0"/>
        <v>efficient</v>
      </c>
    </row>
    <row r="22" spans="1:12" x14ac:dyDescent="0.3">
      <c r="A22" s="6" t="s">
        <v>17</v>
      </c>
      <c r="B22" t="s">
        <v>45</v>
      </c>
      <c r="C22" s="6" t="s">
        <v>13</v>
      </c>
      <c r="D22" s="7">
        <v>9.31</v>
      </c>
      <c r="E22" s="8">
        <v>529</v>
      </c>
      <c r="F22" s="7">
        <v>48.92</v>
      </c>
      <c r="G22" s="6">
        <v>411</v>
      </c>
      <c r="H22" s="6">
        <v>107</v>
      </c>
      <c r="I22" s="7">
        <v>11.5</v>
      </c>
      <c r="J22" s="11">
        <v>0</v>
      </c>
      <c r="K22" s="10">
        <v>42903</v>
      </c>
      <c r="L22" t="str">
        <f t="shared" si="0"/>
        <v>efficient</v>
      </c>
    </row>
    <row r="23" spans="1:12" x14ac:dyDescent="0.3">
      <c r="A23" s="6" t="s">
        <v>17</v>
      </c>
      <c r="B23" t="s">
        <v>46</v>
      </c>
      <c r="C23" s="6" t="s">
        <v>13</v>
      </c>
      <c r="D23" s="7">
        <v>18.62</v>
      </c>
      <c r="E23" s="8">
        <v>1058</v>
      </c>
      <c r="F23" s="7">
        <v>48.42</v>
      </c>
      <c r="G23" s="6">
        <v>829</v>
      </c>
      <c r="H23" s="6">
        <v>207</v>
      </c>
      <c r="I23" s="7">
        <v>11.1</v>
      </c>
      <c r="J23" s="11">
        <v>0</v>
      </c>
      <c r="K23" s="10">
        <v>42903</v>
      </c>
      <c r="L23" t="str">
        <f t="shared" si="0"/>
        <v>efficient</v>
      </c>
    </row>
    <row r="24" spans="1:12" x14ac:dyDescent="0.3">
      <c r="A24" s="6" t="s">
        <v>17</v>
      </c>
      <c r="B24" t="s">
        <v>47</v>
      </c>
      <c r="C24" s="6" t="s">
        <v>20</v>
      </c>
      <c r="D24" s="7">
        <v>6.1</v>
      </c>
      <c r="E24" s="8">
        <v>470</v>
      </c>
      <c r="F24" s="7" t="s">
        <v>14</v>
      </c>
      <c r="G24" s="6" t="s">
        <v>14</v>
      </c>
      <c r="H24" s="6">
        <v>96</v>
      </c>
      <c r="I24" s="6">
        <v>15.74</v>
      </c>
      <c r="J24" s="6" t="s">
        <v>14</v>
      </c>
      <c r="K24" s="10">
        <v>39295</v>
      </c>
      <c r="L24" t="str">
        <f t="shared" si="0"/>
        <v>efficient</v>
      </c>
    </row>
    <row r="25" spans="1:12" x14ac:dyDescent="0.3">
      <c r="A25" s="6" t="s">
        <v>17</v>
      </c>
      <c r="B25" t="s">
        <v>48</v>
      </c>
      <c r="C25" s="6" t="s">
        <v>13</v>
      </c>
      <c r="D25" s="7">
        <v>19.27</v>
      </c>
      <c r="E25" s="8">
        <v>2000</v>
      </c>
      <c r="F25" s="7">
        <v>17.420000000000002</v>
      </c>
      <c r="G25" s="6">
        <v>540</v>
      </c>
      <c r="H25" s="6">
        <v>410</v>
      </c>
      <c r="I25" s="6">
        <v>21.28</v>
      </c>
      <c r="J25" s="6" t="s">
        <v>14</v>
      </c>
      <c r="K25" s="10">
        <v>36861</v>
      </c>
      <c r="L25" t="str">
        <f t="shared" si="0"/>
        <v>efficient</v>
      </c>
    </row>
    <row r="26" spans="1:12" x14ac:dyDescent="0.3">
      <c r="A26" s="6" t="s">
        <v>17</v>
      </c>
      <c r="B26" t="s">
        <v>49</v>
      </c>
      <c r="C26" s="6" t="s">
        <v>13</v>
      </c>
      <c r="D26" s="7">
        <v>16.309999999999999</v>
      </c>
      <c r="E26" s="8">
        <v>2000</v>
      </c>
      <c r="F26" s="7">
        <v>20.170000000000002</v>
      </c>
      <c r="G26" s="6">
        <v>680</v>
      </c>
      <c r="H26" s="8">
        <v>1335</v>
      </c>
      <c r="I26" s="6">
        <v>81.849999999999994</v>
      </c>
      <c r="J26" s="6" t="s">
        <v>14</v>
      </c>
      <c r="K26" s="10">
        <v>36861</v>
      </c>
      <c r="L26" t="str">
        <f t="shared" si="0"/>
        <v>baseline</v>
      </c>
    </row>
    <row r="27" spans="1:12" x14ac:dyDescent="0.3">
      <c r="A27" s="6" t="s">
        <v>17</v>
      </c>
      <c r="B27" t="s">
        <v>50</v>
      </c>
      <c r="C27" s="6" t="s">
        <v>13</v>
      </c>
      <c r="D27" s="7">
        <v>21.41</v>
      </c>
      <c r="E27" s="8">
        <v>1000</v>
      </c>
      <c r="F27" s="7">
        <v>34.83</v>
      </c>
      <c r="G27" s="8">
        <v>1100</v>
      </c>
      <c r="H27" s="6">
        <v>480</v>
      </c>
      <c r="I27" s="6">
        <v>21.48</v>
      </c>
      <c r="J27" s="11">
        <v>0</v>
      </c>
      <c r="K27" s="10">
        <v>40118</v>
      </c>
      <c r="L27" t="str">
        <f t="shared" si="0"/>
        <v>efficient</v>
      </c>
    </row>
    <row r="28" spans="1:12" x14ac:dyDescent="0.3">
      <c r="A28" s="6" t="s">
        <v>17</v>
      </c>
      <c r="B28" t="s">
        <v>51</v>
      </c>
      <c r="C28" s="6" t="s">
        <v>20</v>
      </c>
      <c r="D28" s="7">
        <v>10.08</v>
      </c>
      <c r="E28" s="8">
        <v>1000</v>
      </c>
      <c r="F28" s="7">
        <v>15.42</v>
      </c>
      <c r="G28" s="8">
        <v>1100</v>
      </c>
      <c r="H28" s="6">
        <v>330</v>
      </c>
      <c r="I28" s="6">
        <v>32.74</v>
      </c>
      <c r="J28" s="11">
        <v>0</v>
      </c>
      <c r="K28" s="10">
        <v>40118</v>
      </c>
      <c r="L28" t="str">
        <f t="shared" si="0"/>
        <v>baseline</v>
      </c>
    </row>
    <row r="29" spans="1:12" x14ac:dyDescent="0.3">
      <c r="A29" s="6" t="s">
        <v>25</v>
      </c>
      <c r="B29" t="s">
        <v>52</v>
      </c>
      <c r="C29" s="6" t="s">
        <v>20</v>
      </c>
      <c r="D29" s="7">
        <v>4.5</v>
      </c>
      <c r="E29" s="8">
        <v>500</v>
      </c>
      <c r="F29" s="7" t="s">
        <v>14</v>
      </c>
      <c r="G29" s="6" t="s">
        <v>14</v>
      </c>
      <c r="H29" s="6">
        <v>98</v>
      </c>
      <c r="I29" s="6">
        <v>21.8</v>
      </c>
      <c r="J29" s="6" t="s">
        <v>14</v>
      </c>
      <c r="K29" s="10">
        <v>41183</v>
      </c>
      <c r="L29" t="str">
        <f t="shared" si="0"/>
        <v>baseline</v>
      </c>
    </row>
    <row r="30" spans="1:12" x14ac:dyDescent="0.3">
      <c r="A30" s="6" t="s">
        <v>17</v>
      </c>
      <c r="B30" t="s">
        <v>53</v>
      </c>
      <c r="C30" s="6" t="s">
        <v>13</v>
      </c>
      <c r="D30" s="7">
        <v>14.8</v>
      </c>
      <c r="E30" s="8">
        <v>1350</v>
      </c>
      <c r="F30" s="7">
        <v>22.33</v>
      </c>
      <c r="G30" s="6">
        <v>480</v>
      </c>
      <c r="H30" s="6">
        <v>383</v>
      </c>
      <c r="I30" s="6">
        <v>25.85</v>
      </c>
      <c r="J30" s="6" t="s">
        <v>14</v>
      </c>
      <c r="K30" s="10">
        <v>39783</v>
      </c>
      <c r="L30" t="str">
        <f t="shared" si="0"/>
        <v>efficient</v>
      </c>
    </row>
    <row r="31" spans="1:12" x14ac:dyDescent="0.3">
      <c r="A31" s="6" t="s">
        <v>17</v>
      </c>
      <c r="B31" t="s">
        <v>54</v>
      </c>
      <c r="C31" s="6" t="s">
        <v>20</v>
      </c>
      <c r="D31" s="7">
        <v>6.8</v>
      </c>
      <c r="E31" s="8">
        <v>1400</v>
      </c>
      <c r="F31" s="7" t="s">
        <v>14</v>
      </c>
      <c r="G31" s="6" t="s">
        <v>14</v>
      </c>
      <c r="H31" s="6">
        <v>203</v>
      </c>
      <c r="I31" s="7">
        <v>29.8</v>
      </c>
      <c r="J31" s="6" t="s">
        <v>14</v>
      </c>
      <c r="K31" s="10">
        <v>39661</v>
      </c>
      <c r="L31" t="str">
        <f t="shared" si="0"/>
        <v>baseline</v>
      </c>
    </row>
    <row r="32" spans="1:12" x14ac:dyDescent="0.3">
      <c r="A32" s="6" t="s">
        <v>17</v>
      </c>
      <c r="B32" t="s">
        <v>55</v>
      </c>
      <c r="C32" s="6" t="s">
        <v>20</v>
      </c>
      <c r="D32" s="7">
        <v>8.2799999999999994</v>
      </c>
      <c r="E32" s="8">
        <v>1100</v>
      </c>
      <c r="F32" s="7">
        <v>28.64</v>
      </c>
      <c r="G32" s="6">
        <v>399</v>
      </c>
      <c r="H32" s="6">
        <v>233</v>
      </c>
      <c r="I32" s="7">
        <v>28.1</v>
      </c>
      <c r="J32" s="11">
        <v>0</v>
      </c>
      <c r="K32" s="12">
        <v>42231</v>
      </c>
      <c r="L32" t="str">
        <f t="shared" si="0"/>
        <v>baseline</v>
      </c>
    </row>
    <row r="33" spans="1:12" x14ac:dyDescent="0.3">
      <c r="A33" s="6" t="s">
        <v>17</v>
      </c>
      <c r="B33" t="s">
        <v>56</v>
      </c>
      <c r="C33" s="6" t="s">
        <v>13</v>
      </c>
      <c r="D33" s="7">
        <v>20.7</v>
      </c>
      <c r="E33" s="8">
        <v>1900</v>
      </c>
      <c r="F33" s="7">
        <v>17.2</v>
      </c>
      <c r="G33" s="6">
        <v>541</v>
      </c>
      <c r="H33" s="6">
        <v>376</v>
      </c>
      <c r="I33" s="7">
        <v>18.100000000000001</v>
      </c>
      <c r="J33" s="11">
        <v>0</v>
      </c>
      <c r="K33" s="12">
        <v>42309</v>
      </c>
      <c r="L33" t="str">
        <f t="shared" si="0"/>
        <v>efficient</v>
      </c>
    </row>
    <row r="34" spans="1:12" x14ac:dyDescent="0.3">
      <c r="A34" s="6" t="s">
        <v>17</v>
      </c>
      <c r="B34" t="s">
        <v>57</v>
      </c>
      <c r="C34" s="6" t="s">
        <v>20</v>
      </c>
      <c r="D34" s="7">
        <v>10.08</v>
      </c>
      <c r="E34" s="8">
        <v>1000</v>
      </c>
      <c r="F34" s="7">
        <v>15.42</v>
      </c>
      <c r="G34" s="8">
        <v>1100</v>
      </c>
      <c r="H34" s="6">
        <v>330</v>
      </c>
      <c r="I34" s="7">
        <v>32.74</v>
      </c>
      <c r="J34" s="11">
        <v>0</v>
      </c>
      <c r="K34" s="10">
        <v>40118</v>
      </c>
      <c r="L34" t="str">
        <f t="shared" si="0"/>
        <v>baseline</v>
      </c>
    </row>
    <row r="35" spans="1:12" x14ac:dyDescent="0.3">
      <c r="A35" s="6" t="s">
        <v>17</v>
      </c>
      <c r="B35" t="s">
        <v>58</v>
      </c>
      <c r="C35" s="6" t="s">
        <v>13</v>
      </c>
      <c r="D35" s="7">
        <v>21.41</v>
      </c>
      <c r="E35" s="8">
        <v>1000</v>
      </c>
      <c r="F35" s="7">
        <v>34.83</v>
      </c>
      <c r="G35" s="8">
        <v>1100</v>
      </c>
      <c r="H35" s="6">
        <v>480</v>
      </c>
      <c r="I35" s="7">
        <v>21.48</v>
      </c>
      <c r="J35" s="11">
        <v>0</v>
      </c>
      <c r="K35" s="10">
        <v>40118</v>
      </c>
      <c r="L35" t="str">
        <f t="shared" si="0"/>
        <v>efficient</v>
      </c>
    </row>
    <row r="36" spans="1:12" x14ac:dyDescent="0.3">
      <c r="A36" s="6" t="s">
        <v>17</v>
      </c>
      <c r="B36" t="s">
        <v>59</v>
      </c>
      <c r="C36" s="6" t="s">
        <v>20</v>
      </c>
      <c r="D36" s="7">
        <v>6.73</v>
      </c>
      <c r="E36" s="8">
        <v>1000</v>
      </c>
      <c r="F36" s="7">
        <v>10.7</v>
      </c>
      <c r="G36" s="6">
        <v>179</v>
      </c>
      <c r="H36" s="6">
        <v>132</v>
      </c>
      <c r="I36" s="7">
        <v>19.61</v>
      </c>
      <c r="J36" s="11">
        <v>0</v>
      </c>
      <c r="K36" s="10">
        <v>41244</v>
      </c>
      <c r="L36" t="str">
        <f t="shared" si="0"/>
        <v>efficient</v>
      </c>
    </row>
    <row r="37" spans="1:12" x14ac:dyDescent="0.3">
      <c r="A37" s="6" t="s">
        <v>17</v>
      </c>
      <c r="B37" t="s">
        <v>60</v>
      </c>
      <c r="C37" s="6" t="s">
        <v>13</v>
      </c>
      <c r="D37" s="7">
        <v>7.11</v>
      </c>
      <c r="E37" s="8">
        <v>1210</v>
      </c>
      <c r="F37" s="7">
        <v>7</v>
      </c>
      <c r="G37" s="6">
        <v>137</v>
      </c>
      <c r="H37" s="6">
        <v>170</v>
      </c>
      <c r="I37" s="7">
        <v>23.9</v>
      </c>
      <c r="J37" s="11">
        <v>0</v>
      </c>
      <c r="K37" s="10">
        <v>40544</v>
      </c>
      <c r="L37" t="str">
        <f t="shared" si="0"/>
        <v>baseline</v>
      </c>
    </row>
    <row r="38" spans="1:12" x14ac:dyDescent="0.3">
      <c r="A38" s="6" t="s">
        <v>17</v>
      </c>
      <c r="B38" t="s">
        <v>61</v>
      </c>
      <c r="C38" s="6" t="s">
        <v>13</v>
      </c>
      <c r="D38" s="7">
        <v>9.48</v>
      </c>
      <c r="E38" s="8">
        <v>1200</v>
      </c>
      <c r="F38" s="7">
        <v>9.25</v>
      </c>
      <c r="G38" s="6">
        <v>179</v>
      </c>
      <c r="H38" s="6">
        <v>174</v>
      </c>
      <c r="I38" s="7">
        <v>18.399999999999999</v>
      </c>
      <c r="J38" s="11">
        <v>0</v>
      </c>
      <c r="K38" s="10">
        <v>40544</v>
      </c>
      <c r="L38" t="str">
        <f t="shared" si="0"/>
        <v>efficient</v>
      </c>
    </row>
    <row r="39" spans="1:12" x14ac:dyDescent="0.3">
      <c r="A39" s="6" t="s">
        <v>17</v>
      </c>
      <c r="B39" t="s">
        <v>62</v>
      </c>
      <c r="C39" s="6" t="s">
        <v>13</v>
      </c>
      <c r="D39" s="7">
        <v>17.14</v>
      </c>
      <c r="E39" s="8">
        <v>1200</v>
      </c>
      <c r="F39" s="7">
        <v>14.92</v>
      </c>
      <c r="G39" s="6">
        <v>289</v>
      </c>
      <c r="H39" s="6">
        <v>297</v>
      </c>
      <c r="I39" s="7">
        <v>17.329999999999998</v>
      </c>
      <c r="J39" s="11">
        <v>0</v>
      </c>
      <c r="K39" s="10">
        <v>40544</v>
      </c>
      <c r="L39" t="str">
        <f t="shared" si="0"/>
        <v>efficient</v>
      </c>
    </row>
    <row r="40" spans="1:12" x14ac:dyDescent="0.3">
      <c r="A40" s="6" t="s">
        <v>17</v>
      </c>
      <c r="B40" t="s">
        <v>63</v>
      </c>
      <c r="C40" s="6" t="s">
        <v>13</v>
      </c>
      <c r="D40" s="7">
        <v>19.14</v>
      </c>
      <c r="E40" s="8">
        <v>1200</v>
      </c>
      <c r="F40" s="7">
        <v>13.86</v>
      </c>
      <c r="G40" s="6">
        <v>276</v>
      </c>
      <c r="H40" s="6">
        <v>311</v>
      </c>
      <c r="I40" s="7">
        <v>16.3</v>
      </c>
      <c r="J40" s="11">
        <v>0</v>
      </c>
      <c r="K40" s="10">
        <v>40575</v>
      </c>
      <c r="L40" t="str">
        <f t="shared" si="0"/>
        <v>efficient</v>
      </c>
    </row>
    <row r="41" spans="1:12" x14ac:dyDescent="0.3">
      <c r="A41" s="6" t="s">
        <v>17</v>
      </c>
      <c r="B41" t="s">
        <v>64</v>
      </c>
      <c r="C41" s="6" t="s">
        <v>13</v>
      </c>
      <c r="D41" s="7">
        <v>18.96</v>
      </c>
      <c r="E41" s="8">
        <v>2000</v>
      </c>
      <c r="F41" s="7">
        <v>12.25</v>
      </c>
      <c r="G41" s="6">
        <v>409</v>
      </c>
      <c r="H41" s="6">
        <v>319</v>
      </c>
      <c r="I41" s="7">
        <v>16.8</v>
      </c>
      <c r="J41" s="11">
        <v>0</v>
      </c>
      <c r="K41" s="10">
        <v>40664</v>
      </c>
      <c r="L41" t="str">
        <f t="shared" si="0"/>
        <v>efficient</v>
      </c>
    </row>
    <row r="42" spans="1:12" x14ac:dyDescent="0.3">
      <c r="A42" s="6" t="s">
        <v>17</v>
      </c>
      <c r="B42" t="s">
        <v>65</v>
      </c>
      <c r="C42" s="6" t="s">
        <v>13</v>
      </c>
      <c r="D42" s="7">
        <v>12.73</v>
      </c>
      <c r="E42" s="8">
        <v>1200</v>
      </c>
      <c r="F42" s="7">
        <v>16.920000000000002</v>
      </c>
      <c r="G42" s="6">
        <v>311</v>
      </c>
      <c r="H42" s="6">
        <v>433</v>
      </c>
      <c r="I42" s="7">
        <v>34</v>
      </c>
      <c r="J42" s="11">
        <v>0</v>
      </c>
      <c r="K42" s="10">
        <v>40544</v>
      </c>
      <c r="L42" t="str">
        <f t="shared" si="0"/>
        <v>baseline</v>
      </c>
    </row>
    <row r="43" spans="1:12" x14ac:dyDescent="0.3">
      <c r="A43" s="6" t="s">
        <v>17</v>
      </c>
      <c r="B43" t="s">
        <v>66</v>
      </c>
      <c r="C43" s="6" t="s">
        <v>13</v>
      </c>
      <c r="D43" s="7">
        <v>22.5</v>
      </c>
      <c r="E43" s="8">
        <v>2000</v>
      </c>
      <c r="F43" s="7">
        <v>13.58</v>
      </c>
      <c r="G43" s="6">
        <v>441</v>
      </c>
      <c r="H43" s="6">
        <v>711</v>
      </c>
      <c r="I43" s="7">
        <v>31.6</v>
      </c>
      <c r="J43" s="11">
        <v>0</v>
      </c>
      <c r="K43" s="10">
        <v>40664</v>
      </c>
      <c r="L43" t="str">
        <f t="shared" si="0"/>
        <v>baseline</v>
      </c>
    </row>
    <row r="44" spans="1:12" x14ac:dyDescent="0.3">
      <c r="A44" s="6" t="s">
        <v>17</v>
      </c>
      <c r="B44" t="s">
        <v>67</v>
      </c>
      <c r="C44" s="6" t="s">
        <v>20</v>
      </c>
      <c r="D44" s="7">
        <v>4.12</v>
      </c>
      <c r="E44" s="8">
        <v>600</v>
      </c>
      <c r="F44" s="7">
        <v>14.33</v>
      </c>
      <c r="G44" s="6">
        <v>139</v>
      </c>
      <c r="H44" s="6">
        <v>147</v>
      </c>
      <c r="I44" s="7">
        <v>35.700000000000003</v>
      </c>
      <c r="J44" s="11">
        <v>0</v>
      </c>
      <c r="K44" s="10">
        <v>40544</v>
      </c>
      <c r="L44" t="str">
        <f t="shared" si="0"/>
        <v>baseline</v>
      </c>
    </row>
    <row r="45" spans="1:12" x14ac:dyDescent="0.3">
      <c r="A45" s="6" t="s">
        <v>17</v>
      </c>
      <c r="B45" t="s">
        <v>68</v>
      </c>
      <c r="C45" s="6" t="s">
        <v>13</v>
      </c>
      <c r="D45" s="7">
        <v>8.77</v>
      </c>
      <c r="E45" s="8">
        <v>1200</v>
      </c>
      <c r="F45" s="7">
        <v>9.75</v>
      </c>
      <c r="G45" s="6">
        <v>191</v>
      </c>
      <c r="H45" s="6">
        <v>211</v>
      </c>
      <c r="I45" s="7">
        <v>24.1</v>
      </c>
      <c r="J45" s="11">
        <v>0</v>
      </c>
      <c r="K45" s="10">
        <v>40544</v>
      </c>
      <c r="L45" t="str">
        <f t="shared" si="0"/>
        <v>baseline</v>
      </c>
    </row>
    <row r="46" spans="1:12" x14ac:dyDescent="0.3">
      <c r="A46" s="6" t="s">
        <v>17</v>
      </c>
      <c r="B46" t="s">
        <v>69</v>
      </c>
      <c r="C46" s="6" t="s">
        <v>13</v>
      </c>
      <c r="D46" s="7">
        <v>22.2</v>
      </c>
      <c r="E46" s="8">
        <v>2000</v>
      </c>
      <c r="F46" s="7">
        <v>13.17</v>
      </c>
      <c r="G46" s="6">
        <v>434</v>
      </c>
      <c r="H46" s="6">
        <v>648</v>
      </c>
      <c r="I46" s="7">
        <v>29</v>
      </c>
      <c r="J46" s="11">
        <v>0</v>
      </c>
      <c r="K46" s="10">
        <v>40603</v>
      </c>
      <c r="L46" t="str">
        <f t="shared" si="0"/>
        <v>baseline</v>
      </c>
    </row>
    <row r="47" spans="1:12" x14ac:dyDescent="0.3">
      <c r="A47" s="6" t="s">
        <v>17</v>
      </c>
      <c r="B47" t="s">
        <v>70</v>
      </c>
      <c r="C47" s="6" t="s">
        <v>13</v>
      </c>
      <c r="D47" s="7">
        <v>17.75</v>
      </c>
      <c r="E47" s="8">
        <v>1200</v>
      </c>
      <c r="F47" s="7">
        <v>17.399999999999999</v>
      </c>
      <c r="G47" s="6">
        <v>346</v>
      </c>
      <c r="H47" s="6">
        <v>256</v>
      </c>
      <c r="I47" s="7">
        <v>14.4</v>
      </c>
      <c r="J47" s="11">
        <v>0</v>
      </c>
      <c r="K47" s="10">
        <v>41244</v>
      </c>
      <c r="L47" t="str">
        <f t="shared" si="0"/>
        <v>efficient</v>
      </c>
    </row>
    <row r="48" spans="1:12" x14ac:dyDescent="0.3">
      <c r="A48" s="6" t="s">
        <v>17</v>
      </c>
      <c r="B48" t="s">
        <v>71</v>
      </c>
      <c r="C48" s="6" t="s">
        <v>20</v>
      </c>
      <c r="D48" s="7">
        <v>9.8000000000000007</v>
      </c>
      <c r="E48" s="8">
        <v>1000</v>
      </c>
      <c r="F48" s="7">
        <v>14.5</v>
      </c>
      <c r="G48" s="6">
        <v>241</v>
      </c>
      <c r="H48" s="6">
        <v>214</v>
      </c>
      <c r="I48" s="7">
        <v>21.8</v>
      </c>
      <c r="J48" s="11">
        <v>0</v>
      </c>
      <c r="K48" s="10">
        <v>41244</v>
      </c>
      <c r="L48" t="str">
        <f t="shared" si="0"/>
        <v>baseline</v>
      </c>
    </row>
    <row r="49" spans="1:12" x14ac:dyDescent="0.3">
      <c r="A49" s="6" t="s">
        <v>17</v>
      </c>
      <c r="B49" t="s">
        <v>72</v>
      </c>
      <c r="C49" s="6" t="s">
        <v>13</v>
      </c>
      <c r="D49" s="7">
        <v>20</v>
      </c>
      <c r="E49" s="8">
        <v>1200</v>
      </c>
      <c r="F49" s="7">
        <v>18.600000000000001</v>
      </c>
      <c r="G49" s="6">
        <v>373</v>
      </c>
      <c r="H49" s="6">
        <v>249</v>
      </c>
      <c r="I49" s="7">
        <v>12.5</v>
      </c>
      <c r="J49" s="11">
        <v>0</v>
      </c>
      <c r="K49" s="10">
        <v>41244</v>
      </c>
      <c r="L49" t="str">
        <f t="shared" si="0"/>
        <v>efficient</v>
      </c>
    </row>
    <row r="50" spans="1:12" x14ac:dyDescent="0.3">
      <c r="A50" s="6" t="s">
        <v>17</v>
      </c>
      <c r="B50" t="s">
        <v>73</v>
      </c>
      <c r="C50" s="6" t="s">
        <v>13</v>
      </c>
      <c r="D50" s="7">
        <v>20.5</v>
      </c>
      <c r="E50" s="8">
        <v>1338</v>
      </c>
      <c r="F50" s="7" t="s">
        <v>14</v>
      </c>
      <c r="G50" s="13" t="s">
        <v>14</v>
      </c>
      <c r="H50" s="6">
        <v>412</v>
      </c>
      <c r="I50" s="7">
        <v>20.100000000000001</v>
      </c>
      <c r="J50" s="11">
        <v>0</v>
      </c>
      <c r="K50" s="10">
        <v>38504</v>
      </c>
      <c r="L50" t="str">
        <f t="shared" si="0"/>
        <v>efficient</v>
      </c>
    </row>
    <row r="51" spans="1:12" x14ac:dyDescent="0.3">
      <c r="A51" s="6" t="s">
        <v>17</v>
      </c>
      <c r="B51" t="s">
        <v>74</v>
      </c>
      <c r="C51" s="6" t="s">
        <v>13</v>
      </c>
      <c r="D51" s="7">
        <v>21.7</v>
      </c>
      <c r="E51" s="8" t="s">
        <v>24</v>
      </c>
      <c r="F51" s="7" t="s">
        <v>14</v>
      </c>
      <c r="G51" s="13" t="s">
        <v>14</v>
      </c>
      <c r="H51" s="6">
        <v>340</v>
      </c>
      <c r="I51" s="7">
        <v>15.7</v>
      </c>
      <c r="J51" s="11">
        <v>0</v>
      </c>
      <c r="K51" s="10">
        <v>38808</v>
      </c>
      <c r="L51" t="str">
        <f t="shared" si="0"/>
        <v>efficient</v>
      </c>
    </row>
    <row r="52" spans="1:12" x14ac:dyDescent="0.3">
      <c r="A52" s="6" t="s">
        <v>17</v>
      </c>
      <c r="B52" t="s">
        <v>75</v>
      </c>
      <c r="C52" s="6" t="s">
        <v>13</v>
      </c>
      <c r="D52" s="7">
        <v>21.7</v>
      </c>
      <c r="E52" s="8">
        <v>1147</v>
      </c>
      <c r="F52" s="7" t="s">
        <v>14</v>
      </c>
      <c r="G52" s="13" t="s">
        <v>14</v>
      </c>
      <c r="H52" s="6">
        <v>470</v>
      </c>
      <c r="I52" s="7">
        <v>21.7</v>
      </c>
      <c r="J52" s="11">
        <v>0</v>
      </c>
      <c r="K52" s="10">
        <v>38443</v>
      </c>
      <c r="L52" t="str">
        <f t="shared" si="0"/>
        <v>efficient</v>
      </c>
    </row>
    <row r="53" spans="1:12" x14ac:dyDescent="0.3">
      <c r="A53" s="6" t="s">
        <v>17</v>
      </c>
      <c r="B53" t="s">
        <v>76</v>
      </c>
      <c r="C53" s="6" t="s">
        <v>13</v>
      </c>
      <c r="D53" s="7">
        <v>19.899999999999999</v>
      </c>
      <c r="E53" s="8">
        <v>756</v>
      </c>
      <c r="F53" s="7" t="s">
        <v>14</v>
      </c>
      <c r="G53" s="13" t="s">
        <v>14</v>
      </c>
      <c r="H53" s="6">
        <v>330</v>
      </c>
      <c r="I53" s="7">
        <v>16.600000000000001</v>
      </c>
      <c r="J53" s="11">
        <v>0</v>
      </c>
      <c r="K53" s="10">
        <v>39387</v>
      </c>
      <c r="L53" t="str">
        <f t="shared" si="0"/>
        <v>efficient</v>
      </c>
    </row>
    <row r="54" spans="1:12" x14ac:dyDescent="0.3">
      <c r="A54" s="6" t="s">
        <v>17</v>
      </c>
      <c r="B54" t="s">
        <v>77</v>
      </c>
      <c r="C54" s="6" t="s">
        <v>13</v>
      </c>
      <c r="D54" s="7">
        <v>19.899999999999999</v>
      </c>
      <c r="E54" s="8">
        <v>806</v>
      </c>
      <c r="F54" s="7" t="s">
        <v>14</v>
      </c>
      <c r="G54" s="13" t="s">
        <v>14</v>
      </c>
      <c r="H54" s="6">
        <v>342</v>
      </c>
      <c r="I54" s="7">
        <v>17.2</v>
      </c>
      <c r="J54" s="11">
        <v>0</v>
      </c>
      <c r="K54" s="10">
        <v>39387</v>
      </c>
      <c r="L54" t="str">
        <f t="shared" si="0"/>
        <v>efficient</v>
      </c>
    </row>
    <row r="55" spans="1:12" x14ac:dyDescent="0.3">
      <c r="A55" s="6" t="s">
        <v>17</v>
      </c>
      <c r="B55" t="s">
        <v>78</v>
      </c>
      <c r="C55" s="6" t="s">
        <v>13</v>
      </c>
      <c r="D55" s="7">
        <v>21.41</v>
      </c>
      <c r="E55" s="8">
        <v>1000</v>
      </c>
      <c r="F55" s="7">
        <v>34.83</v>
      </c>
      <c r="G55" s="8">
        <v>1100</v>
      </c>
      <c r="H55" s="6">
        <v>480</v>
      </c>
      <c r="I55" s="7">
        <v>21.48</v>
      </c>
      <c r="J55" s="11">
        <v>0</v>
      </c>
      <c r="K55" s="10">
        <v>40118</v>
      </c>
      <c r="L55" t="str">
        <f t="shared" si="0"/>
        <v>efficient</v>
      </c>
    </row>
    <row r="56" spans="1:12" x14ac:dyDescent="0.3">
      <c r="A56" s="6" t="s">
        <v>17</v>
      </c>
      <c r="B56" t="s">
        <v>79</v>
      </c>
      <c r="C56" s="6" t="s">
        <v>20</v>
      </c>
      <c r="D56" s="7">
        <v>10.08</v>
      </c>
      <c r="E56" s="8">
        <v>1000</v>
      </c>
      <c r="F56" s="7">
        <v>15.42</v>
      </c>
      <c r="G56" s="8">
        <v>1100</v>
      </c>
      <c r="H56" s="6">
        <v>330</v>
      </c>
      <c r="I56" s="7">
        <v>32.74</v>
      </c>
      <c r="J56" s="11">
        <v>0</v>
      </c>
      <c r="K56" s="10">
        <v>40118</v>
      </c>
      <c r="L56" t="str">
        <f t="shared" si="0"/>
        <v>baseline</v>
      </c>
    </row>
  </sheetData>
  <sheetProtection selectLockedCells="1" sort="0" autoFilter="0"/>
  <protectedRanges>
    <protectedRange sqref="L14 A14:K56" name="hfhc"/>
  </protectedRanges>
  <autoFilter ref="A14:L56"/>
  <mergeCells count="12">
    <mergeCell ref="B4:C8"/>
    <mergeCell ref="B9:C13"/>
    <mergeCell ref="P4:P8"/>
    <mergeCell ref="P9:P13"/>
    <mergeCell ref="T4:T8"/>
    <mergeCell ref="T9:T13"/>
    <mergeCell ref="D4:D8"/>
    <mergeCell ref="D9:D13"/>
    <mergeCell ref="H4:H8"/>
    <mergeCell ref="H9:H13"/>
    <mergeCell ref="L4:L8"/>
    <mergeCell ref="L9:L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39997558519241921"/>
  </sheetPr>
  <dimension ref="A1:M534"/>
  <sheetViews>
    <sheetView workbookViewId="0">
      <selection activeCell="M13" sqref="B4:M13"/>
    </sheetView>
  </sheetViews>
  <sheetFormatPr defaultRowHeight="14.4" x14ac:dyDescent="0.3"/>
  <cols>
    <col min="1" max="1" width="29.6640625" customWidth="1"/>
    <col min="2" max="3" width="16.88671875" customWidth="1"/>
    <col min="4" max="5" width="15.88671875" customWidth="1"/>
    <col min="6" max="6" width="15.6640625" customWidth="1"/>
    <col min="7" max="7" width="9.88671875" customWidth="1"/>
    <col min="8" max="8" width="12.6640625" style="6" customWidth="1"/>
    <col min="10" max="10" width="12" bestFit="1" customWidth="1"/>
    <col min="11" max="11" width="12.88671875" customWidth="1"/>
    <col min="13" max="14" width="9.109375" customWidth="1"/>
  </cols>
  <sheetData>
    <row r="1" spans="1:13" ht="21" x14ac:dyDescent="0.4">
      <c r="A1" s="19" t="s">
        <v>605</v>
      </c>
      <c r="H1"/>
    </row>
    <row r="2" spans="1:13" ht="15" thickBot="1" x14ac:dyDescent="0.35">
      <c r="A2" t="s">
        <v>728</v>
      </c>
      <c r="H2"/>
    </row>
    <row r="3" spans="1:13" ht="15" thickBot="1" x14ac:dyDescent="0.35">
      <c r="B3" s="34"/>
      <c r="C3" s="35"/>
      <c r="D3" s="36" t="s">
        <v>20</v>
      </c>
      <c r="E3" s="37" t="s">
        <v>13</v>
      </c>
      <c r="F3" s="34"/>
      <c r="G3" s="35"/>
      <c r="H3" s="36" t="s">
        <v>20</v>
      </c>
      <c r="I3" s="37" t="s">
        <v>13</v>
      </c>
      <c r="J3" s="34"/>
      <c r="K3" s="35"/>
      <c r="L3" s="36" t="s">
        <v>20</v>
      </c>
      <c r="M3" s="37" t="s">
        <v>13</v>
      </c>
    </row>
    <row r="4" spans="1:13" x14ac:dyDescent="0.3">
      <c r="A4" s="120" t="s">
        <v>759</v>
      </c>
      <c r="B4" s="113" t="s">
        <v>749</v>
      </c>
      <c r="C4" s="38" t="s">
        <v>731</v>
      </c>
      <c r="D4" s="39">
        <v>9.5656521739130422</v>
      </c>
      <c r="E4" s="39">
        <v>29.417651006711399</v>
      </c>
      <c r="F4" s="113" t="s">
        <v>741</v>
      </c>
      <c r="G4" s="38" t="s">
        <v>731</v>
      </c>
      <c r="H4" s="39">
        <v>216.60869565217391</v>
      </c>
      <c r="I4" s="39">
        <v>423.93288590604027</v>
      </c>
      <c r="J4" s="113" t="s">
        <v>751</v>
      </c>
      <c r="K4" s="38" t="s">
        <v>731</v>
      </c>
      <c r="L4" s="39">
        <v>14.97347826086957</v>
      </c>
      <c r="M4" s="57">
        <v>13.829865771812084</v>
      </c>
    </row>
    <row r="5" spans="1:13" x14ac:dyDescent="0.3">
      <c r="A5" s="121"/>
      <c r="B5" s="114"/>
      <c r="C5" s="40" t="s">
        <v>732</v>
      </c>
      <c r="D5" s="41">
        <v>10.4</v>
      </c>
      <c r="E5" s="41">
        <v>24</v>
      </c>
      <c r="F5" s="114"/>
      <c r="G5" s="40" t="s">
        <v>732</v>
      </c>
      <c r="H5" s="41">
        <v>147</v>
      </c>
      <c r="I5" s="41">
        <v>382</v>
      </c>
      <c r="J5" s="114"/>
      <c r="K5" s="40" t="s">
        <v>732</v>
      </c>
      <c r="L5" s="41">
        <v>16.89</v>
      </c>
      <c r="M5" s="58">
        <v>13.98</v>
      </c>
    </row>
    <row r="6" spans="1:13" x14ac:dyDescent="0.3">
      <c r="A6" s="121"/>
      <c r="B6" s="114"/>
      <c r="C6" s="40" t="s">
        <v>733</v>
      </c>
      <c r="D6" s="41">
        <v>4.12</v>
      </c>
      <c r="E6" s="41">
        <v>15.35</v>
      </c>
      <c r="F6" s="114"/>
      <c r="G6" s="40" t="s">
        <v>733</v>
      </c>
      <c r="H6" s="41">
        <v>101</v>
      </c>
      <c r="I6" s="41">
        <v>194</v>
      </c>
      <c r="J6" s="114"/>
      <c r="K6" s="40" t="s">
        <v>733</v>
      </c>
      <c r="L6" s="41">
        <v>8.74</v>
      </c>
      <c r="M6" s="58">
        <v>6.34</v>
      </c>
    </row>
    <row r="7" spans="1:13" x14ac:dyDescent="0.3">
      <c r="A7" s="121"/>
      <c r="B7" s="114"/>
      <c r="C7" s="40" t="s">
        <v>734</v>
      </c>
      <c r="D7" s="41">
        <v>13.75</v>
      </c>
      <c r="E7" s="41">
        <v>80</v>
      </c>
      <c r="F7" s="114"/>
      <c r="G7" s="40" t="s">
        <v>734</v>
      </c>
      <c r="H7" s="41">
        <v>638</v>
      </c>
      <c r="I7" s="41">
        <v>917</v>
      </c>
      <c r="J7" s="114"/>
      <c r="K7" s="40" t="s">
        <v>734</v>
      </c>
      <c r="L7" s="41">
        <v>20</v>
      </c>
      <c r="M7" s="58">
        <v>19.75</v>
      </c>
    </row>
    <row r="8" spans="1:13" x14ac:dyDescent="0.3">
      <c r="A8" s="121"/>
      <c r="B8" s="115"/>
      <c r="C8" s="42" t="s">
        <v>735</v>
      </c>
      <c r="D8" s="48">
        <v>23</v>
      </c>
      <c r="E8" s="48">
        <v>149</v>
      </c>
      <c r="F8" s="115"/>
      <c r="G8" s="42" t="s">
        <v>735</v>
      </c>
      <c r="H8" s="48">
        <v>23</v>
      </c>
      <c r="I8" s="48">
        <v>149</v>
      </c>
      <c r="J8" s="115"/>
      <c r="K8" s="42" t="s">
        <v>735</v>
      </c>
      <c r="L8" s="48">
        <v>23</v>
      </c>
      <c r="M8" s="49">
        <v>149</v>
      </c>
    </row>
    <row r="9" spans="1:13" x14ac:dyDescent="0.3">
      <c r="A9" s="122" t="s">
        <v>757</v>
      </c>
      <c r="B9" s="113" t="s">
        <v>750</v>
      </c>
      <c r="C9" s="40" t="s">
        <v>731</v>
      </c>
      <c r="D9" s="39">
        <v>10.141500000000002</v>
      </c>
      <c r="E9" s="39">
        <v>22.628750000000029</v>
      </c>
      <c r="F9" s="113" t="s">
        <v>742</v>
      </c>
      <c r="G9" s="40" t="s">
        <v>731</v>
      </c>
      <c r="H9" s="39">
        <v>399</v>
      </c>
      <c r="I9" s="39">
        <v>528.63125000000002</v>
      </c>
      <c r="J9" s="113" t="s">
        <v>752</v>
      </c>
      <c r="K9" s="40" t="s">
        <v>731</v>
      </c>
      <c r="L9" s="39">
        <v>30.412875000000003</v>
      </c>
      <c r="M9" s="57">
        <v>27.824249999999999</v>
      </c>
    </row>
    <row r="10" spans="1:13" x14ac:dyDescent="0.3">
      <c r="A10" s="121"/>
      <c r="B10" s="114"/>
      <c r="C10" s="40" t="s">
        <v>732</v>
      </c>
      <c r="D10" s="41">
        <v>11.9</v>
      </c>
      <c r="E10" s="41">
        <v>22.9</v>
      </c>
      <c r="F10" s="114"/>
      <c r="G10" s="40" t="s">
        <v>732</v>
      </c>
      <c r="H10" s="41">
        <v>348</v>
      </c>
      <c r="I10" s="41">
        <v>531</v>
      </c>
      <c r="J10" s="114"/>
      <c r="K10" s="40" t="s">
        <v>732</v>
      </c>
      <c r="L10" s="41">
        <v>30.6</v>
      </c>
      <c r="M10" s="58">
        <v>26.94</v>
      </c>
    </row>
    <row r="11" spans="1:13" x14ac:dyDescent="0.3">
      <c r="A11" s="121"/>
      <c r="B11" s="114"/>
      <c r="C11" s="40" t="s">
        <v>733</v>
      </c>
      <c r="D11" s="41">
        <v>2.31</v>
      </c>
      <c r="E11" s="41">
        <v>15.3</v>
      </c>
      <c r="F11" s="114"/>
      <c r="G11" s="40" t="s">
        <v>733</v>
      </c>
      <c r="H11" s="41">
        <v>86</v>
      </c>
      <c r="I11" s="41">
        <v>154</v>
      </c>
      <c r="J11" s="114"/>
      <c r="K11" s="40" t="s">
        <v>733</v>
      </c>
      <c r="L11" s="41">
        <v>20.37</v>
      </c>
      <c r="M11" s="58">
        <v>20.09</v>
      </c>
    </row>
    <row r="12" spans="1:13" x14ac:dyDescent="0.3">
      <c r="A12" s="121"/>
      <c r="B12" s="114"/>
      <c r="C12" s="40" t="s">
        <v>734</v>
      </c>
      <c r="D12" s="41">
        <v>13.3</v>
      </c>
      <c r="E12" s="41">
        <v>44.7</v>
      </c>
      <c r="F12" s="114"/>
      <c r="G12" s="40" t="s">
        <v>734</v>
      </c>
      <c r="H12" s="41">
        <v>910</v>
      </c>
      <c r="I12" s="41">
        <v>917</v>
      </c>
      <c r="J12" s="114"/>
      <c r="K12" s="40" t="s">
        <v>734</v>
      </c>
      <c r="L12" s="41">
        <v>39.85</v>
      </c>
      <c r="M12" s="58">
        <v>39.74</v>
      </c>
    </row>
    <row r="13" spans="1:13" ht="15" thickBot="1" x14ac:dyDescent="0.35">
      <c r="A13" s="123"/>
      <c r="B13" s="116"/>
      <c r="C13" s="43" t="s">
        <v>735</v>
      </c>
      <c r="D13" s="44">
        <v>80</v>
      </c>
      <c r="E13" s="44">
        <v>160</v>
      </c>
      <c r="F13" s="116"/>
      <c r="G13" s="43" t="s">
        <v>735</v>
      </c>
      <c r="H13" s="44">
        <v>80</v>
      </c>
      <c r="I13" s="44">
        <v>160</v>
      </c>
      <c r="J13" s="116"/>
      <c r="K13" s="43" t="s">
        <v>735</v>
      </c>
      <c r="L13" s="44">
        <v>80</v>
      </c>
      <c r="M13" s="47">
        <v>160</v>
      </c>
    </row>
    <row r="14" spans="1:13" ht="45" customHeight="1" x14ac:dyDescent="0.3">
      <c r="A14" s="59" t="s">
        <v>84</v>
      </c>
      <c r="B14" s="59" t="s">
        <v>85</v>
      </c>
      <c r="C14" s="59" t="s">
        <v>606</v>
      </c>
      <c r="D14" s="59" t="s">
        <v>86</v>
      </c>
      <c r="E14" s="59" t="s">
        <v>729</v>
      </c>
      <c r="F14" s="59" t="s">
        <v>87</v>
      </c>
      <c r="G14" s="59" t="s">
        <v>603</v>
      </c>
      <c r="H14" s="59" t="s">
        <v>604</v>
      </c>
      <c r="I14" s="50" t="s">
        <v>745</v>
      </c>
      <c r="J14" s="50" t="s">
        <v>736</v>
      </c>
    </row>
    <row r="15" spans="1:13" x14ac:dyDescent="0.3">
      <c r="A15" s="18" t="s">
        <v>11</v>
      </c>
      <c r="B15" s="18" t="s">
        <v>232</v>
      </c>
      <c r="C15" s="27" t="str">
        <f t="shared" ref="C15:C78" si="0">IF(D15&gt;15,"Full","Half")</f>
        <v>Full</v>
      </c>
      <c r="D15" s="18">
        <v>19.7</v>
      </c>
      <c r="E15" s="18">
        <v>381</v>
      </c>
      <c r="F15" s="18">
        <v>19.34</v>
      </c>
      <c r="G15" s="20" t="s">
        <v>82</v>
      </c>
      <c r="H15" s="23"/>
      <c r="I15">
        <f>E15/D15</f>
        <v>19.340101522842641</v>
      </c>
      <c r="J15" s="46">
        <f>(I15-F15)/I15</f>
        <v>5.24934383209828E-6</v>
      </c>
    </row>
    <row r="16" spans="1:13" x14ac:dyDescent="0.3">
      <c r="A16" s="18" t="s">
        <v>11</v>
      </c>
      <c r="B16" s="18" t="s">
        <v>244</v>
      </c>
      <c r="C16" s="27" t="str">
        <f t="shared" si="0"/>
        <v>Half</v>
      </c>
      <c r="D16" s="18">
        <v>6.79</v>
      </c>
      <c r="E16" s="18">
        <v>172</v>
      </c>
      <c r="F16" s="18">
        <v>25.33</v>
      </c>
      <c r="G16" s="20" t="s">
        <v>81</v>
      </c>
      <c r="H16" s="24"/>
      <c r="I16">
        <f>E16/D16</f>
        <v>25.331369661266567</v>
      </c>
      <c r="J16" s="46">
        <f t="shared" ref="J16:J79" si="1">(I16-F16)/I16</f>
        <v>5.4069767441881312E-5</v>
      </c>
    </row>
    <row r="17" spans="1:10" x14ac:dyDescent="0.3">
      <c r="A17" s="18" t="s">
        <v>11</v>
      </c>
      <c r="B17" s="18" t="s">
        <v>267</v>
      </c>
      <c r="C17" s="27" t="str">
        <f t="shared" si="0"/>
        <v>Half</v>
      </c>
      <c r="D17" s="18">
        <v>6.83</v>
      </c>
      <c r="E17" s="18">
        <v>149</v>
      </c>
      <c r="F17" s="18">
        <v>21.82</v>
      </c>
      <c r="G17" s="20" t="s">
        <v>81</v>
      </c>
      <c r="H17" s="24"/>
      <c r="I17">
        <f t="shared" ref="I17:I79" si="2">E17/D17</f>
        <v>21.815519765739385</v>
      </c>
      <c r="J17" s="46">
        <f t="shared" si="1"/>
        <v>-2.0536912751679943E-4</v>
      </c>
    </row>
    <row r="18" spans="1:10" x14ac:dyDescent="0.3">
      <c r="A18" s="18" t="s">
        <v>11</v>
      </c>
      <c r="B18" s="18" t="s">
        <v>311</v>
      </c>
      <c r="C18" s="27" t="str">
        <f t="shared" si="0"/>
        <v>Full</v>
      </c>
      <c r="D18" s="18">
        <v>29.27</v>
      </c>
      <c r="E18" s="18">
        <v>291</v>
      </c>
      <c r="F18" s="18">
        <v>9.94</v>
      </c>
      <c r="G18" s="20" t="s">
        <v>82</v>
      </c>
      <c r="H18" s="24"/>
      <c r="I18">
        <f t="shared" si="2"/>
        <v>9.9419200546634787</v>
      </c>
      <c r="J18" s="46">
        <f>(I18-F18)/I18</f>
        <v>1.9312714776644941E-4</v>
      </c>
    </row>
    <row r="19" spans="1:10" x14ac:dyDescent="0.3">
      <c r="A19" s="18" t="s">
        <v>11</v>
      </c>
      <c r="B19" s="18" t="s">
        <v>12</v>
      </c>
      <c r="C19" s="27" t="str">
        <f t="shared" si="0"/>
        <v>Full</v>
      </c>
      <c r="D19" s="18">
        <v>28.15</v>
      </c>
      <c r="E19" s="18">
        <v>379</v>
      </c>
      <c r="F19" s="18">
        <v>13.46</v>
      </c>
      <c r="G19" s="20" t="s">
        <v>82</v>
      </c>
      <c r="H19" s="24"/>
      <c r="I19">
        <f t="shared" si="2"/>
        <v>13.463587921847248</v>
      </c>
      <c r="J19" s="46">
        <f t="shared" si="1"/>
        <v>2.6649076517151115E-4</v>
      </c>
    </row>
    <row r="20" spans="1:10" x14ac:dyDescent="0.3">
      <c r="A20" s="18" t="s">
        <v>11</v>
      </c>
      <c r="B20" s="18" t="s">
        <v>16</v>
      </c>
      <c r="C20" s="27" t="str">
        <f t="shared" si="0"/>
        <v>Full</v>
      </c>
      <c r="D20" s="18">
        <v>21.99</v>
      </c>
      <c r="E20" s="18">
        <v>331</v>
      </c>
      <c r="F20" s="18">
        <v>15.05</v>
      </c>
      <c r="G20" s="20" t="s">
        <v>82</v>
      </c>
      <c r="H20" s="24"/>
      <c r="I20">
        <f t="shared" si="2"/>
        <v>15.052296498408369</v>
      </c>
      <c r="J20" s="46">
        <f t="shared" si="1"/>
        <v>1.5256797583086676E-4</v>
      </c>
    </row>
    <row r="21" spans="1:10" x14ac:dyDescent="0.3">
      <c r="A21" s="18" t="s">
        <v>11</v>
      </c>
      <c r="B21" s="18" t="s">
        <v>402</v>
      </c>
      <c r="C21" s="27" t="str">
        <f t="shared" si="0"/>
        <v>Half</v>
      </c>
      <c r="D21" s="18">
        <v>11.28</v>
      </c>
      <c r="E21" s="18">
        <v>435</v>
      </c>
      <c r="F21" s="18">
        <v>38.56</v>
      </c>
      <c r="G21" s="20" t="s">
        <v>81</v>
      </c>
      <c r="H21" s="24"/>
      <c r="I21">
        <f t="shared" si="2"/>
        <v>38.563829787234042</v>
      </c>
      <c r="J21" s="46">
        <f t="shared" si="1"/>
        <v>9.9310344827503732E-5</v>
      </c>
    </row>
    <row r="22" spans="1:10" x14ac:dyDescent="0.3">
      <c r="A22" s="18" t="s">
        <v>11</v>
      </c>
      <c r="B22" s="18" t="s">
        <v>446</v>
      </c>
      <c r="C22" s="27" t="str">
        <f t="shared" si="0"/>
        <v>Half</v>
      </c>
      <c r="D22" s="18">
        <v>4.8899999999999997</v>
      </c>
      <c r="E22" s="18">
        <v>148</v>
      </c>
      <c r="F22" s="18">
        <v>30.27</v>
      </c>
      <c r="G22" s="20" t="s">
        <v>81</v>
      </c>
      <c r="H22" s="24"/>
      <c r="I22">
        <f t="shared" si="2"/>
        <v>30.265848670756647</v>
      </c>
      <c r="J22" s="46">
        <f t="shared" si="1"/>
        <v>-1.3716216216213032E-4</v>
      </c>
    </row>
    <row r="23" spans="1:10" x14ac:dyDescent="0.3">
      <c r="A23" s="18" t="s">
        <v>11</v>
      </c>
      <c r="B23" s="18" t="s">
        <v>458</v>
      </c>
      <c r="C23" s="27" t="str">
        <f t="shared" si="0"/>
        <v>Half</v>
      </c>
      <c r="D23" s="18">
        <v>7.78</v>
      </c>
      <c r="E23" s="18">
        <v>187</v>
      </c>
      <c r="F23" s="18">
        <v>24.04</v>
      </c>
      <c r="G23" s="20" t="s">
        <v>81</v>
      </c>
      <c r="H23" s="24"/>
      <c r="I23">
        <f t="shared" si="2"/>
        <v>24.03598971722365</v>
      </c>
      <c r="J23" s="46">
        <f t="shared" si="1"/>
        <v>-1.668449197860737E-4</v>
      </c>
    </row>
    <row r="24" spans="1:10" x14ac:dyDescent="0.3">
      <c r="A24" s="18" t="s">
        <v>11</v>
      </c>
      <c r="B24" s="18" t="s">
        <v>463</v>
      </c>
      <c r="C24" s="27" t="str">
        <f t="shared" si="0"/>
        <v>Half</v>
      </c>
      <c r="D24" s="18">
        <v>2.31</v>
      </c>
      <c r="E24" s="18">
        <v>86</v>
      </c>
      <c r="F24" s="18">
        <v>37.229999999999997</v>
      </c>
      <c r="G24" s="20" t="s">
        <v>81</v>
      </c>
      <c r="H24" s="24"/>
      <c r="I24">
        <f t="shared" si="2"/>
        <v>37.229437229437231</v>
      </c>
      <c r="J24" s="46">
        <f t="shared" si="1"/>
        <v>-1.5116279069644633E-5</v>
      </c>
    </row>
    <row r="25" spans="1:10" x14ac:dyDescent="0.3">
      <c r="A25" s="18" t="s">
        <v>11</v>
      </c>
      <c r="B25" s="18" t="s">
        <v>497</v>
      </c>
      <c r="C25" s="27" t="str">
        <f t="shared" si="0"/>
        <v>Full</v>
      </c>
      <c r="D25" s="18">
        <v>15.56</v>
      </c>
      <c r="E25" s="18">
        <v>284</v>
      </c>
      <c r="F25" s="18">
        <v>18.25</v>
      </c>
      <c r="G25" s="20" t="s">
        <v>82</v>
      </c>
      <c r="H25" s="24"/>
      <c r="I25">
        <f t="shared" si="2"/>
        <v>18.251928020565551</v>
      </c>
      <c r="J25" s="46">
        <f t="shared" si="1"/>
        <v>1.0563380281678233E-4</v>
      </c>
    </row>
    <row r="26" spans="1:10" x14ac:dyDescent="0.3">
      <c r="A26" s="18" t="s">
        <v>11</v>
      </c>
      <c r="B26" s="18" t="s">
        <v>15</v>
      </c>
      <c r="C26" s="27" t="str">
        <f t="shared" si="0"/>
        <v>Full</v>
      </c>
      <c r="D26" s="18">
        <v>43.98</v>
      </c>
      <c r="E26" s="18">
        <v>523</v>
      </c>
      <c r="F26" s="18">
        <v>11.89</v>
      </c>
      <c r="G26" s="20" t="s">
        <v>82</v>
      </c>
      <c r="H26" s="24"/>
      <c r="I26">
        <f t="shared" si="2"/>
        <v>11.891768985902685</v>
      </c>
      <c r="J26" s="46">
        <f t="shared" si="1"/>
        <v>1.4875717017217766E-4</v>
      </c>
    </row>
    <row r="27" spans="1:10" x14ac:dyDescent="0.3">
      <c r="A27" s="18" t="s">
        <v>11</v>
      </c>
      <c r="B27" s="18" t="s">
        <v>520</v>
      </c>
      <c r="C27" s="27" t="str">
        <f t="shared" si="0"/>
        <v>Full</v>
      </c>
      <c r="D27" s="18">
        <v>19.41</v>
      </c>
      <c r="E27" s="18">
        <v>212</v>
      </c>
      <c r="F27" s="18">
        <v>10.92</v>
      </c>
      <c r="G27" s="20" t="s">
        <v>82</v>
      </c>
      <c r="H27" s="24"/>
      <c r="I27">
        <f t="shared" si="2"/>
        <v>10.922205048943843</v>
      </c>
      <c r="J27" s="46">
        <f t="shared" si="1"/>
        <v>2.0188679245277427E-4</v>
      </c>
    </row>
    <row r="28" spans="1:10" x14ac:dyDescent="0.3">
      <c r="A28" s="18" t="s">
        <v>11</v>
      </c>
      <c r="B28" s="18" t="s">
        <v>549</v>
      </c>
      <c r="C28" s="27" t="str">
        <f t="shared" si="0"/>
        <v>Half</v>
      </c>
      <c r="D28" s="18">
        <v>9.85</v>
      </c>
      <c r="E28" s="18">
        <v>197</v>
      </c>
      <c r="F28" s="18">
        <v>20</v>
      </c>
      <c r="G28" s="20" t="s">
        <v>82</v>
      </c>
      <c r="H28" s="24"/>
      <c r="I28">
        <f t="shared" si="2"/>
        <v>20</v>
      </c>
      <c r="J28" s="46">
        <f t="shared" si="1"/>
        <v>0</v>
      </c>
    </row>
    <row r="29" spans="1:10" x14ac:dyDescent="0.3">
      <c r="A29" s="18" t="s">
        <v>11</v>
      </c>
      <c r="B29" s="18" t="s">
        <v>596</v>
      </c>
      <c r="C29" s="27" t="str">
        <f t="shared" si="0"/>
        <v>Half</v>
      </c>
      <c r="D29" s="18">
        <v>3.58</v>
      </c>
      <c r="E29" s="18">
        <v>112</v>
      </c>
      <c r="F29" s="18">
        <v>31.28</v>
      </c>
      <c r="G29" s="20" t="s">
        <v>81</v>
      </c>
      <c r="H29" s="24"/>
      <c r="I29">
        <f t="shared" si="2"/>
        <v>31.284916201117319</v>
      </c>
      <c r="J29" s="46">
        <f t="shared" si="1"/>
        <v>1.5714285714284491E-4</v>
      </c>
    </row>
    <row r="30" spans="1:10" x14ac:dyDescent="0.3">
      <c r="A30" s="21" t="s">
        <v>18</v>
      </c>
      <c r="B30" s="21" t="s">
        <v>326</v>
      </c>
      <c r="C30" s="31" t="str">
        <f t="shared" si="0"/>
        <v>Full</v>
      </c>
      <c r="D30" s="21">
        <v>18</v>
      </c>
      <c r="E30" s="21">
        <v>107</v>
      </c>
      <c r="F30" s="21">
        <v>0.67</v>
      </c>
      <c r="G30" s="22" t="s">
        <v>14</v>
      </c>
      <c r="H30" s="25" t="s">
        <v>607</v>
      </c>
      <c r="I30">
        <f t="shared" si="2"/>
        <v>5.9444444444444446</v>
      </c>
      <c r="J30" s="46">
        <f t="shared" si="1"/>
        <v>0.88728971962616821</v>
      </c>
    </row>
    <row r="31" spans="1:10" x14ac:dyDescent="0.3">
      <c r="A31" s="21" t="s">
        <v>18</v>
      </c>
      <c r="B31" s="21" t="s">
        <v>19</v>
      </c>
      <c r="C31" s="31" t="str">
        <f t="shared" si="0"/>
        <v>Half</v>
      </c>
      <c r="D31" s="21">
        <v>8</v>
      </c>
      <c r="E31" s="21">
        <v>107</v>
      </c>
      <c r="F31" s="21">
        <v>1.25</v>
      </c>
      <c r="G31" s="22" t="s">
        <v>14</v>
      </c>
      <c r="H31" s="25" t="s">
        <v>607</v>
      </c>
      <c r="I31">
        <f t="shared" si="2"/>
        <v>13.375</v>
      </c>
      <c r="J31" s="46">
        <f t="shared" si="1"/>
        <v>0.90654205607476634</v>
      </c>
    </row>
    <row r="32" spans="1:10" x14ac:dyDescent="0.3">
      <c r="A32" s="21" t="s">
        <v>18</v>
      </c>
      <c r="B32" s="21" t="s">
        <v>523</v>
      </c>
      <c r="C32" s="31" t="str">
        <f t="shared" si="0"/>
        <v>Half</v>
      </c>
      <c r="D32" s="21">
        <v>8</v>
      </c>
      <c r="E32" s="21">
        <v>107</v>
      </c>
      <c r="F32" s="21">
        <v>1.25</v>
      </c>
      <c r="G32" s="22" t="s">
        <v>14</v>
      </c>
      <c r="H32" s="25" t="s">
        <v>607</v>
      </c>
      <c r="I32">
        <f t="shared" si="2"/>
        <v>13.375</v>
      </c>
      <c r="J32" s="46">
        <f t="shared" si="1"/>
        <v>0.90654205607476634</v>
      </c>
    </row>
    <row r="33" spans="1:10" x14ac:dyDescent="0.3">
      <c r="A33" s="21" t="s">
        <v>18</v>
      </c>
      <c r="B33" s="21" t="s">
        <v>388</v>
      </c>
      <c r="C33" s="31" t="str">
        <f t="shared" si="0"/>
        <v>Half</v>
      </c>
      <c r="D33" s="21">
        <v>8</v>
      </c>
      <c r="E33" s="21">
        <v>15</v>
      </c>
      <c r="F33" s="21">
        <v>1.25</v>
      </c>
      <c r="G33" s="22" t="s">
        <v>14</v>
      </c>
      <c r="H33" s="25" t="s">
        <v>607</v>
      </c>
      <c r="I33">
        <f t="shared" si="2"/>
        <v>1.875</v>
      </c>
      <c r="J33" s="46">
        <f t="shared" si="1"/>
        <v>0.33333333333333331</v>
      </c>
    </row>
    <row r="34" spans="1:10" x14ac:dyDescent="0.3">
      <c r="A34" s="21" t="s">
        <v>18</v>
      </c>
      <c r="B34" s="21" t="s">
        <v>487</v>
      </c>
      <c r="C34" s="31" t="str">
        <f t="shared" si="0"/>
        <v>Half</v>
      </c>
      <c r="D34" s="21">
        <v>8</v>
      </c>
      <c r="E34" s="21">
        <v>12</v>
      </c>
      <c r="F34" s="21">
        <v>1.25</v>
      </c>
      <c r="G34" s="22" t="s">
        <v>14</v>
      </c>
      <c r="H34" s="25" t="s">
        <v>607</v>
      </c>
      <c r="I34">
        <f t="shared" si="2"/>
        <v>1.5</v>
      </c>
      <c r="J34" s="46">
        <f t="shared" si="1"/>
        <v>0.16666666666666666</v>
      </c>
    </row>
    <row r="35" spans="1:10" x14ac:dyDescent="0.3">
      <c r="A35" s="18" t="s">
        <v>18</v>
      </c>
      <c r="B35" s="18" t="s">
        <v>21</v>
      </c>
      <c r="C35" s="27" t="str">
        <f t="shared" si="0"/>
        <v>Half</v>
      </c>
      <c r="D35" s="18">
        <v>9.31</v>
      </c>
      <c r="E35" s="18"/>
      <c r="F35" s="18">
        <v>11.49</v>
      </c>
      <c r="G35" s="20" t="s">
        <v>14</v>
      </c>
      <c r="H35" s="25" t="s">
        <v>730</v>
      </c>
      <c r="I35">
        <f t="shared" si="2"/>
        <v>0</v>
      </c>
      <c r="J35" s="46" t="e">
        <f t="shared" si="1"/>
        <v>#DIV/0!</v>
      </c>
    </row>
    <row r="36" spans="1:10" x14ac:dyDescent="0.3">
      <c r="A36" s="18" t="s">
        <v>18</v>
      </c>
      <c r="B36" s="18" t="s">
        <v>161</v>
      </c>
      <c r="C36" s="27" t="str">
        <f t="shared" si="0"/>
        <v>Half</v>
      </c>
      <c r="D36" s="18">
        <v>9.31</v>
      </c>
      <c r="E36" s="18"/>
      <c r="F36" s="18">
        <v>11.49</v>
      </c>
      <c r="G36" s="20" t="s">
        <v>14</v>
      </c>
      <c r="H36" s="25" t="s">
        <v>730</v>
      </c>
      <c r="I36">
        <f t="shared" si="2"/>
        <v>0</v>
      </c>
      <c r="J36" s="46" t="e">
        <f t="shared" si="1"/>
        <v>#DIV/0!</v>
      </c>
    </row>
    <row r="37" spans="1:10" x14ac:dyDescent="0.3">
      <c r="A37" s="18" t="s">
        <v>18</v>
      </c>
      <c r="B37" s="18" t="s">
        <v>160</v>
      </c>
      <c r="C37" s="27" t="str">
        <f t="shared" si="0"/>
        <v>Half</v>
      </c>
      <c r="D37" s="18">
        <v>9.31</v>
      </c>
      <c r="E37" s="18"/>
      <c r="F37" s="18">
        <v>11.49</v>
      </c>
      <c r="G37" s="20" t="s">
        <v>14</v>
      </c>
      <c r="H37" s="25" t="s">
        <v>730</v>
      </c>
      <c r="I37">
        <f t="shared" si="2"/>
        <v>0</v>
      </c>
      <c r="J37" s="46" t="e">
        <f t="shared" si="1"/>
        <v>#DIV/0!</v>
      </c>
    </row>
    <row r="38" spans="1:10" x14ac:dyDescent="0.3">
      <c r="A38" s="21" t="s">
        <v>18</v>
      </c>
      <c r="B38" s="21" t="s">
        <v>383</v>
      </c>
      <c r="C38" s="31" t="str">
        <f t="shared" si="0"/>
        <v>Half</v>
      </c>
      <c r="D38" s="21">
        <v>7.76</v>
      </c>
      <c r="E38" s="21">
        <v>10</v>
      </c>
      <c r="F38" s="21">
        <v>1.93</v>
      </c>
      <c r="G38" s="22" t="s">
        <v>14</v>
      </c>
      <c r="H38" s="25" t="s">
        <v>607</v>
      </c>
      <c r="I38">
        <f t="shared" si="2"/>
        <v>1.2886597938144331</v>
      </c>
      <c r="J38" s="46">
        <f t="shared" si="1"/>
        <v>-0.49767999999999984</v>
      </c>
    </row>
    <row r="39" spans="1:10" x14ac:dyDescent="0.3">
      <c r="A39" s="21" t="s">
        <v>18</v>
      </c>
      <c r="B39" s="21" t="s">
        <v>529</v>
      </c>
      <c r="C39" s="31" t="str">
        <f t="shared" si="0"/>
        <v>Half</v>
      </c>
      <c r="D39" s="21">
        <v>3.88</v>
      </c>
      <c r="E39" s="21">
        <v>10</v>
      </c>
      <c r="F39" s="21">
        <v>3.87</v>
      </c>
      <c r="G39" s="22" t="s">
        <v>14</v>
      </c>
      <c r="H39" s="25" t="s">
        <v>607</v>
      </c>
      <c r="I39">
        <f t="shared" si="2"/>
        <v>2.5773195876288661</v>
      </c>
      <c r="J39" s="46">
        <f t="shared" si="1"/>
        <v>-0.50155999999999989</v>
      </c>
    </row>
    <row r="40" spans="1:10" x14ac:dyDescent="0.3">
      <c r="A40" s="21" t="s">
        <v>18</v>
      </c>
      <c r="B40" s="21" t="s">
        <v>22</v>
      </c>
      <c r="C40" s="31" t="str">
        <f t="shared" si="0"/>
        <v>Half</v>
      </c>
      <c r="D40" s="21">
        <v>7.76</v>
      </c>
      <c r="E40" s="21">
        <v>15</v>
      </c>
      <c r="F40" s="21">
        <v>1.93</v>
      </c>
      <c r="G40" s="22" t="s">
        <v>14</v>
      </c>
      <c r="H40" s="25" t="s">
        <v>607</v>
      </c>
      <c r="I40">
        <f t="shared" si="2"/>
        <v>1.9329896907216495</v>
      </c>
      <c r="J40" s="46">
        <f t="shared" si="1"/>
        <v>1.546666666666707E-3</v>
      </c>
    </row>
    <row r="41" spans="1:10" x14ac:dyDescent="0.3">
      <c r="A41" s="21" t="s">
        <v>18</v>
      </c>
      <c r="B41" s="21" t="s">
        <v>585</v>
      </c>
      <c r="C41" s="31" t="str">
        <f t="shared" si="0"/>
        <v>Half</v>
      </c>
      <c r="D41" s="21">
        <v>7.76</v>
      </c>
      <c r="E41" s="21">
        <v>15</v>
      </c>
      <c r="F41" s="21">
        <v>1.93</v>
      </c>
      <c r="G41" s="22" t="s">
        <v>14</v>
      </c>
      <c r="H41" s="25" t="s">
        <v>607</v>
      </c>
      <c r="I41">
        <f t="shared" si="2"/>
        <v>1.9329896907216495</v>
      </c>
      <c r="J41" s="46">
        <f t="shared" si="1"/>
        <v>1.546666666666707E-3</v>
      </c>
    </row>
    <row r="42" spans="1:10" x14ac:dyDescent="0.3">
      <c r="A42" s="21" t="s">
        <v>18</v>
      </c>
      <c r="B42" s="21" t="s">
        <v>276</v>
      </c>
      <c r="C42" s="31" t="str">
        <f t="shared" si="0"/>
        <v>Half</v>
      </c>
      <c r="D42" s="21">
        <v>3.88</v>
      </c>
      <c r="E42" s="21">
        <v>15</v>
      </c>
      <c r="F42" s="21">
        <v>3.87</v>
      </c>
      <c r="G42" s="22" t="s">
        <v>14</v>
      </c>
      <c r="H42" s="25" t="s">
        <v>607</v>
      </c>
      <c r="I42">
        <f t="shared" si="2"/>
        <v>3.865979381443299</v>
      </c>
      <c r="J42" s="46">
        <f t="shared" si="1"/>
        <v>-1.0400000000000192E-3</v>
      </c>
    </row>
    <row r="43" spans="1:10" x14ac:dyDescent="0.3">
      <c r="A43" s="18" t="s">
        <v>88</v>
      </c>
      <c r="B43" s="18" t="s">
        <v>89</v>
      </c>
      <c r="C43" s="27" t="str">
        <f t="shared" si="0"/>
        <v>Half</v>
      </c>
      <c r="D43" s="18">
        <v>3.6</v>
      </c>
      <c r="E43" s="18">
        <v>135</v>
      </c>
      <c r="F43" s="18">
        <v>37.5</v>
      </c>
      <c r="G43" s="20" t="s">
        <v>81</v>
      </c>
      <c r="H43" s="24"/>
      <c r="I43">
        <f t="shared" si="2"/>
        <v>37.5</v>
      </c>
      <c r="J43" s="46">
        <f t="shared" si="1"/>
        <v>0</v>
      </c>
    </row>
    <row r="44" spans="1:10" x14ac:dyDescent="0.3">
      <c r="A44" s="18" t="s">
        <v>88</v>
      </c>
      <c r="B44" s="18" t="s">
        <v>165</v>
      </c>
      <c r="C44" s="27" t="str">
        <f t="shared" si="0"/>
        <v>Full</v>
      </c>
      <c r="D44" s="18">
        <v>20.8</v>
      </c>
      <c r="E44" s="18">
        <v>619</v>
      </c>
      <c r="F44" s="18">
        <v>29.76</v>
      </c>
      <c r="G44" s="20" t="s">
        <v>81</v>
      </c>
      <c r="H44" s="24"/>
      <c r="I44">
        <f t="shared" si="2"/>
        <v>29.759615384615383</v>
      </c>
      <c r="J44" s="46">
        <f t="shared" si="1"/>
        <v>-1.2924071082489397E-5</v>
      </c>
    </row>
    <row r="45" spans="1:10" x14ac:dyDescent="0.3">
      <c r="A45" s="18" t="s">
        <v>88</v>
      </c>
      <c r="B45" s="18" t="s">
        <v>171</v>
      </c>
      <c r="C45" s="27" t="str">
        <f t="shared" si="0"/>
        <v>Full</v>
      </c>
      <c r="D45" s="18">
        <v>25.4</v>
      </c>
      <c r="E45" s="18">
        <v>704</v>
      </c>
      <c r="F45" s="18">
        <v>27.72</v>
      </c>
      <c r="G45" s="20" t="s">
        <v>81</v>
      </c>
      <c r="H45" s="24"/>
      <c r="I45">
        <f t="shared" si="2"/>
        <v>27.716535433070867</v>
      </c>
      <c r="J45" s="46">
        <f t="shared" si="1"/>
        <v>-1.2499999999994081E-4</v>
      </c>
    </row>
    <row r="46" spans="1:10" x14ac:dyDescent="0.3">
      <c r="A46" s="18" t="s">
        <v>88</v>
      </c>
      <c r="B46" s="18" t="s">
        <v>192</v>
      </c>
      <c r="C46" s="27" t="str">
        <f t="shared" si="0"/>
        <v>Full</v>
      </c>
      <c r="D46" s="18">
        <v>28.1</v>
      </c>
      <c r="E46" s="18">
        <v>671</v>
      </c>
      <c r="F46" s="18">
        <v>23.88</v>
      </c>
      <c r="G46" s="20" t="s">
        <v>81</v>
      </c>
      <c r="H46" s="24"/>
      <c r="I46">
        <f t="shared" si="2"/>
        <v>23.87900355871886</v>
      </c>
      <c r="J46" s="46">
        <f t="shared" si="1"/>
        <v>-4.1728763040226975E-5</v>
      </c>
    </row>
    <row r="47" spans="1:10" x14ac:dyDescent="0.3">
      <c r="A47" s="18" t="s">
        <v>88</v>
      </c>
      <c r="B47" s="18" t="s">
        <v>193</v>
      </c>
      <c r="C47" s="27" t="str">
        <f t="shared" si="0"/>
        <v>Full</v>
      </c>
      <c r="D47" s="18">
        <v>20.8</v>
      </c>
      <c r="E47" s="18">
        <v>619</v>
      </c>
      <c r="F47" s="18">
        <v>29.76</v>
      </c>
      <c r="G47" s="20" t="s">
        <v>81</v>
      </c>
      <c r="H47" s="24"/>
      <c r="I47">
        <f t="shared" si="2"/>
        <v>29.759615384615383</v>
      </c>
      <c r="J47" s="46">
        <f t="shared" si="1"/>
        <v>-1.2924071082489397E-5</v>
      </c>
    </row>
    <row r="48" spans="1:10" x14ac:dyDescent="0.3">
      <c r="A48" s="18" t="s">
        <v>88</v>
      </c>
      <c r="B48" s="18" t="s">
        <v>197</v>
      </c>
      <c r="C48" s="27" t="str">
        <f t="shared" si="0"/>
        <v>Half</v>
      </c>
      <c r="D48" s="18">
        <v>9.6</v>
      </c>
      <c r="E48" s="18">
        <v>344</v>
      </c>
      <c r="F48" s="18">
        <v>35.83</v>
      </c>
      <c r="G48" s="20" t="s">
        <v>81</v>
      </c>
      <c r="H48" s="24"/>
      <c r="I48">
        <f t="shared" si="2"/>
        <v>35.833333333333336</v>
      </c>
      <c r="J48" s="46">
        <f t="shared" si="1"/>
        <v>9.3023255814067175E-5</v>
      </c>
    </row>
    <row r="49" spans="1:10" x14ac:dyDescent="0.3">
      <c r="A49" s="18" t="s">
        <v>88</v>
      </c>
      <c r="B49" s="18" t="s">
        <v>199</v>
      </c>
      <c r="C49" s="27" t="str">
        <f t="shared" si="0"/>
        <v>Half</v>
      </c>
      <c r="D49" s="18">
        <v>11.7</v>
      </c>
      <c r="E49" s="18">
        <v>318</v>
      </c>
      <c r="F49" s="18">
        <v>27.18</v>
      </c>
      <c r="G49" s="20" t="s">
        <v>81</v>
      </c>
      <c r="H49" s="24"/>
      <c r="I49">
        <f t="shared" si="2"/>
        <v>27.179487179487182</v>
      </c>
      <c r="J49" s="46">
        <f t="shared" si="1"/>
        <v>-1.8867924528184177E-5</v>
      </c>
    </row>
    <row r="50" spans="1:10" x14ac:dyDescent="0.3">
      <c r="A50" s="18" t="s">
        <v>88</v>
      </c>
      <c r="B50" s="18" t="s">
        <v>203</v>
      </c>
      <c r="C50" s="27" t="str">
        <f t="shared" si="0"/>
        <v>Full</v>
      </c>
      <c r="D50" s="18">
        <v>20.8</v>
      </c>
      <c r="E50" s="18">
        <v>619</v>
      </c>
      <c r="F50" s="18">
        <v>29.76</v>
      </c>
      <c r="G50" s="20" t="s">
        <v>81</v>
      </c>
      <c r="H50" s="24"/>
      <c r="I50">
        <f t="shared" si="2"/>
        <v>29.759615384615383</v>
      </c>
      <c r="J50" s="46">
        <f t="shared" si="1"/>
        <v>-1.2924071082489397E-5</v>
      </c>
    </row>
    <row r="51" spans="1:10" x14ac:dyDescent="0.3">
      <c r="A51" s="18" t="s">
        <v>88</v>
      </c>
      <c r="B51" s="18" t="s">
        <v>205</v>
      </c>
      <c r="C51" s="27" t="str">
        <f t="shared" si="0"/>
        <v>Full</v>
      </c>
      <c r="D51" s="18">
        <v>25.4</v>
      </c>
      <c r="E51" s="18">
        <v>704</v>
      </c>
      <c r="F51" s="18">
        <v>27.72</v>
      </c>
      <c r="G51" s="20" t="s">
        <v>81</v>
      </c>
      <c r="H51" s="24"/>
      <c r="I51">
        <f t="shared" si="2"/>
        <v>27.716535433070867</v>
      </c>
      <c r="J51" s="46">
        <f t="shared" si="1"/>
        <v>-1.2499999999994081E-4</v>
      </c>
    </row>
    <row r="52" spans="1:10" x14ac:dyDescent="0.3">
      <c r="A52" s="18" t="s">
        <v>88</v>
      </c>
      <c r="B52" s="18" t="s">
        <v>213</v>
      </c>
      <c r="C52" s="27" t="str">
        <f t="shared" si="0"/>
        <v>Half</v>
      </c>
      <c r="D52" s="18">
        <v>13.3</v>
      </c>
      <c r="E52" s="18">
        <v>530</v>
      </c>
      <c r="F52" s="18">
        <v>39.85</v>
      </c>
      <c r="G52" s="20" t="s">
        <v>81</v>
      </c>
      <c r="H52" s="24"/>
      <c r="I52">
        <f t="shared" si="2"/>
        <v>39.849624060150376</v>
      </c>
      <c r="J52" s="46">
        <f t="shared" si="1"/>
        <v>-9.4339622641919674E-6</v>
      </c>
    </row>
    <row r="53" spans="1:10" x14ac:dyDescent="0.3">
      <c r="A53" s="18" t="s">
        <v>88</v>
      </c>
      <c r="B53" s="18" t="s">
        <v>228</v>
      </c>
      <c r="C53" s="27" t="str">
        <f t="shared" si="0"/>
        <v>Full</v>
      </c>
      <c r="D53" s="18">
        <v>25.4</v>
      </c>
      <c r="E53" s="18">
        <v>704</v>
      </c>
      <c r="F53" s="18">
        <v>27.72</v>
      </c>
      <c r="G53" s="20" t="s">
        <v>81</v>
      </c>
      <c r="H53" s="24"/>
      <c r="I53">
        <f t="shared" si="2"/>
        <v>27.716535433070867</v>
      </c>
      <c r="J53" s="46">
        <f t="shared" si="1"/>
        <v>-1.2499999999994081E-4</v>
      </c>
    </row>
    <row r="54" spans="1:10" x14ac:dyDescent="0.3">
      <c r="A54" s="18" t="s">
        <v>88</v>
      </c>
      <c r="B54" s="18" t="s">
        <v>234</v>
      </c>
      <c r="C54" s="27" t="str">
        <f t="shared" si="0"/>
        <v>Full</v>
      </c>
      <c r="D54" s="18">
        <v>27.8</v>
      </c>
      <c r="E54" s="18">
        <v>507</v>
      </c>
      <c r="F54" s="18">
        <v>18.239999999999998</v>
      </c>
      <c r="G54" s="20" t="s">
        <v>82</v>
      </c>
      <c r="H54" s="24"/>
      <c r="I54">
        <f t="shared" si="2"/>
        <v>18.237410071942445</v>
      </c>
      <c r="J54" s="46">
        <f t="shared" si="1"/>
        <v>-1.4201183431947315E-4</v>
      </c>
    </row>
    <row r="55" spans="1:10" x14ac:dyDescent="0.3">
      <c r="A55" s="18" t="s">
        <v>88</v>
      </c>
      <c r="B55" s="18" t="s">
        <v>246</v>
      </c>
      <c r="C55" s="27" t="str">
        <f t="shared" si="0"/>
        <v>Full</v>
      </c>
      <c r="D55" s="18">
        <v>25.4</v>
      </c>
      <c r="E55" s="18">
        <v>720</v>
      </c>
      <c r="F55" s="18">
        <v>28.35</v>
      </c>
      <c r="G55" s="20" t="s">
        <v>81</v>
      </c>
      <c r="H55" s="24"/>
      <c r="I55">
        <f t="shared" si="2"/>
        <v>28.346456692913389</v>
      </c>
      <c r="J55" s="46">
        <f t="shared" si="1"/>
        <v>-1.249999999999465E-4</v>
      </c>
    </row>
    <row r="56" spans="1:10" x14ac:dyDescent="0.3">
      <c r="A56" s="18" t="s">
        <v>88</v>
      </c>
      <c r="B56" s="18" t="s">
        <v>253</v>
      </c>
      <c r="C56" s="27" t="str">
        <f t="shared" si="0"/>
        <v>Full</v>
      </c>
      <c r="D56" s="18">
        <v>20.8</v>
      </c>
      <c r="E56" s="18">
        <v>619</v>
      </c>
      <c r="F56" s="18">
        <v>29.76</v>
      </c>
      <c r="G56" s="20" t="s">
        <v>81</v>
      </c>
      <c r="H56" s="24"/>
      <c r="I56">
        <f t="shared" si="2"/>
        <v>29.759615384615383</v>
      </c>
      <c r="J56" s="46">
        <f t="shared" si="1"/>
        <v>-1.2924071082489397E-5</v>
      </c>
    </row>
    <row r="57" spans="1:10" x14ac:dyDescent="0.3">
      <c r="A57" s="18" t="s">
        <v>88</v>
      </c>
      <c r="B57" s="18" t="s">
        <v>266</v>
      </c>
      <c r="C57" s="27" t="str">
        <f t="shared" si="0"/>
        <v>Full</v>
      </c>
      <c r="D57" s="18">
        <v>20.8</v>
      </c>
      <c r="E57" s="18">
        <v>619</v>
      </c>
      <c r="F57" s="18">
        <v>29.76</v>
      </c>
      <c r="G57" s="20" t="s">
        <v>81</v>
      </c>
      <c r="H57" s="24"/>
      <c r="I57">
        <f t="shared" si="2"/>
        <v>29.759615384615383</v>
      </c>
      <c r="J57" s="46">
        <f t="shared" si="1"/>
        <v>-1.2924071082489397E-5</v>
      </c>
    </row>
    <row r="58" spans="1:10" x14ac:dyDescent="0.3">
      <c r="A58" s="18" t="s">
        <v>88</v>
      </c>
      <c r="B58" s="18" t="s">
        <v>278</v>
      </c>
      <c r="C58" s="27" t="str">
        <f t="shared" si="0"/>
        <v>Full</v>
      </c>
      <c r="D58" s="18">
        <v>21.4</v>
      </c>
      <c r="E58" s="18">
        <v>510</v>
      </c>
      <c r="F58" s="18">
        <v>23.83</v>
      </c>
      <c r="G58" s="20" t="s">
        <v>81</v>
      </c>
      <c r="H58" s="24"/>
      <c r="I58">
        <f t="shared" si="2"/>
        <v>23.831775700934582</v>
      </c>
      <c r="J58" s="46">
        <f t="shared" si="1"/>
        <v>7.4509803921741881E-5</v>
      </c>
    </row>
    <row r="59" spans="1:10" x14ac:dyDescent="0.3">
      <c r="A59" s="18" t="s">
        <v>88</v>
      </c>
      <c r="B59" s="18" t="s">
        <v>279</v>
      </c>
      <c r="C59" s="27" t="str">
        <f t="shared" si="0"/>
        <v>Full</v>
      </c>
      <c r="D59" s="18">
        <v>25.4</v>
      </c>
      <c r="E59" s="18">
        <v>720</v>
      </c>
      <c r="F59" s="18">
        <v>28.35</v>
      </c>
      <c r="G59" s="20" t="s">
        <v>81</v>
      </c>
      <c r="H59" s="24"/>
      <c r="I59">
        <f t="shared" si="2"/>
        <v>28.346456692913389</v>
      </c>
      <c r="J59" s="46">
        <f t="shared" si="1"/>
        <v>-1.249999999999465E-4</v>
      </c>
    </row>
    <row r="60" spans="1:10" x14ac:dyDescent="0.3">
      <c r="A60" s="18" t="s">
        <v>88</v>
      </c>
      <c r="B60" s="18" t="s">
        <v>293</v>
      </c>
      <c r="C60" s="27" t="str">
        <f t="shared" si="0"/>
        <v>Full</v>
      </c>
      <c r="D60" s="18">
        <v>19.8</v>
      </c>
      <c r="E60" s="18">
        <v>468</v>
      </c>
      <c r="F60" s="18">
        <v>23.64</v>
      </c>
      <c r="G60" s="20" t="s">
        <v>81</v>
      </c>
      <c r="H60" s="24"/>
      <c r="I60">
        <f t="shared" si="2"/>
        <v>23.636363636363637</v>
      </c>
      <c r="J60" s="46">
        <f t="shared" si="1"/>
        <v>-1.5384615384616423E-4</v>
      </c>
    </row>
    <row r="61" spans="1:10" x14ac:dyDescent="0.3">
      <c r="A61" s="18" t="s">
        <v>88</v>
      </c>
      <c r="B61" s="18" t="s">
        <v>297</v>
      </c>
      <c r="C61" s="27" t="str">
        <f t="shared" si="0"/>
        <v>Full</v>
      </c>
      <c r="D61" s="18">
        <v>28.1</v>
      </c>
      <c r="E61" s="18">
        <v>671</v>
      </c>
      <c r="F61" s="18">
        <v>23.88</v>
      </c>
      <c r="G61" s="20" t="s">
        <v>81</v>
      </c>
      <c r="H61" s="24"/>
      <c r="I61">
        <f t="shared" si="2"/>
        <v>23.87900355871886</v>
      </c>
      <c r="J61" s="46">
        <f t="shared" si="1"/>
        <v>-4.1728763040226975E-5</v>
      </c>
    </row>
    <row r="62" spans="1:10" x14ac:dyDescent="0.3">
      <c r="A62" s="18" t="s">
        <v>88</v>
      </c>
      <c r="B62" s="18" t="s">
        <v>302</v>
      </c>
      <c r="C62" s="27" t="str">
        <f t="shared" si="0"/>
        <v>Half</v>
      </c>
      <c r="D62" s="18">
        <v>11.7</v>
      </c>
      <c r="E62" s="18">
        <v>318</v>
      </c>
      <c r="F62" s="18">
        <v>27.18</v>
      </c>
      <c r="G62" s="20" t="s">
        <v>81</v>
      </c>
      <c r="H62" s="24"/>
      <c r="I62">
        <f t="shared" si="2"/>
        <v>27.179487179487182</v>
      </c>
      <c r="J62" s="46">
        <f t="shared" si="1"/>
        <v>-1.8867924528184177E-5</v>
      </c>
    </row>
    <row r="63" spans="1:10" x14ac:dyDescent="0.3">
      <c r="A63" s="18" t="s">
        <v>88</v>
      </c>
      <c r="B63" s="18" t="s">
        <v>309</v>
      </c>
      <c r="C63" s="27" t="str">
        <f t="shared" si="0"/>
        <v>Full</v>
      </c>
      <c r="D63" s="18">
        <v>20.8</v>
      </c>
      <c r="E63" s="18">
        <v>619</v>
      </c>
      <c r="F63" s="18">
        <v>29.76</v>
      </c>
      <c r="G63" s="20" t="s">
        <v>81</v>
      </c>
      <c r="H63" s="24"/>
      <c r="I63">
        <f t="shared" si="2"/>
        <v>29.759615384615383</v>
      </c>
      <c r="J63" s="46">
        <f t="shared" si="1"/>
        <v>-1.2924071082489397E-5</v>
      </c>
    </row>
    <row r="64" spans="1:10" x14ac:dyDescent="0.3">
      <c r="A64" s="18" t="s">
        <v>88</v>
      </c>
      <c r="B64" s="18" t="s">
        <v>321</v>
      </c>
      <c r="C64" s="27" t="str">
        <f t="shared" si="0"/>
        <v>Full</v>
      </c>
      <c r="D64" s="18">
        <v>26.4</v>
      </c>
      <c r="E64" s="18">
        <v>507</v>
      </c>
      <c r="F64" s="18">
        <v>19.2</v>
      </c>
      <c r="G64" s="20" t="s">
        <v>82</v>
      </c>
      <c r="H64" s="24"/>
      <c r="I64">
        <f t="shared" si="2"/>
        <v>19.204545454545457</v>
      </c>
      <c r="J64" s="46">
        <f t="shared" si="1"/>
        <v>2.3668639053269906E-4</v>
      </c>
    </row>
    <row r="65" spans="1:10" x14ac:dyDescent="0.3">
      <c r="A65" s="18" t="s">
        <v>88</v>
      </c>
      <c r="B65" s="18" t="s">
        <v>337</v>
      </c>
      <c r="C65" s="27" t="str">
        <f t="shared" si="0"/>
        <v>Full</v>
      </c>
      <c r="D65" s="18">
        <v>25.4</v>
      </c>
      <c r="E65" s="18">
        <v>720</v>
      </c>
      <c r="F65" s="18">
        <v>28.35</v>
      </c>
      <c r="G65" s="20" t="s">
        <v>81</v>
      </c>
      <c r="H65" s="24"/>
      <c r="I65">
        <f t="shared" si="2"/>
        <v>28.346456692913389</v>
      </c>
      <c r="J65" s="46">
        <f t="shared" si="1"/>
        <v>-1.249999999999465E-4</v>
      </c>
    </row>
    <row r="66" spans="1:10" x14ac:dyDescent="0.3">
      <c r="A66" s="18" t="s">
        <v>88</v>
      </c>
      <c r="B66" s="18" t="s">
        <v>340</v>
      </c>
      <c r="C66" s="27" t="str">
        <f t="shared" si="0"/>
        <v>Full</v>
      </c>
      <c r="D66" s="18">
        <v>25.4</v>
      </c>
      <c r="E66" s="18">
        <v>704</v>
      </c>
      <c r="F66" s="18">
        <v>27.72</v>
      </c>
      <c r="G66" s="20" t="s">
        <v>81</v>
      </c>
      <c r="H66" s="24"/>
      <c r="I66">
        <f t="shared" si="2"/>
        <v>27.716535433070867</v>
      </c>
      <c r="J66" s="46">
        <f t="shared" si="1"/>
        <v>-1.2499999999994081E-4</v>
      </c>
    </row>
    <row r="67" spans="1:10" x14ac:dyDescent="0.3">
      <c r="A67" s="18" t="s">
        <v>88</v>
      </c>
      <c r="B67" s="18" t="s">
        <v>346</v>
      </c>
      <c r="C67" s="27" t="str">
        <f t="shared" si="0"/>
        <v>Half</v>
      </c>
      <c r="D67" s="18">
        <v>10.5</v>
      </c>
      <c r="E67" s="18">
        <v>114</v>
      </c>
      <c r="F67" s="18">
        <v>10.86</v>
      </c>
      <c r="G67" s="20" t="s">
        <v>82</v>
      </c>
      <c r="H67" s="24"/>
      <c r="I67">
        <f t="shared" si="2"/>
        <v>10.857142857142858</v>
      </c>
      <c r="J67" s="46">
        <f t="shared" si="1"/>
        <v>-2.63157894736743E-4</v>
      </c>
    </row>
    <row r="68" spans="1:10" x14ac:dyDescent="0.3">
      <c r="A68" s="18" t="s">
        <v>88</v>
      </c>
      <c r="B68" s="18" t="s">
        <v>348</v>
      </c>
      <c r="C68" s="27" t="str">
        <f t="shared" si="0"/>
        <v>Full</v>
      </c>
      <c r="D68" s="18">
        <v>25.4</v>
      </c>
      <c r="E68" s="18">
        <v>704</v>
      </c>
      <c r="F68" s="18">
        <v>27.72</v>
      </c>
      <c r="G68" s="20" t="s">
        <v>81</v>
      </c>
      <c r="H68" s="24"/>
      <c r="I68">
        <f t="shared" si="2"/>
        <v>27.716535433070867</v>
      </c>
      <c r="J68" s="46">
        <f t="shared" si="1"/>
        <v>-1.2499999999994081E-4</v>
      </c>
    </row>
    <row r="69" spans="1:10" x14ac:dyDescent="0.3">
      <c r="A69" s="18" t="s">
        <v>88</v>
      </c>
      <c r="B69" s="18" t="s">
        <v>363</v>
      </c>
      <c r="C69" s="27" t="str">
        <f t="shared" si="0"/>
        <v>Full</v>
      </c>
      <c r="D69" s="18">
        <v>26.9</v>
      </c>
      <c r="E69" s="18">
        <v>720</v>
      </c>
      <c r="F69" s="18">
        <v>26.77</v>
      </c>
      <c r="G69" s="20" t="s">
        <v>81</v>
      </c>
      <c r="H69" s="24"/>
      <c r="I69">
        <f t="shared" si="2"/>
        <v>26.765799256505577</v>
      </c>
      <c r="J69" s="46">
        <f t="shared" si="1"/>
        <v>-1.5694444444439446E-4</v>
      </c>
    </row>
    <row r="70" spans="1:10" x14ac:dyDescent="0.3">
      <c r="A70" s="18" t="s">
        <v>88</v>
      </c>
      <c r="B70" s="18" t="s">
        <v>369</v>
      </c>
      <c r="C70" s="27" t="str">
        <f t="shared" si="0"/>
        <v>Half</v>
      </c>
      <c r="D70" s="18">
        <v>11.7</v>
      </c>
      <c r="E70" s="18">
        <v>318</v>
      </c>
      <c r="F70" s="18">
        <v>27.18</v>
      </c>
      <c r="G70" s="20" t="s">
        <v>81</v>
      </c>
      <c r="H70" s="24"/>
      <c r="I70">
        <f t="shared" si="2"/>
        <v>27.179487179487182</v>
      </c>
      <c r="J70" s="46">
        <f t="shared" si="1"/>
        <v>-1.8867924528184177E-5</v>
      </c>
    </row>
    <row r="71" spans="1:10" x14ac:dyDescent="0.3">
      <c r="A71" s="18" t="s">
        <v>88</v>
      </c>
      <c r="B71" s="18" t="s">
        <v>374</v>
      </c>
      <c r="C71" s="27" t="str">
        <f t="shared" si="0"/>
        <v>Full</v>
      </c>
      <c r="D71" s="18">
        <v>21.2</v>
      </c>
      <c r="E71" s="18">
        <v>619</v>
      </c>
      <c r="F71" s="18">
        <v>29.2</v>
      </c>
      <c r="G71" s="20" t="s">
        <v>81</v>
      </c>
      <c r="H71" s="24"/>
      <c r="I71">
        <f t="shared" si="2"/>
        <v>29.19811320754717</v>
      </c>
      <c r="J71" s="46">
        <f t="shared" si="1"/>
        <v>-6.4620355411928134E-5</v>
      </c>
    </row>
    <row r="72" spans="1:10" x14ac:dyDescent="0.3">
      <c r="A72" s="18" t="s">
        <v>88</v>
      </c>
      <c r="B72" s="18" t="s">
        <v>376</v>
      </c>
      <c r="C72" s="27" t="str">
        <f t="shared" si="0"/>
        <v>Half</v>
      </c>
      <c r="D72" s="18">
        <v>11.7</v>
      </c>
      <c r="E72" s="18">
        <v>318</v>
      </c>
      <c r="F72" s="18">
        <v>27.18</v>
      </c>
      <c r="G72" s="20" t="s">
        <v>81</v>
      </c>
      <c r="H72" s="24"/>
      <c r="I72">
        <f t="shared" si="2"/>
        <v>27.179487179487182</v>
      </c>
      <c r="J72" s="46">
        <f t="shared" si="1"/>
        <v>-1.8867924528184177E-5</v>
      </c>
    </row>
    <row r="73" spans="1:10" x14ac:dyDescent="0.3">
      <c r="A73" s="18" t="s">
        <v>88</v>
      </c>
      <c r="B73" s="18" t="s">
        <v>377</v>
      </c>
      <c r="C73" s="27" t="str">
        <f t="shared" si="0"/>
        <v>Half</v>
      </c>
      <c r="D73" s="18">
        <v>10.5</v>
      </c>
      <c r="E73" s="18">
        <v>114</v>
      </c>
      <c r="F73" s="18">
        <v>10.86</v>
      </c>
      <c r="G73" s="20" t="s">
        <v>82</v>
      </c>
      <c r="H73" s="24"/>
      <c r="I73">
        <f t="shared" si="2"/>
        <v>10.857142857142858</v>
      </c>
      <c r="J73" s="46">
        <f t="shared" si="1"/>
        <v>-2.63157894736743E-4</v>
      </c>
    </row>
    <row r="74" spans="1:10" x14ac:dyDescent="0.3">
      <c r="A74" s="18" t="s">
        <v>88</v>
      </c>
      <c r="B74" s="18" t="s">
        <v>379</v>
      </c>
      <c r="C74" s="27" t="str">
        <f t="shared" si="0"/>
        <v>Full</v>
      </c>
      <c r="D74" s="18">
        <v>20.8</v>
      </c>
      <c r="E74" s="18">
        <v>619</v>
      </c>
      <c r="F74" s="18">
        <v>29.76</v>
      </c>
      <c r="G74" s="20" t="s">
        <v>81</v>
      </c>
      <c r="H74" s="24"/>
      <c r="I74">
        <f t="shared" si="2"/>
        <v>29.759615384615383</v>
      </c>
      <c r="J74" s="46">
        <f t="shared" si="1"/>
        <v>-1.2924071082489397E-5</v>
      </c>
    </row>
    <row r="75" spans="1:10" x14ac:dyDescent="0.3">
      <c r="A75" s="18" t="s">
        <v>88</v>
      </c>
      <c r="B75" s="18" t="s">
        <v>387</v>
      </c>
      <c r="C75" s="27" t="str">
        <f t="shared" si="0"/>
        <v>Full</v>
      </c>
      <c r="D75" s="18">
        <v>20.8</v>
      </c>
      <c r="E75" s="18">
        <v>619</v>
      </c>
      <c r="F75" s="18">
        <v>29.76</v>
      </c>
      <c r="G75" s="20" t="s">
        <v>81</v>
      </c>
      <c r="H75" s="24"/>
      <c r="I75">
        <f t="shared" si="2"/>
        <v>29.759615384615383</v>
      </c>
      <c r="J75" s="46">
        <f t="shared" si="1"/>
        <v>-1.2924071082489397E-5</v>
      </c>
    </row>
    <row r="76" spans="1:10" x14ac:dyDescent="0.3">
      <c r="A76" s="18" t="s">
        <v>88</v>
      </c>
      <c r="B76" s="18" t="s">
        <v>392</v>
      </c>
      <c r="C76" s="27" t="str">
        <f t="shared" si="0"/>
        <v>Full</v>
      </c>
      <c r="D76" s="18">
        <v>20.8</v>
      </c>
      <c r="E76" s="18">
        <v>619</v>
      </c>
      <c r="F76" s="18">
        <v>29.76</v>
      </c>
      <c r="G76" s="20" t="s">
        <v>81</v>
      </c>
      <c r="H76" s="24"/>
      <c r="I76">
        <f t="shared" si="2"/>
        <v>29.759615384615383</v>
      </c>
      <c r="J76" s="46">
        <f t="shared" si="1"/>
        <v>-1.2924071082489397E-5</v>
      </c>
    </row>
    <row r="77" spans="1:10" x14ac:dyDescent="0.3">
      <c r="A77" s="18" t="s">
        <v>88</v>
      </c>
      <c r="B77" s="18" t="s">
        <v>394</v>
      </c>
      <c r="C77" s="27" t="str">
        <f t="shared" si="0"/>
        <v>Half</v>
      </c>
      <c r="D77" s="18">
        <v>10.5</v>
      </c>
      <c r="E77" s="18">
        <v>102</v>
      </c>
      <c r="F77" s="18">
        <v>9.7100000000000009</v>
      </c>
      <c r="G77" s="20" t="s">
        <v>82</v>
      </c>
      <c r="H77" s="24"/>
      <c r="I77">
        <f t="shared" si="2"/>
        <v>9.7142857142857135</v>
      </c>
      <c r="J77" s="46">
        <f t="shared" si="1"/>
        <v>4.4117647058806921E-4</v>
      </c>
    </row>
    <row r="78" spans="1:10" x14ac:dyDescent="0.3">
      <c r="A78" s="18" t="s">
        <v>88</v>
      </c>
      <c r="B78" s="18" t="s">
        <v>405</v>
      </c>
      <c r="C78" s="27" t="str">
        <f t="shared" si="0"/>
        <v>Half</v>
      </c>
      <c r="D78" s="18">
        <v>13.3</v>
      </c>
      <c r="E78" s="18">
        <v>522</v>
      </c>
      <c r="F78" s="18">
        <v>39.25</v>
      </c>
      <c r="G78" s="20" t="s">
        <v>81</v>
      </c>
      <c r="H78" s="24"/>
      <c r="I78">
        <f t="shared" si="2"/>
        <v>39.248120300751879</v>
      </c>
      <c r="J78" s="46">
        <f t="shared" si="1"/>
        <v>-4.7892720306540632E-5</v>
      </c>
    </row>
    <row r="79" spans="1:10" x14ac:dyDescent="0.3">
      <c r="A79" s="18" t="s">
        <v>88</v>
      </c>
      <c r="B79" s="18" t="s">
        <v>410</v>
      </c>
      <c r="C79" s="27" t="str">
        <f t="shared" ref="C79:C142" si="3">IF(D79&gt;15,"Full","Half")</f>
        <v>Full</v>
      </c>
      <c r="D79" s="18">
        <v>20.8</v>
      </c>
      <c r="E79" s="18">
        <v>619</v>
      </c>
      <c r="F79" s="18">
        <v>29.76</v>
      </c>
      <c r="G79" s="20" t="s">
        <v>81</v>
      </c>
      <c r="H79" s="24"/>
      <c r="I79">
        <f t="shared" si="2"/>
        <v>29.759615384615383</v>
      </c>
      <c r="J79" s="46">
        <f t="shared" si="1"/>
        <v>-1.2924071082489397E-5</v>
      </c>
    </row>
    <row r="80" spans="1:10" x14ac:dyDescent="0.3">
      <c r="A80" s="18" t="s">
        <v>88</v>
      </c>
      <c r="B80" s="18" t="s">
        <v>435</v>
      </c>
      <c r="C80" s="27" t="str">
        <f t="shared" si="3"/>
        <v>Full</v>
      </c>
      <c r="D80" s="18">
        <v>20.8</v>
      </c>
      <c r="E80" s="18">
        <v>619</v>
      </c>
      <c r="F80" s="18">
        <v>29.76</v>
      </c>
      <c r="G80" s="20" t="s">
        <v>81</v>
      </c>
      <c r="H80" s="24"/>
      <c r="I80">
        <f t="shared" ref="I80:I143" si="4">E80/D80</f>
        <v>29.759615384615383</v>
      </c>
      <c r="J80" s="46">
        <f t="shared" ref="J80:J143" si="5">(I80-F80)/I80</f>
        <v>-1.2924071082489397E-5</v>
      </c>
    </row>
    <row r="81" spans="1:10" x14ac:dyDescent="0.3">
      <c r="A81" s="18" t="s">
        <v>88</v>
      </c>
      <c r="B81" s="18" t="s">
        <v>443</v>
      </c>
      <c r="C81" s="27" t="str">
        <f t="shared" si="3"/>
        <v>Half</v>
      </c>
      <c r="D81" s="18">
        <v>10.5</v>
      </c>
      <c r="E81" s="18">
        <v>117</v>
      </c>
      <c r="F81" s="18">
        <v>11.14</v>
      </c>
      <c r="G81" s="20" t="s">
        <v>82</v>
      </c>
      <c r="H81" s="24"/>
      <c r="I81">
        <f t="shared" si="4"/>
        <v>11.142857142857142</v>
      </c>
      <c r="J81" s="46">
        <f t="shared" si="5"/>
        <v>2.5641025641015986E-4</v>
      </c>
    </row>
    <row r="82" spans="1:10" x14ac:dyDescent="0.3">
      <c r="A82" s="18" t="s">
        <v>88</v>
      </c>
      <c r="B82" s="18" t="s">
        <v>462</v>
      </c>
      <c r="C82" s="27" t="str">
        <f t="shared" si="3"/>
        <v>Full</v>
      </c>
      <c r="D82" s="18">
        <v>28.1</v>
      </c>
      <c r="E82" s="18">
        <v>671</v>
      </c>
      <c r="F82" s="18">
        <v>23.88</v>
      </c>
      <c r="G82" s="20" t="s">
        <v>81</v>
      </c>
      <c r="H82" s="24"/>
      <c r="I82">
        <f t="shared" si="4"/>
        <v>23.87900355871886</v>
      </c>
      <c r="J82" s="46">
        <f t="shared" si="5"/>
        <v>-4.1728763040226975E-5</v>
      </c>
    </row>
    <row r="83" spans="1:10" x14ac:dyDescent="0.3">
      <c r="A83" s="18" t="s">
        <v>88</v>
      </c>
      <c r="B83" s="18" t="s">
        <v>479</v>
      </c>
      <c r="C83" s="27" t="str">
        <f t="shared" si="3"/>
        <v>Half</v>
      </c>
      <c r="D83" s="18">
        <v>11.4</v>
      </c>
      <c r="E83" s="18">
        <v>339</v>
      </c>
      <c r="F83" s="18">
        <v>29.74</v>
      </c>
      <c r="G83" s="20" t="s">
        <v>81</v>
      </c>
      <c r="H83" s="24"/>
      <c r="I83">
        <f t="shared" si="4"/>
        <v>29.736842105263158</v>
      </c>
      <c r="J83" s="46">
        <f t="shared" si="5"/>
        <v>-1.0619469026544674E-4</v>
      </c>
    </row>
    <row r="84" spans="1:10" x14ac:dyDescent="0.3">
      <c r="A84" s="18" t="s">
        <v>88</v>
      </c>
      <c r="B84" s="18" t="s">
        <v>481</v>
      </c>
      <c r="C84" s="27" t="str">
        <f t="shared" si="3"/>
        <v>Full</v>
      </c>
      <c r="D84" s="18">
        <v>25.4</v>
      </c>
      <c r="E84" s="18">
        <v>720</v>
      </c>
      <c r="F84" s="18">
        <v>28.35</v>
      </c>
      <c r="G84" s="20" t="s">
        <v>81</v>
      </c>
      <c r="H84" s="24"/>
      <c r="I84">
        <f t="shared" si="4"/>
        <v>28.346456692913389</v>
      </c>
      <c r="J84" s="46">
        <f t="shared" si="5"/>
        <v>-1.249999999999465E-4</v>
      </c>
    </row>
    <row r="85" spans="1:10" x14ac:dyDescent="0.3">
      <c r="A85" s="18" t="s">
        <v>88</v>
      </c>
      <c r="B85" s="18" t="s">
        <v>485</v>
      </c>
      <c r="C85" s="27" t="str">
        <f t="shared" si="3"/>
        <v>Half</v>
      </c>
      <c r="D85" s="18">
        <v>11.7</v>
      </c>
      <c r="E85" s="18">
        <v>318</v>
      </c>
      <c r="F85" s="18">
        <v>27.18</v>
      </c>
      <c r="G85" s="20" t="s">
        <v>81</v>
      </c>
      <c r="H85" s="24"/>
      <c r="I85">
        <f t="shared" si="4"/>
        <v>27.179487179487182</v>
      </c>
      <c r="J85" s="46">
        <f t="shared" si="5"/>
        <v>-1.8867924528184177E-5</v>
      </c>
    </row>
    <row r="86" spans="1:10" x14ac:dyDescent="0.3">
      <c r="A86" s="18" t="s">
        <v>88</v>
      </c>
      <c r="B86" s="18" t="s">
        <v>502</v>
      </c>
      <c r="C86" s="27" t="str">
        <f t="shared" si="3"/>
        <v>Half</v>
      </c>
      <c r="D86" s="18">
        <v>5.3</v>
      </c>
      <c r="E86" s="18">
        <v>149</v>
      </c>
      <c r="F86" s="18">
        <v>28.11</v>
      </c>
      <c r="G86" s="20" t="s">
        <v>81</v>
      </c>
      <c r="H86" s="24"/>
      <c r="I86">
        <f t="shared" si="4"/>
        <v>28.113207547169811</v>
      </c>
      <c r="J86" s="46">
        <f t="shared" si="5"/>
        <v>1.1409395973154716E-4</v>
      </c>
    </row>
    <row r="87" spans="1:10" x14ac:dyDescent="0.3">
      <c r="A87" s="18" t="s">
        <v>88</v>
      </c>
      <c r="B87" s="18" t="s">
        <v>508</v>
      </c>
      <c r="C87" s="27" t="str">
        <f t="shared" si="3"/>
        <v>Full</v>
      </c>
      <c r="D87" s="18">
        <v>25.4</v>
      </c>
      <c r="E87" s="18">
        <v>720</v>
      </c>
      <c r="F87" s="18">
        <v>28.35</v>
      </c>
      <c r="G87" s="20" t="s">
        <v>81</v>
      </c>
      <c r="H87" s="24"/>
      <c r="I87">
        <f t="shared" si="4"/>
        <v>28.346456692913389</v>
      </c>
      <c r="J87" s="46">
        <f t="shared" si="5"/>
        <v>-1.249999999999465E-4</v>
      </c>
    </row>
    <row r="88" spans="1:10" x14ac:dyDescent="0.3">
      <c r="A88" s="18" t="s">
        <v>88</v>
      </c>
      <c r="B88" s="18" t="s">
        <v>513</v>
      </c>
      <c r="C88" s="27" t="str">
        <f t="shared" si="3"/>
        <v>Full</v>
      </c>
      <c r="D88" s="18">
        <v>20.8</v>
      </c>
      <c r="E88" s="18">
        <v>619</v>
      </c>
      <c r="F88" s="18">
        <v>29.76</v>
      </c>
      <c r="G88" s="20" t="s">
        <v>81</v>
      </c>
      <c r="H88" s="24"/>
      <c r="I88">
        <f t="shared" si="4"/>
        <v>29.759615384615383</v>
      </c>
      <c r="J88" s="46">
        <f t="shared" si="5"/>
        <v>-1.2924071082489397E-5</v>
      </c>
    </row>
    <row r="89" spans="1:10" x14ac:dyDescent="0.3">
      <c r="A89" s="18" t="s">
        <v>88</v>
      </c>
      <c r="B89" s="18" t="s">
        <v>516</v>
      </c>
      <c r="C89" s="27" t="str">
        <f t="shared" si="3"/>
        <v>Full</v>
      </c>
      <c r="D89" s="18">
        <v>27.8</v>
      </c>
      <c r="E89" s="18">
        <v>507</v>
      </c>
      <c r="F89" s="18">
        <v>18.239999999999998</v>
      </c>
      <c r="G89" s="20" t="s">
        <v>82</v>
      </c>
      <c r="H89" s="24"/>
      <c r="I89">
        <f t="shared" si="4"/>
        <v>18.237410071942445</v>
      </c>
      <c r="J89" s="46">
        <f t="shared" si="5"/>
        <v>-1.4201183431947315E-4</v>
      </c>
    </row>
    <row r="90" spans="1:10" x14ac:dyDescent="0.3">
      <c r="A90" s="18" t="s">
        <v>88</v>
      </c>
      <c r="B90" s="18" t="s">
        <v>517</v>
      </c>
      <c r="C90" s="27" t="str">
        <f t="shared" si="3"/>
        <v>Full</v>
      </c>
      <c r="D90" s="18">
        <v>25.4</v>
      </c>
      <c r="E90" s="18">
        <v>704</v>
      </c>
      <c r="F90" s="18">
        <v>27.72</v>
      </c>
      <c r="G90" s="20" t="s">
        <v>81</v>
      </c>
      <c r="H90" s="24"/>
      <c r="I90">
        <f t="shared" si="4"/>
        <v>27.716535433070867</v>
      </c>
      <c r="J90" s="46">
        <f t="shared" si="5"/>
        <v>-1.2499999999994081E-4</v>
      </c>
    </row>
    <row r="91" spans="1:10" x14ac:dyDescent="0.3">
      <c r="A91" s="18" t="s">
        <v>88</v>
      </c>
      <c r="B91" s="18" t="s">
        <v>537</v>
      </c>
      <c r="C91" s="27" t="str">
        <f t="shared" si="3"/>
        <v>Half</v>
      </c>
      <c r="D91" s="18">
        <v>11.7</v>
      </c>
      <c r="E91" s="18">
        <v>318</v>
      </c>
      <c r="F91" s="18">
        <v>27.18</v>
      </c>
      <c r="G91" s="20" t="s">
        <v>81</v>
      </c>
      <c r="H91" s="24"/>
      <c r="I91">
        <f t="shared" si="4"/>
        <v>27.179487179487182</v>
      </c>
      <c r="J91" s="46">
        <f t="shared" si="5"/>
        <v>-1.8867924528184177E-5</v>
      </c>
    </row>
    <row r="92" spans="1:10" x14ac:dyDescent="0.3">
      <c r="A92" s="18" t="s">
        <v>88</v>
      </c>
      <c r="B92" s="18" t="s">
        <v>548</v>
      </c>
      <c r="C92" s="27" t="str">
        <f t="shared" si="3"/>
        <v>Half</v>
      </c>
      <c r="D92" s="18">
        <v>10.5</v>
      </c>
      <c r="E92" s="18">
        <v>101</v>
      </c>
      <c r="F92" s="18">
        <v>9.6199999999999992</v>
      </c>
      <c r="G92" s="20" t="s">
        <v>82</v>
      </c>
      <c r="H92" s="24"/>
      <c r="I92">
        <f t="shared" si="4"/>
        <v>9.6190476190476186</v>
      </c>
      <c r="J92" s="46">
        <f t="shared" si="5"/>
        <v>-9.9009900990061734E-5</v>
      </c>
    </row>
    <row r="93" spans="1:10" x14ac:dyDescent="0.3">
      <c r="A93" s="18" t="s">
        <v>88</v>
      </c>
      <c r="B93" s="18" t="s">
        <v>553</v>
      </c>
      <c r="C93" s="27" t="str">
        <f t="shared" si="3"/>
        <v>Full</v>
      </c>
      <c r="D93" s="18">
        <v>26.4</v>
      </c>
      <c r="E93" s="18">
        <v>507</v>
      </c>
      <c r="F93" s="18">
        <v>19.2</v>
      </c>
      <c r="G93" s="20" t="s">
        <v>82</v>
      </c>
      <c r="H93" s="24"/>
      <c r="I93">
        <f t="shared" si="4"/>
        <v>19.204545454545457</v>
      </c>
      <c r="J93" s="46">
        <f t="shared" si="5"/>
        <v>2.3668639053269906E-4</v>
      </c>
    </row>
    <row r="94" spans="1:10" x14ac:dyDescent="0.3">
      <c r="A94" s="18" t="s">
        <v>88</v>
      </c>
      <c r="B94" s="18" t="s">
        <v>560</v>
      </c>
      <c r="C94" s="27" t="str">
        <f t="shared" si="3"/>
        <v>Full</v>
      </c>
      <c r="D94" s="18">
        <v>25.4</v>
      </c>
      <c r="E94" s="18">
        <v>720</v>
      </c>
      <c r="F94" s="18">
        <v>28.35</v>
      </c>
      <c r="G94" s="20" t="s">
        <v>81</v>
      </c>
      <c r="H94" s="24"/>
      <c r="I94">
        <f t="shared" si="4"/>
        <v>28.346456692913389</v>
      </c>
      <c r="J94" s="46">
        <f t="shared" si="5"/>
        <v>-1.249999999999465E-4</v>
      </c>
    </row>
    <row r="95" spans="1:10" x14ac:dyDescent="0.3">
      <c r="A95" s="18" t="s">
        <v>88</v>
      </c>
      <c r="B95" s="18" t="s">
        <v>561</v>
      </c>
      <c r="C95" s="27" t="str">
        <f t="shared" si="3"/>
        <v>Full</v>
      </c>
      <c r="D95" s="18">
        <v>26.9</v>
      </c>
      <c r="E95" s="18">
        <v>704</v>
      </c>
      <c r="F95" s="18">
        <v>26.17</v>
      </c>
      <c r="G95" s="20" t="s">
        <v>81</v>
      </c>
      <c r="H95" s="24"/>
      <c r="I95">
        <f t="shared" si="4"/>
        <v>26.171003717472122</v>
      </c>
      <c r="J95" s="46">
        <f t="shared" si="5"/>
        <v>3.8352272727304961E-5</v>
      </c>
    </row>
    <row r="96" spans="1:10" x14ac:dyDescent="0.3">
      <c r="A96" s="18" t="s">
        <v>88</v>
      </c>
      <c r="B96" s="18" t="s">
        <v>563</v>
      </c>
      <c r="C96" s="27" t="str">
        <f t="shared" si="3"/>
        <v>Half</v>
      </c>
      <c r="D96" s="18">
        <v>10.5</v>
      </c>
      <c r="E96" s="18">
        <v>119</v>
      </c>
      <c r="F96" s="18">
        <v>11.33</v>
      </c>
      <c r="G96" s="20" t="s">
        <v>82</v>
      </c>
      <c r="H96" s="24"/>
      <c r="I96">
        <f t="shared" si="4"/>
        <v>11.333333333333334</v>
      </c>
      <c r="J96" s="46">
        <f t="shared" si="5"/>
        <v>2.9411764705886947E-4</v>
      </c>
    </row>
    <row r="97" spans="1:10" x14ac:dyDescent="0.3">
      <c r="A97" s="18" t="s">
        <v>88</v>
      </c>
      <c r="B97" s="18" t="s">
        <v>567</v>
      </c>
      <c r="C97" s="27" t="str">
        <f t="shared" si="3"/>
        <v>Half</v>
      </c>
      <c r="D97" s="18">
        <v>11.7</v>
      </c>
      <c r="E97" s="18">
        <v>318</v>
      </c>
      <c r="F97" s="18">
        <v>27.18</v>
      </c>
      <c r="G97" s="20" t="s">
        <v>81</v>
      </c>
      <c r="H97" s="24"/>
      <c r="I97">
        <f t="shared" si="4"/>
        <v>27.179487179487182</v>
      </c>
      <c r="J97" s="46">
        <f t="shared" si="5"/>
        <v>-1.8867924528184177E-5</v>
      </c>
    </row>
    <row r="98" spans="1:10" x14ac:dyDescent="0.3">
      <c r="A98" s="18" t="s">
        <v>88</v>
      </c>
      <c r="B98" s="18" t="s">
        <v>595</v>
      </c>
      <c r="C98" s="27" t="str">
        <f t="shared" si="3"/>
        <v>Half</v>
      </c>
      <c r="D98" s="18">
        <v>9.5</v>
      </c>
      <c r="E98" s="18">
        <v>329</v>
      </c>
      <c r="F98" s="18">
        <v>34.630000000000003</v>
      </c>
      <c r="G98" s="20" t="s">
        <v>81</v>
      </c>
      <c r="H98" s="24"/>
      <c r="I98">
        <f t="shared" si="4"/>
        <v>34.631578947368418</v>
      </c>
      <c r="J98" s="46">
        <f t="shared" si="5"/>
        <v>4.559270516700221E-5</v>
      </c>
    </row>
    <row r="99" spans="1:10" x14ac:dyDescent="0.3">
      <c r="A99" s="18" t="s">
        <v>88</v>
      </c>
      <c r="B99" s="18" t="s">
        <v>597</v>
      </c>
      <c r="C99" s="27" t="str">
        <f t="shared" si="3"/>
        <v>Full</v>
      </c>
      <c r="D99" s="18">
        <v>28.1</v>
      </c>
      <c r="E99" s="18">
        <v>671</v>
      </c>
      <c r="F99" s="18">
        <v>23.88</v>
      </c>
      <c r="G99" s="20" t="s">
        <v>81</v>
      </c>
      <c r="H99" s="24"/>
      <c r="I99">
        <f t="shared" si="4"/>
        <v>23.87900355871886</v>
      </c>
      <c r="J99" s="46">
        <f t="shared" si="5"/>
        <v>-4.1728763040226975E-5</v>
      </c>
    </row>
    <row r="100" spans="1:10" x14ac:dyDescent="0.3">
      <c r="A100" s="18" t="s">
        <v>88</v>
      </c>
      <c r="B100" s="18" t="s">
        <v>601</v>
      </c>
      <c r="C100" s="27" t="str">
        <f t="shared" si="3"/>
        <v>Half</v>
      </c>
      <c r="D100" s="18">
        <v>11.7</v>
      </c>
      <c r="E100" s="18">
        <v>318</v>
      </c>
      <c r="F100" s="18">
        <v>27.18</v>
      </c>
      <c r="G100" s="20" t="s">
        <v>81</v>
      </c>
      <c r="H100" s="24"/>
      <c r="I100">
        <f t="shared" si="4"/>
        <v>27.179487179487182</v>
      </c>
      <c r="J100" s="46">
        <f t="shared" si="5"/>
        <v>-1.8867924528184177E-5</v>
      </c>
    </row>
    <row r="101" spans="1:10" ht="27.6" x14ac:dyDescent="0.3">
      <c r="A101" s="18" t="s">
        <v>23</v>
      </c>
      <c r="B101" s="18" t="s">
        <v>169</v>
      </c>
      <c r="C101" s="27" t="str">
        <f t="shared" si="3"/>
        <v>Half</v>
      </c>
      <c r="D101" s="18">
        <v>7.14</v>
      </c>
      <c r="E101" s="18">
        <v>122</v>
      </c>
      <c r="F101" s="18">
        <v>17.09</v>
      </c>
      <c r="G101" s="20" t="s">
        <v>82</v>
      </c>
      <c r="H101" s="24"/>
      <c r="I101">
        <f t="shared" si="4"/>
        <v>17.086834733893557</v>
      </c>
      <c r="J101" s="46">
        <f t="shared" si="5"/>
        <v>-1.85245901639354E-4</v>
      </c>
    </row>
    <row r="102" spans="1:10" ht="27.6" x14ac:dyDescent="0.3">
      <c r="A102" s="18" t="s">
        <v>23</v>
      </c>
      <c r="B102" s="18" t="s">
        <v>177</v>
      </c>
      <c r="C102" s="27" t="str">
        <f t="shared" si="3"/>
        <v>Full</v>
      </c>
      <c r="D102" s="18">
        <v>22.53</v>
      </c>
      <c r="E102" s="18">
        <v>280</v>
      </c>
      <c r="F102" s="18">
        <v>12.43</v>
      </c>
      <c r="G102" s="20" t="s">
        <v>82</v>
      </c>
      <c r="H102" s="24"/>
      <c r="I102">
        <f t="shared" si="4"/>
        <v>12.427873945849978</v>
      </c>
      <c r="J102" s="46">
        <f t="shared" si="5"/>
        <v>-1.7107142857140277E-4</v>
      </c>
    </row>
    <row r="103" spans="1:10" ht="27.6" x14ac:dyDescent="0.3">
      <c r="A103" s="18" t="s">
        <v>23</v>
      </c>
      <c r="B103" s="18" t="s">
        <v>182</v>
      </c>
      <c r="C103" s="27" t="str">
        <f t="shared" si="3"/>
        <v>Half</v>
      </c>
      <c r="D103" s="18">
        <v>7.14</v>
      </c>
      <c r="E103" s="18">
        <v>122</v>
      </c>
      <c r="F103" s="18">
        <v>17.09</v>
      </c>
      <c r="G103" s="20" t="s">
        <v>82</v>
      </c>
      <c r="H103" s="24"/>
      <c r="I103">
        <f t="shared" si="4"/>
        <v>17.086834733893557</v>
      </c>
      <c r="J103" s="46">
        <f t="shared" si="5"/>
        <v>-1.85245901639354E-4</v>
      </c>
    </row>
    <row r="104" spans="1:10" ht="27.6" x14ac:dyDescent="0.3">
      <c r="A104" s="18" t="s">
        <v>23</v>
      </c>
      <c r="B104" s="18" t="s">
        <v>183</v>
      </c>
      <c r="C104" s="27" t="str">
        <f t="shared" si="3"/>
        <v>Full</v>
      </c>
      <c r="D104" s="18">
        <v>22.53</v>
      </c>
      <c r="E104" s="18">
        <v>280</v>
      </c>
      <c r="F104" s="18">
        <v>12.43</v>
      </c>
      <c r="G104" s="20" t="s">
        <v>82</v>
      </c>
      <c r="H104" s="24"/>
      <c r="I104">
        <f t="shared" si="4"/>
        <v>12.427873945849978</v>
      </c>
      <c r="J104" s="46">
        <f t="shared" si="5"/>
        <v>-1.7107142857140277E-4</v>
      </c>
    </row>
    <row r="105" spans="1:10" x14ac:dyDescent="0.3">
      <c r="A105" s="18" t="s">
        <v>23</v>
      </c>
      <c r="B105" s="18" t="s">
        <v>184</v>
      </c>
      <c r="C105" s="27" t="str">
        <f t="shared" si="3"/>
        <v>Full</v>
      </c>
      <c r="D105" s="18">
        <v>15.6</v>
      </c>
      <c r="E105" s="18">
        <v>214</v>
      </c>
      <c r="F105" s="18">
        <v>13.72</v>
      </c>
      <c r="G105" s="20" t="s">
        <v>82</v>
      </c>
      <c r="H105" s="24"/>
      <c r="I105">
        <f t="shared" si="4"/>
        <v>13.717948717948719</v>
      </c>
      <c r="J105" s="46">
        <f t="shared" si="5"/>
        <v>-1.4953271028034739E-4</v>
      </c>
    </row>
    <row r="106" spans="1:10" x14ac:dyDescent="0.3">
      <c r="A106" s="18" t="s">
        <v>23</v>
      </c>
      <c r="B106" s="18" t="s">
        <v>188</v>
      </c>
      <c r="C106" s="27" t="str">
        <f t="shared" si="3"/>
        <v>Full</v>
      </c>
      <c r="D106" s="18">
        <v>40.6</v>
      </c>
      <c r="E106" s="18">
        <v>615</v>
      </c>
      <c r="F106" s="18">
        <v>15.15</v>
      </c>
      <c r="G106" s="20" t="s">
        <v>82</v>
      </c>
      <c r="H106" s="24"/>
      <c r="I106">
        <f t="shared" si="4"/>
        <v>15.147783251231527</v>
      </c>
      <c r="J106" s="46">
        <f t="shared" si="5"/>
        <v>-1.4634146341468418E-4</v>
      </c>
    </row>
    <row r="107" spans="1:10" ht="27.6" x14ac:dyDescent="0.3">
      <c r="A107" s="18" t="s">
        <v>23</v>
      </c>
      <c r="B107" s="18" t="s">
        <v>196</v>
      </c>
      <c r="C107" s="27" t="str">
        <f t="shared" si="3"/>
        <v>Full</v>
      </c>
      <c r="D107" s="18">
        <v>22.53</v>
      </c>
      <c r="E107" s="18">
        <v>280</v>
      </c>
      <c r="F107" s="18">
        <v>12.43</v>
      </c>
      <c r="G107" s="20" t="s">
        <v>82</v>
      </c>
      <c r="H107" s="24"/>
      <c r="I107">
        <f t="shared" si="4"/>
        <v>12.427873945849978</v>
      </c>
      <c r="J107" s="46">
        <f t="shared" si="5"/>
        <v>-1.7107142857140277E-4</v>
      </c>
    </row>
    <row r="108" spans="1:10" ht="27.6" x14ac:dyDescent="0.3">
      <c r="A108" s="18" t="s">
        <v>23</v>
      </c>
      <c r="B108" s="18" t="s">
        <v>202</v>
      </c>
      <c r="C108" s="27" t="str">
        <f t="shared" si="3"/>
        <v>Half</v>
      </c>
      <c r="D108" s="18">
        <v>4.2</v>
      </c>
      <c r="E108" s="18">
        <v>90</v>
      </c>
      <c r="F108" s="18">
        <v>21.43</v>
      </c>
      <c r="G108" s="20" t="s">
        <v>81</v>
      </c>
      <c r="H108" s="24"/>
      <c r="I108">
        <f t="shared" si="4"/>
        <v>21.428571428571427</v>
      </c>
      <c r="J108" s="46">
        <f t="shared" si="5"/>
        <v>-6.6666666666724458E-5</v>
      </c>
    </row>
    <row r="109" spans="1:10" x14ac:dyDescent="0.3">
      <c r="A109" s="18" t="s">
        <v>23</v>
      </c>
      <c r="B109" s="18" t="s">
        <v>210</v>
      </c>
      <c r="C109" s="27" t="str">
        <f t="shared" si="3"/>
        <v>Full</v>
      </c>
      <c r="D109" s="18">
        <v>21.54</v>
      </c>
      <c r="E109" s="18">
        <v>267</v>
      </c>
      <c r="F109" s="18">
        <v>12.4</v>
      </c>
      <c r="G109" s="20" t="s">
        <v>82</v>
      </c>
      <c r="H109" s="24"/>
      <c r="I109">
        <f t="shared" si="4"/>
        <v>12.395543175487466</v>
      </c>
      <c r="J109" s="46">
        <f t="shared" si="5"/>
        <v>-3.5955056179769E-4</v>
      </c>
    </row>
    <row r="110" spans="1:10" ht="27.6" x14ac:dyDescent="0.3">
      <c r="A110" s="18" t="s">
        <v>23</v>
      </c>
      <c r="B110" s="18" t="s">
        <v>225</v>
      </c>
      <c r="C110" s="27" t="str">
        <f t="shared" si="3"/>
        <v>Half</v>
      </c>
      <c r="D110" s="18">
        <v>3.04</v>
      </c>
      <c r="E110" s="18">
        <v>96</v>
      </c>
      <c r="F110" s="18">
        <v>31.58</v>
      </c>
      <c r="G110" s="20" t="s">
        <v>81</v>
      </c>
      <c r="H110" s="24"/>
      <c r="I110">
        <f t="shared" si="4"/>
        <v>31.578947368421051</v>
      </c>
      <c r="J110" s="46">
        <f t="shared" si="5"/>
        <v>-3.3333333333320779E-5</v>
      </c>
    </row>
    <row r="111" spans="1:10" ht="27.6" x14ac:dyDescent="0.3">
      <c r="A111" s="18" t="s">
        <v>23</v>
      </c>
      <c r="B111" s="18" t="s">
        <v>233</v>
      </c>
      <c r="C111" s="27" t="str">
        <f t="shared" si="3"/>
        <v>Half</v>
      </c>
      <c r="D111" s="18">
        <v>10.87</v>
      </c>
      <c r="E111" s="18">
        <v>193</v>
      </c>
      <c r="F111" s="18">
        <v>17.760000000000002</v>
      </c>
      <c r="G111" s="20" t="s">
        <v>82</v>
      </c>
      <c r="H111" s="24"/>
      <c r="I111">
        <f t="shared" si="4"/>
        <v>17.755289788408465</v>
      </c>
      <c r="J111" s="46">
        <f t="shared" si="5"/>
        <v>-2.6528497409327367E-4</v>
      </c>
    </row>
    <row r="112" spans="1:10" ht="27.6" x14ac:dyDescent="0.3">
      <c r="A112" s="18" t="s">
        <v>23</v>
      </c>
      <c r="B112" s="18" t="s">
        <v>241</v>
      </c>
      <c r="C112" s="27" t="str">
        <f t="shared" si="3"/>
        <v>Full</v>
      </c>
      <c r="D112" s="18">
        <v>22.53</v>
      </c>
      <c r="E112" s="18">
        <v>280</v>
      </c>
      <c r="F112" s="18">
        <v>12.43</v>
      </c>
      <c r="G112" s="20" t="s">
        <v>82</v>
      </c>
      <c r="H112" s="24"/>
      <c r="I112">
        <f t="shared" si="4"/>
        <v>12.427873945849978</v>
      </c>
      <c r="J112" s="46">
        <f t="shared" si="5"/>
        <v>-1.7107142857140277E-4</v>
      </c>
    </row>
    <row r="113" spans="1:10" x14ac:dyDescent="0.3">
      <c r="A113" s="18" t="s">
        <v>23</v>
      </c>
      <c r="B113" s="18" t="s">
        <v>258</v>
      </c>
      <c r="C113" s="27" t="str">
        <f t="shared" si="3"/>
        <v>Full</v>
      </c>
      <c r="D113" s="18">
        <v>19.100000000000001</v>
      </c>
      <c r="E113" s="18">
        <v>488</v>
      </c>
      <c r="F113" s="18">
        <v>25.55</v>
      </c>
      <c r="G113" s="20" t="s">
        <v>81</v>
      </c>
      <c r="H113" s="24"/>
      <c r="I113">
        <f t="shared" si="4"/>
        <v>25.549738219895286</v>
      </c>
      <c r="J113" s="46">
        <f t="shared" si="5"/>
        <v>-1.0245901639464531E-5</v>
      </c>
    </row>
    <row r="114" spans="1:10" x14ac:dyDescent="0.3">
      <c r="A114" s="18" t="s">
        <v>23</v>
      </c>
      <c r="B114" s="18" t="s">
        <v>285</v>
      </c>
      <c r="C114" s="27" t="str">
        <f t="shared" si="3"/>
        <v>Full</v>
      </c>
      <c r="D114" s="18">
        <v>41.32</v>
      </c>
      <c r="E114" s="18">
        <v>632</v>
      </c>
      <c r="F114" s="18">
        <v>15.3</v>
      </c>
      <c r="G114" s="20" t="s">
        <v>82</v>
      </c>
      <c r="H114" s="24"/>
      <c r="I114">
        <f t="shared" si="4"/>
        <v>15.295256534365924</v>
      </c>
      <c r="J114" s="46">
        <f t="shared" si="5"/>
        <v>-3.1012658227855055E-4</v>
      </c>
    </row>
    <row r="115" spans="1:10" x14ac:dyDescent="0.3">
      <c r="A115" s="18" t="s">
        <v>23</v>
      </c>
      <c r="B115" s="18" t="s">
        <v>308</v>
      </c>
      <c r="C115" s="27" t="str">
        <f t="shared" si="3"/>
        <v>Half</v>
      </c>
      <c r="D115" s="18">
        <v>8.2899999999999991</v>
      </c>
      <c r="E115" s="18">
        <v>140</v>
      </c>
      <c r="F115" s="18">
        <v>16.89</v>
      </c>
      <c r="G115" s="20" t="s">
        <v>82</v>
      </c>
      <c r="H115" s="24"/>
      <c r="I115">
        <f t="shared" si="4"/>
        <v>16.887816646562126</v>
      </c>
      <c r="J115" s="46">
        <f t="shared" si="5"/>
        <v>-1.2928571428559896E-4</v>
      </c>
    </row>
    <row r="116" spans="1:10" x14ac:dyDescent="0.3">
      <c r="A116" s="18" t="s">
        <v>23</v>
      </c>
      <c r="B116" s="18" t="s">
        <v>333</v>
      </c>
      <c r="C116" s="27" t="str">
        <f t="shared" si="3"/>
        <v>Half</v>
      </c>
      <c r="D116" s="18">
        <v>10.4</v>
      </c>
      <c r="E116" s="18">
        <v>149</v>
      </c>
      <c r="F116" s="18">
        <v>14.33</v>
      </c>
      <c r="G116" s="20" t="s">
        <v>82</v>
      </c>
      <c r="H116" s="24"/>
      <c r="I116">
        <f t="shared" si="4"/>
        <v>14.326923076923077</v>
      </c>
      <c r="J116" s="46">
        <f t="shared" si="5"/>
        <v>-2.1476510067116499E-4</v>
      </c>
    </row>
    <row r="117" spans="1:10" ht="27.6" x14ac:dyDescent="0.3">
      <c r="A117" s="18" t="s">
        <v>23</v>
      </c>
      <c r="B117" s="18" t="s">
        <v>349</v>
      </c>
      <c r="C117" s="27" t="str">
        <f t="shared" si="3"/>
        <v>Full</v>
      </c>
      <c r="D117" s="18">
        <v>16.399999999999999</v>
      </c>
      <c r="E117" s="18">
        <v>246</v>
      </c>
      <c r="F117" s="18">
        <v>15</v>
      </c>
      <c r="G117" s="20" t="s">
        <v>82</v>
      </c>
      <c r="H117" s="24"/>
      <c r="I117">
        <f t="shared" si="4"/>
        <v>15.000000000000002</v>
      </c>
      <c r="J117" s="46">
        <f t="shared" si="5"/>
        <v>1.1842378929335E-16</v>
      </c>
    </row>
    <row r="118" spans="1:10" ht="27.6" x14ac:dyDescent="0.3">
      <c r="A118" s="18" t="s">
        <v>23</v>
      </c>
      <c r="B118" s="18" t="s">
        <v>371</v>
      </c>
      <c r="C118" s="27" t="str">
        <f t="shared" si="3"/>
        <v>Half</v>
      </c>
      <c r="D118" s="18">
        <v>7.12</v>
      </c>
      <c r="E118" s="18">
        <v>122</v>
      </c>
      <c r="F118" s="18">
        <v>17.13</v>
      </c>
      <c r="G118" s="20" t="s">
        <v>82</v>
      </c>
      <c r="H118" s="24"/>
      <c r="I118">
        <f t="shared" si="4"/>
        <v>17.134831460674157</v>
      </c>
      <c r="J118" s="46">
        <f t="shared" si="5"/>
        <v>2.8196721311477956E-4</v>
      </c>
    </row>
    <row r="119" spans="1:10" x14ac:dyDescent="0.3">
      <c r="A119" s="18" t="s">
        <v>23</v>
      </c>
      <c r="B119" s="18" t="s">
        <v>378</v>
      </c>
      <c r="C119" s="27" t="str">
        <f t="shared" si="3"/>
        <v>Full</v>
      </c>
      <c r="D119" s="18">
        <v>21.54</v>
      </c>
      <c r="E119" s="18">
        <v>225</v>
      </c>
      <c r="F119" s="18">
        <v>10.45</v>
      </c>
      <c r="G119" s="20" t="s">
        <v>82</v>
      </c>
      <c r="H119" s="24"/>
      <c r="I119">
        <f t="shared" si="4"/>
        <v>10.445682451253482</v>
      </c>
      <c r="J119" s="46">
        <f t="shared" si="5"/>
        <v>-4.1333333333322929E-4</v>
      </c>
    </row>
    <row r="120" spans="1:10" x14ac:dyDescent="0.3">
      <c r="A120" s="18" t="s">
        <v>23</v>
      </c>
      <c r="B120" s="18" t="s">
        <v>403</v>
      </c>
      <c r="C120" s="27" t="str">
        <f t="shared" si="3"/>
        <v>Full</v>
      </c>
      <c r="D120" s="18">
        <v>21.54</v>
      </c>
      <c r="E120" s="18">
        <v>267</v>
      </c>
      <c r="F120" s="18">
        <v>12.4</v>
      </c>
      <c r="G120" s="20" t="s">
        <v>82</v>
      </c>
      <c r="H120" s="24"/>
      <c r="I120">
        <f t="shared" si="4"/>
        <v>12.395543175487466</v>
      </c>
      <c r="J120" s="46">
        <f t="shared" si="5"/>
        <v>-3.5955056179769E-4</v>
      </c>
    </row>
    <row r="121" spans="1:10" ht="27.6" x14ac:dyDescent="0.3">
      <c r="A121" s="18" t="s">
        <v>23</v>
      </c>
      <c r="B121" s="18" t="s">
        <v>417</v>
      </c>
      <c r="C121" s="27" t="str">
        <f t="shared" si="3"/>
        <v>Full</v>
      </c>
      <c r="D121" s="18">
        <v>22.53</v>
      </c>
      <c r="E121" s="18">
        <v>280</v>
      </c>
      <c r="F121" s="18">
        <v>12.43</v>
      </c>
      <c r="G121" s="20" t="s">
        <v>82</v>
      </c>
      <c r="H121" s="24"/>
      <c r="I121">
        <f t="shared" si="4"/>
        <v>12.427873945849978</v>
      </c>
      <c r="J121" s="46">
        <f t="shared" si="5"/>
        <v>-1.7107142857140277E-4</v>
      </c>
    </row>
    <row r="122" spans="1:10" x14ac:dyDescent="0.3">
      <c r="A122" s="18" t="s">
        <v>23</v>
      </c>
      <c r="B122" s="18" t="s">
        <v>425</v>
      </c>
      <c r="C122" s="27" t="str">
        <f t="shared" si="3"/>
        <v>Full</v>
      </c>
      <c r="D122" s="18">
        <v>21.54</v>
      </c>
      <c r="E122" s="18">
        <v>225</v>
      </c>
      <c r="F122" s="18">
        <v>10.45</v>
      </c>
      <c r="G122" s="20" t="s">
        <v>82</v>
      </c>
      <c r="H122" s="24"/>
      <c r="I122">
        <f t="shared" si="4"/>
        <v>10.445682451253482</v>
      </c>
      <c r="J122" s="46">
        <f t="shared" si="5"/>
        <v>-4.1333333333322929E-4</v>
      </c>
    </row>
    <row r="123" spans="1:10" x14ac:dyDescent="0.3">
      <c r="A123" s="18" t="s">
        <v>23</v>
      </c>
      <c r="B123" s="18" t="s">
        <v>432</v>
      </c>
      <c r="C123" s="27" t="str">
        <f t="shared" si="3"/>
        <v>Full</v>
      </c>
      <c r="D123" s="18">
        <v>15.35</v>
      </c>
      <c r="E123" s="18">
        <v>225</v>
      </c>
      <c r="F123" s="18">
        <v>14.66</v>
      </c>
      <c r="G123" s="20" t="s">
        <v>82</v>
      </c>
      <c r="H123" s="24"/>
      <c r="I123">
        <f t="shared" si="4"/>
        <v>14.65798045602606</v>
      </c>
      <c r="J123" s="46">
        <f t="shared" si="5"/>
        <v>-1.3777777777770694E-4</v>
      </c>
    </row>
    <row r="124" spans="1:10" x14ac:dyDescent="0.3">
      <c r="A124" s="18" t="s">
        <v>23</v>
      </c>
      <c r="B124" s="18" t="s">
        <v>436</v>
      </c>
      <c r="C124" s="27" t="str">
        <f t="shared" si="3"/>
        <v>Half</v>
      </c>
      <c r="D124" s="18">
        <v>13.75</v>
      </c>
      <c r="E124" s="18">
        <v>204</v>
      </c>
      <c r="F124" s="18">
        <v>14.84</v>
      </c>
      <c r="G124" s="20" t="s">
        <v>82</v>
      </c>
      <c r="H124" s="24"/>
      <c r="I124">
        <f t="shared" si="4"/>
        <v>14.836363636363636</v>
      </c>
      <c r="J124" s="46">
        <f t="shared" si="5"/>
        <v>-2.4509803921570281E-4</v>
      </c>
    </row>
    <row r="125" spans="1:10" ht="27.6" x14ac:dyDescent="0.3">
      <c r="A125" s="18" t="s">
        <v>23</v>
      </c>
      <c r="B125" s="18" t="s">
        <v>438</v>
      </c>
      <c r="C125" s="27" t="str">
        <f t="shared" si="3"/>
        <v>Full</v>
      </c>
      <c r="D125" s="18">
        <v>22.53</v>
      </c>
      <c r="E125" s="18">
        <v>280</v>
      </c>
      <c r="F125" s="18">
        <v>12.43</v>
      </c>
      <c r="G125" s="20" t="s">
        <v>82</v>
      </c>
      <c r="H125" s="24"/>
      <c r="I125">
        <f t="shared" si="4"/>
        <v>12.427873945849978</v>
      </c>
      <c r="J125" s="46">
        <f t="shared" si="5"/>
        <v>-1.7107142857140277E-4</v>
      </c>
    </row>
    <row r="126" spans="1:10" x14ac:dyDescent="0.3">
      <c r="A126" s="18" t="s">
        <v>23</v>
      </c>
      <c r="B126" s="18" t="s">
        <v>486</v>
      </c>
      <c r="C126" s="27" t="str">
        <f t="shared" si="3"/>
        <v>Half</v>
      </c>
      <c r="D126" s="18">
        <v>6.94</v>
      </c>
      <c r="E126" s="18">
        <v>118</v>
      </c>
      <c r="F126" s="18">
        <v>17</v>
      </c>
      <c r="G126" s="20" t="s">
        <v>82</v>
      </c>
      <c r="H126" s="24"/>
      <c r="I126">
        <f t="shared" si="4"/>
        <v>17.002881844380404</v>
      </c>
      <c r="J126" s="46">
        <f t="shared" si="5"/>
        <v>1.6949152542377095E-4</v>
      </c>
    </row>
    <row r="127" spans="1:10" x14ac:dyDescent="0.3">
      <c r="A127" s="18" t="s">
        <v>23</v>
      </c>
      <c r="B127" s="18" t="s">
        <v>493</v>
      </c>
      <c r="C127" s="27" t="str">
        <f t="shared" si="3"/>
        <v>Full</v>
      </c>
      <c r="D127" s="18">
        <v>38.1</v>
      </c>
      <c r="E127" s="18">
        <v>432</v>
      </c>
      <c r="F127" s="18">
        <v>11.34</v>
      </c>
      <c r="G127" s="20" t="s">
        <v>82</v>
      </c>
      <c r="H127" s="24"/>
      <c r="I127">
        <f t="shared" si="4"/>
        <v>11.338582677165354</v>
      </c>
      <c r="J127" s="46">
        <f t="shared" si="5"/>
        <v>-1.2500000000004052E-4</v>
      </c>
    </row>
    <row r="128" spans="1:10" x14ac:dyDescent="0.3">
      <c r="A128" s="18" t="s">
        <v>23</v>
      </c>
      <c r="B128" s="18" t="s">
        <v>501</v>
      </c>
      <c r="C128" s="27" t="str">
        <f t="shared" si="3"/>
        <v>Half</v>
      </c>
      <c r="D128" s="18">
        <v>3.04</v>
      </c>
      <c r="E128" s="18">
        <v>96</v>
      </c>
      <c r="F128" s="18">
        <v>31.58</v>
      </c>
      <c r="G128" s="20" t="s">
        <v>81</v>
      </c>
      <c r="H128" s="24"/>
      <c r="I128">
        <f t="shared" si="4"/>
        <v>31.578947368421051</v>
      </c>
      <c r="J128" s="46">
        <f t="shared" si="5"/>
        <v>-3.3333333333320779E-5</v>
      </c>
    </row>
    <row r="129" spans="1:10" ht="27.6" x14ac:dyDescent="0.3">
      <c r="A129" s="18" t="s">
        <v>23</v>
      </c>
      <c r="B129" s="18" t="s">
        <v>512</v>
      </c>
      <c r="C129" s="27" t="str">
        <f t="shared" si="3"/>
        <v>Full</v>
      </c>
      <c r="D129" s="18">
        <v>22.53</v>
      </c>
      <c r="E129" s="18">
        <v>280</v>
      </c>
      <c r="F129" s="18">
        <v>12.43</v>
      </c>
      <c r="G129" s="20" t="s">
        <v>82</v>
      </c>
      <c r="H129" s="24"/>
      <c r="I129">
        <f t="shared" si="4"/>
        <v>12.427873945849978</v>
      </c>
      <c r="J129" s="46">
        <f t="shared" si="5"/>
        <v>-1.7107142857140277E-4</v>
      </c>
    </row>
    <row r="130" spans="1:10" x14ac:dyDescent="0.3">
      <c r="A130" s="18" t="s">
        <v>23</v>
      </c>
      <c r="B130" s="18" t="s">
        <v>538</v>
      </c>
      <c r="C130" s="27" t="str">
        <f t="shared" si="3"/>
        <v>Full</v>
      </c>
      <c r="D130" s="18">
        <v>22.85</v>
      </c>
      <c r="E130" s="18">
        <v>447</v>
      </c>
      <c r="F130" s="18">
        <v>19.559999999999999</v>
      </c>
      <c r="G130" s="20" t="s">
        <v>82</v>
      </c>
      <c r="H130" s="24"/>
      <c r="I130">
        <f t="shared" si="4"/>
        <v>19.562363238512035</v>
      </c>
      <c r="J130" s="46">
        <f t="shared" si="5"/>
        <v>1.2080536912755673E-4</v>
      </c>
    </row>
    <row r="131" spans="1:10" ht="27.6" x14ac:dyDescent="0.3">
      <c r="A131" s="18" t="s">
        <v>23</v>
      </c>
      <c r="B131" s="18" t="s">
        <v>551</v>
      </c>
      <c r="C131" s="27" t="str">
        <f t="shared" si="3"/>
        <v>Half</v>
      </c>
      <c r="D131" s="18">
        <v>10.87</v>
      </c>
      <c r="E131" s="18">
        <v>193</v>
      </c>
      <c r="F131" s="18">
        <v>17.760000000000002</v>
      </c>
      <c r="G131" s="20" t="s">
        <v>82</v>
      </c>
      <c r="H131" s="24"/>
      <c r="I131">
        <f t="shared" si="4"/>
        <v>17.755289788408465</v>
      </c>
      <c r="J131" s="46">
        <f t="shared" si="5"/>
        <v>-2.6528497409327367E-4</v>
      </c>
    </row>
    <row r="132" spans="1:10" ht="27.6" x14ac:dyDescent="0.3">
      <c r="A132" s="18" t="s">
        <v>23</v>
      </c>
      <c r="B132" s="18" t="s">
        <v>577</v>
      </c>
      <c r="C132" s="27" t="str">
        <f t="shared" si="3"/>
        <v>Full</v>
      </c>
      <c r="D132" s="18">
        <v>22.53</v>
      </c>
      <c r="E132" s="18">
        <v>280</v>
      </c>
      <c r="F132" s="18">
        <v>12.43</v>
      </c>
      <c r="G132" s="20" t="s">
        <v>82</v>
      </c>
      <c r="H132" s="24"/>
      <c r="I132">
        <f t="shared" si="4"/>
        <v>12.427873945849978</v>
      </c>
      <c r="J132" s="46">
        <f t="shared" si="5"/>
        <v>-1.7107142857140277E-4</v>
      </c>
    </row>
    <row r="133" spans="1:10" x14ac:dyDescent="0.3">
      <c r="A133" s="21" t="s">
        <v>26</v>
      </c>
      <c r="B133" s="21" t="s">
        <v>541</v>
      </c>
      <c r="C133" s="31" t="str">
        <f t="shared" si="3"/>
        <v>Full</v>
      </c>
      <c r="D133" s="21">
        <v>16.5</v>
      </c>
      <c r="E133" s="21">
        <v>20</v>
      </c>
      <c r="F133" s="21">
        <v>2</v>
      </c>
      <c r="G133" s="22" t="s">
        <v>14</v>
      </c>
      <c r="H133" s="25" t="s">
        <v>607</v>
      </c>
      <c r="I133">
        <f t="shared" si="4"/>
        <v>1.2121212121212122</v>
      </c>
      <c r="J133" s="46">
        <f t="shared" si="5"/>
        <v>-0.64999999999999991</v>
      </c>
    </row>
    <row r="134" spans="1:10" x14ac:dyDescent="0.3">
      <c r="A134" s="21" t="s">
        <v>26</v>
      </c>
      <c r="B134" s="21" t="s">
        <v>404</v>
      </c>
      <c r="C134" s="31" t="str">
        <f t="shared" si="3"/>
        <v>Full</v>
      </c>
      <c r="D134" s="21">
        <v>16.5</v>
      </c>
      <c r="E134" s="21">
        <v>24</v>
      </c>
      <c r="F134" s="21">
        <v>2</v>
      </c>
      <c r="G134" s="22" t="s">
        <v>14</v>
      </c>
      <c r="H134" s="25" t="s">
        <v>607</v>
      </c>
      <c r="I134">
        <f t="shared" si="4"/>
        <v>1.4545454545454546</v>
      </c>
      <c r="J134" s="46">
        <f t="shared" si="5"/>
        <v>-0.37499999999999994</v>
      </c>
    </row>
    <row r="135" spans="1:10" x14ac:dyDescent="0.3">
      <c r="A135" s="21" t="s">
        <v>26</v>
      </c>
      <c r="B135" s="21" t="s">
        <v>525</v>
      </c>
      <c r="C135" s="31" t="str">
        <f t="shared" si="3"/>
        <v>Full</v>
      </c>
      <c r="D135" s="21">
        <v>23.2</v>
      </c>
      <c r="E135" s="21">
        <v>33</v>
      </c>
      <c r="F135" s="21">
        <v>1.55</v>
      </c>
      <c r="G135" s="22" t="s">
        <v>14</v>
      </c>
      <c r="H135" s="25" t="s">
        <v>607</v>
      </c>
      <c r="I135">
        <f t="shared" si="4"/>
        <v>1.4224137931034484</v>
      </c>
      <c r="J135" s="46">
        <f t="shared" si="5"/>
        <v>-8.9696969696969636E-2</v>
      </c>
    </row>
    <row r="136" spans="1:10" x14ac:dyDescent="0.3">
      <c r="A136" s="21" t="s">
        <v>26</v>
      </c>
      <c r="B136" s="21" t="s">
        <v>461</v>
      </c>
      <c r="C136" s="31" t="str">
        <f t="shared" si="3"/>
        <v>Full</v>
      </c>
      <c r="D136" s="21">
        <v>23.2</v>
      </c>
      <c r="E136" s="21">
        <v>20</v>
      </c>
      <c r="F136" s="21">
        <v>1.55</v>
      </c>
      <c r="G136" s="22" t="s">
        <v>14</v>
      </c>
      <c r="H136" s="25" t="s">
        <v>607</v>
      </c>
      <c r="I136">
        <f t="shared" si="4"/>
        <v>0.86206896551724144</v>
      </c>
      <c r="J136" s="46">
        <f t="shared" si="5"/>
        <v>-0.79799999999999993</v>
      </c>
    </row>
    <row r="137" spans="1:10" x14ac:dyDescent="0.3">
      <c r="A137" s="21" t="s">
        <v>26</v>
      </c>
      <c r="B137" s="21" t="s">
        <v>283</v>
      </c>
      <c r="C137" s="31" t="str">
        <f t="shared" si="3"/>
        <v>Full</v>
      </c>
      <c r="D137" s="21">
        <v>29</v>
      </c>
      <c r="E137" s="21">
        <v>30</v>
      </c>
      <c r="F137" s="21">
        <v>0.45</v>
      </c>
      <c r="G137" s="22" t="s">
        <v>14</v>
      </c>
      <c r="H137" s="25" t="s">
        <v>607</v>
      </c>
      <c r="I137">
        <f t="shared" si="4"/>
        <v>1.0344827586206897</v>
      </c>
      <c r="J137" s="46">
        <f t="shared" si="5"/>
        <v>0.56500000000000006</v>
      </c>
    </row>
    <row r="138" spans="1:10" x14ac:dyDescent="0.3">
      <c r="A138" s="21" t="s">
        <v>26</v>
      </c>
      <c r="B138" s="21" t="s">
        <v>476</v>
      </c>
      <c r="C138" s="31" t="str">
        <f t="shared" si="3"/>
        <v>Full</v>
      </c>
      <c r="D138" s="21">
        <v>29</v>
      </c>
      <c r="E138" s="21">
        <v>15</v>
      </c>
      <c r="F138" s="21">
        <v>0.45</v>
      </c>
      <c r="G138" s="22" t="s">
        <v>14</v>
      </c>
      <c r="H138" s="25" t="s">
        <v>607</v>
      </c>
      <c r="I138">
        <f t="shared" si="4"/>
        <v>0.51724137931034486</v>
      </c>
      <c r="J138" s="46">
        <f t="shared" si="5"/>
        <v>0.13000000000000003</v>
      </c>
    </row>
    <row r="139" spans="1:10" x14ac:dyDescent="0.3">
      <c r="A139" s="21" t="s">
        <v>26</v>
      </c>
      <c r="B139" s="21" t="s">
        <v>251</v>
      </c>
      <c r="C139" s="31" t="str">
        <f t="shared" si="3"/>
        <v>Full</v>
      </c>
      <c r="D139" s="21">
        <v>31.1</v>
      </c>
      <c r="E139" s="21">
        <v>31</v>
      </c>
      <c r="F139" s="21">
        <v>1</v>
      </c>
      <c r="G139" s="22" t="s">
        <v>14</v>
      </c>
      <c r="H139" s="25" t="s">
        <v>607</v>
      </c>
      <c r="I139">
        <f t="shared" si="4"/>
        <v>0.99678456591639863</v>
      </c>
      <c r="J139" s="46">
        <f t="shared" si="5"/>
        <v>-3.2258064516129826E-3</v>
      </c>
    </row>
    <row r="140" spans="1:10" x14ac:dyDescent="0.3">
      <c r="A140" s="21" t="s">
        <v>26</v>
      </c>
      <c r="B140" s="21" t="s">
        <v>496</v>
      </c>
      <c r="C140" s="31" t="str">
        <f t="shared" si="3"/>
        <v>Full</v>
      </c>
      <c r="D140" s="21">
        <v>31.1</v>
      </c>
      <c r="E140" s="21">
        <v>264</v>
      </c>
      <c r="F140" s="21">
        <v>1</v>
      </c>
      <c r="G140" s="22" t="s">
        <v>14</v>
      </c>
      <c r="H140" s="25" t="s">
        <v>607</v>
      </c>
      <c r="I140">
        <f t="shared" si="4"/>
        <v>8.4887459807073959</v>
      </c>
      <c r="J140" s="46">
        <f t="shared" si="5"/>
        <v>0.8821969696969697</v>
      </c>
    </row>
    <row r="141" spans="1:10" x14ac:dyDescent="0.3">
      <c r="A141" s="21" t="s">
        <v>26</v>
      </c>
      <c r="B141" s="21" t="s">
        <v>468</v>
      </c>
      <c r="C141" s="31" t="str">
        <f t="shared" si="3"/>
        <v>Half</v>
      </c>
      <c r="D141" s="21">
        <v>3</v>
      </c>
      <c r="E141" s="21">
        <v>22</v>
      </c>
      <c r="F141" s="21">
        <v>5.33</v>
      </c>
      <c r="G141" s="22" t="s">
        <v>14</v>
      </c>
      <c r="H141" s="25" t="s">
        <v>607</v>
      </c>
      <c r="I141">
        <f t="shared" si="4"/>
        <v>7.333333333333333</v>
      </c>
      <c r="J141" s="46">
        <f t="shared" si="5"/>
        <v>0.27318181818181814</v>
      </c>
    </row>
    <row r="142" spans="1:10" ht="27.6" x14ac:dyDescent="0.3">
      <c r="A142" s="21" t="s">
        <v>26</v>
      </c>
      <c r="B142" s="21" t="s">
        <v>262</v>
      </c>
      <c r="C142" s="31" t="str">
        <f t="shared" si="3"/>
        <v>Half</v>
      </c>
      <c r="D142" s="21">
        <v>3</v>
      </c>
      <c r="E142" s="21">
        <v>16</v>
      </c>
      <c r="F142" s="21">
        <v>5.33</v>
      </c>
      <c r="G142" s="22" t="s">
        <v>14</v>
      </c>
      <c r="H142" s="25" t="s">
        <v>607</v>
      </c>
      <c r="I142">
        <f t="shared" si="4"/>
        <v>5.333333333333333</v>
      </c>
      <c r="J142" s="46">
        <f t="shared" si="5"/>
        <v>6.2499999999993117E-4</v>
      </c>
    </row>
    <row r="143" spans="1:10" ht="27.6" x14ac:dyDescent="0.3">
      <c r="A143" s="21" t="s">
        <v>26</v>
      </c>
      <c r="B143" s="21" t="s">
        <v>257</v>
      </c>
      <c r="C143" s="31" t="str">
        <f t="shared" ref="C143:C206" si="6">IF(D143&gt;15,"Full","Half")</f>
        <v>Half</v>
      </c>
      <c r="D143" s="21">
        <v>3</v>
      </c>
      <c r="E143" s="21">
        <v>16</v>
      </c>
      <c r="F143" s="21">
        <v>5.33</v>
      </c>
      <c r="G143" s="22" t="s">
        <v>14</v>
      </c>
      <c r="H143" s="25" t="s">
        <v>607</v>
      </c>
      <c r="I143">
        <f t="shared" si="4"/>
        <v>5.333333333333333</v>
      </c>
      <c r="J143" s="46">
        <f t="shared" si="5"/>
        <v>6.2499999999993117E-4</v>
      </c>
    </row>
    <row r="144" spans="1:10" ht="27.6" x14ac:dyDescent="0.3">
      <c r="A144" s="21" t="s">
        <v>26</v>
      </c>
      <c r="B144" s="21" t="s">
        <v>455</v>
      </c>
      <c r="C144" s="31" t="str">
        <f t="shared" si="6"/>
        <v>Half</v>
      </c>
      <c r="D144" s="21">
        <v>3</v>
      </c>
      <c r="E144" s="21">
        <v>15</v>
      </c>
      <c r="F144" s="21">
        <v>5.33</v>
      </c>
      <c r="G144" s="22" t="s">
        <v>14</v>
      </c>
      <c r="H144" s="25" t="s">
        <v>607</v>
      </c>
      <c r="I144">
        <f t="shared" ref="I144:I207" si="7">E144/D144</f>
        <v>5</v>
      </c>
      <c r="J144" s="46">
        <f t="shared" ref="J144:J207" si="8">(I144-F144)/I144</f>
        <v>-6.6000000000000017E-2</v>
      </c>
    </row>
    <row r="145" spans="1:10" ht="27.6" x14ac:dyDescent="0.3">
      <c r="A145" s="21" t="s">
        <v>26</v>
      </c>
      <c r="B145" s="21" t="s">
        <v>500</v>
      </c>
      <c r="C145" s="31" t="str">
        <f t="shared" si="6"/>
        <v>Half</v>
      </c>
      <c r="D145" s="21">
        <v>7</v>
      </c>
      <c r="E145" s="21">
        <v>16</v>
      </c>
      <c r="F145" s="21">
        <v>2.57</v>
      </c>
      <c r="G145" s="22" t="s">
        <v>14</v>
      </c>
      <c r="H145" s="25" t="s">
        <v>607</v>
      </c>
      <c r="I145">
        <f t="shared" si="7"/>
        <v>2.2857142857142856</v>
      </c>
      <c r="J145" s="46">
        <f t="shared" si="8"/>
        <v>-0.12437499999999999</v>
      </c>
    </row>
    <row r="146" spans="1:10" ht="27.6" x14ac:dyDescent="0.3">
      <c r="A146" s="21" t="s">
        <v>26</v>
      </c>
      <c r="B146" s="21" t="s">
        <v>408</v>
      </c>
      <c r="C146" s="31" t="str">
        <f t="shared" si="6"/>
        <v>Half</v>
      </c>
      <c r="D146" s="21">
        <v>7</v>
      </c>
      <c r="E146" s="21">
        <v>33</v>
      </c>
      <c r="F146" s="21">
        <v>2.57</v>
      </c>
      <c r="G146" s="22" t="s">
        <v>14</v>
      </c>
      <c r="H146" s="25" t="s">
        <v>607</v>
      </c>
      <c r="I146">
        <f t="shared" si="7"/>
        <v>4.7142857142857144</v>
      </c>
      <c r="J146" s="46">
        <f t="shared" si="8"/>
        <v>0.45484848484848489</v>
      </c>
    </row>
    <row r="147" spans="1:10" ht="27.6" x14ac:dyDescent="0.3">
      <c r="A147" s="21" t="s">
        <v>26</v>
      </c>
      <c r="B147" s="21" t="s">
        <v>400</v>
      </c>
      <c r="C147" s="31" t="str">
        <f t="shared" si="6"/>
        <v>Half</v>
      </c>
      <c r="D147" s="21">
        <v>8.9</v>
      </c>
      <c r="E147" s="21">
        <v>13</v>
      </c>
      <c r="F147" s="21">
        <v>1.69</v>
      </c>
      <c r="G147" s="22" t="s">
        <v>14</v>
      </c>
      <c r="H147" s="25" t="s">
        <v>607</v>
      </c>
      <c r="I147">
        <f t="shared" si="7"/>
        <v>1.4606741573033708</v>
      </c>
      <c r="J147" s="46">
        <f t="shared" si="8"/>
        <v>-0.15699999999999995</v>
      </c>
    </row>
    <row r="148" spans="1:10" ht="27.6" x14ac:dyDescent="0.3">
      <c r="A148" s="21" t="s">
        <v>26</v>
      </c>
      <c r="B148" s="21" t="s">
        <v>249</v>
      </c>
      <c r="C148" s="31" t="str">
        <f t="shared" si="6"/>
        <v>Half</v>
      </c>
      <c r="D148" s="21">
        <v>8.9</v>
      </c>
      <c r="E148" s="21">
        <v>36</v>
      </c>
      <c r="F148" s="21">
        <v>1.69</v>
      </c>
      <c r="G148" s="22" t="s">
        <v>14</v>
      </c>
      <c r="H148" s="25" t="s">
        <v>607</v>
      </c>
      <c r="I148">
        <f t="shared" si="7"/>
        <v>4.0449438202247192</v>
      </c>
      <c r="J148" s="46">
        <f t="shared" si="8"/>
        <v>0.58219444444444446</v>
      </c>
    </row>
    <row r="149" spans="1:10" x14ac:dyDescent="0.3">
      <c r="A149" s="21" t="s">
        <v>26</v>
      </c>
      <c r="B149" s="21" t="s">
        <v>273</v>
      </c>
      <c r="C149" s="31" t="str">
        <f t="shared" si="6"/>
        <v>Full</v>
      </c>
      <c r="D149" s="21">
        <v>23</v>
      </c>
      <c r="E149" s="21">
        <v>28</v>
      </c>
      <c r="F149" s="21">
        <v>0.7</v>
      </c>
      <c r="G149" s="22" t="s">
        <v>14</v>
      </c>
      <c r="H149" s="25" t="s">
        <v>607</v>
      </c>
      <c r="I149">
        <f t="shared" si="7"/>
        <v>1.2173913043478262</v>
      </c>
      <c r="J149" s="46">
        <f t="shared" si="8"/>
        <v>0.4250000000000001</v>
      </c>
    </row>
    <row r="150" spans="1:10" x14ac:dyDescent="0.3">
      <c r="A150" s="21" t="s">
        <v>26</v>
      </c>
      <c r="B150" s="21" t="s">
        <v>419</v>
      </c>
      <c r="C150" s="31" t="str">
        <f t="shared" si="6"/>
        <v>Full</v>
      </c>
      <c r="D150" s="21">
        <v>23</v>
      </c>
      <c r="E150" s="21">
        <v>36</v>
      </c>
      <c r="F150" s="21">
        <v>0.7</v>
      </c>
      <c r="G150" s="22" t="s">
        <v>14</v>
      </c>
      <c r="H150" s="25" t="s">
        <v>607</v>
      </c>
      <c r="I150">
        <f t="shared" si="7"/>
        <v>1.5652173913043479</v>
      </c>
      <c r="J150" s="46">
        <f t="shared" si="8"/>
        <v>0.55277777777777781</v>
      </c>
    </row>
    <row r="151" spans="1:10" x14ac:dyDescent="0.3">
      <c r="A151" s="21" t="s">
        <v>26</v>
      </c>
      <c r="B151" s="21" t="s">
        <v>536</v>
      </c>
      <c r="C151" s="31" t="str">
        <f t="shared" si="6"/>
        <v>Half</v>
      </c>
      <c r="D151" s="21">
        <v>9.1</v>
      </c>
      <c r="E151" s="21">
        <v>36</v>
      </c>
      <c r="F151" s="21">
        <v>3.96</v>
      </c>
      <c r="G151" s="22" t="s">
        <v>14</v>
      </c>
      <c r="H151" s="25" t="s">
        <v>607</v>
      </c>
      <c r="I151">
        <f t="shared" si="7"/>
        <v>3.9560439560439562</v>
      </c>
      <c r="J151" s="46">
        <f t="shared" si="8"/>
        <v>-9.9999999999995145E-4</v>
      </c>
    </row>
    <row r="152" spans="1:10" x14ac:dyDescent="0.3">
      <c r="A152" s="21" t="s">
        <v>26</v>
      </c>
      <c r="B152" s="21" t="s">
        <v>307</v>
      </c>
      <c r="C152" s="31" t="str">
        <f t="shared" si="6"/>
        <v>Half</v>
      </c>
      <c r="D152" s="21">
        <v>9.1</v>
      </c>
      <c r="E152" s="21">
        <v>14</v>
      </c>
      <c r="F152" s="21">
        <v>3.96</v>
      </c>
      <c r="G152" s="22" t="s">
        <v>14</v>
      </c>
      <c r="H152" s="25" t="s">
        <v>607</v>
      </c>
      <c r="I152">
        <f t="shared" si="7"/>
        <v>1.5384615384615385</v>
      </c>
      <c r="J152" s="46">
        <f t="shared" si="8"/>
        <v>-1.5740000000000001</v>
      </c>
    </row>
    <row r="153" spans="1:10" x14ac:dyDescent="0.3">
      <c r="A153" s="21" t="s">
        <v>26</v>
      </c>
      <c r="B153" s="21" t="s">
        <v>568</v>
      </c>
      <c r="C153" s="31" t="str">
        <f t="shared" si="6"/>
        <v>Half</v>
      </c>
      <c r="D153" s="21">
        <v>14.3</v>
      </c>
      <c r="E153" s="21">
        <v>20</v>
      </c>
      <c r="F153" s="21">
        <v>1.82</v>
      </c>
      <c r="G153" s="22" t="s">
        <v>14</v>
      </c>
      <c r="H153" s="25" t="s">
        <v>607</v>
      </c>
      <c r="I153">
        <f t="shared" si="7"/>
        <v>1.3986013986013985</v>
      </c>
      <c r="J153" s="46">
        <f t="shared" si="8"/>
        <v>-0.30130000000000012</v>
      </c>
    </row>
    <row r="154" spans="1:10" x14ac:dyDescent="0.3">
      <c r="A154" s="21" t="s">
        <v>26</v>
      </c>
      <c r="B154" s="21" t="s">
        <v>533</v>
      </c>
      <c r="C154" s="31" t="str">
        <f t="shared" si="6"/>
        <v>Half</v>
      </c>
      <c r="D154" s="21">
        <v>14.3</v>
      </c>
      <c r="E154" s="21">
        <v>28</v>
      </c>
      <c r="F154" s="21">
        <v>1.82</v>
      </c>
      <c r="G154" s="22" t="s">
        <v>14</v>
      </c>
      <c r="H154" s="25" t="s">
        <v>607</v>
      </c>
      <c r="I154">
        <f t="shared" si="7"/>
        <v>1.9580419580419579</v>
      </c>
      <c r="J154" s="46">
        <f t="shared" si="8"/>
        <v>7.049999999999991E-2</v>
      </c>
    </row>
    <row r="155" spans="1:10" x14ac:dyDescent="0.3">
      <c r="A155" s="21" t="s">
        <v>26</v>
      </c>
      <c r="B155" s="21" t="s">
        <v>355</v>
      </c>
      <c r="C155" s="31" t="str">
        <f t="shared" si="6"/>
        <v>Full</v>
      </c>
      <c r="D155" s="21">
        <v>17.899999999999999</v>
      </c>
      <c r="E155" s="21">
        <v>27</v>
      </c>
      <c r="F155" s="21">
        <v>1.51</v>
      </c>
      <c r="G155" s="22" t="s">
        <v>14</v>
      </c>
      <c r="H155" s="25" t="s">
        <v>607</v>
      </c>
      <c r="I155">
        <f t="shared" si="7"/>
        <v>1.5083798882681565</v>
      </c>
      <c r="J155" s="46">
        <f t="shared" si="8"/>
        <v>-1.0740740740740305E-3</v>
      </c>
    </row>
    <row r="156" spans="1:10" x14ac:dyDescent="0.3">
      <c r="A156" s="21" t="s">
        <v>26</v>
      </c>
      <c r="B156" s="21" t="s">
        <v>256</v>
      </c>
      <c r="C156" s="31" t="str">
        <f t="shared" si="6"/>
        <v>Full</v>
      </c>
      <c r="D156" s="21">
        <v>23.1</v>
      </c>
      <c r="E156" s="21">
        <v>15</v>
      </c>
      <c r="F156" s="21">
        <v>0.95</v>
      </c>
      <c r="G156" s="22" t="s">
        <v>14</v>
      </c>
      <c r="H156" s="25" t="s">
        <v>607</v>
      </c>
      <c r="I156">
        <f t="shared" si="7"/>
        <v>0.64935064935064934</v>
      </c>
      <c r="J156" s="46">
        <f t="shared" si="8"/>
        <v>-0.46299999999999997</v>
      </c>
    </row>
    <row r="157" spans="1:10" x14ac:dyDescent="0.3">
      <c r="A157" s="21" t="s">
        <v>26</v>
      </c>
      <c r="B157" s="21" t="s">
        <v>586</v>
      </c>
      <c r="C157" s="31" t="str">
        <f t="shared" si="6"/>
        <v>Full</v>
      </c>
      <c r="D157" s="21">
        <v>23.1</v>
      </c>
      <c r="E157" s="21">
        <v>24</v>
      </c>
      <c r="F157" s="21">
        <v>1</v>
      </c>
      <c r="G157" s="22" t="s">
        <v>14</v>
      </c>
      <c r="H157" s="25" t="s">
        <v>607</v>
      </c>
      <c r="I157">
        <f t="shared" si="7"/>
        <v>1.0389610389610389</v>
      </c>
      <c r="J157" s="46">
        <f t="shared" si="8"/>
        <v>3.7499999999999908E-2</v>
      </c>
    </row>
    <row r="158" spans="1:10" x14ac:dyDescent="0.3">
      <c r="A158" s="21" t="s">
        <v>26</v>
      </c>
      <c r="B158" s="21" t="s">
        <v>212</v>
      </c>
      <c r="C158" s="31" t="str">
        <f t="shared" si="6"/>
        <v>Half</v>
      </c>
      <c r="D158" s="21">
        <v>8.3000000000000007</v>
      </c>
      <c r="E158" s="21">
        <v>15</v>
      </c>
      <c r="F158" s="21">
        <v>3.98</v>
      </c>
      <c r="G158" s="22" t="s">
        <v>14</v>
      </c>
      <c r="H158" s="25" t="s">
        <v>607</v>
      </c>
      <c r="I158">
        <f t="shared" si="7"/>
        <v>1.8072289156626504</v>
      </c>
      <c r="J158" s="46">
        <f t="shared" si="8"/>
        <v>-1.2022666666666668</v>
      </c>
    </row>
    <row r="159" spans="1:10" x14ac:dyDescent="0.3">
      <c r="A159" s="21" t="s">
        <v>26</v>
      </c>
      <c r="B159" s="21" t="s">
        <v>495</v>
      </c>
      <c r="C159" s="31" t="str">
        <f t="shared" si="6"/>
        <v>Half</v>
      </c>
      <c r="D159" s="21">
        <v>8.3000000000000007</v>
      </c>
      <c r="E159" s="21">
        <v>33</v>
      </c>
      <c r="F159" s="21">
        <v>3.98</v>
      </c>
      <c r="G159" s="22" t="s">
        <v>14</v>
      </c>
      <c r="H159" s="25" t="s">
        <v>607</v>
      </c>
      <c r="I159">
        <f t="shared" si="7"/>
        <v>3.975903614457831</v>
      </c>
      <c r="J159" s="46">
        <f t="shared" si="8"/>
        <v>-1.0303030303031012E-3</v>
      </c>
    </row>
    <row r="160" spans="1:10" x14ac:dyDescent="0.3">
      <c r="A160" s="21" t="s">
        <v>26</v>
      </c>
      <c r="B160" s="21" t="s">
        <v>557</v>
      </c>
      <c r="C160" s="31" t="str">
        <f t="shared" si="6"/>
        <v>Half</v>
      </c>
      <c r="D160" s="21">
        <v>8.3000000000000007</v>
      </c>
      <c r="E160" s="21">
        <v>18</v>
      </c>
      <c r="F160" s="21">
        <v>3.98</v>
      </c>
      <c r="G160" s="22" t="s">
        <v>14</v>
      </c>
      <c r="H160" s="25" t="s">
        <v>607</v>
      </c>
      <c r="I160">
        <f t="shared" si="7"/>
        <v>2.1686746987951806</v>
      </c>
      <c r="J160" s="46">
        <f t="shared" si="8"/>
        <v>-0.83522222222222231</v>
      </c>
    </row>
    <row r="161" spans="1:10" x14ac:dyDescent="0.3">
      <c r="A161" s="21" t="s">
        <v>26</v>
      </c>
      <c r="B161" s="21" t="s">
        <v>277</v>
      </c>
      <c r="C161" s="31" t="str">
        <f t="shared" si="6"/>
        <v>Half</v>
      </c>
      <c r="D161" s="21">
        <v>8.3000000000000007</v>
      </c>
      <c r="E161" s="21">
        <v>16</v>
      </c>
      <c r="F161" s="21">
        <v>3.98</v>
      </c>
      <c r="G161" s="22" t="s">
        <v>14</v>
      </c>
      <c r="H161" s="25" t="s">
        <v>607</v>
      </c>
      <c r="I161">
        <f t="shared" si="7"/>
        <v>1.9277108433734937</v>
      </c>
      <c r="J161" s="46">
        <f t="shared" si="8"/>
        <v>-1.0646250000000004</v>
      </c>
    </row>
    <row r="162" spans="1:10" x14ac:dyDescent="0.3">
      <c r="A162" s="21" t="s">
        <v>26</v>
      </c>
      <c r="B162" s="21" t="s">
        <v>354</v>
      </c>
      <c r="C162" s="31" t="str">
        <f t="shared" si="6"/>
        <v>Half</v>
      </c>
      <c r="D162" s="21">
        <v>12.3</v>
      </c>
      <c r="E162" s="21">
        <v>28</v>
      </c>
      <c r="F162" s="21">
        <v>2.2799999999999998</v>
      </c>
      <c r="G162" s="22" t="s">
        <v>14</v>
      </c>
      <c r="H162" s="25" t="s">
        <v>607</v>
      </c>
      <c r="I162">
        <f t="shared" si="7"/>
        <v>2.2764227642276422</v>
      </c>
      <c r="J162" s="46">
        <f t="shared" si="8"/>
        <v>-1.5714285714285077E-3</v>
      </c>
    </row>
    <row r="163" spans="1:10" x14ac:dyDescent="0.3">
      <c r="A163" s="21" t="s">
        <v>26</v>
      </c>
      <c r="B163" s="21" t="s">
        <v>433</v>
      </c>
      <c r="C163" s="31" t="str">
        <f t="shared" si="6"/>
        <v>Half</v>
      </c>
      <c r="D163" s="21">
        <v>12.3</v>
      </c>
      <c r="E163" s="21">
        <v>33</v>
      </c>
      <c r="F163" s="21">
        <v>2.2799999999999998</v>
      </c>
      <c r="G163" s="22" t="s">
        <v>14</v>
      </c>
      <c r="H163" s="25" t="s">
        <v>607</v>
      </c>
      <c r="I163">
        <f t="shared" si="7"/>
        <v>2.6829268292682924</v>
      </c>
      <c r="J163" s="46">
        <f t="shared" si="8"/>
        <v>0.15018181818181817</v>
      </c>
    </row>
    <row r="164" spans="1:10" x14ac:dyDescent="0.3">
      <c r="A164" s="21" t="s">
        <v>26</v>
      </c>
      <c r="B164" s="21" t="s">
        <v>434</v>
      </c>
      <c r="C164" s="31" t="str">
        <f t="shared" si="6"/>
        <v>Half</v>
      </c>
      <c r="D164" s="21">
        <v>12.3</v>
      </c>
      <c r="E164" s="21">
        <v>28</v>
      </c>
      <c r="F164" s="21">
        <v>2.68</v>
      </c>
      <c r="G164" s="22" t="s">
        <v>14</v>
      </c>
      <c r="H164" s="25" t="s">
        <v>607</v>
      </c>
      <c r="I164">
        <f t="shared" si="7"/>
        <v>2.2764227642276422</v>
      </c>
      <c r="J164" s="46">
        <f t="shared" si="8"/>
        <v>-0.17728571428571438</v>
      </c>
    </row>
    <row r="165" spans="1:10" x14ac:dyDescent="0.3">
      <c r="A165" s="21" t="s">
        <v>26</v>
      </c>
      <c r="B165" s="21" t="s">
        <v>328</v>
      </c>
      <c r="C165" s="31" t="str">
        <f t="shared" si="6"/>
        <v>Half</v>
      </c>
      <c r="D165" s="21">
        <v>12.3</v>
      </c>
      <c r="E165" s="21">
        <v>16</v>
      </c>
      <c r="F165" s="21">
        <v>2.93</v>
      </c>
      <c r="G165" s="22" t="s">
        <v>14</v>
      </c>
      <c r="H165" s="25" t="s">
        <v>607</v>
      </c>
      <c r="I165">
        <f t="shared" si="7"/>
        <v>1.3008130081300813</v>
      </c>
      <c r="J165" s="46">
        <f t="shared" si="8"/>
        <v>-1.2524375000000001</v>
      </c>
    </row>
    <row r="166" spans="1:10" x14ac:dyDescent="0.3">
      <c r="A166" s="21" t="s">
        <v>26</v>
      </c>
      <c r="B166" s="21" t="s">
        <v>318</v>
      </c>
      <c r="C166" s="31" t="str">
        <f t="shared" si="6"/>
        <v>Half</v>
      </c>
      <c r="D166" s="21">
        <v>12.3</v>
      </c>
      <c r="E166" s="21">
        <v>36</v>
      </c>
      <c r="F166" s="21">
        <v>2.2799999999999998</v>
      </c>
      <c r="G166" s="22" t="s">
        <v>14</v>
      </c>
      <c r="H166" s="25" t="s">
        <v>607</v>
      </c>
      <c r="I166">
        <f t="shared" si="7"/>
        <v>2.9268292682926829</v>
      </c>
      <c r="J166" s="46">
        <f t="shared" si="8"/>
        <v>0.22100000000000006</v>
      </c>
    </row>
    <row r="167" spans="1:10" x14ac:dyDescent="0.3">
      <c r="A167" s="21" t="s">
        <v>26</v>
      </c>
      <c r="B167" s="21" t="s">
        <v>452</v>
      </c>
      <c r="C167" s="31" t="str">
        <f t="shared" si="6"/>
        <v>Half</v>
      </c>
      <c r="D167" s="21">
        <v>12.3</v>
      </c>
      <c r="E167" s="21">
        <v>16</v>
      </c>
      <c r="F167" s="21">
        <v>2.2799999999999998</v>
      </c>
      <c r="G167" s="22" t="s">
        <v>14</v>
      </c>
      <c r="H167" s="25" t="s">
        <v>607</v>
      </c>
      <c r="I167">
        <f t="shared" si="7"/>
        <v>1.3008130081300813</v>
      </c>
      <c r="J167" s="46">
        <f t="shared" si="8"/>
        <v>-0.75274999999999992</v>
      </c>
    </row>
    <row r="168" spans="1:10" x14ac:dyDescent="0.3">
      <c r="A168" s="18" t="s">
        <v>26</v>
      </c>
      <c r="B168" s="18" t="s">
        <v>255</v>
      </c>
      <c r="C168" s="27" t="str">
        <f t="shared" si="6"/>
        <v>Full</v>
      </c>
      <c r="D168" s="18">
        <v>23.1</v>
      </c>
      <c r="E168" s="18"/>
      <c r="F168" s="18">
        <v>11.43</v>
      </c>
      <c r="G168" s="20" t="s">
        <v>14</v>
      </c>
      <c r="H168" s="25" t="s">
        <v>730</v>
      </c>
      <c r="I168">
        <f t="shared" si="7"/>
        <v>0</v>
      </c>
      <c r="J168" s="46" t="e">
        <f t="shared" si="8"/>
        <v>#DIV/0!</v>
      </c>
    </row>
    <row r="169" spans="1:10" x14ac:dyDescent="0.3">
      <c r="A169" s="21" t="s">
        <v>26</v>
      </c>
      <c r="B169" s="21" t="s">
        <v>324</v>
      </c>
      <c r="C169" s="31" t="str">
        <f t="shared" si="6"/>
        <v>Half</v>
      </c>
      <c r="D169" s="21">
        <v>9.1</v>
      </c>
      <c r="E169" s="21">
        <v>13</v>
      </c>
      <c r="F169" s="21">
        <v>3.96</v>
      </c>
      <c r="G169" s="22" t="s">
        <v>14</v>
      </c>
      <c r="H169" s="25" t="s">
        <v>607</v>
      </c>
      <c r="I169">
        <f t="shared" si="7"/>
        <v>1.4285714285714286</v>
      </c>
      <c r="J169" s="46">
        <f t="shared" si="8"/>
        <v>-1.7719999999999998</v>
      </c>
    </row>
    <row r="170" spans="1:10" x14ac:dyDescent="0.3">
      <c r="A170" s="21" t="s">
        <v>26</v>
      </c>
      <c r="B170" s="21" t="s">
        <v>570</v>
      </c>
      <c r="C170" s="31" t="str">
        <f t="shared" si="6"/>
        <v>Half</v>
      </c>
      <c r="D170" s="21">
        <v>9.1</v>
      </c>
      <c r="E170" s="21">
        <v>33</v>
      </c>
      <c r="F170" s="21">
        <v>3.96</v>
      </c>
      <c r="G170" s="22" t="s">
        <v>14</v>
      </c>
      <c r="H170" s="25" t="s">
        <v>607</v>
      </c>
      <c r="I170">
        <f t="shared" si="7"/>
        <v>3.6263736263736264</v>
      </c>
      <c r="J170" s="46">
        <f t="shared" si="8"/>
        <v>-9.1999999999999998E-2</v>
      </c>
    </row>
    <row r="171" spans="1:10" x14ac:dyDescent="0.3">
      <c r="A171" s="21" t="s">
        <v>26</v>
      </c>
      <c r="B171" s="21" t="s">
        <v>211</v>
      </c>
      <c r="C171" s="31" t="str">
        <f t="shared" si="6"/>
        <v>Half</v>
      </c>
      <c r="D171" s="21">
        <v>6.6</v>
      </c>
      <c r="E171" s="21">
        <v>31</v>
      </c>
      <c r="F171" s="21">
        <v>3.64</v>
      </c>
      <c r="G171" s="22" t="s">
        <v>14</v>
      </c>
      <c r="H171" s="25" t="s">
        <v>607</v>
      </c>
      <c r="I171">
        <f t="shared" si="7"/>
        <v>4.6969696969696972</v>
      </c>
      <c r="J171" s="46">
        <f t="shared" si="8"/>
        <v>0.22503225806451616</v>
      </c>
    </row>
    <row r="172" spans="1:10" x14ac:dyDescent="0.3">
      <c r="A172" s="21" t="s">
        <v>26</v>
      </c>
      <c r="B172" s="21" t="s">
        <v>396</v>
      </c>
      <c r="C172" s="31" t="str">
        <f t="shared" si="6"/>
        <v>Half</v>
      </c>
      <c r="D172" s="21">
        <v>6.6</v>
      </c>
      <c r="E172" s="21">
        <v>14</v>
      </c>
      <c r="F172" s="21">
        <v>3.64</v>
      </c>
      <c r="G172" s="22" t="s">
        <v>14</v>
      </c>
      <c r="H172" s="25" t="s">
        <v>607</v>
      </c>
      <c r="I172">
        <f t="shared" si="7"/>
        <v>2.1212121212121211</v>
      </c>
      <c r="J172" s="46">
        <f t="shared" si="8"/>
        <v>-0.71600000000000019</v>
      </c>
    </row>
    <row r="173" spans="1:10" x14ac:dyDescent="0.3">
      <c r="A173" s="21" t="s">
        <v>26</v>
      </c>
      <c r="B173" s="21" t="s">
        <v>345</v>
      </c>
      <c r="C173" s="31" t="str">
        <f t="shared" si="6"/>
        <v>Full</v>
      </c>
      <c r="D173" s="21">
        <v>23.5</v>
      </c>
      <c r="E173" s="21">
        <v>18</v>
      </c>
      <c r="F173" s="21">
        <v>0.85</v>
      </c>
      <c r="G173" s="22" t="s">
        <v>14</v>
      </c>
      <c r="H173" s="25" t="s">
        <v>607</v>
      </c>
      <c r="I173">
        <f t="shared" si="7"/>
        <v>0.76595744680851063</v>
      </c>
      <c r="J173" s="46">
        <f t="shared" si="8"/>
        <v>-0.10972222222222219</v>
      </c>
    </row>
    <row r="174" spans="1:10" x14ac:dyDescent="0.3">
      <c r="A174" s="21" t="s">
        <v>26</v>
      </c>
      <c r="B174" s="21" t="s">
        <v>189</v>
      </c>
      <c r="C174" s="31" t="str">
        <f t="shared" si="6"/>
        <v>Full</v>
      </c>
      <c r="D174" s="21">
        <v>23.5</v>
      </c>
      <c r="E174" s="21">
        <v>30</v>
      </c>
      <c r="F174" s="21">
        <v>0.85</v>
      </c>
      <c r="G174" s="22" t="s">
        <v>14</v>
      </c>
      <c r="H174" s="25" t="s">
        <v>607</v>
      </c>
      <c r="I174">
        <f t="shared" si="7"/>
        <v>1.2765957446808511</v>
      </c>
      <c r="J174" s="46">
        <f t="shared" si="8"/>
        <v>0.33416666666666672</v>
      </c>
    </row>
    <row r="175" spans="1:10" x14ac:dyDescent="0.3">
      <c r="A175" s="21" t="s">
        <v>26</v>
      </c>
      <c r="B175" s="21" t="s">
        <v>270</v>
      </c>
      <c r="C175" s="31" t="str">
        <f t="shared" si="6"/>
        <v>Full</v>
      </c>
      <c r="D175" s="21">
        <v>19.2</v>
      </c>
      <c r="E175" s="21">
        <v>36</v>
      </c>
      <c r="F175" s="21">
        <v>0.78</v>
      </c>
      <c r="G175" s="22" t="s">
        <v>14</v>
      </c>
      <c r="H175" s="25" t="s">
        <v>607</v>
      </c>
      <c r="I175">
        <f t="shared" si="7"/>
        <v>1.875</v>
      </c>
      <c r="J175" s="46">
        <f t="shared" si="8"/>
        <v>0.58399999999999996</v>
      </c>
    </row>
    <row r="176" spans="1:10" x14ac:dyDescent="0.3">
      <c r="A176" s="21" t="s">
        <v>26</v>
      </c>
      <c r="B176" s="21" t="s">
        <v>380</v>
      </c>
      <c r="C176" s="31" t="str">
        <f t="shared" si="6"/>
        <v>Full</v>
      </c>
      <c r="D176" s="21">
        <v>19.2</v>
      </c>
      <c r="E176" s="21">
        <v>26</v>
      </c>
      <c r="F176" s="21">
        <v>0.78</v>
      </c>
      <c r="G176" s="22" t="s">
        <v>14</v>
      </c>
      <c r="H176" s="25" t="s">
        <v>607</v>
      </c>
      <c r="I176">
        <f t="shared" si="7"/>
        <v>1.3541666666666667</v>
      </c>
      <c r="J176" s="46">
        <f t="shared" si="8"/>
        <v>0.42399999999999999</v>
      </c>
    </row>
    <row r="177" spans="1:10" x14ac:dyDescent="0.3">
      <c r="A177" s="21" t="s">
        <v>26</v>
      </c>
      <c r="B177" s="21" t="s">
        <v>338</v>
      </c>
      <c r="C177" s="31" t="str">
        <f t="shared" si="6"/>
        <v>Full</v>
      </c>
      <c r="D177" s="21">
        <v>22.5</v>
      </c>
      <c r="E177" s="21">
        <v>36</v>
      </c>
      <c r="F177" s="21">
        <v>0.62</v>
      </c>
      <c r="G177" s="22" t="s">
        <v>14</v>
      </c>
      <c r="H177" s="25" t="s">
        <v>607</v>
      </c>
      <c r="I177">
        <f t="shared" si="7"/>
        <v>1.6</v>
      </c>
      <c r="J177" s="46">
        <f t="shared" si="8"/>
        <v>0.61250000000000004</v>
      </c>
    </row>
    <row r="178" spans="1:10" x14ac:dyDescent="0.3">
      <c r="A178" s="21" t="s">
        <v>26</v>
      </c>
      <c r="B178" s="21" t="s">
        <v>498</v>
      </c>
      <c r="C178" s="31" t="str">
        <f t="shared" si="6"/>
        <v>Full</v>
      </c>
      <c r="D178" s="21">
        <v>22.5</v>
      </c>
      <c r="E178" s="21">
        <v>33</v>
      </c>
      <c r="F178" s="21">
        <v>0.62</v>
      </c>
      <c r="G178" s="22" t="s">
        <v>14</v>
      </c>
      <c r="H178" s="25" t="s">
        <v>607</v>
      </c>
      <c r="I178">
        <f t="shared" si="7"/>
        <v>1.4666666666666666</v>
      </c>
      <c r="J178" s="46">
        <f t="shared" si="8"/>
        <v>0.57727272727272727</v>
      </c>
    </row>
    <row r="179" spans="1:10" x14ac:dyDescent="0.3">
      <c r="A179" s="21" t="s">
        <v>26</v>
      </c>
      <c r="B179" s="21" t="s">
        <v>227</v>
      </c>
      <c r="C179" s="31" t="str">
        <f t="shared" si="6"/>
        <v>Half</v>
      </c>
      <c r="D179" s="21">
        <v>9</v>
      </c>
      <c r="E179" s="21">
        <v>33</v>
      </c>
      <c r="F179" s="21">
        <v>3.33</v>
      </c>
      <c r="G179" s="22" t="s">
        <v>14</v>
      </c>
      <c r="H179" s="25" t="s">
        <v>607</v>
      </c>
      <c r="I179">
        <f t="shared" si="7"/>
        <v>3.6666666666666665</v>
      </c>
      <c r="J179" s="46">
        <f t="shared" si="8"/>
        <v>9.1818181818181757E-2</v>
      </c>
    </row>
    <row r="180" spans="1:10" x14ac:dyDescent="0.3">
      <c r="A180" s="21" t="s">
        <v>26</v>
      </c>
      <c r="B180" s="21" t="s">
        <v>514</v>
      </c>
      <c r="C180" s="31" t="str">
        <f t="shared" si="6"/>
        <v>Half</v>
      </c>
      <c r="D180" s="21">
        <v>9</v>
      </c>
      <c r="E180" s="21">
        <v>26</v>
      </c>
      <c r="F180" s="21">
        <v>3.33</v>
      </c>
      <c r="G180" s="22" t="s">
        <v>14</v>
      </c>
      <c r="H180" s="25" t="s">
        <v>607</v>
      </c>
      <c r="I180">
        <f t="shared" si="7"/>
        <v>2.8888888888888888</v>
      </c>
      <c r="J180" s="46">
        <f t="shared" si="8"/>
        <v>-0.15269230769230774</v>
      </c>
    </row>
    <row r="181" spans="1:10" x14ac:dyDescent="0.3">
      <c r="A181" s="21" t="s">
        <v>26</v>
      </c>
      <c r="B181" s="21" t="s">
        <v>475</v>
      </c>
      <c r="C181" s="31" t="str">
        <f t="shared" si="6"/>
        <v>Full</v>
      </c>
      <c r="D181" s="21">
        <v>24.5</v>
      </c>
      <c r="E181" s="21">
        <v>36</v>
      </c>
      <c r="F181" s="21">
        <v>0.82</v>
      </c>
      <c r="G181" s="22" t="s">
        <v>14</v>
      </c>
      <c r="H181" s="25" t="s">
        <v>607</v>
      </c>
      <c r="I181">
        <f t="shared" si="7"/>
        <v>1.4693877551020409</v>
      </c>
      <c r="J181" s="46">
        <f t="shared" si="8"/>
        <v>0.44194444444444453</v>
      </c>
    </row>
    <row r="182" spans="1:10" x14ac:dyDescent="0.3">
      <c r="A182" s="21" t="s">
        <v>26</v>
      </c>
      <c r="B182" s="21" t="s">
        <v>226</v>
      </c>
      <c r="C182" s="31" t="str">
        <f t="shared" si="6"/>
        <v>Full</v>
      </c>
      <c r="D182" s="21">
        <v>24.5</v>
      </c>
      <c r="E182" s="21">
        <v>23</v>
      </c>
      <c r="F182" s="21">
        <v>0.82</v>
      </c>
      <c r="G182" s="22" t="s">
        <v>14</v>
      </c>
      <c r="H182" s="25" t="s">
        <v>607</v>
      </c>
      <c r="I182">
        <f t="shared" si="7"/>
        <v>0.93877551020408168</v>
      </c>
      <c r="J182" s="46">
        <f t="shared" si="8"/>
        <v>0.12652173913043488</v>
      </c>
    </row>
    <row r="183" spans="1:10" x14ac:dyDescent="0.3">
      <c r="A183" s="18" t="s">
        <v>27</v>
      </c>
      <c r="B183" s="18" t="s">
        <v>201</v>
      </c>
      <c r="C183" s="27" t="str">
        <f t="shared" si="6"/>
        <v>Full</v>
      </c>
      <c r="D183" s="18">
        <v>16</v>
      </c>
      <c r="E183" s="18">
        <v>525</v>
      </c>
      <c r="F183" s="18">
        <v>32.81</v>
      </c>
      <c r="G183" s="20" t="s">
        <v>81</v>
      </c>
      <c r="H183" s="24"/>
      <c r="I183">
        <f t="shared" si="7"/>
        <v>32.8125</v>
      </c>
      <c r="J183" s="46">
        <f t="shared" si="8"/>
        <v>7.619047619040689E-5</v>
      </c>
    </row>
    <row r="184" spans="1:10" x14ac:dyDescent="0.3">
      <c r="A184" s="18" t="s">
        <v>27</v>
      </c>
      <c r="B184" s="18" t="s">
        <v>477</v>
      </c>
      <c r="C184" s="27" t="str">
        <f t="shared" si="6"/>
        <v>Full</v>
      </c>
      <c r="D184" s="18">
        <v>17.899999999999999</v>
      </c>
      <c r="E184" s="18">
        <v>483</v>
      </c>
      <c r="F184" s="18">
        <v>26.98</v>
      </c>
      <c r="G184" s="20" t="s">
        <v>81</v>
      </c>
      <c r="H184" s="24"/>
      <c r="I184">
        <f t="shared" si="7"/>
        <v>26.983240223463689</v>
      </c>
      <c r="J184" s="46">
        <f t="shared" si="8"/>
        <v>1.2008281573503416E-4</v>
      </c>
    </row>
    <row r="185" spans="1:10" x14ac:dyDescent="0.3">
      <c r="A185" s="18" t="s">
        <v>27</v>
      </c>
      <c r="B185" s="18" t="s">
        <v>521</v>
      </c>
      <c r="C185" s="27" t="str">
        <f t="shared" si="6"/>
        <v>Full</v>
      </c>
      <c r="D185" s="18">
        <v>16</v>
      </c>
      <c r="E185" s="18">
        <v>525</v>
      </c>
      <c r="F185" s="18">
        <v>32.81</v>
      </c>
      <c r="G185" s="20" t="s">
        <v>81</v>
      </c>
      <c r="H185" s="24"/>
      <c r="I185">
        <f t="shared" si="7"/>
        <v>32.8125</v>
      </c>
      <c r="J185" s="46">
        <f t="shared" si="8"/>
        <v>7.619047619040689E-5</v>
      </c>
    </row>
    <row r="186" spans="1:10" x14ac:dyDescent="0.3">
      <c r="A186" s="18" t="s">
        <v>194</v>
      </c>
      <c r="B186" s="18" t="s">
        <v>195</v>
      </c>
      <c r="C186" s="27" t="str">
        <f t="shared" si="6"/>
        <v>Full</v>
      </c>
      <c r="D186" s="18">
        <v>22.4</v>
      </c>
      <c r="E186" s="18">
        <v>550</v>
      </c>
      <c r="F186" s="18">
        <v>12.5</v>
      </c>
      <c r="G186" s="20" t="s">
        <v>82</v>
      </c>
      <c r="H186" s="24"/>
      <c r="I186">
        <f t="shared" si="7"/>
        <v>24.553571428571431</v>
      </c>
      <c r="J186" s="46">
        <f t="shared" si="8"/>
        <v>0.49090909090909096</v>
      </c>
    </row>
    <row r="187" spans="1:10" x14ac:dyDescent="0.3">
      <c r="A187" s="18" t="s">
        <v>194</v>
      </c>
      <c r="B187" s="18" t="s">
        <v>236</v>
      </c>
      <c r="C187" s="27" t="str">
        <f t="shared" si="6"/>
        <v>Full</v>
      </c>
      <c r="D187" s="18">
        <v>22.4</v>
      </c>
      <c r="E187" s="18">
        <v>631</v>
      </c>
      <c r="F187" s="18">
        <v>12.5</v>
      </c>
      <c r="G187" s="20" t="s">
        <v>82</v>
      </c>
      <c r="H187" s="24"/>
      <c r="I187">
        <f t="shared" si="7"/>
        <v>28.169642857142858</v>
      </c>
      <c r="J187" s="46">
        <f t="shared" si="8"/>
        <v>0.55625990491283672</v>
      </c>
    </row>
    <row r="188" spans="1:10" x14ac:dyDescent="0.3">
      <c r="A188" s="21" t="s">
        <v>194</v>
      </c>
      <c r="B188" s="21" t="s">
        <v>323</v>
      </c>
      <c r="C188" s="31" t="str">
        <f t="shared" si="6"/>
        <v>Full</v>
      </c>
      <c r="D188" s="21">
        <v>49</v>
      </c>
      <c r="E188" s="21">
        <v>578</v>
      </c>
      <c r="F188" s="21">
        <v>4.6900000000000004</v>
      </c>
      <c r="G188" s="22" t="s">
        <v>14</v>
      </c>
      <c r="H188" s="25" t="s">
        <v>607</v>
      </c>
      <c r="I188">
        <f t="shared" si="7"/>
        <v>11.795918367346939</v>
      </c>
      <c r="J188" s="46">
        <f t="shared" si="8"/>
        <v>0.60240484429065744</v>
      </c>
    </row>
    <row r="189" spans="1:10" x14ac:dyDescent="0.3">
      <c r="A189" s="21" t="s">
        <v>194</v>
      </c>
      <c r="B189" s="21" t="s">
        <v>332</v>
      </c>
      <c r="C189" s="31" t="str">
        <f t="shared" si="6"/>
        <v>Full</v>
      </c>
      <c r="D189" s="21">
        <v>49</v>
      </c>
      <c r="E189" s="21">
        <v>802</v>
      </c>
      <c r="F189" s="21">
        <v>4.6900000000000004</v>
      </c>
      <c r="G189" s="22" t="s">
        <v>14</v>
      </c>
      <c r="H189" s="25" t="s">
        <v>607</v>
      </c>
      <c r="I189">
        <f t="shared" si="7"/>
        <v>16.367346938775512</v>
      </c>
      <c r="J189" s="46">
        <f t="shared" si="8"/>
        <v>0.71345386533665833</v>
      </c>
    </row>
    <row r="190" spans="1:10" x14ac:dyDescent="0.3">
      <c r="A190" s="21" t="s">
        <v>194</v>
      </c>
      <c r="B190" s="21" t="s">
        <v>335</v>
      </c>
      <c r="C190" s="31" t="str">
        <f t="shared" si="6"/>
        <v>Full</v>
      </c>
      <c r="D190" s="21">
        <v>49</v>
      </c>
      <c r="E190" s="21">
        <v>429</v>
      </c>
      <c r="F190" s="21">
        <v>4.6900000000000004</v>
      </c>
      <c r="G190" s="22" t="s">
        <v>14</v>
      </c>
      <c r="H190" s="25" t="s">
        <v>607</v>
      </c>
      <c r="I190">
        <f t="shared" si="7"/>
        <v>8.7551020408163271</v>
      </c>
      <c r="J190" s="46">
        <f t="shared" si="8"/>
        <v>0.46431235431235429</v>
      </c>
    </row>
    <row r="191" spans="1:10" x14ac:dyDescent="0.3">
      <c r="A191" s="21" t="s">
        <v>194</v>
      </c>
      <c r="B191" s="21" t="s">
        <v>339</v>
      </c>
      <c r="C191" s="31" t="str">
        <f t="shared" si="6"/>
        <v>Full</v>
      </c>
      <c r="D191" s="21">
        <v>49</v>
      </c>
      <c r="E191" s="21">
        <v>348</v>
      </c>
      <c r="F191" s="21">
        <v>4.6900000000000004</v>
      </c>
      <c r="G191" s="22" t="s">
        <v>14</v>
      </c>
      <c r="H191" s="25" t="s">
        <v>607</v>
      </c>
      <c r="I191">
        <f t="shared" si="7"/>
        <v>7.1020408163265305</v>
      </c>
      <c r="J191" s="46">
        <f t="shared" si="8"/>
        <v>0.33962643678160914</v>
      </c>
    </row>
    <row r="192" spans="1:10" x14ac:dyDescent="0.3">
      <c r="A192" s="21" t="s">
        <v>194</v>
      </c>
      <c r="B192" s="21" t="s">
        <v>341</v>
      </c>
      <c r="C192" s="31" t="str">
        <f t="shared" si="6"/>
        <v>Full</v>
      </c>
      <c r="D192" s="21">
        <v>49</v>
      </c>
      <c r="E192" s="21">
        <v>348</v>
      </c>
      <c r="F192" s="21">
        <v>4.6900000000000004</v>
      </c>
      <c r="G192" s="22" t="s">
        <v>14</v>
      </c>
      <c r="H192" s="25" t="s">
        <v>607</v>
      </c>
      <c r="I192">
        <f t="shared" si="7"/>
        <v>7.1020408163265305</v>
      </c>
      <c r="J192" s="46">
        <f t="shared" si="8"/>
        <v>0.33962643678160914</v>
      </c>
    </row>
    <row r="193" spans="1:10" x14ac:dyDescent="0.3">
      <c r="A193" s="18" t="s">
        <v>194</v>
      </c>
      <c r="B193" s="18" t="s">
        <v>364</v>
      </c>
      <c r="C193" s="27" t="str">
        <f t="shared" si="6"/>
        <v>Full</v>
      </c>
      <c r="D193" s="18">
        <v>22.4</v>
      </c>
      <c r="E193" s="18">
        <v>440</v>
      </c>
      <c r="F193" s="18">
        <v>12.5</v>
      </c>
      <c r="G193" s="20" t="s">
        <v>82</v>
      </c>
      <c r="H193" s="26"/>
      <c r="I193">
        <f t="shared" si="7"/>
        <v>19.642857142857142</v>
      </c>
      <c r="J193" s="46">
        <f t="shared" si="8"/>
        <v>0.36363636363636365</v>
      </c>
    </row>
    <row r="194" spans="1:10" x14ac:dyDescent="0.3">
      <c r="A194" s="21" t="s">
        <v>194</v>
      </c>
      <c r="B194" s="21" t="s">
        <v>382</v>
      </c>
      <c r="C194" s="31" t="str">
        <f t="shared" si="6"/>
        <v>Full</v>
      </c>
      <c r="D194" s="21">
        <v>49</v>
      </c>
      <c r="E194" s="21">
        <v>395</v>
      </c>
      <c r="F194" s="21">
        <v>4.6900000000000004</v>
      </c>
      <c r="G194" s="22" t="s">
        <v>14</v>
      </c>
      <c r="H194" s="25" t="s">
        <v>607</v>
      </c>
      <c r="I194">
        <f t="shared" si="7"/>
        <v>8.0612244897959187</v>
      </c>
      <c r="J194" s="46">
        <f t="shared" si="8"/>
        <v>0.41820253164556959</v>
      </c>
    </row>
    <row r="195" spans="1:10" x14ac:dyDescent="0.3">
      <c r="A195" s="18" t="s">
        <v>194</v>
      </c>
      <c r="B195" s="18" t="s">
        <v>480</v>
      </c>
      <c r="C195" s="27" t="str">
        <f t="shared" si="6"/>
        <v>Full</v>
      </c>
      <c r="D195" s="18">
        <v>22.4</v>
      </c>
      <c r="E195" s="18">
        <v>292</v>
      </c>
      <c r="F195" s="18">
        <v>12.5</v>
      </c>
      <c r="G195" s="20" t="s">
        <v>82</v>
      </c>
      <c r="H195" s="24"/>
      <c r="I195">
        <f t="shared" si="7"/>
        <v>13.035714285714286</v>
      </c>
      <c r="J195" s="46">
        <f t="shared" si="8"/>
        <v>4.1095890410958957E-2</v>
      </c>
    </row>
    <row r="196" spans="1:10" x14ac:dyDescent="0.3">
      <c r="A196" s="18" t="s">
        <v>194</v>
      </c>
      <c r="B196" s="18" t="s">
        <v>543</v>
      </c>
      <c r="C196" s="27" t="str">
        <f t="shared" si="6"/>
        <v>Full</v>
      </c>
      <c r="D196" s="18">
        <v>22.4</v>
      </c>
      <c r="E196" s="18">
        <v>680</v>
      </c>
      <c r="F196" s="18">
        <v>12.5</v>
      </c>
      <c r="G196" s="20" t="s">
        <v>82</v>
      </c>
      <c r="H196" s="24"/>
      <c r="I196">
        <f t="shared" si="7"/>
        <v>30.357142857142858</v>
      </c>
      <c r="J196" s="46">
        <f t="shared" si="8"/>
        <v>0.58823529411764708</v>
      </c>
    </row>
    <row r="197" spans="1:10" x14ac:dyDescent="0.3">
      <c r="A197" s="18" t="s">
        <v>194</v>
      </c>
      <c r="B197" s="18" t="s">
        <v>593</v>
      </c>
      <c r="C197" s="27" t="str">
        <f t="shared" si="6"/>
        <v>Full</v>
      </c>
      <c r="D197" s="18">
        <v>22.4</v>
      </c>
      <c r="E197" s="18">
        <v>729</v>
      </c>
      <c r="F197" s="18">
        <v>12.5</v>
      </c>
      <c r="G197" s="20" t="s">
        <v>82</v>
      </c>
      <c r="H197" s="24"/>
      <c r="I197">
        <f t="shared" si="7"/>
        <v>32.544642857142861</v>
      </c>
      <c r="J197" s="46">
        <f t="shared" si="8"/>
        <v>0.61591220850480111</v>
      </c>
    </row>
    <row r="198" spans="1:10" x14ac:dyDescent="0.3">
      <c r="A198" s="18" t="s">
        <v>162</v>
      </c>
      <c r="B198" s="18" t="s">
        <v>163</v>
      </c>
      <c r="C198" s="27" t="str">
        <f t="shared" si="6"/>
        <v>Full</v>
      </c>
      <c r="D198" s="18">
        <v>44</v>
      </c>
      <c r="E198" s="18">
        <v>535</v>
      </c>
      <c r="F198" s="18">
        <v>12.5</v>
      </c>
      <c r="G198" s="20" t="s">
        <v>82</v>
      </c>
      <c r="H198" s="24"/>
      <c r="I198">
        <f t="shared" si="7"/>
        <v>12.159090909090908</v>
      </c>
      <c r="J198" s="46">
        <f t="shared" si="8"/>
        <v>-2.8037383177570162E-2</v>
      </c>
    </row>
    <row r="199" spans="1:10" x14ac:dyDescent="0.3">
      <c r="A199" s="18" t="s">
        <v>162</v>
      </c>
      <c r="B199" s="18" t="s">
        <v>164</v>
      </c>
      <c r="C199" s="27" t="str">
        <f t="shared" si="6"/>
        <v>Full</v>
      </c>
      <c r="D199" s="18">
        <v>25.4</v>
      </c>
      <c r="E199" s="18">
        <v>520</v>
      </c>
      <c r="F199" s="18">
        <v>24.84</v>
      </c>
      <c r="G199" s="20" t="s">
        <v>81</v>
      </c>
      <c r="H199" s="24"/>
      <c r="I199">
        <f t="shared" si="7"/>
        <v>20.472440944881892</v>
      </c>
      <c r="J199" s="46">
        <f t="shared" si="8"/>
        <v>-0.21333846153846137</v>
      </c>
    </row>
    <row r="200" spans="1:10" x14ac:dyDescent="0.3">
      <c r="A200" s="18" t="s">
        <v>162</v>
      </c>
      <c r="B200" s="18" t="s">
        <v>166</v>
      </c>
      <c r="C200" s="27" t="str">
        <f t="shared" si="6"/>
        <v>Full</v>
      </c>
      <c r="D200" s="18">
        <v>22.9</v>
      </c>
      <c r="E200" s="18">
        <v>165</v>
      </c>
      <c r="F200" s="18">
        <v>25.24</v>
      </c>
      <c r="G200" s="20" t="s">
        <v>81</v>
      </c>
      <c r="H200" s="24"/>
      <c r="I200">
        <f t="shared" si="7"/>
        <v>7.2052401746724897</v>
      </c>
      <c r="J200" s="46">
        <f t="shared" si="8"/>
        <v>-2.5030060606060602</v>
      </c>
    </row>
    <row r="201" spans="1:10" x14ac:dyDescent="0.3">
      <c r="A201" s="18" t="s">
        <v>162</v>
      </c>
      <c r="B201" s="18" t="s">
        <v>167</v>
      </c>
      <c r="C201" s="27" t="str">
        <f t="shared" si="6"/>
        <v>Full</v>
      </c>
      <c r="D201" s="18">
        <v>22.9</v>
      </c>
      <c r="E201" s="18">
        <v>910</v>
      </c>
      <c r="F201" s="18">
        <v>35.020000000000003</v>
      </c>
      <c r="G201" s="20" t="s">
        <v>81</v>
      </c>
      <c r="H201" s="24"/>
      <c r="I201">
        <f t="shared" si="7"/>
        <v>39.737991266375545</v>
      </c>
      <c r="J201" s="46">
        <f t="shared" si="8"/>
        <v>0.11872747252747243</v>
      </c>
    </row>
    <row r="202" spans="1:10" x14ac:dyDescent="0.3">
      <c r="A202" s="18" t="s">
        <v>162</v>
      </c>
      <c r="B202" s="18" t="s">
        <v>168</v>
      </c>
      <c r="C202" s="27" t="str">
        <f t="shared" si="6"/>
        <v>Half</v>
      </c>
      <c r="D202" s="18">
        <v>12.7</v>
      </c>
      <c r="E202" s="18">
        <v>455</v>
      </c>
      <c r="F202" s="18">
        <v>33.78</v>
      </c>
      <c r="G202" s="20" t="s">
        <v>81</v>
      </c>
      <c r="H202" s="24"/>
      <c r="I202">
        <f t="shared" si="7"/>
        <v>35.826771653543311</v>
      </c>
      <c r="J202" s="46">
        <f t="shared" si="8"/>
        <v>5.7129670329670403E-2</v>
      </c>
    </row>
    <row r="203" spans="1:10" x14ac:dyDescent="0.3">
      <c r="A203" s="18" t="s">
        <v>162</v>
      </c>
      <c r="B203" s="18" t="s">
        <v>170</v>
      </c>
      <c r="C203" s="27" t="str">
        <f t="shared" si="6"/>
        <v>Half</v>
      </c>
      <c r="D203" s="18">
        <v>12</v>
      </c>
      <c r="E203" s="18">
        <v>527</v>
      </c>
      <c r="F203" s="18">
        <v>29</v>
      </c>
      <c r="G203" s="20" t="s">
        <v>81</v>
      </c>
      <c r="H203" s="24"/>
      <c r="I203">
        <f t="shared" si="7"/>
        <v>43.916666666666664</v>
      </c>
      <c r="J203" s="46">
        <f t="shared" si="8"/>
        <v>0.33965844402277034</v>
      </c>
    </row>
    <row r="204" spans="1:10" x14ac:dyDescent="0.3">
      <c r="A204" s="18" t="s">
        <v>162</v>
      </c>
      <c r="B204" s="18" t="s">
        <v>172</v>
      </c>
      <c r="C204" s="27" t="str">
        <f t="shared" si="6"/>
        <v>Half</v>
      </c>
      <c r="D204" s="18">
        <v>12</v>
      </c>
      <c r="E204" s="18">
        <v>573</v>
      </c>
      <c r="F204" s="18">
        <v>29</v>
      </c>
      <c r="G204" s="20" t="s">
        <v>81</v>
      </c>
      <c r="H204" s="24"/>
      <c r="I204">
        <f t="shared" si="7"/>
        <v>47.75</v>
      </c>
      <c r="J204" s="46">
        <f t="shared" si="8"/>
        <v>0.39267015706806285</v>
      </c>
    </row>
    <row r="205" spans="1:10" x14ac:dyDescent="0.3">
      <c r="A205" s="18" t="s">
        <v>162</v>
      </c>
      <c r="B205" s="18" t="s">
        <v>173</v>
      </c>
      <c r="C205" s="27" t="str">
        <f t="shared" si="6"/>
        <v>Full</v>
      </c>
      <c r="D205" s="18">
        <v>24</v>
      </c>
      <c r="E205" s="18">
        <v>395</v>
      </c>
      <c r="F205" s="18">
        <v>18.329999999999998</v>
      </c>
      <c r="G205" s="20" t="s">
        <v>82</v>
      </c>
      <c r="H205" s="24"/>
      <c r="I205">
        <f t="shared" si="7"/>
        <v>16.458333333333332</v>
      </c>
      <c r="J205" s="46">
        <f t="shared" si="8"/>
        <v>-0.11372151898734174</v>
      </c>
    </row>
    <row r="206" spans="1:10" x14ac:dyDescent="0.3">
      <c r="A206" s="18" t="s">
        <v>162</v>
      </c>
      <c r="B206" s="18" t="s">
        <v>174</v>
      </c>
      <c r="C206" s="27" t="str">
        <f t="shared" si="6"/>
        <v>Full</v>
      </c>
      <c r="D206" s="18">
        <v>19.2</v>
      </c>
      <c r="E206" s="18">
        <v>550</v>
      </c>
      <c r="F206" s="18">
        <v>20.57</v>
      </c>
      <c r="G206" s="20" t="s">
        <v>81</v>
      </c>
      <c r="H206" s="24"/>
      <c r="I206">
        <f t="shared" si="7"/>
        <v>28.645833333333336</v>
      </c>
      <c r="J206" s="46">
        <f t="shared" si="8"/>
        <v>0.28192000000000006</v>
      </c>
    </row>
    <row r="207" spans="1:10" x14ac:dyDescent="0.3">
      <c r="A207" s="18" t="s">
        <v>162</v>
      </c>
      <c r="B207" s="18" t="s">
        <v>175</v>
      </c>
      <c r="C207" s="27" t="str">
        <f t="shared" ref="C207:C270" si="9">IF(D207&gt;15,"Full","Half")</f>
        <v>Half</v>
      </c>
      <c r="D207" s="18">
        <v>12</v>
      </c>
      <c r="E207" s="18">
        <v>567</v>
      </c>
      <c r="F207" s="18">
        <v>24.33</v>
      </c>
      <c r="G207" s="20" t="s">
        <v>81</v>
      </c>
      <c r="H207" s="24"/>
      <c r="I207">
        <f t="shared" si="7"/>
        <v>47.25</v>
      </c>
      <c r="J207" s="46">
        <f t="shared" si="8"/>
        <v>0.48507936507936511</v>
      </c>
    </row>
    <row r="208" spans="1:10" x14ac:dyDescent="0.3">
      <c r="A208" s="18" t="s">
        <v>162</v>
      </c>
      <c r="B208" s="18" t="s">
        <v>176</v>
      </c>
      <c r="C208" s="27" t="str">
        <f t="shared" si="9"/>
        <v>Full</v>
      </c>
      <c r="D208" s="18">
        <v>18</v>
      </c>
      <c r="E208" s="18">
        <v>395</v>
      </c>
      <c r="F208" s="18">
        <v>37.78</v>
      </c>
      <c r="G208" s="20" t="s">
        <v>81</v>
      </c>
      <c r="H208" s="24"/>
      <c r="I208">
        <f t="shared" ref="I208:I271" si="10">E208/D208</f>
        <v>21.944444444444443</v>
      </c>
      <c r="J208" s="46">
        <f t="shared" ref="J208:J271" si="11">(I208-F208)/I208</f>
        <v>-0.72162025316455713</v>
      </c>
    </row>
    <row r="209" spans="1:10" x14ac:dyDescent="0.3">
      <c r="A209" s="18" t="s">
        <v>162</v>
      </c>
      <c r="B209" s="18" t="s">
        <v>180</v>
      </c>
      <c r="C209" s="27" t="str">
        <f t="shared" si="9"/>
        <v>Full</v>
      </c>
      <c r="D209" s="18">
        <v>22.9</v>
      </c>
      <c r="E209" s="18">
        <v>567</v>
      </c>
      <c r="F209" s="18">
        <v>31.83</v>
      </c>
      <c r="G209" s="20" t="s">
        <v>81</v>
      </c>
      <c r="H209" s="24"/>
      <c r="I209">
        <f t="shared" si="10"/>
        <v>24.759825327510917</v>
      </c>
      <c r="J209" s="46">
        <f t="shared" si="11"/>
        <v>-0.28555026455026444</v>
      </c>
    </row>
    <row r="210" spans="1:10" x14ac:dyDescent="0.3">
      <c r="A210" s="18" t="s">
        <v>162</v>
      </c>
      <c r="B210" s="18" t="s">
        <v>181</v>
      </c>
      <c r="C210" s="27" t="str">
        <f t="shared" si="9"/>
        <v>Full</v>
      </c>
      <c r="D210" s="18">
        <v>24</v>
      </c>
      <c r="E210" s="18">
        <v>388</v>
      </c>
      <c r="F210" s="18">
        <v>22.29</v>
      </c>
      <c r="G210" s="20" t="s">
        <v>81</v>
      </c>
      <c r="H210" s="24"/>
      <c r="I210">
        <f t="shared" si="10"/>
        <v>16.166666666666668</v>
      </c>
      <c r="J210" s="46">
        <f t="shared" si="11"/>
        <v>-0.378762886597938</v>
      </c>
    </row>
    <row r="211" spans="1:10" x14ac:dyDescent="0.3">
      <c r="A211" s="18" t="s">
        <v>162</v>
      </c>
      <c r="B211" s="18" t="s">
        <v>185</v>
      </c>
      <c r="C211" s="27" t="str">
        <f t="shared" si="9"/>
        <v>Full</v>
      </c>
      <c r="D211" s="18">
        <v>24</v>
      </c>
      <c r="E211" s="18">
        <v>459</v>
      </c>
      <c r="F211" s="18">
        <v>21.67</v>
      </c>
      <c r="G211" s="20" t="s">
        <v>81</v>
      </c>
      <c r="H211" s="24"/>
      <c r="I211">
        <f t="shared" si="10"/>
        <v>19.125</v>
      </c>
      <c r="J211" s="46">
        <f t="shared" si="11"/>
        <v>-0.13307189542483669</v>
      </c>
    </row>
    <row r="212" spans="1:10" x14ac:dyDescent="0.3">
      <c r="A212" s="18" t="s">
        <v>162</v>
      </c>
      <c r="B212" s="18" t="s">
        <v>186</v>
      </c>
      <c r="C212" s="27" t="str">
        <f t="shared" si="9"/>
        <v>Half</v>
      </c>
      <c r="D212" s="18">
        <v>12.2</v>
      </c>
      <c r="E212" s="18">
        <v>638</v>
      </c>
      <c r="F212" s="18">
        <v>13.52</v>
      </c>
      <c r="G212" s="20" t="s">
        <v>82</v>
      </c>
      <c r="H212" s="24"/>
      <c r="I212">
        <f t="shared" si="10"/>
        <v>52.295081967213115</v>
      </c>
      <c r="J212" s="46">
        <f t="shared" si="11"/>
        <v>0.7414670846394984</v>
      </c>
    </row>
    <row r="213" spans="1:10" x14ac:dyDescent="0.3">
      <c r="A213" s="18" t="s">
        <v>162</v>
      </c>
      <c r="B213" s="18" t="s">
        <v>190</v>
      </c>
      <c r="C213" s="27" t="str">
        <f t="shared" si="9"/>
        <v>Full</v>
      </c>
      <c r="D213" s="18">
        <v>22.9</v>
      </c>
      <c r="E213" s="18">
        <v>448</v>
      </c>
      <c r="F213" s="18">
        <v>39.74</v>
      </c>
      <c r="G213" s="20" t="s">
        <v>81</v>
      </c>
      <c r="H213" s="24"/>
      <c r="I213">
        <f t="shared" si="10"/>
        <v>19.563318777292579</v>
      </c>
      <c r="J213" s="46">
        <f t="shared" si="11"/>
        <v>-1.0313526785714284</v>
      </c>
    </row>
    <row r="214" spans="1:10" x14ac:dyDescent="0.3">
      <c r="A214" s="18" t="s">
        <v>162</v>
      </c>
      <c r="B214" s="18" t="s">
        <v>191</v>
      </c>
      <c r="C214" s="27" t="str">
        <f t="shared" si="9"/>
        <v>Full</v>
      </c>
      <c r="D214" s="18">
        <v>24</v>
      </c>
      <c r="E214" s="18">
        <v>729</v>
      </c>
      <c r="F214" s="18">
        <v>18.96</v>
      </c>
      <c r="G214" s="20" t="s">
        <v>82</v>
      </c>
      <c r="H214" s="24"/>
      <c r="I214">
        <f t="shared" si="10"/>
        <v>30.375</v>
      </c>
      <c r="J214" s="46">
        <f t="shared" si="11"/>
        <v>0.37580246913580245</v>
      </c>
    </row>
    <row r="215" spans="1:10" x14ac:dyDescent="0.3">
      <c r="A215" s="18" t="s">
        <v>162</v>
      </c>
      <c r="B215" s="18" t="s">
        <v>198</v>
      </c>
      <c r="C215" s="27" t="str">
        <f t="shared" si="9"/>
        <v>Full</v>
      </c>
      <c r="D215" s="18">
        <v>24</v>
      </c>
      <c r="E215" s="18">
        <v>436</v>
      </c>
      <c r="F215" s="18">
        <v>21.96</v>
      </c>
      <c r="G215" s="20" t="s">
        <v>81</v>
      </c>
      <c r="H215" s="24"/>
      <c r="I215">
        <f t="shared" si="10"/>
        <v>18.166666666666668</v>
      </c>
      <c r="J215" s="46">
        <f t="shared" si="11"/>
        <v>-0.20880733944954125</v>
      </c>
    </row>
    <row r="216" spans="1:10" x14ac:dyDescent="0.3">
      <c r="A216" s="18" t="s">
        <v>162</v>
      </c>
      <c r="B216" s="18" t="s">
        <v>200</v>
      </c>
      <c r="C216" s="27" t="str">
        <f t="shared" si="9"/>
        <v>Full</v>
      </c>
      <c r="D216" s="18">
        <v>24</v>
      </c>
      <c r="E216" s="18">
        <v>154</v>
      </c>
      <c r="F216" s="18">
        <v>23.88</v>
      </c>
      <c r="G216" s="20" t="s">
        <v>81</v>
      </c>
      <c r="H216" s="24"/>
      <c r="I216">
        <f t="shared" si="10"/>
        <v>6.416666666666667</v>
      </c>
      <c r="J216" s="46">
        <f t="shared" si="11"/>
        <v>-2.7215584415584413</v>
      </c>
    </row>
    <row r="217" spans="1:10" x14ac:dyDescent="0.3">
      <c r="A217" s="18" t="s">
        <v>162</v>
      </c>
      <c r="B217" s="18" t="s">
        <v>204</v>
      </c>
      <c r="C217" s="27" t="str">
        <f t="shared" si="9"/>
        <v>Full</v>
      </c>
      <c r="D217" s="18">
        <v>19.2</v>
      </c>
      <c r="E217" s="18">
        <v>371</v>
      </c>
      <c r="F217" s="18">
        <v>20.57</v>
      </c>
      <c r="G217" s="20" t="s">
        <v>81</v>
      </c>
      <c r="H217" s="24"/>
      <c r="I217">
        <f t="shared" si="10"/>
        <v>19.322916666666668</v>
      </c>
      <c r="J217" s="46">
        <f t="shared" si="11"/>
        <v>-6.4539083557951432E-2</v>
      </c>
    </row>
    <row r="218" spans="1:10" x14ac:dyDescent="0.3">
      <c r="A218" s="18" t="s">
        <v>162</v>
      </c>
      <c r="B218" s="18" t="s">
        <v>206</v>
      </c>
      <c r="C218" s="27" t="str">
        <f t="shared" si="9"/>
        <v>Full</v>
      </c>
      <c r="D218" s="18">
        <v>44</v>
      </c>
      <c r="E218" s="18">
        <v>802</v>
      </c>
      <c r="F218" s="18">
        <v>12.5</v>
      </c>
      <c r="G218" s="20" t="s">
        <v>82</v>
      </c>
      <c r="H218" s="24"/>
      <c r="I218">
        <f t="shared" si="10"/>
        <v>18.227272727272727</v>
      </c>
      <c r="J218" s="46">
        <f t="shared" si="11"/>
        <v>0.31421446384039897</v>
      </c>
    </row>
    <row r="219" spans="1:10" x14ac:dyDescent="0.3">
      <c r="A219" s="18" t="s">
        <v>162</v>
      </c>
      <c r="B219" s="18" t="s">
        <v>207</v>
      </c>
      <c r="C219" s="27" t="str">
        <f t="shared" si="9"/>
        <v>Full</v>
      </c>
      <c r="D219" s="18">
        <v>18</v>
      </c>
      <c r="E219" s="18">
        <v>573</v>
      </c>
      <c r="F219" s="18">
        <v>31.5</v>
      </c>
      <c r="G219" s="20" t="s">
        <v>81</v>
      </c>
      <c r="H219" s="24"/>
      <c r="I219">
        <f t="shared" si="10"/>
        <v>31.833333333333332</v>
      </c>
      <c r="J219" s="46">
        <f t="shared" si="11"/>
        <v>1.0471204188481638E-2</v>
      </c>
    </row>
    <row r="220" spans="1:10" x14ac:dyDescent="0.3">
      <c r="A220" s="18" t="s">
        <v>162</v>
      </c>
      <c r="B220" s="18" t="s">
        <v>208</v>
      </c>
      <c r="C220" s="27" t="str">
        <f t="shared" si="9"/>
        <v>Half</v>
      </c>
      <c r="D220" s="18">
        <v>12</v>
      </c>
      <c r="E220" s="18">
        <v>348</v>
      </c>
      <c r="F220" s="18">
        <v>32.92</v>
      </c>
      <c r="G220" s="20" t="s">
        <v>81</v>
      </c>
      <c r="H220" s="24"/>
      <c r="I220">
        <f t="shared" si="10"/>
        <v>29</v>
      </c>
      <c r="J220" s="46">
        <f t="shared" si="11"/>
        <v>-0.13517241379310352</v>
      </c>
    </row>
    <row r="221" spans="1:10" x14ac:dyDescent="0.3">
      <c r="A221" s="18" t="s">
        <v>162</v>
      </c>
      <c r="B221" s="18" t="s">
        <v>209</v>
      </c>
      <c r="C221" s="27" t="str">
        <f t="shared" si="9"/>
        <v>Full</v>
      </c>
      <c r="D221" s="18">
        <v>18</v>
      </c>
      <c r="E221" s="18">
        <v>638</v>
      </c>
      <c r="F221" s="18">
        <v>31.5</v>
      </c>
      <c r="G221" s="20" t="s">
        <v>81</v>
      </c>
      <c r="H221" s="24"/>
      <c r="I221">
        <f t="shared" si="10"/>
        <v>35.444444444444443</v>
      </c>
      <c r="J221" s="46">
        <f t="shared" si="11"/>
        <v>0.11128526645768021</v>
      </c>
    </row>
    <row r="222" spans="1:10" x14ac:dyDescent="0.3">
      <c r="A222" s="18" t="s">
        <v>162</v>
      </c>
      <c r="B222" s="18" t="s">
        <v>215</v>
      </c>
      <c r="C222" s="27" t="str">
        <f t="shared" si="9"/>
        <v>Full</v>
      </c>
      <c r="D222" s="18">
        <v>24</v>
      </c>
      <c r="E222" s="18">
        <v>348</v>
      </c>
      <c r="F222" s="18">
        <v>16.170000000000002</v>
      </c>
      <c r="G222" s="20" t="s">
        <v>82</v>
      </c>
      <c r="H222" s="24"/>
      <c r="I222">
        <f t="shared" si="10"/>
        <v>14.5</v>
      </c>
      <c r="J222" s="46">
        <f t="shared" si="11"/>
        <v>-0.11517241379310357</v>
      </c>
    </row>
    <row r="223" spans="1:10" x14ac:dyDescent="0.3">
      <c r="A223" s="18" t="s">
        <v>162</v>
      </c>
      <c r="B223" s="18" t="s">
        <v>216</v>
      </c>
      <c r="C223" s="27" t="str">
        <f t="shared" si="9"/>
        <v>Full</v>
      </c>
      <c r="D223" s="18">
        <v>20.3</v>
      </c>
      <c r="E223" s="18">
        <v>617</v>
      </c>
      <c r="F223" s="18">
        <v>22.61</v>
      </c>
      <c r="G223" s="20" t="s">
        <v>81</v>
      </c>
      <c r="H223" s="24"/>
      <c r="I223">
        <f t="shared" si="10"/>
        <v>30.394088669950737</v>
      </c>
      <c r="J223" s="46">
        <f t="shared" si="11"/>
        <v>0.2561053484602917</v>
      </c>
    </row>
    <row r="224" spans="1:10" x14ac:dyDescent="0.3">
      <c r="A224" s="18" t="s">
        <v>162</v>
      </c>
      <c r="B224" s="18" t="s">
        <v>218</v>
      </c>
      <c r="C224" s="27" t="str">
        <f t="shared" si="9"/>
        <v>Full</v>
      </c>
      <c r="D224" s="18">
        <v>18</v>
      </c>
      <c r="E224" s="18">
        <v>654</v>
      </c>
      <c r="F224" s="18">
        <v>35.44</v>
      </c>
      <c r="G224" s="20" t="s">
        <v>81</v>
      </c>
      <c r="H224" s="24"/>
      <c r="I224">
        <f t="shared" si="10"/>
        <v>36.333333333333336</v>
      </c>
      <c r="J224" s="46">
        <f t="shared" si="11"/>
        <v>2.4587155963302878E-2</v>
      </c>
    </row>
    <row r="225" spans="1:10" x14ac:dyDescent="0.3">
      <c r="A225" s="18" t="s">
        <v>162</v>
      </c>
      <c r="B225" s="18" t="s">
        <v>219</v>
      </c>
      <c r="C225" s="27" t="str">
        <f t="shared" si="9"/>
        <v>Half</v>
      </c>
      <c r="D225" s="18">
        <v>11.9</v>
      </c>
      <c r="E225" s="18">
        <v>617</v>
      </c>
      <c r="F225" s="18">
        <v>37.65</v>
      </c>
      <c r="G225" s="20" t="s">
        <v>81</v>
      </c>
      <c r="H225" s="24"/>
      <c r="I225">
        <f t="shared" si="10"/>
        <v>51.84873949579832</v>
      </c>
      <c r="J225" s="46">
        <f t="shared" si="11"/>
        <v>0.27384927066450571</v>
      </c>
    </row>
    <row r="226" spans="1:10" x14ac:dyDescent="0.3">
      <c r="A226" s="18" t="s">
        <v>162</v>
      </c>
      <c r="B226" s="18" t="s">
        <v>220</v>
      </c>
      <c r="C226" s="27" t="str">
        <f t="shared" si="9"/>
        <v>Full</v>
      </c>
      <c r="D226" s="18">
        <v>22.9</v>
      </c>
      <c r="E226" s="18">
        <v>638</v>
      </c>
      <c r="F226" s="18">
        <v>31.83</v>
      </c>
      <c r="G226" s="20" t="s">
        <v>81</v>
      </c>
      <c r="H226" s="24"/>
      <c r="I226">
        <f t="shared" si="10"/>
        <v>27.860262008733628</v>
      </c>
      <c r="J226" s="46">
        <f t="shared" si="11"/>
        <v>-0.14248746081504682</v>
      </c>
    </row>
    <row r="227" spans="1:10" x14ac:dyDescent="0.3">
      <c r="A227" s="18" t="s">
        <v>162</v>
      </c>
      <c r="B227" s="18" t="s">
        <v>221</v>
      </c>
      <c r="C227" s="27" t="str">
        <f t="shared" si="9"/>
        <v>Full</v>
      </c>
      <c r="D227" s="18">
        <v>24</v>
      </c>
      <c r="E227" s="18">
        <v>799</v>
      </c>
      <c r="F227" s="18">
        <v>18.170000000000002</v>
      </c>
      <c r="G227" s="20" t="s">
        <v>82</v>
      </c>
      <c r="H227" s="24"/>
      <c r="I227">
        <f t="shared" si="10"/>
        <v>33.291666666666664</v>
      </c>
      <c r="J227" s="46">
        <f t="shared" si="11"/>
        <v>0.45421777221526899</v>
      </c>
    </row>
    <row r="228" spans="1:10" x14ac:dyDescent="0.3">
      <c r="A228" s="18" t="s">
        <v>162</v>
      </c>
      <c r="B228" s="18" t="s">
        <v>223</v>
      </c>
      <c r="C228" s="27" t="str">
        <f t="shared" si="9"/>
        <v>Full</v>
      </c>
      <c r="D228" s="18">
        <v>21.4</v>
      </c>
      <c r="E228" s="18">
        <v>549</v>
      </c>
      <c r="F228" s="18">
        <v>7.2</v>
      </c>
      <c r="G228" s="20" t="s">
        <v>82</v>
      </c>
      <c r="H228" s="24"/>
      <c r="I228">
        <f t="shared" si="10"/>
        <v>25.654205607476637</v>
      </c>
      <c r="J228" s="46">
        <f t="shared" si="11"/>
        <v>0.71934426229508197</v>
      </c>
    </row>
    <row r="229" spans="1:10" x14ac:dyDescent="0.3">
      <c r="A229" s="18" t="s">
        <v>162</v>
      </c>
      <c r="B229" s="18" t="s">
        <v>224</v>
      </c>
      <c r="C229" s="27" t="str">
        <f t="shared" si="9"/>
        <v>Full</v>
      </c>
      <c r="D229" s="18">
        <v>24</v>
      </c>
      <c r="E229" s="18">
        <v>793</v>
      </c>
      <c r="F229" s="18">
        <v>15.46</v>
      </c>
      <c r="G229" s="20" t="s">
        <v>82</v>
      </c>
      <c r="H229" s="24"/>
      <c r="I229">
        <f t="shared" si="10"/>
        <v>33.041666666666664</v>
      </c>
      <c r="J229" s="46">
        <f t="shared" si="11"/>
        <v>0.53210592686002511</v>
      </c>
    </row>
    <row r="230" spans="1:10" x14ac:dyDescent="0.3">
      <c r="A230" s="18" t="s">
        <v>162</v>
      </c>
      <c r="B230" s="18" t="s">
        <v>229</v>
      </c>
      <c r="C230" s="27" t="str">
        <f t="shared" si="9"/>
        <v>Full</v>
      </c>
      <c r="D230" s="18">
        <v>22.9</v>
      </c>
      <c r="E230" s="18">
        <v>729</v>
      </c>
      <c r="F230" s="18">
        <v>35.020000000000003</v>
      </c>
      <c r="G230" s="20" t="s">
        <v>81</v>
      </c>
      <c r="H230" s="24"/>
      <c r="I230">
        <f t="shared" si="10"/>
        <v>31.834061135371179</v>
      </c>
      <c r="J230" s="46">
        <f t="shared" si="11"/>
        <v>-0.10007956104252409</v>
      </c>
    </row>
    <row r="231" spans="1:10" x14ac:dyDescent="0.3">
      <c r="A231" s="18" t="s">
        <v>162</v>
      </c>
      <c r="B231" s="18" t="s">
        <v>230</v>
      </c>
      <c r="C231" s="27" t="str">
        <f t="shared" si="9"/>
        <v>Full</v>
      </c>
      <c r="D231" s="18">
        <v>24</v>
      </c>
      <c r="E231" s="18">
        <v>154</v>
      </c>
      <c r="F231" s="18">
        <v>23.88</v>
      </c>
      <c r="G231" s="20" t="s">
        <v>81</v>
      </c>
      <c r="H231" s="24"/>
      <c r="I231">
        <f t="shared" si="10"/>
        <v>6.416666666666667</v>
      </c>
      <c r="J231" s="46">
        <f t="shared" si="11"/>
        <v>-2.7215584415584413</v>
      </c>
    </row>
    <row r="232" spans="1:10" x14ac:dyDescent="0.3">
      <c r="A232" s="18" t="s">
        <v>162</v>
      </c>
      <c r="B232" s="18" t="s">
        <v>231</v>
      </c>
      <c r="C232" s="27" t="str">
        <f t="shared" si="9"/>
        <v>Half</v>
      </c>
      <c r="D232" s="18">
        <v>12</v>
      </c>
      <c r="E232" s="18">
        <v>799</v>
      </c>
      <c r="F232" s="18">
        <v>29</v>
      </c>
      <c r="G232" s="20" t="s">
        <v>81</v>
      </c>
      <c r="H232" s="24"/>
      <c r="I232">
        <f t="shared" si="10"/>
        <v>66.583333333333329</v>
      </c>
      <c r="J232" s="46">
        <f t="shared" si="11"/>
        <v>0.56445556946182729</v>
      </c>
    </row>
    <row r="233" spans="1:10" x14ac:dyDescent="0.3">
      <c r="A233" s="18" t="s">
        <v>162</v>
      </c>
      <c r="B233" s="18" t="s">
        <v>235</v>
      </c>
      <c r="C233" s="27" t="str">
        <f t="shared" si="9"/>
        <v>Full</v>
      </c>
      <c r="D233" s="18">
        <v>18</v>
      </c>
      <c r="E233" s="18">
        <v>617</v>
      </c>
      <c r="F233" s="18">
        <v>35.44</v>
      </c>
      <c r="G233" s="20" t="s">
        <v>81</v>
      </c>
      <c r="H233" s="24"/>
      <c r="I233">
        <f t="shared" si="10"/>
        <v>34.277777777777779</v>
      </c>
      <c r="J233" s="46">
        <f t="shared" si="11"/>
        <v>-3.3905996758508826E-2</v>
      </c>
    </row>
    <row r="234" spans="1:10" x14ac:dyDescent="0.3">
      <c r="A234" s="18" t="s">
        <v>162</v>
      </c>
      <c r="B234" s="18" t="s">
        <v>238</v>
      </c>
      <c r="C234" s="27" t="str">
        <f t="shared" si="9"/>
        <v>Full</v>
      </c>
      <c r="D234" s="18">
        <v>19.2</v>
      </c>
      <c r="E234" s="18">
        <v>448</v>
      </c>
      <c r="F234" s="18">
        <v>18.13</v>
      </c>
      <c r="G234" s="20" t="s">
        <v>82</v>
      </c>
      <c r="H234" s="24"/>
      <c r="I234">
        <f t="shared" si="10"/>
        <v>23.333333333333336</v>
      </c>
      <c r="J234" s="46">
        <f t="shared" si="11"/>
        <v>0.22300000000000011</v>
      </c>
    </row>
    <row r="235" spans="1:10" x14ac:dyDescent="0.3">
      <c r="A235" s="18" t="s">
        <v>162</v>
      </c>
      <c r="B235" s="18" t="s">
        <v>239</v>
      </c>
      <c r="C235" s="27" t="str">
        <f t="shared" si="9"/>
        <v>Full</v>
      </c>
      <c r="D235" s="18">
        <v>22.9</v>
      </c>
      <c r="E235" s="18">
        <v>356</v>
      </c>
      <c r="F235" s="18">
        <v>26.94</v>
      </c>
      <c r="G235" s="20" t="s">
        <v>81</v>
      </c>
      <c r="H235" s="24"/>
      <c r="I235">
        <f t="shared" si="10"/>
        <v>15.545851528384281</v>
      </c>
      <c r="J235" s="46">
        <f t="shared" si="11"/>
        <v>-0.73293820224719086</v>
      </c>
    </row>
    <row r="236" spans="1:10" x14ac:dyDescent="0.3">
      <c r="A236" s="18" t="s">
        <v>162</v>
      </c>
      <c r="B236" s="18" t="s">
        <v>240</v>
      </c>
      <c r="C236" s="27" t="str">
        <f t="shared" si="9"/>
        <v>Full</v>
      </c>
      <c r="D236" s="18">
        <v>44.7</v>
      </c>
      <c r="E236" s="18">
        <v>194</v>
      </c>
      <c r="F236" s="18">
        <v>14.63</v>
      </c>
      <c r="G236" s="20" t="s">
        <v>82</v>
      </c>
      <c r="H236" s="24"/>
      <c r="I236">
        <f t="shared" si="10"/>
        <v>4.3400447427293063</v>
      </c>
      <c r="J236" s="46">
        <f t="shared" si="11"/>
        <v>-2.3709329896907221</v>
      </c>
    </row>
    <row r="237" spans="1:10" x14ac:dyDescent="0.3">
      <c r="A237" s="18" t="s">
        <v>162</v>
      </c>
      <c r="B237" s="18" t="s">
        <v>242</v>
      </c>
      <c r="C237" s="27" t="str">
        <f t="shared" si="9"/>
        <v>Full</v>
      </c>
      <c r="D237" s="18">
        <v>22.9</v>
      </c>
      <c r="E237" s="18">
        <v>270</v>
      </c>
      <c r="F237" s="18">
        <v>26.94</v>
      </c>
      <c r="G237" s="20" t="s">
        <v>81</v>
      </c>
      <c r="H237" s="24"/>
      <c r="I237">
        <f t="shared" si="10"/>
        <v>11.790393013100438</v>
      </c>
      <c r="J237" s="46">
        <f t="shared" si="11"/>
        <v>-1.2849111111111109</v>
      </c>
    </row>
    <row r="238" spans="1:10" x14ac:dyDescent="0.3">
      <c r="A238" s="18" t="s">
        <v>162</v>
      </c>
      <c r="B238" s="18" t="s">
        <v>243</v>
      </c>
      <c r="C238" s="27" t="str">
        <f t="shared" si="9"/>
        <v>Full</v>
      </c>
      <c r="D238" s="18">
        <v>18</v>
      </c>
      <c r="E238" s="18">
        <v>388</v>
      </c>
      <c r="F238" s="18">
        <v>35.44</v>
      </c>
      <c r="G238" s="20" t="s">
        <v>81</v>
      </c>
      <c r="H238" s="24"/>
      <c r="I238">
        <f t="shared" si="10"/>
        <v>21.555555555555557</v>
      </c>
      <c r="J238" s="46">
        <f t="shared" si="11"/>
        <v>-0.64412371134020596</v>
      </c>
    </row>
    <row r="239" spans="1:10" x14ac:dyDescent="0.3">
      <c r="A239" s="18" t="s">
        <v>162</v>
      </c>
      <c r="B239" s="18" t="s">
        <v>245</v>
      </c>
      <c r="C239" s="27" t="str">
        <f t="shared" si="9"/>
        <v>Full</v>
      </c>
      <c r="D239" s="18">
        <v>22.9</v>
      </c>
      <c r="E239" s="18">
        <v>459</v>
      </c>
      <c r="F239" s="18">
        <v>34.89</v>
      </c>
      <c r="G239" s="20" t="s">
        <v>81</v>
      </c>
      <c r="H239" s="24"/>
      <c r="I239">
        <f t="shared" si="10"/>
        <v>20.043668122270745</v>
      </c>
      <c r="J239" s="46">
        <f t="shared" si="11"/>
        <v>-0.74069934640522861</v>
      </c>
    </row>
    <row r="240" spans="1:10" x14ac:dyDescent="0.3">
      <c r="A240" s="18" t="s">
        <v>162</v>
      </c>
      <c r="B240" s="18" t="s">
        <v>247</v>
      </c>
      <c r="C240" s="27" t="str">
        <f t="shared" si="9"/>
        <v>Full</v>
      </c>
      <c r="D240" s="18">
        <v>35.200000000000003</v>
      </c>
      <c r="E240" s="18">
        <v>638</v>
      </c>
      <c r="F240" s="18">
        <v>15.6</v>
      </c>
      <c r="G240" s="20" t="s">
        <v>82</v>
      </c>
      <c r="H240" s="24"/>
      <c r="I240">
        <f t="shared" si="10"/>
        <v>18.125</v>
      </c>
      <c r="J240" s="46">
        <f t="shared" si="11"/>
        <v>0.13931034482758622</v>
      </c>
    </row>
    <row r="241" spans="1:10" x14ac:dyDescent="0.3">
      <c r="A241" s="18" t="s">
        <v>162</v>
      </c>
      <c r="B241" s="18" t="s">
        <v>248</v>
      </c>
      <c r="C241" s="27" t="str">
        <f t="shared" si="9"/>
        <v>Full</v>
      </c>
      <c r="D241" s="18">
        <v>57.6</v>
      </c>
      <c r="E241" s="18">
        <v>804</v>
      </c>
      <c r="F241" s="18">
        <v>13.77</v>
      </c>
      <c r="G241" s="20" t="s">
        <v>82</v>
      </c>
      <c r="H241" s="24"/>
      <c r="I241">
        <f t="shared" si="10"/>
        <v>13.958333333333332</v>
      </c>
      <c r="J241" s="46">
        <f t="shared" si="11"/>
        <v>1.3492537313432782E-2</v>
      </c>
    </row>
    <row r="242" spans="1:10" x14ac:dyDescent="0.3">
      <c r="A242" s="18" t="s">
        <v>162</v>
      </c>
      <c r="B242" s="18" t="s">
        <v>250</v>
      </c>
      <c r="C242" s="27" t="str">
        <f t="shared" si="9"/>
        <v>Full</v>
      </c>
      <c r="D242" s="18">
        <v>22.9</v>
      </c>
      <c r="E242" s="18">
        <v>154</v>
      </c>
      <c r="F242" s="18">
        <v>31.83</v>
      </c>
      <c r="G242" s="20" t="s">
        <v>81</v>
      </c>
      <c r="H242" s="24"/>
      <c r="I242">
        <f t="shared" si="10"/>
        <v>6.7248908296943233</v>
      </c>
      <c r="J242" s="46">
        <f t="shared" si="11"/>
        <v>-3.7331623376623373</v>
      </c>
    </row>
    <row r="243" spans="1:10" x14ac:dyDescent="0.3">
      <c r="A243" s="18" t="s">
        <v>162</v>
      </c>
      <c r="B243" s="18" t="s">
        <v>252</v>
      </c>
      <c r="C243" s="27" t="str">
        <f t="shared" si="9"/>
        <v>Full</v>
      </c>
      <c r="D243" s="18">
        <v>21.4</v>
      </c>
      <c r="E243" s="18">
        <v>436</v>
      </c>
      <c r="F243" s="18">
        <v>7.2</v>
      </c>
      <c r="G243" s="20" t="s">
        <v>82</v>
      </c>
      <c r="H243" s="24"/>
      <c r="I243">
        <f t="shared" si="10"/>
        <v>20.373831775700936</v>
      </c>
      <c r="J243" s="46">
        <f t="shared" si="11"/>
        <v>0.64660550458715604</v>
      </c>
    </row>
    <row r="244" spans="1:10" x14ac:dyDescent="0.3">
      <c r="A244" s="18" t="s">
        <v>162</v>
      </c>
      <c r="B244" s="18" t="s">
        <v>254</v>
      </c>
      <c r="C244" s="27" t="str">
        <f t="shared" si="9"/>
        <v>Full</v>
      </c>
      <c r="D244" s="18">
        <v>22.9</v>
      </c>
      <c r="E244" s="18">
        <v>418</v>
      </c>
      <c r="F244" s="18">
        <v>34.89</v>
      </c>
      <c r="G244" s="20" t="s">
        <v>81</v>
      </c>
      <c r="H244" s="24"/>
      <c r="I244">
        <f t="shared" si="10"/>
        <v>18.253275109170307</v>
      </c>
      <c r="J244" s="46">
        <f t="shared" si="11"/>
        <v>-0.9114377990430621</v>
      </c>
    </row>
    <row r="245" spans="1:10" x14ac:dyDescent="0.3">
      <c r="A245" s="18" t="s">
        <v>162</v>
      </c>
      <c r="B245" s="18" t="s">
        <v>259</v>
      </c>
      <c r="C245" s="27" t="str">
        <f t="shared" si="9"/>
        <v>Full</v>
      </c>
      <c r="D245" s="18">
        <v>22.9</v>
      </c>
      <c r="E245" s="18">
        <v>802</v>
      </c>
      <c r="F245" s="18">
        <v>26.94</v>
      </c>
      <c r="G245" s="20" t="s">
        <v>81</v>
      </c>
      <c r="H245" s="24"/>
      <c r="I245">
        <f t="shared" si="10"/>
        <v>35.021834061135372</v>
      </c>
      <c r="J245" s="46">
        <f t="shared" si="11"/>
        <v>0.23076558603491271</v>
      </c>
    </row>
    <row r="246" spans="1:10" x14ac:dyDescent="0.3">
      <c r="A246" s="18" t="s">
        <v>162</v>
      </c>
      <c r="B246" s="18" t="s">
        <v>260</v>
      </c>
      <c r="C246" s="27" t="str">
        <f t="shared" si="9"/>
        <v>Half</v>
      </c>
      <c r="D246" s="18">
        <v>11.9</v>
      </c>
      <c r="E246" s="18">
        <v>292</v>
      </c>
      <c r="F246" s="18">
        <v>37.65</v>
      </c>
      <c r="G246" s="20" t="s">
        <v>81</v>
      </c>
      <c r="H246" s="24"/>
      <c r="I246">
        <f t="shared" si="10"/>
        <v>24.537815126050418</v>
      </c>
      <c r="J246" s="46">
        <f t="shared" si="11"/>
        <v>-0.53436643835616449</v>
      </c>
    </row>
    <row r="247" spans="1:10" x14ac:dyDescent="0.3">
      <c r="A247" s="18" t="s">
        <v>162</v>
      </c>
      <c r="B247" s="18" t="s">
        <v>261</v>
      </c>
      <c r="C247" s="27" t="str">
        <f t="shared" si="9"/>
        <v>Full</v>
      </c>
      <c r="D247" s="18">
        <v>24</v>
      </c>
      <c r="E247" s="18">
        <v>395</v>
      </c>
      <c r="F247" s="18">
        <v>14.83</v>
      </c>
      <c r="G247" s="20" t="s">
        <v>82</v>
      </c>
      <c r="H247" s="24"/>
      <c r="I247">
        <f t="shared" si="10"/>
        <v>16.458333333333332</v>
      </c>
      <c r="J247" s="46">
        <f t="shared" si="11"/>
        <v>9.893670886075942E-2</v>
      </c>
    </row>
    <row r="248" spans="1:10" x14ac:dyDescent="0.3">
      <c r="A248" s="18" t="s">
        <v>162</v>
      </c>
      <c r="B248" s="18" t="s">
        <v>263</v>
      </c>
      <c r="C248" s="27" t="str">
        <f t="shared" si="9"/>
        <v>Half</v>
      </c>
      <c r="D248" s="18">
        <v>8.6</v>
      </c>
      <c r="E248" s="18">
        <v>680</v>
      </c>
      <c r="F248" s="18">
        <v>22.56</v>
      </c>
      <c r="G248" s="20" t="s">
        <v>81</v>
      </c>
      <c r="H248" s="24"/>
      <c r="I248">
        <f t="shared" si="10"/>
        <v>79.069767441860463</v>
      </c>
      <c r="J248" s="46">
        <f t="shared" si="11"/>
        <v>0.71468235294117644</v>
      </c>
    </row>
    <row r="249" spans="1:10" x14ac:dyDescent="0.3">
      <c r="A249" s="18" t="s">
        <v>162</v>
      </c>
      <c r="B249" s="18" t="s">
        <v>264</v>
      </c>
      <c r="C249" s="27" t="str">
        <f t="shared" si="9"/>
        <v>Half</v>
      </c>
      <c r="D249" s="18">
        <v>12</v>
      </c>
      <c r="E249" s="18">
        <v>395</v>
      </c>
      <c r="F249" s="18">
        <v>22.5</v>
      </c>
      <c r="G249" s="20" t="s">
        <v>81</v>
      </c>
      <c r="H249" s="24"/>
      <c r="I249">
        <f t="shared" si="10"/>
        <v>32.916666666666664</v>
      </c>
      <c r="J249" s="46">
        <f t="shared" si="11"/>
        <v>0.31645569620253161</v>
      </c>
    </row>
    <row r="250" spans="1:10" x14ac:dyDescent="0.3">
      <c r="A250" s="18" t="s">
        <v>162</v>
      </c>
      <c r="B250" s="18" t="s">
        <v>265</v>
      </c>
      <c r="C250" s="27" t="str">
        <f t="shared" si="9"/>
        <v>Full</v>
      </c>
      <c r="D250" s="18">
        <v>24</v>
      </c>
      <c r="E250" s="18">
        <v>804</v>
      </c>
      <c r="F250" s="18">
        <v>16.170000000000002</v>
      </c>
      <c r="G250" s="20" t="s">
        <v>82</v>
      </c>
      <c r="H250" s="24"/>
      <c r="I250">
        <f t="shared" si="10"/>
        <v>33.5</v>
      </c>
      <c r="J250" s="46">
        <f t="shared" si="11"/>
        <v>0.51731343283582087</v>
      </c>
    </row>
    <row r="251" spans="1:10" x14ac:dyDescent="0.3">
      <c r="A251" s="18" t="s">
        <v>162</v>
      </c>
      <c r="B251" s="18" t="s">
        <v>269</v>
      </c>
      <c r="C251" s="27" t="str">
        <f t="shared" si="9"/>
        <v>Half</v>
      </c>
      <c r="D251" s="18">
        <v>12.7</v>
      </c>
      <c r="E251" s="18">
        <v>578</v>
      </c>
      <c r="F251" s="18">
        <v>36.14</v>
      </c>
      <c r="G251" s="20" t="s">
        <v>81</v>
      </c>
      <c r="H251" s="24"/>
      <c r="I251">
        <f t="shared" si="10"/>
        <v>45.511811023622052</v>
      </c>
      <c r="J251" s="46">
        <f t="shared" si="11"/>
        <v>0.20592041522491356</v>
      </c>
    </row>
    <row r="252" spans="1:10" x14ac:dyDescent="0.3">
      <c r="A252" s="18" t="s">
        <v>162</v>
      </c>
      <c r="B252" s="18" t="s">
        <v>271</v>
      </c>
      <c r="C252" s="27" t="str">
        <f t="shared" si="9"/>
        <v>Full</v>
      </c>
      <c r="D252" s="18">
        <v>18</v>
      </c>
      <c r="E252" s="18">
        <v>401</v>
      </c>
      <c r="F252" s="18">
        <v>35.44</v>
      </c>
      <c r="G252" s="20" t="s">
        <v>81</v>
      </c>
      <c r="H252" s="24"/>
      <c r="I252">
        <f t="shared" si="10"/>
        <v>22.277777777777779</v>
      </c>
      <c r="J252" s="46">
        <f t="shared" si="11"/>
        <v>-0.59082294264339141</v>
      </c>
    </row>
    <row r="253" spans="1:10" x14ac:dyDescent="0.3">
      <c r="A253" s="18" t="s">
        <v>162</v>
      </c>
      <c r="B253" s="18" t="s">
        <v>272</v>
      </c>
      <c r="C253" s="27" t="str">
        <f t="shared" si="9"/>
        <v>Full</v>
      </c>
      <c r="D253" s="18">
        <v>52.7</v>
      </c>
      <c r="E253" s="18">
        <v>418</v>
      </c>
      <c r="F253" s="18">
        <v>15.26</v>
      </c>
      <c r="G253" s="20" t="s">
        <v>82</v>
      </c>
      <c r="H253" s="24"/>
      <c r="I253">
        <f t="shared" si="10"/>
        <v>7.9316888045540797</v>
      </c>
      <c r="J253" s="46">
        <f t="shared" si="11"/>
        <v>-0.92392822966507171</v>
      </c>
    </row>
    <row r="254" spans="1:10" x14ac:dyDescent="0.3">
      <c r="A254" s="18" t="s">
        <v>162</v>
      </c>
      <c r="B254" s="18" t="s">
        <v>274</v>
      </c>
      <c r="C254" s="27" t="str">
        <f t="shared" si="9"/>
        <v>Full</v>
      </c>
      <c r="D254" s="18">
        <v>21.4</v>
      </c>
      <c r="E254" s="18">
        <v>578</v>
      </c>
      <c r="F254" s="18">
        <v>7.2</v>
      </c>
      <c r="G254" s="20" t="s">
        <v>82</v>
      </c>
      <c r="H254" s="24"/>
      <c r="I254">
        <f t="shared" si="10"/>
        <v>27.009345794392527</v>
      </c>
      <c r="J254" s="46">
        <f t="shared" si="11"/>
        <v>0.73342560553633229</v>
      </c>
    </row>
    <row r="255" spans="1:10" x14ac:dyDescent="0.3">
      <c r="A255" s="18" t="s">
        <v>162</v>
      </c>
      <c r="B255" s="18" t="s">
        <v>275</v>
      </c>
      <c r="C255" s="27" t="str">
        <f t="shared" si="9"/>
        <v>Full</v>
      </c>
      <c r="D255" s="18">
        <v>24</v>
      </c>
      <c r="E255" s="18">
        <v>395</v>
      </c>
      <c r="F255" s="18">
        <v>18.170000000000002</v>
      </c>
      <c r="G255" s="20" t="s">
        <v>82</v>
      </c>
      <c r="H255" s="24"/>
      <c r="I255">
        <f t="shared" si="10"/>
        <v>16.458333333333332</v>
      </c>
      <c r="J255" s="46">
        <f t="shared" si="11"/>
        <v>-0.10400000000000019</v>
      </c>
    </row>
    <row r="256" spans="1:10" x14ac:dyDescent="0.3">
      <c r="A256" s="18" t="s">
        <v>162</v>
      </c>
      <c r="B256" s="18" t="s">
        <v>280</v>
      </c>
      <c r="C256" s="27" t="str">
        <f t="shared" si="9"/>
        <v>Full</v>
      </c>
      <c r="D256" s="18">
        <v>24</v>
      </c>
      <c r="E256" s="18">
        <v>551</v>
      </c>
      <c r="F256" s="18">
        <v>17.420000000000002</v>
      </c>
      <c r="G256" s="20" t="s">
        <v>82</v>
      </c>
      <c r="H256" s="24"/>
      <c r="I256">
        <f t="shared" si="10"/>
        <v>22.958333333333332</v>
      </c>
      <c r="J256" s="46">
        <f t="shared" si="11"/>
        <v>0.24123411978221404</v>
      </c>
    </row>
    <row r="257" spans="1:10" x14ac:dyDescent="0.3">
      <c r="A257" s="18" t="s">
        <v>162</v>
      </c>
      <c r="B257" s="18" t="s">
        <v>281</v>
      </c>
      <c r="C257" s="27" t="str">
        <f t="shared" si="9"/>
        <v>Full</v>
      </c>
      <c r="D257" s="18">
        <v>22.9</v>
      </c>
      <c r="E257" s="18">
        <v>523</v>
      </c>
      <c r="F257" s="18">
        <v>35.020000000000003</v>
      </c>
      <c r="G257" s="20" t="s">
        <v>81</v>
      </c>
      <c r="H257" s="24"/>
      <c r="I257">
        <f t="shared" si="10"/>
        <v>22.838427947598255</v>
      </c>
      <c r="J257" s="46">
        <f t="shared" si="11"/>
        <v>-0.53338049713193114</v>
      </c>
    </row>
    <row r="258" spans="1:10" x14ac:dyDescent="0.3">
      <c r="A258" s="18" t="s">
        <v>162</v>
      </c>
      <c r="B258" s="18" t="s">
        <v>284</v>
      </c>
      <c r="C258" s="27" t="str">
        <f t="shared" si="9"/>
        <v>Full</v>
      </c>
      <c r="D258" s="18">
        <v>19.2</v>
      </c>
      <c r="E258" s="18">
        <v>401</v>
      </c>
      <c r="F258" s="18">
        <v>15.21</v>
      </c>
      <c r="G258" s="20" t="s">
        <v>82</v>
      </c>
      <c r="H258" s="24"/>
      <c r="I258">
        <f t="shared" si="10"/>
        <v>20.885416666666668</v>
      </c>
      <c r="J258" s="46">
        <f t="shared" si="11"/>
        <v>0.27174064837905237</v>
      </c>
    </row>
    <row r="259" spans="1:10" x14ac:dyDescent="0.3">
      <c r="A259" s="18" t="s">
        <v>162</v>
      </c>
      <c r="B259" s="18" t="s">
        <v>286</v>
      </c>
      <c r="C259" s="27" t="str">
        <f t="shared" si="9"/>
        <v>Half</v>
      </c>
      <c r="D259" s="18">
        <v>12</v>
      </c>
      <c r="E259" s="18">
        <v>388</v>
      </c>
      <c r="F259" s="18">
        <v>32.92</v>
      </c>
      <c r="G259" s="20" t="s">
        <v>81</v>
      </c>
      <c r="H259" s="24"/>
      <c r="I259">
        <f t="shared" si="10"/>
        <v>32.333333333333336</v>
      </c>
      <c r="J259" s="46">
        <f t="shared" si="11"/>
        <v>-1.8144329896907195E-2</v>
      </c>
    </row>
    <row r="260" spans="1:10" x14ac:dyDescent="0.3">
      <c r="A260" s="18" t="s">
        <v>162</v>
      </c>
      <c r="B260" s="18" t="s">
        <v>288</v>
      </c>
      <c r="C260" s="27" t="str">
        <f t="shared" si="9"/>
        <v>Full</v>
      </c>
      <c r="D260" s="18">
        <v>18</v>
      </c>
      <c r="E260" s="18">
        <v>766</v>
      </c>
      <c r="F260" s="18">
        <v>37.78</v>
      </c>
      <c r="G260" s="20" t="s">
        <v>81</v>
      </c>
      <c r="H260" s="24"/>
      <c r="I260">
        <f t="shared" si="10"/>
        <v>42.555555555555557</v>
      </c>
      <c r="J260" s="46">
        <f t="shared" si="11"/>
        <v>0.11221932114882507</v>
      </c>
    </row>
    <row r="261" spans="1:10" x14ac:dyDescent="0.3">
      <c r="A261" s="18" t="s">
        <v>162</v>
      </c>
      <c r="B261" s="18" t="s">
        <v>289</v>
      </c>
      <c r="C261" s="27" t="str">
        <f t="shared" si="9"/>
        <v>Full</v>
      </c>
      <c r="D261" s="18">
        <v>19.2</v>
      </c>
      <c r="E261" s="18">
        <v>219</v>
      </c>
      <c r="F261" s="18">
        <v>20.57</v>
      </c>
      <c r="G261" s="20" t="s">
        <v>81</v>
      </c>
      <c r="H261" s="24"/>
      <c r="I261">
        <f t="shared" si="10"/>
        <v>11.40625</v>
      </c>
      <c r="J261" s="46">
        <f t="shared" si="11"/>
        <v>-0.80339726027397262</v>
      </c>
    </row>
    <row r="262" spans="1:10" x14ac:dyDescent="0.3">
      <c r="A262" s="18" t="s">
        <v>162</v>
      </c>
      <c r="B262" s="18" t="s">
        <v>290</v>
      </c>
      <c r="C262" s="27" t="str">
        <f t="shared" si="9"/>
        <v>Full</v>
      </c>
      <c r="D262" s="18">
        <v>52.7</v>
      </c>
      <c r="E262" s="18">
        <v>729</v>
      </c>
      <c r="F262" s="18">
        <v>15.26</v>
      </c>
      <c r="G262" s="20" t="s">
        <v>82</v>
      </c>
      <c r="H262" s="24"/>
      <c r="I262">
        <f t="shared" si="10"/>
        <v>13.833017077798861</v>
      </c>
      <c r="J262" s="46">
        <f t="shared" si="11"/>
        <v>-0.10315775034293559</v>
      </c>
    </row>
    <row r="263" spans="1:10" x14ac:dyDescent="0.3">
      <c r="A263" s="18" t="s">
        <v>162</v>
      </c>
      <c r="B263" s="18" t="s">
        <v>291</v>
      </c>
      <c r="C263" s="27" t="str">
        <f t="shared" si="9"/>
        <v>Full</v>
      </c>
      <c r="D263" s="18">
        <v>25.4</v>
      </c>
      <c r="E263" s="18">
        <v>547</v>
      </c>
      <c r="F263" s="18">
        <v>22.76</v>
      </c>
      <c r="G263" s="20" t="s">
        <v>81</v>
      </c>
      <c r="H263" s="24"/>
      <c r="I263">
        <f t="shared" si="10"/>
        <v>21.535433070866144</v>
      </c>
      <c r="J263" s="46">
        <f t="shared" si="11"/>
        <v>-5.6862888482632483E-2</v>
      </c>
    </row>
    <row r="264" spans="1:10" x14ac:dyDescent="0.3">
      <c r="A264" s="18" t="s">
        <v>162</v>
      </c>
      <c r="B264" s="18" t="s">
        <v>292</v>
      </c>
      <c r="C264" s="27" t="str">
        <f t="shared" si="9"/>
        <v>Half</v>
      </c>
      <c r="D264" s="18">
        <v>12.7</v>
      </c>
      <c r="E264" s="18">
        <v>154</v>
      </c>
      <c r="F264" s="18">
        <v>31.57</v>
      </c>
      <c r="G264" s="20" t="s">
        <v>81</v>
      </c>
      <c r="H264" s="24"/>
      <c r="I264">
        <f t="shared" si="10"/>
        <v>12.125984251968505</v>
      </c>
      <c r="J264" s="46">
        <f t="shared" si="11"/>
        <v>-1.6034999999999999</v>
      </c>
    </row>
    <row r="265" spans="1:10" x14ac:dyDescent="0.3">
      <c r="A265" s="18" t="s">
        <v>162</v>
      </c>
      <c r="B265" s="18" t="s">
        <v>294</v>
      </c>
      <c r="C265" s="27" t="str">
        <f t="shared" si="9"/>
        <v>Half</v>
      </c>
      <c r="D265" s="18">
        <v>12.7</v>
      </c>
      <c r="E265" s="18">
        <v>270</v>
      </c>
      <c r="F265" s="18">
        <v>32.909999999999997</v>
      </c>
      <c r="G265" s="20" t="s">
        <v>81</v>
      </c>
      <c r="H265" s="24"/>
      <c r="I265">
        <f t="shared" si="10"/>
        <v>21.259842519685041</v>
      </c>
      <c r="J265" s="46">
        <f t="shared" si="11"/>
        <v>-0.54798888888888864</v>
      </c>
    </row>
    <row r="266" spans="1:10" x14ac:dyDescent="0.3">
      <c r="A266" s="18" t="s">
        <v>162</v>
      </c>
      <c r="B266" s="18" t="s">
        <v>295</v>
      </c>
      <c r="C266" s="27" t="str">
        <f t="shared" si="9"/>
        <v>Full</v>
      </c>
      <c r="D266" s="18">
        <v>25.4</v>
      </c>
      <c r="E266" s="18">
        <v>573</v>
      </c>
      <c r="F266" s="18">
        <v>22.76</v>
      </c>
      <c r="G266" s="20" t="s">
        <v>81</v>
      </c>
      <c r="H266" s="24"/>
      <c r="I266">
        <f t="shared" si="10"/>
        <v>22.559055118110237</v>
      </c>
      <c r="J266" s="46">
        <f t="shared" si="11"/>
        <v>-8.9075043630017798E-3</v>
      </c>
    </row>
    <row r="267" spans="1:10" x14ac:dyDescent="0.3">
      <c r="A267" s="18" t="s">
        <v>162</v>
      </c>
      <c r="B267" s="18" t="s">
        <v>298</v>
      </c>
      <c r="C267" s="27" t="str">
        <f t="shared" si="9"/>
        <v>Full</v>
      </c>
      <c r="D267" s="18">
        <v>19.2</v>
      </c>
      <c r="E267" s="18">
        <v>771</v>
      </c>
      <c r="F267" s="18">
        <v>20.57</v>
      </c>
      <c r="G267" s="20" t="s">
        <v>81</v>
      </c>
      <c r="H267" s="24"/>
      <c r="I267">
        <f t="shared" si="10"/>
        <v>40.15625</v>
      </c>
      <c r="J267" s="46">
        <f t="shared" si="11"/>
        <v>0.4877509727626459</v>
      </c>
    </row>
    <row r="268" spans="1:10" x14ac:dyDescent="0.3">
      <c r="A268" s="18" t="s">
        <v>162</v>
      </c>
      <c r="B268" s="18" t="s">
        <v>299</v>
      </c>
      <c r="C268" s="27" t="str">
        <f t="shared" si="9"/>
        <v>Full</v>
      </c>
      <c r="D268" s="18">
        <v>25.4</v>
      </c>
      <c r="E268" s="18">
        <v>348</v>
      </c>
      <c r="F268" s="18">
        <v>21.69</v>
      </c>
      <c r="G268" s="20" t="s">
        <v>81</v>
      </c>
      <c r="H268" s="24"/>
      <c r="I268">
        <f t="shared" si="10"/>
        <v>13.700787401574804</v>
      </c>
      <c r="J268" s="46">
        <f t="shared" si="11"/>
        <v>-0.5831206896551725</v>
      </c>
    </row>
    <row r="269" spans="1:10" x14ac:dyDescent="0.3">
      <c r="A269" s="18" t="s">
        <v>162</v>
      </c>
      <c r="B269" s="18" t="s">
        <v>300</v>
      </c>
      <c r="C269" s="27" t="str">
        <f t="shared" si="9"/>
        <v>Full</v>
      </c>
      <c r="D269" s="18">
        <v>29.8</v>
      </c>
      <c r="E269" s="18">
        <v>418</v>
      </c>
      <c r="F269" s="18">
        <v>17.55</v>
      </c>
      <c r="G269" s="20" t="s">
        <v>82</v>
      </c>
      <c r="H269" s="24"/>
      <c r="I269">
        <f t="shared" si="10"/>
        <v>14.026845637583893</v>
      </c>
      <c r="J269" s="46">
        <f t="shared" si="11"/>
        <v>-0.25117224880382777</v>
      </c>
    </row>
    <row r="270" spans="1:10" x14ac:dyDescent="0.3">
      <c r="A270" s="18" t="s">
        <v>162</v>
      </c>
      <c r="B270" s="18" t="s">
        <v>301</v>
      </c>
      <c r="C270" s="27" t="str">
        <f t="shared" si="9"/>
        <v>Full</v>
      </c>
      <c r="D270" s="18">
        <v>20.3</v>
      </c>
      <c r="E270" s="18">
        <v>527</v>
      </c>
      <c r="F270" s="18">
        <v>19.75</v>
      </c>
      <c r="G270" s="20" t="s">
        <v>82</v>
      </c>
      <c r="H270" s="24"/>
      <c r="I270">
        <f t="shared" si="10"/>
        <v>25.960591133004925</v>
      </c>
      <c r="J270" s="46">
        <f t="shared" si="11"/>
        <v>0.23923149905123337</v>
      </c>
    </row>
    <row r="271" spans="1:10" x14ac:dyDescent="0.3">
      <c r="A271" s="18" t="s">
        <v>162</v>
      </c>
      <c r="B271" s="18" t="s">
        <v>303</v>
      </c>
      <c r="C271" s="27" t="str">
        <f t="shared" ref="C271:C334" si="12">IF(D271&gt;15,"Full","Half")</f>
        <v>Full</v>
      </c>
      <c r="D271" s="18">
        <v>24</v>
      </c>
      <c r="E271" s="18">
        <v>395</v>
      </c>
      <c r="F271" s="18">
        <v>16.170000000000002</v>
      </c>
      <c r="G271" s="20" t="s">
        <v>82</v>
      </c>
      <c r="H271" s="24"/>
      <c r="I271">
        <f t="shared" si="10"/>
        <v>16.458333333333332</v>
      </c>
      <c r="J271" s="46">
        <f t="shared" si="11"/>
        <v>1.7518987341771979E-2</v>
      </c>
    </row>
    <row r="272" spans="1:10" x14ac:dyDescent="0.3">
      <c r="A272" s="18" t="s">
        <v>162</v>
      </c>
      <c r="B272" s="18" t="s">
        <v>304</v>
      </c>
      <c r="C272" s="27" t="str">
        <f t="shared" si="12"/>
        <v>Full</v>
      </c>
      <c r="D272" s="18">
        <v>22.9</v>
      </c>
      <c r="E272" s="18">
        <v>270</v>
      </c>
      <c r="F272" s="18">
        <v>33.450000000000003</v>
      </c>
      <c r="G272" s="20" t="s">
        <v>81</v>
      </c>
      <c r="H272" s="24"/>
      <c r="I272">
        <f t="shared" ref="I272:I335" si="13">E272/D272</f>
        <v>11.790393013100438</v>
      </c>
      <c r="J272" s="46">
        <f t="shared" ref="J272:J335" si="14">(I272-F272)/I272</f>
        <v>-1.8370555555555554</v>
      </c>
    </row>
    <row r="273" spans="1:10" x14ac:dyDescent="0.3">
      <c r="A273" s="18" t="s">
        <v>162</v>
      </c>
      <c r="B273" s="18" t="s">
        <v>305</v>
      </c>
      <c r="C273" s="27" t="str">
        <f t="shared" si="12"/>
        <v>Half</v>
      </c>
      <c r="D273" s="18">
        <v>7.4</v>
      </c>
      <c r="E273" s="18">
        <v>617</v>
      </c>
      <c r="F273" s="18">
        <v>29.59</v>
      </c>
      <c r="G273" s="20" t="s">
        <v>81</v>
      </c>
      <c r="H273" s="24"/>
      <c r="I273">
        <f t="shared" si="13"/>
        <v>83.378378378378372</v>
      </c>
      <c r="J273" s="46">
        <f t="shared" si="14"/>
        <v>0.64511183144246342</v>
      </c>
    </row>
    <row r="274" spans="1:10" x14ac:dyDescent="0.3">
      <c r="A274" s="18" t="s">
        <v>162</v>
      </c>
      <c r="B274" s="18" t="s">
        <v>306</v>
      </c>
      <c r="C274" s="27" t="str">
        <f t="shared" si="12"/>
        <v>Full</v>
      </c>
      <c r="D274" s="18">
        <v>22.9</v>
      </c>
      <c r="E274" s="18">
        <v>292</v>
      </c>
      <c r="F274" s="18">
        <v>31.83</v>
      </c>
      <c r="G274" s="20" t="s">
        <v>81</v>
      </c>
      <c r="H274" s="24"/>
      <c r="I274">
        <f t="shared" si="13"/>
        <v>12.751091703056769</v>
      </c>
      <c r="J274" s="46">
        <f t="shared" si="14"/>
        <v>-1.4962568493150683</v>
      </c>
    </row>
    <row r="275" spans="1:10" x14ac:dyDescent="0.3">
      <c r="A275" s="18" t="s">
        <v>162</v>
      </c>
      <c r="B275" s="18" t="s">
        <v>310</v>
      </c>
      <c r="C275" s="27" t="str">
        <f t="shared" si="12"/>
        <v>Full</v>
      </c>
      <c r="D275" s="18">
        <v>24</v>
      </c>
      <c r="E275" s="18">
        <v>401</v>
      </c>
      <c r="F275" s="18">
        <v>22.79</v>
      </c>
      <c r="G275" s="20" t="s">
        <v>81</v>
      </c>
      <c r="H275" s="24"/>
      <c r="I275">
        <f t="shared" si="13"/>
        <v>16.708333333333332</v>
      </c>
      <c r="J275" s="46">
        <f t="shared" si="14"/>
        <v>-0.36399002493765592</v>
      </c>
    </row>
    <row r="276" spans="1:10" x14ac:dyDescent="0.3">
      <c r="A276" s="18" t="s">
        <v>162</v>
      </c>
      <c r="B276" s="18" t="s">
        <v>312</v>
      </c>
      <c r="C276" s="27" t="str">
        <f t="shared" si="12"/>
        <v>Full</v>
      </c>
      <c r="D276" s="18">
        <v>21.4</v>
      </c>
      <c r="E276" s="18">
        <v>356</v>
      </c>
      <c r="F276" s="18">
        <v>7.2</v>
      </c>
      <c r="G276" s="20" t="s">
        <v>82</v>
      </c>
      <c r="H276" s="24"/>
      <c r="I276">
        <f t="shared" si="13"/>
        <v>16.635514018691591</v>
      </c>
      <c r="J276" s="46">
        <f t="shared" si="14"/>
        <v>0.56719101123595517</v>
      </c>
    </row>
    <row r="277" spans="1:10" x14ac:dyDescent="0.3">
      <c r="A277" s="18" t="s">
        <v>162</v>
      </c>
      <c r="B277" s="18" t="s">
        <v>313</v>
      </c>
      <c r="C277" s="27" t="str">
        <f t="shared" si="12"/>
        <v>Full</v>
      </c>
      <c r="D277" s="18">
        <v>19.2</v>
      </c>
      <c r="E277" s="18">
        <v>527</v>
      </c>
      <c r="F277" s="18">
        <v>14.06</v>
      </c>
      <c r="G277" s="20" t="s">
        <v>82</v>
      </c>
      <c r="H277" s="24"/>
      <c r="I277">
        <f t="shared" si="13"/>
        <v>27.447916666666668</v>
      </c>
      <c r="J277" s="46">
        <f t="shared" si="14"/>
        <v>0.48775711574952563</v>
      </c>
    </row>
    <row r="278" spans="1:10" x14ac:dyDescent="0.3">
      <c r="A278" s="18" t="s">
        <v>162</v>
      </c>
      <c r="B278" s="18" t="s">
        <v>314</v>
      </c>
      <c r="C278" s="27" t="str">
        <f t="shared" si="12"/>
        <v>Full</v>
      </c>
      <c r="D278" s="18">
        <v>24</v>
      </c>
      <c r="E278" s="18">
        <v>395</v>
      </c>
      <c r="F278" s="18">
        <v>23.88</v>
      </c>
      <c r="G278" s="20" t="s">
        <v>81</v>
      </c>
      <c r="H278" s="24"/>
      <c r="I278">
        <f t="shared" si="13"/>
        <v>16.458333333333332</v>
      </c>
      <c r="J278" s="46">
        <f t="shared" si="14"/>
        <v>-0.45093670886075954</v>
      </c>
    </row>
    <row r="279" spans="1:10" x14ac:dyDescent="0.3">
      <c r="A279" s="18" t="s">
        <v>162</v>
      </c>
      <c r="B279" s="18" t="s">
        <v>316</v>
      </c>
      <c r="C279" s="27" t="str">
        <f t="shared" si="12"/>
        <v>Full</v>
      </c>
      <c r="D279" s="18">
        <v>52.7</v>
      </c>
      <c r="E279" s="18">
        <v>448</v>
      </c>
      <c r="F279" s="18">
        <v>14.63</v>
      </c>
      <c r="G279" s="20" t="s">
        <v>82</v>
      </c>
      <c r="H279" s="24"/>
      <c r="I279">
        <f t="shared" si="13"/>
        <v>8.5009487666034147</v>
      </c>
      <c r="J279" s="46">
        <f t="shared" si="14"/>
        <v>-0.72098437500000023</v>
      </c>
    </row>
    <row r="280" spans="1:10" x14ac:dyDescent="0.3">
      <c r="A280" s="18" t="s">
        <v>162</v>
      </c>
      <c r="B280" s="18" t="s">
        <v>317</v>
      </c>
      <c r="C280" s="27" t="str">
        <f t="shared" si="12"/>
        <v>Full</v>
      </c>
      <c r="D280" s="18">
        <v>19.2</v>
      </c>
      <c r="E280" s="18">
        <v>270</v>
      </c>
      <c r="F280" s="18">
        <v>18.13</v>
      </c>
      <c r="G280" s="20" t="s">
        <v>82</v>
      </c>
      <c r="H280" s="24"/>
      <c r="I280">
        <f t="shared" si="13"/>
        <v>14.0625</v>
      </c>
      <c r="J280" s="46">
        <f t="shared" si="14"/>
        <v>-0.28924444444444436</v>
      </c>
    </row>
    <row r="281" spans="1:10" x14ac:dyDescent="0.3">
      <c r="A281" s="18" t="s">
        <v>162</v>
      </c>
      <c r="B281" s="18" t="s">
        <v>319</v>
      </c>
      <c r="C281" s="27" t="str">
        <f t="shared" si="12"/>
        <v>Half</v>
      </c>
      <c r="D281" s="18">
        <v>12.7</v>
      </c>
      <c r="E281" s="18">
        <v>910</v>
      </c>
      <c r="F281" s="18">
        <v>32.909999999999997</v>
      </c>
      <c r="G281" s="20" t="s">
        <v>81</v>
      </c>
      <c r="H281" s="24"/>
      <c r="I281">
        <f t="shared" si="13"/>
        <v>71.653543307086622</v>
      </c>
      <c r="J281" s="46">
        <f t="shared" si="14"/>
        <v>0.54070659340659355</v>
      </c>
    </row>
    <row r="282" spans="1:10" x14ac:dyDescent="0.3">
      <c r="A282" s="18" t="s">
        <v>162</v>
      </c>
      <c r="B282" s="18" t="s">
        <v>320</v>
      </c>
      <c r="C282" s="27" t="str">
        <f t="shared" si="12"/>
        <v>Full</v>
      </c>
      <c r="D282" s="18">
        <v>24</v>
      </c>
      <c r="E282" s="18">
        <v>292</v>
      </c>
      <c r="F282" s="18">
        <v>21.96</v>
      </c>
      <c r="G282" s="20" t="s">
        <v>81</v>
      </c>
      <c r="H282" s="24"/>
      <c r="I282">
        <f t="shared" si="13"/>
        <v>12.166666666666666</v>
      </c>
      <c r="J282" s="46">
        <f t="shared" si="14"/>
        <v>-0.80493150684931525</v>
      </c>
    </row>
    <row r="283" spans="1:10" x14ac:dyDescent="0.3">
      <c r="A283" s="18" t="s">
        <v>162</v>
      </c>
      <c r="B283" s="18" t="s">
        <v>322</v>
      </c>
      <c r="C283" s="27" t="str">
        <f t="shared" si="12"/>
        <v>Full</v>
      </c>
      <c r="D283" s="18">
        <v>19.2</v>
      </c>
      <c r="E283" s="18">
        <v>429</v>
      </c>
      <c r="F283" s="18">
        <v>20.57</v>
      </c>
      <c r="G283" s="20" t="s">
        <v>81</v>
      </c>
      <c r="H283" s="24"/>
      <c r="I283">
        <f t="shared" si="13"/>
        <v>22.34375</v>
      </c>
      <c r="J283" s="46">
        <f t="shared" si="14"/>
        <v>7.9384615384615373E-2</v>
      </c>
    </row>
    <row r="284" spans="1:10" x14ac:dyDescent="0.3">
      <c r="A284" s="18" t="s">
        <v>162</v>
      </c>
      <c r="B284" s="18" t="s">
        <v>325</v>
      </c>
      <c r="C284" s="27" t="str">
        <f t="shared" si="12"/>
        <v>Full</v>
      </c>
      <c r="D284" s="18">
        <v>19.2</v>
      </c>
      <c r="E284" s="18">
        <v>578</v>
      </c>
      <c r="F284" s="18">
        <v>14.06</v>
      </c>
      <c r="G284" s="20" t="s">
        <v>82</v>
      </c>
      <c r="H284" s="24"/>
      <c r="I284">
        <f t="shared" si="13"/>
        <v>30.104166666666668</v>
      </c>
      <c r="J284" s="46">
        <f t="shared" si="14"/>
        <v>0.53295501730103811</v>
      </c>
    </row>
    <row r="285" spans="1:10" x14ac:dyDescent="0.3">
      <c r="A285" s="18" t="s">
        <v>162</v>
      </c>
      <c r="B285" s="18" t="s">
        <v>327</v>
      </c>
      <c r="C285" s="27" t="str">
        <f t="shared" si="12"/>
        <v>Full</v>
      </c>
      <c r="D285" s="18">
        <v>22.9</v>
      </c>
      <c r="E285" s="18">
        <v>535</v>
      </c>
      <c r="F285" s="18">
        <v>26.94</v>
      </c>
      <c r="G285" s="20" t="s">
        <v>81</v>
      </c>
      <c r="H285" s="24"/>
      <c r="I285">
        <f t="shared" si="13"/>
        <v>23.362445414847162</v>
      </c>
      <c r="J285" s="46">
        <f t="shared" si="14"/>
        <v>-0.15313271028037387</v>
      </c>
    </row>
    <row r="286" spans="1:10" x14ac:dyDescent="0.3">
      <c r="A286" s="18" t="s">
        <v>162</v>
      </c>
      <c r="B286" s="18" t="s">
        <v>329</v>
      </c>
      <c r="C286" s="27" t="str">
        <f t="shared" si="12"/>
        <v>Full</v>
      </c>
      <c r="D286" s="18">
        <v>19.2</v>
      </c>
      <c r="E286" s="18">
        <v>270</v>
      </c>
      <c r="F286" s="18">
        <v>15.21</v>
      </c>
      <c r="G286" s="20" t="s">
        <v>82</v>
      </c>
      <c r="H286" s="24"/>
      <c r="I286">
        <f t="shared" si="13"/>
        <v>14.0625</v>
      </c>
      <c r="J286" s="46">
        <f t="shared" si="14"/>
        <v>-8.1600000000000061E-2</v>
      </c>
    </row>
    <row r="287" spans="1:10" x14ac:dyDescent="0.3">
      <c r="A287" s="18" t="s">
        <v>162</v>
      </c>
      <c r="B287" s="18" t="s">
        <v>330</v>
      </c>
      <c r="C287" s="27" t="str">
        <f t="shared" si="12"/>
        <v>Half</v>
      </c>
      <c r="D287" s="18">
        <v>12.7</v>
      </c>
      <c r="E287" s="18">
        <v>520</v>
      </c>
      <c r="F287" s="18">
        <v>31.57</v>
      </c>
      <c r="G287" s="20" t="s">
        <v>81</v>
      </c>
      <c r="H287" s="24"/>
      <c r="I287">
        <f t="shared" si="13"/>
        <v>40.944881889763785</v>
      </c>
      <c r="J287" s="46">
        <f t="shared" si="14"/>
        <v>0.22896346153846164</v>
      </c>
    </row>
    <row r="288" spans="1:10" x14ac:dyDescent="0.3">
      <c r="A288" s="18" t="s">
        <v>162</v>
      </c>
      <c r="B288" s="18" t="s">
        <v>331</v>
      </c>
      <c r="C288" s="27" t="str">
        <f t="shared" si="12"/>
        <v>Full</v>
      </c>
      <c r="D288" s="18">
        <v>24</v>
      </c>
      <c r="E288" s="18">
        <v>429</v>
      </c>
      <c r="F288" s="18">
        <v>14.83</v>
      </c>
      <c r="G288" s="20" t="s">
        <v>82</v>
      </c>
      <c r="H288" s="24"/>
      <c r="I288">
        <f t="shared" si="13"/>
        <v>17.875</v>
      </c>
      <c r="J288" s="46">
        <f t="shared" si="14"/>
        <v>0.17034965034965036</v>
      </c>
    </row>
    <row r="289" spans="1:10" x14ac:dyDescent="0.3">
      <c r="A289" s="18" t="s">
        <v>162</v>
      </c>
      <c r="B289" s="18" t="s">
        <v>334</v>
      </c>
      <c r="C289" s="27" t="str">
        <f t="shared" si="12"/>
        <v>Full</v>
      </c>
      <c r="D289" s="18">
        <v>24</v>
      </c>
      <c r="E289" s="18">
        <v>450</v>
      </c>
      <c r="F289" s="18">
        <v>21.96</v>
      </c>
      <c r="G289" s="20" t="s">
        <v>81</v>
      </c>
      <c r="H289" s="24"/>
      <c r="I289">
        <f t="shared" si="13"/>
        <v>18.75</v>
      </c>
      <c r="J289" s="46">
        <f t="shared" si="14"/>
        <v>-0.17120000000000005</v>
      </c>
    </row>
    <row r="290" spans="1:10" x14ac:dyDescent="0.3">
      <c r="A290" s="18" t="s">
        <v>162</v>
      </c>
      <c r="B290" s="18" t="s">
        <v>336</v>
      </c>
      <c r="C290" s="27" t="str">
        <f t="shared" si="12"/>
        <v>Half</v>
      </c>
      <c r="D290" s="18">
        <v>12</v>
      </c>
      <c r="E290" s="18">
        <v>910</v>
      </c>
      <c r="F290" s="18">
        <v>32.92</v>
      </c>
      <c r="G290" s="20" t="s">
        <v>81</v>
      </c>
      <c r="H290" s="24"/>
      <c r="I290">
        <f t="shared" si="13"/>
        <v>75.833333333333329</v>
      </c>
      <c r="J290" s="46">
        <f t="shared" si="14"/>
        <v>0.56589010989010979</v>
      </c>
    </row>
    <row r="291" spans="1:10" x14ac:dyDescent="0.3">
      <c r="A291" s="18" t="s">
        <v>162</v>
      </c>
      <c r="B291" s="18" t="s">
        <v>342</v>
      </c>
      <c r="C291" s="27" t="str">
        <f t="shared" si="12"/>
        <v>Half</v>
      </c>
      <c r="D291" s="18">
        <v>11.9</v>
      </c>
      <c r="E291" s="18">
        <v>573</v>
      </c>
      <c r="F291" s="18">
        <v>37.65</v>
      </c>
      <c r="G291" s="20" t="s">
        <v>81</v>
      </c>
      <c r="H291" s="24"/>
      <c r="I291">
        <f t="shared" si="13"/>
        <v>48.15126050420168</v>
      </c>
      <c r="J291" s="46">
        <f t="shared" si="14"/>
        <v>0.21808900523560212</v>
      </c>
    </row>
    <row r="292" spans="1:10" x14ac:dyDescent="0.3">
      <c r="A292" s="18" t="s">
        <v>162</v>
      </c>
      <c r="B292" s="18" t="s">
        <v>343</v>
      </c>
      <c r="C292" s="27" t="str">
        <f t="shared" si="12"/>
        <v>Half</v>
      </c>
      <c r="D292" s="18">
        <v>12</v>
      </c>
      <c r="E292" s="18">
        <v>766</v>
      </c>
      <c r="F292" s="18">
        <v>22.5</v>
      </c>
      <c r="G292" s="20" t="s">
        <v>81</v>
      </c>
      <c r="H292" s="24"/>
      <c r="I292">
        <f t="shared" si="13"/>
        <v>63.833333333333336</v>
      </c>
      <c r="J292" s="46">
        <f t="shared" si="14"/>
        <v>0.64751958224543082</v>
      </c>
    </row>
    <row r="293" spans="1:10" x14ac:dyDescent="0.3">
      <c r="A293" s="18" t="s">
        <v>162</v>
      </c>
      <c r="B293" s="18" t="s">
        <v>344</v>
      </c>
      <c r="C293" s="27" t="str">
        <f t="shared" si="12"/>
        <v>Full</v>
      </c>
      <c r="D293" s="18">
        <v>22.9</v>
      </c>
      <c r="E293" s="18">
        <v>483</v>
      </c>
      <c r="F293" s="18">
        <v>39.74</v>
      </c>
      <c r="G293" s="20" t="s">
        <v>81</v>
      </c>
      <c r="H293" s="24"/>
      <c r="I293">
        <f t="shared" si="13"/>
        <v>21.091703056768559</v>
      </c>
      <c r="J293" s="46">
        <f t="shared" si="14"/>
        <v>-0.88415320910973094</v>
      </c>
    </row>
    <row r="294" spans="1:10" x14ac:dyDescent="0.3">
      <c r="A294" s="18" t="s">
        <v>162</v>
      </c>
      <c r="B294" s="18" t="s">
        <v>347</v>
      </c>
      <c r="C294" s="27" t="str">
        <f t="shared" si="12"/>
        <v>Half</v>
      </c>
      <c r="D294" s="18">
        <v>12</v>
      </c>
      <c r="E294" s="18">
        <v>680</v>
      </c>
      <c r="F294" s="18">
        <v>24.33</v>
      </c>
      <c r="G294" s="20" t="s">
        <v>81</v>
      </c>
      <c r="H294" s="24"/>
      <c r="I294">
        <f t="shared" si="13"/>
        <v>56.666666666666664</v>
      </c>
      <c r="J294" s="46">
        <f t="shared" si="14"/>
        <v>0.5706470588235294</v>
      </c>
    </row>
    <row r="295" spans="1:10" x14ac:dyDescent="0.3">
      <c r="A295" s="18" t="s">
        <v>162</v>
      </c>
      <c r="B295" s="18" t="s">
        <v>350</v>
      </c>
      <c r="C295" s="27" t="str">
        <f t="shared" si="12"/>
        <v>Full</v>
      </c>
      <c r="D295" s="18">
        <v>20.3</v>
      </c>
      <c r="E295" s="18">
        <v>527</v>
      </c>
      <c r="F295" s="18">
        <v>21.13</v>
      </c>
      <c r="G295" s="20" t="s">
        <v>81</v>
      </c>
      <c r="H295" s="24"/>
      <c r="I295">
        <f t="shared" si="13"/>
        <v>25.960591133004925</v>
      </c>
      <c r="J295" s="46">
        <f t="shared" si="14"/>
        <v>0.18607400379506642</v>
      </c>
    </row>
    <row r="296" spans="1:10" x14ac:dyDescent="0.3">
      <c r="A296" s="18" t="s">
        <v>162</v>
      </c>
      <c r="B296" s="18" t="s">
        <v>351</v>
      </c>
      <c r="C296" s="27" t="str">
        <f t="shared" si="12"/>
        <v>Full</v>
      </c>
      <c r="D296" s="18">
        <v>22.9</v>
      </c>
      <c r="E296" s="18">
        <v>169</v>
      </c>
      <c r="F296" s="18">
        <v>25.24</v>
      </c>
      <c r="G296" s="20" t="s">
        <v>81</v>
      </c>
      <c r="H296" s="24"/>
      <c r="I296">
        <f t="shared" si="13"/>
        <v>7.3799126637554586</v>
      </c>
      <c r="J296" s="46">
        <f t="shared" si="14"/>
        <v>-2.4200946745562129</v>
      </c>
    </row>
    <row r="297" spans="1:10" x14ac:dyDescent="0.3">
      <c r="A297" s="18" t="s">
        <v>162</v>
      </c>
      <c r="B297" s="18" t="s">
        <v>352</v>
      </c>
      <c r="C297" s="27" t="str">
        <f t="shared" si="12"/>
        <v>Full</v>
      </c>
      <c r="D297" s="18">
        <v>24</v>
      </c>
      <c r="E297" s="18">
        <v>388</v>
      </c>
      <c r="F297" s="18">
        <v>22.29</v>
      </c>
      <c r="G297" s="20" t="s">
        <v>81</v>
      </c>
      <c r="H297" s="24"/>
      <c r="I297">
        <f t="shared" si="13"/>
        <v>16.166666666666668</v>
      </c>
      <c r="J297" s="46">
        <f t="shared" si="14"/>
        <v>-0.378762886597938</v>
      </c>
    </row>
    <row r="298" spans="1:10" x14ac:dyDescent="0.3">
      <c r="A298" s="18" t="s">
        <v>162</v>
      </c>
      <c r="B298" s="18" t="s">
        <v>353</v>
      </c>
      <c r="C298" s="27" t="str">
        <f t="shared" si="12"/>
        <v>Full</v>
      </c>
      <c r="D298" s="18">
        <v>19.2</v>
      </c>
      <c r="E298" s="18">
        <v>917</v>
      </c>
      <c r="F298" s="18">
        <v>14.06</v>
      </c>
      <c r="G298" s="20" t="s">
        <v>82</v>
      </c>
      <c r="H298" s="24"/>
      <c r="I298">
        <f t="shared" si="13"/>
        <v>47.760416666666671</v>
      </c>
      <c r="J298" s="46">
        <f t="shared" si="14"/>
        <v>0.70561395856052345</v>
      </c>
    </row>
    <row r="299" spans="1:10" x14ac:dyDescent="0.3">
      <c r="A299" s="18" t="s">
        <v>162</v>
      </c>
      <c r="B299" s="18" t="s">
        <v>356</v>
      </c>
      <c r="C299" s="27" t="str">
        <f t="shared" si="12"/>
        <v>Full</v>
      </c>
      <c r="D299" s="18">
        <v>24</v>
      </c>
      <c r="E299" s="18">
        <v>459</v>
      </c>
      <c r="F299" s="18">
        <v>21.67</v>
      </c>
      <c r="G299" s="20" t="s">
        <v>81</v>
      </c>
      <c r="H299" s="24"/>
      <c r="I299">
        <f t="shared" si="13"/>
        <v>19.125</v>
      </c>
      <c r="J299" s="46">
        <f t="shared" si="14"/>
        <v>-0.13307189542483669</v>
      </c>
    </row>
    <row r="300" spans="1:10" x14ac:dyDescent="0.3">
      <c r="A300" s="18" t="s">
        <v>162</v>
      </c>
      <c r="B300" s="18" t="s">
        <v>357</v>
      </c>
      <c r="C300" s="27" t="str">
        <f t="shared" si="12"/>
        <v>Full</v>
      </c>
      <c r="D300" s="18">
        <v>15.3</v>
      </c>
      <c r="E300" s="18">
        <v>401</v>
      </c>
      <c r="F300" s="18">
        <v>28.04</v>
      </c>
      <c r="G300" s="20" t="s">
        <v>81</v>
      </c>
      <c r="H300" s="24"/>
      <c r="I300">
        <f t="shared" si="13"/>
        <v>26.209150326797385</v>
      </c>
      <c r="J300" s="46">
        <f t="shared" si="14"/>
        <v>-6.9855361596009968E-2</v>
      </c>
    </row>
    <row r="301" spans="1:10" x14ac:dyDescent="0.3">
      <c r="A301" s="18" t="s">
        <v>162</v>
      </c>
      <c r="B301" s="18" t="s">
        <v>358</v>
      </c>
      <c r="C301" s="27" t="str">
        <f t="shared" si="12"/>
        <v>Full</v>
      </c>
      <c r="D301" s="18">
        <v>22.4</v>
      </c>
      <c r="E301" s="18">
        <v>166</v>
      </c>
      <c r="F301" s="18">
        <v>20.09</v>
      </c>
      <c r="G301" s="20" t="s">
        <v>81</v>
      </c>
      <c r="H301" s="24"/>
      <c r="I301">
        <f t="shared" si="13"/>
        <v>7.4107142857142865</v>
      </c>
      <c r="J301" s="46">
        <f t="shared" si="14"/>
        <v>-1.7109397590361444</v>
      </c>
    </row>
    <row r="302" spans="1:10" x14ac:dyDescent="0.3">
      <c r="A302" s="18" t="s">
        <v>162</v>
      </c>
      <c r="B302" s="18" t="s">
        <v>360</v>
      </c>
      <c r="C302" s="27" t="str">
        <f t="shared" si="12"/>
        <v>Full</v>
      </c>
      <c r="D302" s="18">
        <v>22.9</v>
      </c>
      <c r="E302" s="18">
        <v>270</v>
      </c>
      <c r="F302" s="18">
        <v>39.74</v>
      </c>
      <c r="G302" s="20" t="s">
        <v>81</v>
      </c>
      <c r="H302" s="24"/>
      <c r="I302">
        <f t="shared" si="13"/>
        <v>11.790393013100438</v>
      </c>
      <c r="J302" s="46">
        <f t="shared" si="14"/>
        <v>-2.3705407407407404</v>
      </c>
    </row>
    <row r="303" spans="1:10" x14ac:dyDescent="0.3">
      <c r="A303" s="18" t="s">
        <v>162</v>
      </c>
      <c r="B303" s="18" t="s">
        <v>361</v>
      </c>
      <c r="C303" s="27" t="str">
        <f t="shared" si="12"/>
        <v>Full</v>
      </c>
      <c r="D303" s="18">
        <v>24</v>
      </c>
      <c r="E303" s="18">
        <v>395</v>
      </c>
      <c r="F303" s="18">
        <v>23.88</v>
      </c>
      <c r="G303" s="20" t="s">
        <v>81</v>
      </c>
      <c r="H303" s="24"/>
      <c r="I303">
        <f t="shared" si="13"/>
        <v>16.458333333333332</v>
      </c>
      <c r="J303" s="46">
        <f t="shared" si="14"/>
        <v>-0.45093670886075954</v>
      </c>
    </row>
    <row r="304" spans="1:10" x14ac:dyDescent="0.3">
      <c r="A304" s="18" t="s">
        <v>162</v>
      </c>
      <c r="B304" s="18" t="s">
        <v>362</v>
      </c>
      <c r="C304" s="27" t="str">
        <f t="shared" si="12"/>
        <v>Full</v>
      </c>
      <c r="D304" s="18">
        <v>22.9</v>
      </c>
      <c r="E304" s="18">
        <v>395</v>
      </c>
      <c r="F304" s="18">
        <v>33.450000000000003</v>
      </c>
      <c r="G304" s="20" t="s">
        <v>81</v>
      </c>
      <c r="H304" s="24"/>
      <c r="I304">
        <f t="shared" si="13"/>
        <v>17.248908296943231</v>
      </c>
      <c r="J304" s="46">
        <f t="shared" si="14"/>
        <v>-0.93925316455696228</v>
      </c>
    </row>
    <row r="305" spans="1:10" x14ac:dyDescent="0.3">
      <c r="A305" s="18" t="s">
        <v>162</v>
      </c>
      <c r="B305" s="18" t="s">
        <v>365</v>
      </c>
      <c r="C305" s="27" t="str">
        <f t="shared" si="12"/>
        <v>Full</v>
      </c>
      <c r="D305" s="18">
        <v>24</v>
      </c>
      <c r="E305" s="18">
        <v>520</v>
      </c>
      <c r="F305" s="18">
        <v>20.13</v>
      </c>
      <c r="G305" s="20" t="s">
        <v>81</v>
      </c>
      <c r="H305" s="24"/>
      <c r="I305">
        <f t="shared" si="13"/>
        <v>21.666666666666668</v>
      </c>
      <c r="J305" s="46">
        <f t="shared" si="14"/>
        <v>7.0923076923077019E-2</v>
      </c>
    </row>
    <row r="306" spans="1:10" x14ac:dyDescent="0.3">
      <c r="A306" s="18" t="s">
        <v>162</v>
      </c>
      <c r="B306" s="18" t="s">
        <v>366</v>
      </c>
      <c r="C306" s="27" t="str">
        <f t="shared" si="12"/>
        <v>Full</v>
      </c>
      <c r="D306" s="18">
        <v>18</v>
      </c>
      <c r="E306" s="18">
        <v>166</v>
      </c>
      <c r="F306" s="18">
        <v>37.78</v>
      </c>
      <c r="G306" s="20" t="s">
        <v>81</v>
      </c>
      <c r="H306" s="24"/>
      <c r="I306">
        <f t="shared" si="13"/>
        <v>9.2222222222222214</v>
      </c>
      <c r="J306" s="46">
        <f t="shared" si="14"/>
        <v>-3.0966265060240969</v>
      </c>
    </row>
    <row r="307" spans="1:10" x14ac:dyDescent="0.3">
      <c r="A307" s="18" t="s">
        <v>162</v>
      </c>
      <c r="B307" s="18" t="s">
        <v>367</v>
      </c>
      <c r="C307" s="27" t="str">
        <f t="shared" si="12"/>
        <v>Full</v>
      </c>
      <c r="D307" s="18">
        <v>24</v>
      </c>
      <c r="E307" s="18">
        <v>917</v>
      </c>
      <c r="F307" s="18">
        <v>21.96</v>
      </c>
      <c r="G307" s="20" t="s">
        <v>81</v>
      </c>
      <c r="H307" s="24"/>
      <c r="I307">
        <f t="shared" si="13"/>
        <v>38.208333333333336</v>
      </c>
      <c r="J307" s="46">
        <f t="shared" si="14"/>
        <v>0.42525627044711017</v>
      </c>
    </row>
    <row r="308" spans="1:10" x14ac:dyDescent="0.3">
      <c r="A308" s="18" t="s">
        <v>162</v>
      </c>
      <c r="B308" s="18" t="s">
        <v>368</v>
      </c>
      <c r="C308" s="27" t="str">
        <f t="shared" si="12"/>
        <v>Full</v>
      </c>
      <c r="D308" s="18">
        <v>18.399999999999999</v>
      </c>
      <c r="E308" s="18">
        <v>520</v>
      </c>
      <c r="F308" s="18">
        <v>9.18</v>
      </c>
      <c r="G308" s="20" t="s">
        <v>82</v>
      </c>
      <c r="H308" s="24"/>
      <c r="I308">
        <f t="shared" si="13"/>
        <v>28.260869565217394</v>
      </c>
      <c r="J308" s="46">
        <f t="shared" si="14"/>
        <v>0.67516923076923085</v>
      </c>
    </row>
    <row r="309" spans="1:10" x14ac:dyDescent="0.3">
      <c r="A309" s="18" t="s">
        <v>162</v>
      </c>
      <c r="B309" s="18" t="s">
        <v>370</v>
      </c>
      <c r="C309" s="27" t="str">
        <f t="shared" si="12"/>
        <v>Full</v>
      </c>
      <c r="D309" s="18">
        <v>24</v>
      </c>
      <c r="E309" s="18">
        <v>527</v>
      </c>
      <c r="F309" s="18">
        <v>16.170000000000002</v>
      </c>
      <c r="G309" s="20" t="s">
        <v>82</v>
      </c>
      <c r="H309" s="24"/>
      <c r="I309">
        <f t="shared" si="13"/>
        <v>21.958333333333332</v>
      </c>
      <c r="J309" s="46">
        <f t="shared" si="14"/>
        <v>0.26360531309297902</v>
      </c>
    </row>
    <row r="310" spans="1:10" x14ac:dyDescent="0.3">
      <c r="A310" s="18" t="s">
        <v>162</v>
      </c>
      <c r="B310" s="18" t="s">
        <v>372</v>
      </c>
      <c r="C310" s="27" t="str">
        <f t="shared" si="12"/>
        <v>Full</v>
      </c>
      <c r="D310" s="18">
        <v>44.7</v>
      </c>
      <c r="E310" s="18">
        <v>573</v>
      </c>
      <c r="F310" s="18">
        <v>20.51</v>
      </c>
      <c r="G310" s="20" t="s">
        <v>81</v>
      </c>
      <c r="H310" s="24"/>
      <c r="I310">
        <f t="shared" si="13"/>
        <v>12.818791946308725</v>
      </c>
      <c r="J310" s="46">
        <f t="shared" si="14"/>
        <v>-0.59999476439790589</v>
      </c>
    </row>
    <row r="311" spans="1:10" x14ac:dyDescent="0.3">
      <c r="A311" s="18" t="s">
        <v>162</v>
      </c>
      <c r="B311" s="18" t="s">
        <v>373</v>
      </c>
      <c r="C311" s="27" t="str">
        <f t="shared" si="12"/>
        <v>Full</v>
      </c>
      <c r="D311" s="18">
        <v>20.3</v>
      </c>
      <c r="E311" s="18">
        <v>401</v>
      </c>
      <c r="F311" s="18">
        <v>22.61</v>
      </c>
      <c r="G311" s="20" t="s">
        <v>81</v>
      </c>
      <c r="H311" s="24"/>
      <c r="I311">
        <f t="shared" si="13"/>
        <v>19.753694581280786</v>
      </c>
      <c r="J311" s="46">
        <f t="shared" si="14"/>
        <v>-0.14459600997506242</v>
      </c>
    </row>
    <row r="312" spans="1:10" x14ac:dyDescent="0.3">
      <c r="A312" s="18" t="s">
        <v>162</v>
      </c>
      <c r="B312" s="18" t="s">
        <v>384</v>
      </c>
      <c r="C312" s="27" t="str">
        <f t="shared" si="12"/>
        <v>Half</v>
      </c>
      <c r="D312" s="18">
        <v>12.7</v>
      </c>
      <c r="E312" s="18">
        <v>766</v>
      </c>
      <c r="F312" s="18">
        <v>31.57</v>
      </c>
      <c r="G312" s="20" t="s">
        <v>81</v>
      </c>
      <c r="H312" s="24"/>
      <c r="I312">
        <f t="shared" si="13"/>
        <v>60.314960629921266</v>
      </c>
      <c r="J312" s="46">
        <f t="shared" si="14"/>
        <v>0.47658093994778072</v>
      </c>
    </row>
    <row r="313" spans="1:10" x14ac:dyDescent="0.3">
      <c r="A313" s="18" t="s">
        <v>162</v>
      </c>
      <c r="B313" s="18" t="s">
        <v>385</v>
      </c>
      <c r="C313" s="27" t="str">
        <f t="shared" si="12"/>
        <v>Half</v>
      </c>
      <c r="D313" s="18">
        <v>4.7</v>
      </c>
      <c r="E313" s="18">
        <v>578</v>
      </c>
      <c r="F313" s="18">
        <v>35.32</v>
      </c>
      <c r="G313" s="20" t="s">
        <v>81</v>
      </c>
      <c r="H313" s="24"/>
      <c r="I313">
        <f t="shared" si="13"/>
        <v>122.97872340425532</v>
      </c>
      <c r="J313" s="46">
        <f t="shared" si="14"/>
        <v>0.71279584775086502</v>
      </c>
    </row>
    <row r="314" spans="1:10" x14ac:dyDescent="0.3">
      <c r="A314" s="18" t="s">
        <v>162</v>
      </c>
      <c r="B314" s="18" t="s">
        <v>386</v>
      </c>
      <c r="C314" s="27" t="str">
        <f t="shared" si="12"/>
        <v>Half</v>
      </c>
      <c r="D314" s="18">
        <v>12</v>
      </c>
      <c r="E314" s="18">
        <v>680</v>
      </c>
      <c r="F314" s="18">
        <v>22.5</v>
      </c>
      <c r="G314" s="20" t="s">
        <v>81</v>
      </c>
      <c r="H314" s="24"/>
      <c r="I314">
        <f t="shared" si="13"/>
        <v>56.666666666666664</v>
      </c>
      <c r="J314" s="46">
        <f t="shared" si="14"/>
        <v>0.6029411764705882</v>
      </c>
    </row>
    <row r="315" spans="1:10" x14ac:dyDescent="0.3">
      <c r="A315" s="18" t="s">
        <v>162</v>
      </c>
      <c r="B315" s="18" t="s">
        <v>389</v>
      </c>
      <c r="C315" s="27" t="str">
        <f t="shared" si="12"/>
        <v>Half</v>
      </c>
      <c r="D315" s="18">
        <v>12</v>
      </c>
      <c r="E315" s="18">
        <v>348</v>
      </c>
      <c r="F315" s="18">
        <v>32.92</v>
      </c>
      <c r="G315" s="20" t="s">
        <v>81</v>
      </c>
      <c r="H315" s="24"/>
      <c r="I315">
        <f t="shared" si="13"/>
        <v>29</v>
      </c>
      <c r="J315" s="46">
        <f t="shared" si="14"/>
        <v>-0.13517241379310352</v>
      </c>
    </row>
    <row r="316" spans="1:10" x14ac:dyDescent="0.3">
      <c r="A316" s="18" t="s">
        <v>162</v>
      </c>
      <c r="B316" s="18" t="s">
        <v>390</v>
      </c>
      <c r="C316" s="27" t="str">
        <f t="shared" si="12"/>
        <v>Half</v>
      </c>
      <c r="D316" s="18">
        <v>12</v>
      </c>
      <c r="E316" s="18">
        <v>356</v>
      </c>
      <c r="F316" s="18">
        <v>32.92</v>
      </c>
      <c r="G316" s="20" t="s">
        <v>81</v>
      </c>
      <c r="H316" s="24"/>
      <c r="I316">
        <f t="shared" si="13"/>
        <v>29.666666666666668</v>
      </c>
      <c r="J316" s="46">
        <f t="shared" si="14"/>
        <v>-0.10966292134831462</v>
      </c>
    </row>
    <row r="317" spans="1:10" x14ac:dyDescent="0.3">
      <c r="A317" s="18" t="s">
        <v>162</v>
      </c>
      <c r="B317" s="18" t="s">
        <v>391</v>
      </c>
      <c r="C317" s="27" t="str">
        <f t="shared" si="12"/>
        <v>Full</v>
      </c>
      <c r="D317" s="18">
        <v>37.200000000000003</v>
      </c>
      <c r="E317" s="18">
        <v>527</v>
      </c>
      <c r="F317" s="18">
        <v>13.98</v>
      </c>
      <c r="G317" s="20" t="s">
        <v>82</v>
      </c>
      <c r="H317" s="24"/>
      <c r="I317">
        <f t="shared" si="13"/>
        <v>14.166666666666666</v>
      </c>
      <c r="J317" s="46">
        <f t="shared" si="14"/>
        <v>1.3176470588235224E-2</v>
      </c>
    </row>
    <row r="318" spans="1:10" x14ac:dyDescent="0.3">
      <c r="A318" s="18" t="s">
        <v>162</v>
      </c>
      <c r="B318" s="18" t="s">
        <v>393</v>
      </c>
      <c r="C318" s="27" t="str">
        <f t="shared" si="12"/>
        <v>Half</v>
      </c>
      <c r="D318" s="18">
        <v>4.7</v>
      </c>
      <c r="E318" s="18">
        <v>799</v>
      </c>
      <c r="F318" s="18">
        <v>35.32</v>
      </c>
      <c r="G318" s="20" t="s">
        <v>81</v>
      </c>
      <c r="H318" s="24"/>
      <c r="I318">
        <f t="shared" si="13"/>
        <v>170</v>
      </c>
      <c r="J318" s="46">
        <f t="shared" si="14"/>
        <v>0.79223529411764715</v>
      </c>
    </row>
    <row r="319" spans="1:10" x14ac:dyDescent="0.3">
      <c r="A319" s="18" t="s">
        <v>162</v>
      </c>
      <c r="B319" s="18" t="s">
        <v>395</v>
      </c>
      <c r="C319" s="27" t="str">
        <f t="shared" si="12"/>
        <v>Full</v>
      </c>
      <c r="D319" s="18">
        <v>44.7</v>
      </c>
      <c r="E319" s="18">
        <v>455</v>
      </c>
      <c r="F319" s="18">
        <v>20.51</v>
      </c>
      <c r="G319" s="20" t="s">
        <v>81</v>
      </c>
      <c r="H319" s="24"/>
      <c r="I319">
        <f t="shared" si="13"/>
        <v>10.17897091722595</v>
      </c>
      <c r="J319" s="46">
        <f t="shared" si="14"/>
        <v>-1.0149384615384618</v>
      </c>
    </row>
    <row r="320" spans="1:10" x14ac:dyDescent="0.3">
      <c r="A320" s="18" t="s">
        <v>162</v>
      </c>
      <c r="B320" s="18" t="s">
        <v>397</v>
      </c>
      <c r="C320" s="27" t="str">
        <f t="shared" si="12"/>
        <v>Full</v>
      </c>
      <c r="D320" s="18">
        <v>37.200000000000003</v>
      </c>
      <c r="E320" s="18">
        <v>429</v>
      </c>
      <c r="F320" s="18">
        <v>13.98</v>
      </c>
      <c r="G320" s="20" t="s">
        <v>82</v>
      </c>
      <c r="H320" s="24"/>
      <c r="I320">
        <f t="shared" si="13"/>
        <v>11.532258064516128</v>
      </c>
      <c r="J320" s="46">
        <f t="shared" si="14"/>
        <v>-0.21225174825174839</v>
      </c>
    </row>
    <row r="321" spans="1:10" x14ac:dyDescent="0.3">
      <c r="A321" s="18" t="s">
        <v>162</v>
      </c>
      <c r="B321" s="18" t="s">
        <v>398</v>
      </c>
      <c r="C321" s="27" t="str">
        <f t="shared" si="12"/>
        <v>Full</v>
      </c>
      <c r="D321" s="18">
        <v>24</v>
      </c>
      <c r="E321" s="18">
        <v>793</v>
      </c>
      <c r="F321" s="18">
        <v>21.96</v>
      </c>
      <c r="G321" s="20" t="s">
        <v>81</v>
      </c>
      <c r="H321" s="24"/>
      <c r="I321">
        <f t="shared" si="13"/>
        <v>33.041666666666664</v>
      </c>
      <c r="J321" s="46">
        <f t="shared" si="14"/>
        <v>0.33538461538461534</v>
      </c>
    </row>
    <row r="322" spans="1:10" x14ac:dyDescent="0.3">
      <c r="A322" s="18" t="s">
        <v>162</v>
      </c>
      <c r="B322" s="18" t="s">
        <v>399</v>
      </c>
      <c r="C322" s="27" t="str">
        <f t="shared" si="12"/>
        <v>Full</v>
      </c>
      <c r="D322" s="18">
        <v>24</v>
      </c>
      <c r="E322" s="18">
        <v>455</v>
      </c>
      <c r="F322" s="18">
        <v>23.88</v>
      </c>
      <c r="G322" s="20" t="s">
        <v>81</v>
      </c>
      <c r="H322" s="24"/>
      <c r="I322">
        <f t="shared" si="13"/>
        <v>18.958333333333332</v>
      </c>
      <c r="J322" s="46">
        <f t="shared" si="14"/>
        <v>-0.25960439560439563</v>
      </c>
    </row>
    <row r="323" spans="1:10" x14ac:dyDescent="0.3">
      <c r="A323" s="18" t="s">
        <v>162</v>
      </c>
      <c r="B323" s="18" t="s">
        <v>401</v>
      </c>
      <c r="C323" s="27" t="str">
        <f t="shared" si="12"/>
        <v>Full</v>
      </c>
      <c r="D323" s="18">
        <v>20.3</v>
      </c>
      <c r="E323" s="18">
        <v>348</v>
      </c>
      <c r="F323" s="18">
        <v>19.75</v>
      </c>
      <c r="G323" s="20" t="s">
        <v>82</v>
      </c>
      <c r="H323" s="24"/>
      <c r="I323">
        <f t="shared" si="13"/>
        <v>17.142857142857142</v>
      </c>
      <c r="J323" s="46">
        <f t="shared" si="14"/>
        <v>-0.15208333333333338</v>
      </c>
    </row>
    <row r="324" spans="1:10" x14ac:dyDescent="0.3">
      <c r="A324" s="18" t="s">
        <v>162</v>
      </c>
      <c r="B324" s="18" t="s">
        <v>406</v>
      </c>
      <c r="C324" s="27" t="str">
        <f t="shared" si="12"/>
        <v>Full</v>
      </c>
      <c r="D324" s="18">
        <v>22.9</v>
      </c>
      <c r="E324" s="18">
        <v>556</v>
      </c>
      <c r="F324" s="18">
        <v>33.450000000000003</v>
      </c>
      <c r="G324" s="20" t="s">
        <v>81</v>
      </c>
      <c r="H324" s="24"/>
      <c r="I324">
        <f t="shared" si="13"/>
        <v>24.279475982532752</v>
      </c>
      <c r="J324" s="46">
        <f t="shared" si="14"/>
        <v>-0.37770683453237419</v>
      </c>
    </row>
    <row r="325" spans="1:10" x14ac:dyDescent="0.3">
      <c r="A325" s="18" t="s">
        <v>162</v>
      </c>
      <c r="B325" s="18" t="s">
        <v>407</v>
      </c>
      <c r="C325" s="27" t="str">
        <f t="shared" si="12"/>
        <v>Full</v>
      </c>
      <c r="D325" s="18">
        <v>22.9</v>
      </c>
      <c r="E325" s="18">
        <v>617</v>
      </c>
      <c r="F325" s="18">
        <v>25.24</v>
      </c>
      <c r="G325" s="20" t="s">
        <v>81</v>
      </c>
      <c r="H325" s="24"/>
      <c r="I325">
        <f t="shared" si="13"/>
        <v>26.943231441048038</v>
      </c>
      <c r="J325" s="46">
        <f t="shared" si="14"/>
        <v>6.3215559157212484E-2</v>
      </c>
    </row>
    <row r="326" spans="1:10" x14ac:dyDescent="0.3">
      <c r="A326" s="18" t="s">
        <v>162</v>
      </c>
      <c r="B326" s="18" t="s">
        <v>409</v>
      </c>
      <c r="C326" s="27" t="str">
        <f t="shared" si="12"/>
        <v>Full</v>
      </c>
      <c r="D326" s="18">
        <v>18</v>
      </c>
      <c r="E326" s="18">
        <v>356</v>
      </c>
      <c r="F326" s="18">
        <v>37.78</v>
      </c>
      <c r="G326" s="20" t="s">
        <v>81</v>
      </c>
      <c r="H326" s="24"/>
      <c r="I326">
        <f t="shared" si="13"/>
        <v>19.777777777777779</v>
      </c>
      <c r="J326" s="46">
        <f t="shared" si="14"/>
        <v>-0.91022471910112357</v>
      </c>
    </row>
    <row r="327" spans="1:10" x14ac:dyDescent="0.3">
      <c r="A327" s="18" t="s">
        <v>162</v>
      </c>
      <c r="B327" s="18" t="s">
        <v>411</v>
      </c>
      <c r="C327" s="27" t="str">
        <f t="shared" si="12"/>
        <v>Half</v>
      </c>
      <c r="D327" s="18">
        <v>12</v>
      </c>
      <c r="E327" s="18">
        <v>395</v>
      </c>
      <c r="F327" s="18">
        <v>29</v>
      </c>
      <c r="G327" s="20" t="s">
        <v>81</v>
      </c>
      <c r="H327" s="24"/>
      <c r="I327">
        <f t="shared" si="13"/>
        <v>32.916666666666664</v>
      </c>
      <c r="J327" s="46">
        <f t="shared" si="14"/>
        <v>0.11898734177215184</v>
      </c>
    </row>
    <row r="328" spans="1:10" x14ac:dyDescent="0.3">
      <c r="A328" s="18" t="s">
        <v>162</v>
      </c>
      <c r="B328" s="18" t="s">
        <v>412</v>
      </c>
      <c r="C328" s="27" t="str">
        <f t="shared" si="12"/>
        <v>Full</v>
      </c>
      <c r="D328" s="18">
        <v>24</v>
      </c>
      <c r="E328" s="18">
        <v>429</v>
      </c>
      <c r="F328" s="18">
        <v>14.83</v>
      </c>
      <c r="G328" s="20" t="s">
        <v>82</v>
      </c>
      <c r="H328" s="24"/>
      <c r="I328">
        <f t="shared" si="13"/>
        <v>17.875</v>
      </c>
      <c r="J328" s="46">
        <f t="shared" si="14"/>
        <v>0.17034965034965036</v>
      </c>
    </row>
    <row r="329" spans="1:10" x14ac:dyDescent="0.3">
      <c r="A329" s="18" t="s">
        <v>162</v>
      </c>
      <c r="B329" s="18" t="s">
        <v>413</v>
      </c>
      <c r="C329" s="27" t="str">
        <f t="shared" si="12"/>
        <v>Full</v>
      </c>
      <c r="D329" s="18">
        <v>24</v>
      </c>
      <c r="E329" s="18">
        <v>910</v>
      </c>
      <c r="F329" s="18">
        <v>21.96</v>
      </c>
      <c r="G329" s="20" t="s">
        <v>81</v>
      </c>
      <c r="H329" s="24"/>
      <c r="I329">
        <f t="shared" si="13"/>
        <v>37.916666666666664</v>
      </c>
      <c r="J329" s="46">
        <f t="shared" si="14"/>
        <v>0.42083516483516475</v>
      </c>
    </row>
    <row r="330" spans="1:10" x14ac:dyDescent="0.3">
      <c r="A330" s="18" t="s">
        <v>162</v>
      </c>
      <c r="B330" s="18" t="s">
        <v>414</v>
      </c>
      <c r="C330" s="27" t="str">
        <f t="shared" si="12"/>
        <v>Full</v>
      </c>
      <c r="D330" s="18">
        <v>22.9</v>
      </c>
      <c r="E330" s="18">
        <v>348</v>
      </c>
      <c r="F330" s="18">
        <v>34.89</v>
      </c>
      <c r="G330" s="20" t="s">
        <v>81</v>
      </c>
      <c r="H330" s="24"/>
      <c r="I330">
        <f t="shared" si="13"/>
        <v>15.196506550218341</v>
      </c>
      <c r="J330" s="46">
        <f t="shared" si="14"/>
        <v>-1.2959224137931034</v>
      </c>
    </row>
    <row r="331" spans="1:10" x14ac:dyDescent="0.3">
      <c r="A331" s="18" t="s">
        <v>162</v>
      </c>
      <c r="B331" s="18" t="s">
        <v>415</v>
      </c>
      <c r="C331" s="27" t="str">
        <f t="shared" si="12"/>
        <v>Full</v>
      </c>
      <c r="D331" s="18">
        <v>24</v>
      </c>
      <c r="E331" s="18">
        <v>455</v>
      </c>
      <c r="F331" s="18">
        <v>18.96</v>
      </c>
      <c r="G331" s="20" t="s">
        <v>82</v>
      </c>
      <c r="H331" s="24"/>
      <c r="I331">
        <f t="shared" si="13"/>
        <v>18.958333333333332</v>
      </c>
      <c r="J331" s="46">
        <f t="shared" si="14"/>
        <v>-8.7912087912195354E-5</v>
      </c>
    </row>
    <row r="332" spans="1:10" x14ac:dyDescent="0.3">
      <c r="A332" s="18" t="s">
        <v>162</v>
      </c>
      <c r="B332" s="18" t="s">
        <v>416</v>
      </c>
      <c r="C332" s="27" t="str">
        <f t="shared" si="12"/>
        <v>Full</v>
      </c>
      <c r="D332" s="18">
        <v>20.3</v>
      </c>
      <c r="E332" s="18">
        <v>617</v>
      </c>
      <c r="F332" s="18">
        <v>21.13</v>
      </c>
      <c r="G332" s="20" t="s">
        <v>81</v>
      </c>
      <c r="H332" s="24"/>
      <c r="I332">
        <f t="shared" si="13"/>
        <v>30.394088669950737</v>
      </c>
      <c r="J332" s="46">
        <f t="shared" si="14"/>
        <v>0.30479902755267418</v>
      </c>
    </row>
    <row r="333" spans="1:10" x14ac:dyDescent="0.3">
      <c r="A333" s="18" t="s">
        <v>162</v>
      </c>
      <c r="B333" s="18" t="s">
        <v>418</v>
      </c>
      <c r="C333" s="27" t="str">
        <f t="shared" si="12"/>
        <v>Full</v>
      </c>
      <c r="D333" s="18">
        <v>57.6</v>
      </c>
      <c r="E333" s="18">
        <v>681</v>
      </c>
      <c r="F333" s="18">
        <v>13.77</v>
      </c>
      <c r="G333" s="20" t="s">
        <v>82</v>
      </c>
      <c r="H333" s="24"/>
      <c r="I333">
        <f t="shared" si="13"/>
        <v>11.822916666666666</v>
      </c>
      <c r="J333" s="46">
        <f t="shared" si="14"/>
        <v>-0.16468722466960356</v>
      </c>
    </row>
    <row r="334" spans="1:10" x14ac:dyDescent="0.3">
      <c r="A334" s="18" t="s">
        <v>162</v>
      </c>
      <c r="B334" s="18" t="s">
        <v>420</v>
      </c>
      <c r="C334" s="27" t="str">
        <f t="shared" si="12"/>
        <v>Full</v>
      </c>
      <c r="D334" s="18">
        <v>24</v>
      </c>
      <c r="E334" s="18">
        <v>654</v>
      </c>
      <c r="F334" s="18">
        <v>18.96</v>
      </c>
      <c r="G334" s="20" t="s">
        <v>82</v>
      </c>
      <c r="H334" s="24"/>
      <c r="I334">
        <f t="shared" si="13"/>
        <v>27.25</v>
      </c>
      <c r="J334" s="46">
        <f t="shared" si="14"/>
        <v>0.30422018348623853</v>
      </c>
    </row>
    <row r="335" spans="1:10" x14ac:dyDescent="0.3">
      <c r="A335" s="18" t="s">
        <v>162</v>
      </c>
      <c r="B335" s="18" t="s">
        <v>421</v>
      </c>
      <c r="C335" s="27" t="str">
        <f t="shared" ref="C335:C398" si="15">IF(D335&gt;15,"Full","Half")</f>
        <v>Full</v>
      </c>
      <c r="D335" s="18">
        <v>19.2</v>
      </c>
      <c r="E335" s="18">
        <v>429</v>
      </c>
      <c r="F335" s="18">
        <v>18.13</v>
      </c>
      <c r="G335" s="20" t="s">
        <v>82</v>
      </c>
      <c r="H335" s="24"/>
      <c r="I335">
        <f t="shared" si="13"/>
        <v>22.34375</v>
      </c>
      <c r="J335" s="46">
        <f t="shared" si="14"/>
        <v>0.18858741258741263</v>
      </c>
    </row>
    <row r="336" spans="1:10" x14ac:dyDescent="0.3">
      <c r="A336" s="18" t="s">
        <v>162</v>
      </c>
      <c r="B336" s="18" t="s">
        <v>422</v>
      </c>
      <c r="C336" s="27" t="str">
        <f t="shared" si="15"/>
        <v>Full</v>
      </c>
      <c r="D336" s="18">
        <v>25.4</v>
      </c>
      <c r="E336" s="18">
        <v>429</v>
      </c>
      <c r="F336" s="18">
        <v>21.89</v>
      </c>
      <c r="G336" s="20" t="s">
        <v>81</v>
      </c>
      <c r="H336" s="24"/>
      <c r="I336">
        <f t="shared" ref="I336:I399" si="16">E336/D336</f>
        <v>16.889763779527559</v>
      </c>
      <c r="J336" s="46">
        <f t="shared" ref="J336:J399" si="17">(I336-F336)/I336</f>
        <v>-0.29605128205128206</v>
      </c>
    </row>
    <row r="337" spans="1:10" x14ac:dyDescent="0.3">
      <c r="A337" s="18" t="s">
        <v>162</v>
      </c>
      <c r="B337" s="18" t="s">
        <v>423</v>
      </c>
      <c r="C337" s="27" t="str">
        <f t="shared" si="15"/>
        <v>Full</v>
      </c>
      <c r="D337" s="18">
        <v>22.9</v>
      </c>
      <c r="E337" s="18">
        <v>348</v>
      </c>
      <c r="F337" s="18">
        <v>26.94</v>
      </c>
      <c r="G337" s="20" t="s">
        <v>81</v>
      </c>
      <c r="H337" s="24"/>
      <c r="I337">
        <f t="shared" si="16"/>
        <v>15.196506550218341</v>
      </c>
      <c r="J337" s="46">
        <f t="shared" si="17"/>
        <v>-0.77277586206896554</v>
      </c>
    </row>
    <row r="338" spans="1:10" x14ac:dyDescent="0.3">
      <c r="A338" s="18" t="s">
        <v>162</v>
      </c>
      <c r="B338" s="18" t="s">
        <v>424</v>
      </c>
      <c r="C338" s="27" t="str">
        <f t="shared" si="15"/>
        <v>Full</v>
      </c>
      <c r="D338" s="18">
        <v>24</v>
      </c>
      <c r="E338" s="18">
        <v>429</v>
      </c>
      <c r="F338" s="18">
        <v>14.83</v>
      </c>
      <c r="G338" s="20" t="s">
        <v>82</v>
      </c>
      <c r="H338" s="24"/>
      <c r="I338">
        <f t="shared" si="16"/>
        <v>17.875</v>
      </c>
      <c r="J338" s="46">
        <f t="shared" si="17"/>
        <v>0.17034965034965036</v>
      </c>
    </row>
    <row r="339" spans="1:10" x14ac:dyDescent="0.3">
      <c r="A339" s="18" t="s">
        <v>162</v>
      </c>
      <c r="B339" s="18" t="s">
        <v>426</v>
      </c>
      <c r="C339" s="27" t="str">
        <f t="shared" si="15"/>
        <v>Half</v>
      </c>
      <c r="D339" s="18">
        <v>12</v>
      </c>
      <c r="E339" s="18">
        <v>578</v>
      </c>
      <c r="F339" s="18">
        <v>32.92</v>
      </c>
      <c r="G339" s="20" t="s">
        <v>81</v>
      </c>
      <c r="H339" s="24"/>
      <c r="I339">
        <f t="shared" si="16"/>
        <v>48.166666666666664</v>
      </c>
      <c r="J339" s="46">
        <f t="shared" si="17"/>
        <v>0.31653979238754321</v>
      </c>
    </row>
    <row r="340" spans="1:10" x14ac:dyDescent="0.3">
      <c r="A340" s="18" t="s">
        <v>162</v>
      </c>
      <c r="B340" s="18" t="s">
        <v>427</v>
      </c>
      <c r="C340" s="27" t="str">
        <f t="shared" si="15"/>
        <v>Half</v>
      </c>
      <c r="D340" s="18">
        <v>12.7</v>
      </c>
      <c r="E340" s="18">
        <v>549</v>
      </c>
      <c r="F340" s="18">
        <v>33.78</v>
      </c>
      <c r="G340" s="20" t="s">
        <v>81</v>
      </c>
      <c r="H340" s="24"/>
      <c r="I340">
        <f t="shared" si="16"/>
        <v>43.228346456692918</v>
      </c>
      <c r="J340" s="46">
        <f t="shared" si="17"/>
        <v>0.21856830601092903</v>
      </c>
    </row>
    <row r="341" spans="1:10" x14ac:dyDescent="0.3">
      <c r="A341" s="18" t="s">
        <v>162</v>
      </c>
      <c r="B341" s="18" t="s">
        <v>428</v>
      </c>
      <c r="C341" s="27" t="str">
        <f t="shared" si="15"/>
        <v>Full</v>
      </c>
      <c r="D341" s="18">
        <v>22.9</v>
      </c>
      <c r="E341" s="18">
        <v>395</v>
      </c>
      <c r="F341" s="18">
        <v>39.74</v>
      </c>
      <c r="G341" s="20" t="s">
        <v>81</v>
      </c>
      <c r="H341" s="24"/>
      <c r="I341">
        <f t="shared" si="16"/>
        <v>17.248908296943231</v>
      </c>
      <c r="J341" s="46">
        <f t="shared" si="17"/>
        <v>-1.303913924050633</v>
      </c>
    </row>
    <row r="342" spans="1:10" x14ac:dyDescent="0.3">
      <c r="A342" s="18" t="s">
        <v>162</v>
      </c>
      <c r="B342" s="18" t="s">
        <v>429</v>
      </c>
      <c r="C342" s="27" t="str">
        <f t="shared" si="15"/>
        <v>Full</v>
      </c>
      <c r="D342" s="18">
        <v>19.2</v>
      </c>
      <c r="E342" s="18">
        <v>799</v>
      </c>
      <c r="F342" s="18">
        <v>18.13</v>
      </c>
      <c r="G342" s="20" t="s">
        <v>82</v>
      </c>
      <c r="H342" s="24"/>
      <c r="I342">
        <f t="shared" si="16"/>
        <v>41.614583333333336</v>
      </c>
      <c r="J342" s="46">
        <f t="shared" si="17"/>
        <v>0.5643354192740927</v>
      </c>
    </row>
    <row r="343" spans="1:10" x14ac:dyDescent="0.3">
      <c r="A343" s="18" t="s">
        <v>162</v>
      </c>
      <c r="B343" s="18" t="s">
        <v>430</v>
      </c>
      <c r="C343" s="27" t="str">
        <f t="shared" si="15"/>
        <v>Full</v>
      </c>
      <c r="D343" s="18">
        <v>24</v>
      </c>
      <c r="E343" s="18">
        <v>450</v>
      </c>
      <c r="F343" s="18">
        <v>18.96</v>
      </c>
      <c r="G343" s="20" t="s">
        <v>82</v>
      </c>
      <c r="H343" s="24"/>
      <c r="I343">
        <f t="shared" si="16"/>
        <v>18.75</v>
      </c>
      <c r="J343" s="46">
        <f t="shared" si="17"/>
        <v>-1.1200000000000045E-2</v>
      </c>
    </row>
    <row r="344" spans="1:10" x14ac:dyDescent="0.3">
      <c r="A344" s="18" t="s">
        <v>162</v>
      </c>
      <c r="B344" s="18" t="s">
        <v>431</v>
      </c>
      <c r="C344" s="27" t="str">
        <f t="shared" si="15"/>
        <v>Full</v>
      </c>
      <c r="D344" s="18">
        <v>22.9</v>
      </c>
      <c r="E344" s="18">
        <v>436</v>
      </c>
      <c r="F344" s="18">
        <v>26.94</v>
      </c>
      <c r="G344" s="20" t="s">
        <v>81</v>
      </c>
      <c r="H344" s="24"/>
      <c r="I344">
        <f t="shared" si="16"/>
        <v>19.039301310043669</v>
      </c>
      <c r="J344" s="46">
        <f t="shared" si="17"/>
        <v>-0.41496788990825689</v>
      </c>
    </row>
    <row r="345" spans="1:10" x14ac:dyDescent="0.3">
      <c r="A345" s="18" t="s">
        <v>162</v>
      </c>
      <c r="B345" s="18" t="s">
        <v>437</v>
      </c>
      <c r="C345" s="27" t="str">
        <f t="shared" si="15"/>
        <v>Full</v>
      </c>
      <c r="D345" s="18">
        <v>32</v>
      </c>
      <c r="E345" s="18">
        <v>395</v>
      </c>
      <c r="F345" s="18">
        <v>21.28</v>
      </c>
      <c r="G345" s="20" t="s">
        <v>81</v>
      </c>
      <c r="H345" s="24"/>
      <c r="I345">
        <f t="shared" si="16"/>
        <v>12.34375</v>
      </c>
      <c r="J345" s="46">
        <f t="shared" si="17"/>
        <v>-0.72394936708860769</v>
      </c>
    </row>
    <row r="346" spans="1:10" x14ac:dyDescent="0.3">
      <c r="A346" s="18" t="s">
        <v>162</v>
      </c>
      <c r="B346" s="18" t="s">
        <v>439</v>
      </c>
      <c r="C346" s="27" t="str">
        <f t="shared" si="15"/>
        <v>Full</v>
      </c>
      <c r="D346" s="18">
        <v>44.7</v>
      </c>
      <c r="E346" s="18">
        <v>680</v>
      </c>
      <c r="F346" s="18">
        <v>14.63</v>
      </c>
      <c r="G346" s="20" t="s">
        <v>82</v>
      </c>
      <c r="H346" s="24"/>
      <c r="I346">
        <f t="shared" si="16"/>
        <v>15.212527964205815</v>
      </c>
      <c r="J346" s="46">
        <f t="shared" si="17"/>
        <v>3.8292647058823404E-2</v>
      </c>
    </row>
    <row r="347" spans="1:10" x14ac:dyDescent="0.3">
      <c r="A347" s="18" t="s">
        <v>162</v>
      </c>
      <c r="B347" s="18" t="s">
        <v>440</v>
      </c>
      <c r="C347" s="27" t="str">
        <f t="shared" si="15"/>
        <v>Half</v>
      </c>
      <c r="D347" s="18">
        <v>12.7</v>
      </c>
      <c r="E347" s="18">
        <v>348</v>
      </c>
      <c r="F347" s="18">
        <v>33.78</v>
      </c>
      <c r="G347" s="20" t="s">
        <v>81</v>
      </c>
      <c r="H347" s="24"/>
      <c r="I347">
        <f t="shared" si="16"/>
        <v>27.401574803149607</v>
      </c>
      <c r="J347" s="46">
        <f t="shared" si="17"/>
        <v>-0.2327758620689655</v>
      </c>
    </row>
    <row r="348" spans="1:10" x14ac:dyDescent="0.3">
      <c r="A348" s="18" t="s">
        <v>162</v>
      </c>
      <c r="B348" s="18" t="s">
        <v>441</v>
      </c>
      <c r="C348" s="27" t="str">
        <f t="shared" si="15"/>
        <v>Half</v>
      </c>
      <c r="D348" s="18">
        <v>12.7</v>
      </c>
      <c r="E348" s="18">
        <v>401</v>
      </c>
      <c r="F348" s="18">
        <v>33.78</v>
      </c>
      <c r="G348" s="20" t="s">
        <v>81</v>
      </c>
      <c r="H348" s="24"/>
      <c r="I348">
        <f t="shared" si="16"/>
        <v>31.5748031496063</v>
      </c>
      <c r="J348" s="46">
        <f t="shared" si="17"/>
        <v>-6.984039900249378E-2</v>
      </c>
    </row>
    <row r="349" spans="1:10" x14ac:dyDescent="0.3">
      <c r="A349" s="18" t="s">
        <v>162</v>
      </c>
      <c r="B349" s="18" t="s">
        <v>442</v>
      </c>
      <c r="C349" s="27" t="str">
        <f t="shared" si="15"/>
        <v>Full</v>
      </c>
      <c r="D349" s="18">
        <v>19.2</v>
      </c>
      <c r="E349" s="18">
        <v>547</v>
      </c>
      <c r="F349" s="18">
        <v>18.13</v>
      </c>
      <c r="G349" s="20" t="s">
        <v>82</v>
      </c>
      <c r="H349" s="24"/>
      <c r="I349">
        <f t="shared" si="16"/>
        <v>28.489583333333336</v>
      </c>
      <c r="J349" s="46">
        <f t="shared" si="17"/>
        <v>0.36362705667276057</v>
      </c>
    </row>
    <row r="350" spans="1:10" x14ac:dyDescent="0.3">
      <c r="A350" s="18" t="s">
        <v>162</v>
      </c>
      <c r="B350" s="18" t="s">
        <v>445</v>
      </c>
      <c r="C350" s="27" t="str">
        <f t="shared" si="15"/>
        <v>Full</v>
      </c>
      <c r="D350" s="18">
        <v>20.3</v>
      </c>
      <c r="E350" s="18">
        <v>804</v>
      </c>
      <c r="F350" s="18">
        <v>21.13</v>
      </c>
      <c r="G350" s="20" t="s">
        <v>81</v>
      </c>
      <c r="H350" s="24"/>
      <c r="I350">
        <f t="shared" si="16"/>
        <v>39.60591133004926</v>
      </c>
      <c r="J350" s="46">
        <f t="shared" si="17"/>
        <v>0.46649378109452738</v>
      </c>
    </row>
    <row r="351" spans="1:10" x14ac:dyDescent="0.3">
      <c r="A351" s="18" t="s">
        <v>162</v>
      </c>
      <c r="B351" s="18" t="s">
        <v>447</v>
      </c>
      <c r="C351" s="27" t="str">
        <f t="shared" si="15"/>
        <v>Full</v>
      </c>
      <c r="D351" s="18">
        <v>22.9</v>
      </c>
      <c r="E351" s="18">
        <v>523</v>
      </c>
      <c r="F351" s="18">
        <v>25.24</v>
      </c>
      <c r="G351" s="20" t="s">
        <v>81</v>
      </c>
      <c r="H351" s="24"/>
      <c r="I351">
        <f t="shared" si="16"/>
        <v>22.838427947598255</v>
      </c>
      <c r="J351" s="46">
        <f t="shared" si="17"/>
        <v>-0.10515487571701705</v>
      </c>
    </row>
    <row r="352" spans="1:10" x14ac:dyDescent="0.3">
      <c r="A352" s="18" t="s">
        <v>162</v>
      </c>
      <c r="B352" s="18" t="s">
        <v>448</v>
      </c>
      <c r="C352" s="27" t="str">
        <f t="shared" si="15"/>
        <v>Full</v>
      </c>
      <c r="D352" s="18">
        <v>35.200000000000003</v>
      </c>
      <c r="E352" s="18">
        <v>802</v>
      </c>
      <c r="F352" s="18">
        <v>15.6</v>
      </c>
      <c r="G352" s="20" t="s">
        <v>82</v>
      </c>
      <c r="H352" s="24"/>
      <c r="I352">
        <f t="shared" si="16"/>
        <v>22.784090909090907</v>
      </c>
      <c r="J352" s="46">
        <f t="shared" si="17"/>
        <v>0.31531172069825431</v>
      </c>
    </row>
    <row r="353" spans="1:10" x14ac:dyDescent="0.3">
      <c r="A353" s="18" t="s">
        <v>162</v>
      </c>
      <c r="B353" s="18" t="s">
        <v>449</v>
      </c>
      <c r="C353" s="27" t="str">
        <f t="shared" si="15"/>
        <v>Full</v>
      </c>
      <c r="D353" s="18">
        <v>19.2</v>
      </c>
      <c r="E353" s="18">
        <v>910</v>
      </c>
      <c r="F353" s="18">
        <v>20.57</v>
      </c>
      <c r="G353" s="20" t="s">
        <v>81</v>
      </c>
      <c r="H353" s="24"/>
      <c r="I353">
        <f t="shared" si="16"/>
        <v>47.395833333333336</v>
      </c>
      <c r="J353" s="46">
        <f t="shared" si="17"/>
        <v>0.56599560439560437</v>
      </c>
    </row>
    <row r="354" spans="1:10" x14ac:dyDescent="0.3">
      <c r="A354" s="18" t="s">
        <v>162</v>
      </c>
      <c r="B354" s="18" t="s">
        <v>450</v>
      </c>
      <c r="C354" s="27" t="str">
        <f t="shared" si="15"/>
        <v>Full</v>
      </c>
      <c r="D354" s="18">
        <v>22.9</v>
      </c>
      <c r="E354" s="18">
        <v>459</v>
      </c>
      <c r="F354" s="18">
        <v>34.89</v>
      </c>
      <c r="G354" s="20" t="s">
        <v>81</v>
      </c>
      <c r="H354" s="24"/>
      <c r="I354">
        <f t="shared" si="16"/>
        <v>20.043668122270745</v>
      </c>
      <c r="J354" s="46">
        <f t="shared" si="17"/>
        <v>-0.74069934640522861</v>
      </c>
    </row>
    <row r="355" spans="1:10" x14ac:dyDescent="0.3">
      <c r="A355" s="18" t="s">
        <v>162</v>
      </c>
      <c r="B355" s="18" t="s">
        <v>451</v>
      </c>
      <c r="C355" s="27" t="str">
        <f t="shared" si="15"/>
        <v>Full</v>
      </c>
      <c r="D355" s="18">
        <v>22.4</v>
      </c>
      <c r="E355" s="18">
        <v>448</v>
      </c>
      <c r="F355" s="18">
        <v>20.09</v>
      </c>
      <c r="G355" s="20" t="s">
        <v>81</v>
      </c>
      <c r="H355" s="24"/>
      <c r="I355">
        <f t="shared" si="16"/>
        <v>20</v>
      </c>
      <c r="J355" s="46">
        <f t="shared" si="17"/>
        <v>-4.4999999999999927E-3</v>
      </c>
    </row>
    <row r="356" spans="1:10" x14ac:dyDescent="0.3">
      <c r="A356" s="18" t="s">
        <v>162</v>
      </c>
      <c r="B356" s="18" t="s">
        <v>453</v>
      </c>
      <c r="C356" s="27" t="str">
        <f t="shared" si="15"/>
        <v>Full</v>
      </c>
      <c r="D356" s="18">
        <v>24</v>
      </c>
      <c r="E356" s="18">
        <v>418</v>
      </c>
      <c r="F356" s="18">
        <v>18.170000000000002</v>
      </c>
      <c r="G356" s="20" t="s">
        <v>82</v>
      </c>
      <c r="H356" s="24"/>
      <c r="I356">
        <f t="shared" si="16"/>
        <v>17.416666666666668</v>
      </c>
      <c r="J356" s="46">
        <f t="shared" si="17"/>
        <v>-4.325358851674644E-2</v>
      </c>
    </row>
    <row r="357" spans="1:10" x14ac:dyDescent="0.3">
      <c r="A357" s="18" t="s">
        <v>162</v>
      </c>
      <c r="B357" s="18" t="s">
        <v>454</v>
      </c>
      <c r="C357" s="27" t="str">
        <f t="shared" si="15"/>
        <v>Half</v>
      </c>
      <c r="D357" s="18">
        <v>12</v>
      </c>
      <c r="E357" s="18">
        <v>573</v>
      </c>
      <c r="F357" s="18">
        <v>32.92</v>
      </c>
      <c r="G357" s="20" t="s">
        <v>81</v>
      </c>
      <c r="H357" s="24"/>
      <c r="I357">
        <f t="shared" si="16"/>
        <v>47.75</v>
      </c>
      <c r="J357" s="46">
        <f t="shared" si="17"/>
        <v>0.31057591623036646</v>
      </c>
    </row>
    <row r="358" spans="1:10" x14ac:dyDescent="0.3">
      <c r="A358" s="18" t="s">
        <v>162</v>
      </c>
      <c r="B358" s="18" t="s">
        <v>456</v>
      </c>
      <c r="C358" s="27" t="str">
        <f t="shared" si="15"/>
        <v>Full</v>
      </c>
      <c r="D358" s="18">
        <v>18</v>
      </c>
      <c r="E358" s="18">
        <v>766</v>
      </c>
      <c r="F358" s="18">
        <v>37.78</v>
      </c>
      <c r="G358" s="20" t="s">
        <v>81</v>
      </c>
      <c r="H358" s="24"/>
      <c r="I358">
        <f t="shared" si="16"/>
        <v>42.555555555555557</v>
      </c>
      <c r="J358" s="46">
        <f t="shared" si="17"/>
        <v>0.11221932114882507</v>
      </c>
    </row>
    <row r="359" spans="1:10" x14ac:dyDescent="0.3">
      <c r="A359" s="18" t="s">
        <v>162</v>
      </c>
      <c r="B359" s="18" t="s">
        <v>457</v>
      </c>
      <c r="C359" s="27" t="str">
        <f t="shared" si="15"/>
        <v>Half</v>
      </c>
      <c r="D359" s="18">
        <v>12</v>
      </c>
      <c r="E359" s="18">
        <v>292</v>
      </c>
      <c r="F359" s="18">
        <v>29</v>
      </c>
      <c r="G359" s="20" t="s">
        <v>81</v>
      </c>
      <c r="H359" s="24"/>
      <c r="I359">
        <f t="shared" si="16"/>
        <v>24.333333333333332</v>
      </c>
      <c r="J359" s="46">
        <f t="shared" si="17"/>
        <v>-0.19178082191780826</v>
      </c>
    </row>
    <row r="360" spans="1:10" x14ac:dyDescent="0.3">
      <c r="A360" s="18" t="s">
        <v>162</v>
      </c>
      <c r="B360" s="18" t="s">
        <v>459</v>
      </c>
      <c r="C360" s="27" t="str">
        <f t="shared" si="15"/>
        <v>Full</v>
      </c>
      <c r="D360" s="18">
        <v>20.3</v>
      </c>
      <c r="E360" s="18">
        <v>348</v>
      </c>
      <c r="F360" s="18">
        <v>19.75</v>
      </c>
      <c r="G360" s="20" t="s">
        <v>82</v>
      </c>
      <c r="H360" s="24"/>
      <c r="I360">
        <f t="shared" si="16"/>
        <v>17.142857142857142</v>
      </c>
      <c r="J360" s="46">
        <f t="shared" si="17"/>
        <v>-0.15208333333333338</v>
      </c>
    </row>
    <row r="361" spans="1:10" x14ac:dyDescent="0.3">
      <c r="A361" s="18" t="s">
        <v>162</v>
      </c>
      <c r="B361" s="18" t="s">
        <v>460</v>
      </c>
      <c r="C361" s="27" t="str">
        <f t="shared" si="15"/>
        <v>Full</v>
      </c>
      <c r="D361" s="18">
        <v>24</v>
      </c>
      <c r="E361" s="18">
        <v>440</v>
      </c>
      <c r="F361" s="18">
        <v>22.79</v>
      </c>
      <c r="G361" s="20" t="s">
        <v>81</v>
      </c>
      <c r="H361" s="24"/>
      <c r="I361">
        <f t="shared" si="16"/>
        <v>18.333333333333332</v>
      </c>
      <c r="J361" s="46">
        <f t="shared" si="17"/>
        <v>-0.24309090909090914</v>
      </c>
    </row>
    <row r="362" spans="1:10" ht="27.6" x14ac:dyDescent="0.3">
      <c r="A362" s="18" t="s">
        <v>162</v>
      </c>
      <c r="B362" s="18" t="s">
        <v>464</v>
      </c>
      <c r="C362" s="27" t="str">
        <f t="shared" si="15"/>
        <v>Full</v>
      </c>
      <c r="D362" s="18">
        <v>52.7</v>
      </c>
      <c r="E362" s="18">
        <v>440</v>
      </c>
      <c r="F362" s="18">
        <v>15.26</v>
      </c>
      <c r="G362" s="20" t="s">
        <v>82</v>
      </c>
      <c r="H362" s="24"/>
      <c r="I362">
        <f t="shared" si="16"/>
        <v>8.3491461100569264</v>
      </c>
      <c r="J362" s="46">
        <f t="shared" si="17"/>
        <v>-0.82773181818181807</v>
      </c>
    </row>
    <row r="363" spans="1:10" x14ac:dyDescent="0.3">
      <c r="A363" s="18" t="s">
        <v>162</v>
      </c>
      <c r="B363" s="18" t="s">
        <v>466</v>
      </c>
      <c r="C363" s="27" t="str">
        <f t="shared" si="15"/>
        <v>Full</v>
      </c>
      <c r="D363" s="18">
        <v>29.8</v>
      </c>
      <c r="E363" s="18">
        <v>401</v>
      </c>
      <c r="F363" s="18">
        <v>17.55</v>
      </c>
      <c r="G363" s="20" t="s">
        <v>82</v>
      </c>
      <c r="H363" s="24"/>
      <c r="I363">
        <f t="shared" si="16"/>
        <v>13.456375838926174</v>
      </c>
      <c r="J363" s="46">
        <f t="shared" si="17"/>
        <v>-0.30421446384039907</v>
      </c>
    </row>
    <row r="364" spans="1:10" x14ac:dyDescent="0.3">
      <c r="A364" s="18" t="s">
        <v>162</v>
      </c>
      <c r="B364" s="18" t="s">
        <v>467</v>
      </c>
      <c r="C364" s="27" t="str">
        <f t="shared" si="15"/>
        <v>Full</v>
      </c>
      <c r="D364" s="18">
        <v>22.9</v>
      </c>
      <c r="E364" s="18">
        <v>348</v>
      </c>
      <c r="F364" s="18">
        <v>35.020000000000003</v>
      </c>
      <c r="G364" s="20" t="s">
        <v>81</v>
      </c>
      <c r="H364" s="24"/>
      <c r="I364">
        <f t="shared" si="16"/>
        <v>15.196506550218341</v>
      </c>
      <c r="J364" s="46">
        <f t="shared" si="17"/>
        <v>-1.304477011494253</v>
      </c>
    </row>
    <row r="365" spans="1:10" x14ac:dyDescent="0.3">
      <c r="A365" s="18" t="s">
        <v>162</v>
      </c>
      <c r="B365" s="18" t="s">
        <v>469</v>
      </c>
      <c r="C365" s="27" t="str">
        <f t="shared" si="15"/>
        <v>Full</v>
      </c>
      <c r="D365" s="18">
        <v>22.9</v>
      </c>
      <c r="E365" s="18">
        <v>802</v>
      </c>
      <c r="F365" s="18">
        <v>39.74</v>
      </c>
      <c r="G365" s="20" t="s">
        <v>81</v>
      </c>
      <c r="H365" s="24"/>
      <c r="I365">
        <f t="shared" si="16"/>
        <v>35.021834061135372</v>
      </c>
      <c r="J365" s="46">
        <f t="shared" si="17"/>
        <v>-0.13472069825436411</v>
      </c>
    </row>
    <row r="366" spans="1:10" x14ac:dyDescent="0.3">
      <c r="A366" s="18" t="s">
        <v>162</v>
      </c>
      <c r="B366" s="18" t="s">
        <v>470</v>
      </c>
      <c r="C366" s="27" t="str">
        <f t="shared" si="15"/>
        <v>Half</v>
      </c>
      <c r="D366" s="18">
        <v>12.7</v>
      </c>
      <c r="E366" s="18">
        <v>348</v>
      </c>
      <c r="F366" s="18">
        <v>36.14</v>
      </c>
      <c r="G366" s="20" t="s">
        <v>81</v>
      </c>
      <c r="H366" s="24"/>
      <c r="I366">
        <f t="shared" si="16"/>
        <v>27.401574803149607</v>
      </c>
      <c r="J366" s="46">
        <f t="shared" si="17"/>
        <v>-0.31890229885057469</v>
      </c>
    </row>
    <row r="367" spans="1:10" x14ac:dyDescent="0.3">
      <c r="A367" s="18" t="s">
        <v>162</v>
      </c>
      <c r="B367" s="18" t="s">
        <v>471</v>
      </c>
      <c r="C367" s="27" t="str">
        <f t="shared" si="15"/>
        <v>Half</v>
      </c>
      <c r="D367" s="18">
        <v>11.9</v>
      </c>
      <c r="E367" s="18">
        <v>348</v>
      </c>
      <c r="F367" s="18">
        <v>37.65</v>
      </c>
      <c r="G367" s="20" t="s">
        <v>81</v>
      </c>
      <c r="H367" s="24"/>
      <c r="I367">
        <f t="shared" si="16"/>
        <v>29.243697478991596</v>
      </c>
      <c r="J367" s="46">
        <f t="shared" si="17"/>
        <v>-0.28745689655172413</v>
      </c>
    </row>
    <row r="368" spans="1:10" x14ac:dyDescent="0.3">
      <c r="A368" s="18" t="s">
        <v>162</v>
      </c>
      <c r="B368" s="18" t="s">
        <v>472</v>
      </c>
      <c r="C368" s="27" t="str">
        <f t="shared" si="15"/>
        <v>Full</v>
      </c>
      <c r="D368" s="18">
        <v>24</v>
      </c>
      <c r="E368" s="18">
        <v>573</v>
      </c>
      <c r="F368" s="18">
        <v>17.420000000000002</v>
      </c>
      <c r="G368" s="20" t="s">
        <v>82</v>
      </c>
      <c r="H368" s="24"/>
      <c r="I368">
        <f t="shared" si="16"/>
        <v>23.875</v>
      </c>
      <c r="J368" s="46">
        <f t="shared" si="17"/>
        <v>0.2703664921465968</v>
      </c>
    </row>
    <row r="369" spans="1:10" x14ac:dyDescent="0.3">
      <c r="A369" s="18" t="s">
        <v>162</v>
      </c>
      <c r="B369" s="18" t="s">
        <v>473</v>
      </c>
      <c r="C369" s="27" t="str">
        <f t="shared" si="15"/>
        <v>Full</v>
      </c>
      <c r="D369" s="18">
        <v>24</v>
      </c>
      <c r="E369" s="18">
        <v>556</v>
      </c>
      <c r="F369" s="18">
        <v>23.88</v>
      </c>
      <c r="G369" s="20" t="s">
        <v>81</v>
      </c>
      <c r="H369" s="24"/>
      <c r="I369">
        <f t="shared" si="16"/>
        <v>23.166666666666668</v>
      </c>
      <c r="J369" s="46">
        <f t="shared" si="17"/>
        <v>-3.0791366906474726E-2</v>
      </c>
    </row>
    <row r="370" spans="1:10" x14ac:dyDescent="0.3">
      <c r="A370" s="18" t="s">
        <v>162</v>
      </c>
      <c r="B370" s="18" t="s">
        <v>474</v>
      </c>
      <c r="C370" s="27" t="str">
        <f t="shared" si="15"/>
        <v>Full</v>
      </c>
      <c r="D370" s="18">
        <v>22.9</v>
      </c>
      <c r="E370" s="18">
        <v>910</v>
      </c>
      <c r="F370" s="18">
        <v>33.450000000000003</v>
      </c>
      <c r="G370" s="20" t="s">
        <v>81</v>
      </c>
      <c r="H370" s="24"/>
      <c r="I370">
        <f t="shared" si="16"/>
        <v>39.737991266375545</v>
      </c>
      <c r="J370" s="46">
        <f t="shared" si="17"/>
        <v>0.15823626373626365</v>
      </c>
    </row>
    <row r="371" spans="1:10" x14ac:dyDescent="0.3">
      <c r="A371" s="18" t="s">
        <v>162</v>
      </c>
      <c r="B371" s="18" t="s">
        <v>478</v>
      </c>
      <c r="C371" s="27" t="str">
        <f t="shared" si="15"/>
        <v>Full</v>
      </c>
      <c r="D371" s="18">
        <v>19.2</v>
      </c>
      <c r="E371" s="18">
        <v>270</v>
      </c>
      <c r="F371" s="18">
        <v>15.21</v>
      </c>
      <c r="G371" s="20" t="s">
        <v>82</v>
      </c>
      <c r="H371" s="24"/>
      <c r="I371">
        <f t="shared" si="16"/>
        <v>14.0625</v>
      </c>
      <c r="J371" s="46">
        <f t="shared" si="17"/>
        <v>-8.1600000000000061E-2</v>
      </c>
    </row>
    <row r="372" spans="1:10" x14ac:dyDescent="0.3">
      <c r="A372" s="18" t="s">
        <v>162</v>
      </c>
      <c r="B372" s="18" t="s">
        <v>482</v>
      </c>
      <c r="C372" s="27" t="str">
        <f t="shared" si="15"/>
        <v>Half</v>
      </c>
      <c r="D372" s="18">
        <v>12</v>
      </c>
      <c r="E372" s="18">
        <v>292</v>
      </c>
      <c r="F372" s="18">
        <v>29</v>
      </c>
      <c r="G372" s="20" t="s">
        <v>81</v>
      </c>
      <c r="H372" s="24"/>
      <c r="I372">
        <f t="shared" si="16"/>
        <v>24.333333333333332</v>
      </c>
      <c r="J372" s="46">
        <f t="shared" si="17"/>
        <v>-0.19178082191780826</v>
      </c>
    </row>
    <row r="373" spans="1:10" x14ac:dyDescent="0.3">
      <c r="A373" s="18" t="s">
        <v>162</v>
      </c>
      <c r="B373" s="18" t="s">
        <v>483</v>
      </c>
      <c r="C373" s="27" t="str">
        <f t="shared" si="15"/>
        <v>Full</v>
      </c>
      <c r="D373" s="18">
        <v>24</v>
      </c>
      <c r="E373" s="18">
        <v>802</v>
      </c>
      <c r="F373" s="18">
        <v>18.329999999999998</v>
      </c>
      <c r="G373" s="20" t="s">
        <v>82</v>
      </c>
      <c r="H373" s="24"/>
      <c r="I373">
        <f t="shared" si="16"/>
        <v>33.416666666666664</v>
      </c>
      <c r="J373" s="46">
        <f t="shared" si="17"/>
        <v>0.4514713216957606</v>
      </c>
    </row>
    <row r="374" spans="1:10" x14ac:dyDescent="0.3">
      <c r="A374" s="18" t="s">
        <v>162</v>
      </c>
      <c r="B374" s="18" t="s">
        <v>484</v>
      </c>
      <c r="C374" s="27" t="str">
        <f t="shared" si="15"/>
        <v>Full</v>
      </c>
      <c r="D374" s="18">
        <v>24</v>
      </c>
      <c r="E374" s="18">
        <v>910</v>
      </c>
      <c r="F374" s="18">
        <v>18.329999999999998</v>
      </c>
      <c r="G374" s="20" t="s">
        <v>82</v>
      </c>
      <c r="H374" s="24"/>
      <c r="I374">
        <f t="shared" si="16"/>
        <v>37.916666666666664</v>
      </c>
      <c r="J374" s="46">
        <f t="shared" si="17"/>
        <v>0.51657142857142857</v>
      </c>
    </row>
    <row r="375" spans="1:10" x14ac:dyDescent="0.3">
      <c r="A375" s="18" t="s">
        <v>162</v>
      </c>
      <c r="B375" s="18" t="s">
        <v>488</v>
      </c>
      <c r="C375" s="27" t="str">
        <f t="shared" si="15"/>
        <v>Full</v>
      </c>
      <c r="D375" s="18">
        <v>20.3</v>
      </c>
      <c r="E375" s="18">
        <v>418</v>
      </c>
      <c r="F375" s="18">
        <v>19.75</v>
      </c>
      <c r="G375" s="20" t="s">
        <v>82</v>
      </c>
      <c r="H375" s="24"/>
      <c r="I375">
        <f t="shared" si="16"/>
        <v>20.591133004926107</v>
      </c>
      <c r="J375" s="46">
        <f t="shared" si="17"/>
        <v>4.0849282296650642E-2</v>
      </c>
    </row>
    <row r="376" spans="1:10" x14ac:dyDescent="0.3">
      <c r="A376" s="18" t="s">
        <v>162</v>
      </c>
      <c r="B376" s="18" t="s">
        <v>491</v>
      </c>
      <c r="C376" s="27" t="str">
        <f t="shared" si="15"/>
        <v>Full</v>
      </c>
      <c r="D376" s="18">
        <v>19.2</v>
      </c>
      <c r="E376" s="18">
        <v>376</v>
      </c>
      <c r="F376" s="18">
        <v>18.13</v>
      </c>
      <c r="G376" s="20" t="s">
        <v>82</v>
      </c>
      <c r="H376" s="24"/>
      <c r="I376">
        <f t="shared" si="16"/>
        <v>19.583333333333336</v>
      </c>
      <c r="J376" s="46">
        <f t="shared" si="17"/>
        <v>7.4212765957446969E-2</v>
      </c>
    </row>
    <row r="377" spans="1:10" x14ac:dyDescent="0.3">
      <c r="A377" s="18" t="s">
        <v>162</v>
      </c>
      <c r="B377" s="18" t="s">
        <v>492</v>
      </c>
      <c r="C377" s="27" t="str">
        <f t="shared" si="15"/>
        <v>Full</v>
      </c>
      <c r="D377" s="18">
        <v>22.9</v>
      </c>
      <c r="E377" s="18">
        <v>556</v>
      </c>
      <c r="F377" s="18">
        <v>35.020000000000003</v>
      </c>
      <c r="G377" s="20" t="s">
        <v>81</v>
      </c>
      <c r="H377" s="24"/>
      <c r="I377">
        <f t="shared" si="16"/>
        <v>24.279475982532752</v>
      </c>
      <c r="J377" s="46">
        <f t="shared" si="17"/>
        <v>-0.44237050359712238</v>
      </c>
    </row>
    <row r="378" spans="1:10" x14ac:dyDescent="0.3">
      <c r="A378" s="18" t="s">
        <v>162</v>
      </c>
      <c r="B378" s="18" t="s">
        <v>494</v>
      </c>
      <c r="C378" s="27" t="str">
        <f t="shared" si="15"/>
        <v>Full</v>
      </c>
      <c r="D378" s="18">
        <v>19.2</v>
      </c>
      <c r="E378" s="18">
        <v>292</v>
      </c>
      <c r="F378" s="18">
        <v>18.13</v>
      </c>
      <c r="G378" s="20" t="s">
        <v>82</v>
      </c>
      <c r="H378" s="24"/>
      <c r="I378">
        <f t="shared" si="16"/>
        <v>15.208333333333334</v>
      </c>
      <c r="J378" s="46">
        <f t="shared" si="17"/>
        <v>-0.19210958904109579</v>
      </c>
    </row>
    <row r="379" spans="1:10" x14ac:dyDescent="0.3">
      <c r="A379" s="18" t="s">
        <v>162</v>
      </c>
      <c r="B379" s="18" t="s">
        <v>499</v>
      </c>
      <c r="C379" s="27" t="str">
        <f t="shared" si="15"/>
        <v>Half</v>
      </c>
      <c r="D379" s="18">
        <v>12</v>
      </c>
      <c r="E379" s="18">
        <v>401</v>
      </c>
      <c r="F379" s="18">
        <v>29</v>
      </c>
      <c r="G379" s="20" t="s">
        <v>81</v>
      </c>
      <c r="H379" s="24"/>
      <c r="I379">
        <f t="shared" si="16"/>
        <v>33.416666666666664</v>
      </c>
      <c r="J379" s="46">
        <f t="shared" si="17"/>
        <v>0.1321695760598503</v>
      </c>
    </row>
    <row r="380" spans="1:10" x14ac:dyDescent="0.3">
      <c r="A380" s="18" t="s">
        <v>162</v>
      </c>
      <c r="B380" s="18" t="s">
        <v>503</v>
      </c>
      <c r="C380" s="27" t="str">
        <f t="shared" si="15"/>
        <v>Full</v>
      </c>
      <c r="D380" s="18">
        <v>24</v>
      </c>
      <c r="E380" s="18">
        <v>631</v>
      </c>
      <c r="F380" s="18">
        <v>23.88</v>
      </c>
      <c r="G380" s="20" t="s">
        <v>81</v>
      </c>
      <c r="H380" s="24"/>
      <c r="I380">
        <f t="shared" si="16"/>
        <v>26.291666666666668</v>
      </c>
      <c r="J380" s="46">
        <f t="shared" si="17"/>
        <v>9.1727416798732253E-2</v>
      </c>
    </row>
    <row r="381" spans="1:10" x14ac:dyDescent="0.3">
      <c r="A381" s="18" t="s">
        <v>162</v>
      </c>
      <c r="B381" s="18" t="s">
        <v>505</v>
      </c>
      <c r="C381" s="27" t="str">
        <f t="shared" si="15"/>
        <v>Full</v>
      </c>
      <c r="D381" s="18">
        <v>25.4</v>
      </c>
      <c r="E381" s="18">
        <v>567</v>
      </c>
      <c r="F381" s="18">
        <v>21.89</v>
      </c>
      <c r="G381" s="20" t="s">
        <v>81</v>
      </c>
      <c r="H381" s="24"/>
      <c r="I381">
        <f t="shared" si="16"/>
        <v>22.322834645669293</v>
      </c>
      <c r="J381" s="46">
        <f t="shared" si="17"/>
        <v>1.9389770723104084E-2</v>
      </c>
    </row>
    <row r="382" spans="1:10" x14ac:dyDescent="0.3">
      <c r="A382" s="18" t="s">
        <v>162</v>
      </c>
      <c r="B382" s="18" t="s">
        <v>506</v>
      </c>
      <c r="C382" s="27" t="str">
        <f t="shared" si="15"/>
        <v>Full</v>
      </c>
      <c r="D382" s="18">
        <v>22.9</v>
      </c>
      <c r="E382" s="18">
        <v>567</v>
      </c>
      <c r="F382" s="18">
        <v>39.74</v>
      </c>
      <c r="G382" s="20" t="s">
        <v>81</v>
      </c>
      <c r="H382" s="24"/>
      <c r="I382">
        <f t="shared" si="16"/>
        <v>24.759825327510917</v>
      </c>
      <c r="J382" s="46">
        <f t="shared" si="17"/>
        <v>-0.60501940035273372</v>
      </c>
    </row>
    <row r="383" spans="1:10" x14ac:dyDescent="0.3">
      <c r="A383" s="18" t="s">
        <v>162</v>
      </c>
      <c r="B383" s="18" t="s">
        <v>507</v>
      </c>
      <c r="C383" s="27" t="str">
        <f t="shared" si="15"/>
        <v>Full</v>
      </c>
      <c r="D383" s="18">
        <v>19.2</v>
      </c>
      <c r="E383" s="18">
        <v>631</v>
      </c>
      <c r="F383" s="18">
        <v>14.06</v>
      </c>
      <c r="G383" s="20" t="s">
        <v>82</v>
      </c>
      <c r="H383" s="24"/>
      <c r="I383">
        <f t="shared" si="16"/>
        <v>32.864583333333336</v>
      </c>
      <c r="J383" s="46">
        <f t="shared" si="17"/>
        <v>0.57218383518225036</v>
      </c>
    </row>
    <row r="384" spans="1:10" x14ac:dyDescent="0.3">
      <c r="A384" s="18" t="s">
        <v>162</v>
      </c>
      <c r="B384" s="18" t="s">
        <v>509</v>
      </c>
      <c r="C384" s="27" t="str">
        <f t="shared" si="15"/>
        <v>Half</v>
      </c>
      <c r="D384" s="18">
        <v>12</v>
      </c>
      <c r="E384" s="18">
        <v>165</v>
      </c>
      <c r="F384" s="18">
        <v>24.33</v>
      </c>
      <c r="G384" s="20" t="s">
        <v>81</v>
      </c>
      <c r="H384" s="24"/>
      <c r="I384">
        <f t="shared" si="16"/>
        <v>13.75</v>
      </c>
      <c r="J384" s="46">
        <f t="shared" si="17"/>
        <v>-0.76945454545454528</v>
      </c>
    </row>
    <row r="385" spans="1:10" x14ac:dyDescent="0.3">
      <c r="A385" s="18" t="s">
        <v>162</v>
      </c>
      <c r="B385" s="18" t="s">
        <v>510</v>
      </c>
      <c r="C385" s="27" t="str">
        <f t="shared" si="15"/>
        <v>Full</v>
      </c>
      <c r="D385" s="18">
        <v>22.9</v>
      </c>
      <c r="E385" s="18">
        <v>729</v>
      </c>
      <c r="F385" s="18">
        <v>35.020000000000003</v>
      </c>
      <c r="G385" s="20" t="s">
        <v>81</v>
      </c>
      <c r="H385" s="24"/>
      <c r="I385">
        <f t="shared" si="16"/>
        <v>31.834061135371179</v>
      </c>
      <c r="J385" s="46">
        <f t="shared" si="17"/>
        <v>-0.10007956104252409</v>
      </c>
    </row>
    <row r="386" spans="1:10" x14ac:dyDescent="0.3">
      <c r="A386" s="18" t="s">
        <v>162</v>
      </c>
      <c r="B386" s="18" t="s">
        <v>511</v>
      </c>
      <c r="C386" s="27" t="str">
        <f t="shared" si="15"/>
        <v>Full</v>
      </c>
      <c r="D386" s="18">
        <v>22.9</v>
      </c>
      <c r="E386" s="18">
        <v>395</v>
      </c>
      <c r="F386" s="18">
        <v>39.74</v>
      </c>
      <c r="G386" s="20" t="s">
        <v>81</v>
      </c>
      <c r="H386" s="24"/>
      <c r="I386">
        <f t="shared" si="16"/>
        <v>17.248908296943231</v>
      </c>
      <c r="J386" s="46">
        <f t="shared" si="17"/>
        <v>-1.303913924050633</v>
      </c>
    </row>
    <row r="387" spans="1:10" x14ac:dyDescent="0.3">
      <c r="A387" s="18" t="s">
        <v>162</v>
      </c>
      <c r="B387" s="18" t="s">
        <v>515</v>
      </c>
      <c r="C387" s="27" t="str">
        <f t="shared" si="15"/>
        <v>Full</v>
      </c>
      <c r="D387" s="18">
        <v>20.3</v>
      </c>
      <c r="E387" s="18">
        <v>567</v>
      </c>
      <c r="F387" s="18">
        <v>20.59</v>
      </c>
      <c r="G387" s="20" t="s">
        <v>81</v>
      </c>
      <c r="H387" s="24"/>
      <c r="I387">
        <f t="shared" si="16"/>
        <v>27.931034482758619</v>
      </c>
      <c r="J387" s="46">
        <f t="shared" si="17"/>
        <v>0.26282716049382715</v>
      </c>
    </row>
    <row r="388" spans="1:10" x14ac:dyDescent="0.3">
      <c r="A388" s="18" t="s">
        <v>162</v>
      </c>
      <c r="B388" s="18" t="s">
        <v>518</v>
      </c>
      <c r="C388" s="27" t="str">
        <f t="shared" si="15"/>
        <v>Full</v>
      </c>
      <c r="D388" s="18">
        <v>18.600000000000001</v>
      </c>
      <c r="E388" s="18">
        <v>578</v>
      </c>
      <c r="F388" s="18">
        <v>20.22</v>
      </c>
      <c r="G388" s="20" t="s">
        <v>81</v>
      </c>
      <c r="H388" s="24"/>
      <c r="I388">
        <f t="shared" si="16"/>
        <v>31.0752688172043</v>
      </c>
      <c r="J388" s="46">
        <f t="shared" si="17"/>
        <v>0.34932179930795848</v>
      </c>
    </row>
    <row r="389" spans="1:10" x14ac:dyDescent="0.3">
      <c r="A389" s="18" t="s">
        <v>162</v>
      </c>
      <c r="B389" s="18" t="s">
        <v>519</v>
      </c>
      <c r="C389" s="27" t="str">
        <f t="shared" si="15"/>
        <v>Full</v>
      </c>
      <c r="D389" s="18">
        <v>25.4</v>
      </c>
      <c r="E389" s="18">
        <v>395</v>
      </c>
      <c r="F389" s="18">
        <v>21.89</v>
      </c>
      <c r="G389" s="20" t="s">
        <v>81</v>
      </c>
      <c r="H389" s="24"/>
      <c r="I389">
        <f t="shared" si="16"/>
        <v>15.551181102362206</v>
      </c>
      <c r="J389" s="46">
        <f t="shared" si="17"/>
        <v>-0.40761012658227846</v>
      </c>
    </row>
    <row r="390" spans="1:10" x14ac:dyDescent="0.3">
      <c r="A390" s="18" t="s">
        <v>162</v>
      </c>
      <c r="B390" s="18" t="s">
        <v>522</v>
      </c>
      <c r="C390" s="27" t="str">
        <f t="shared" si="15"/>
        <v>Half</v>
      </c>
      <c r="D390" s="18">
        <v>12</v>
      </c>
      <c r="E390" s="18">
        <v>429</v>
      </c>
      <c r="F390" s="18">
        <v>24.33</v>
      </c>
      <c r="G390" s="20" t="s">
        <v>81</v>
      </c>
      <c r="H390" s="24"/>
      <c r="I390">
        <f t="shared" si="16"/>
        <v>35.75</v>
      </c>
      <c r="J390" s="46">
        <f t="shared" si="17"/>
        <v>0.31944055944055949</v>
      </c>
    </row>
    <row r="391" spans="1:10" x14ac:dyDescent="0.3">
      <c r="A391" s="18" t="s">
        <v>162</v>
      </c>
      <c r="B391" s="18" t="s">
        <v>524</v>
      </c>
      <c r="C391" s="27" t="str">
        <f t="shared" si="15"/>
        <v>Half</v>
      </c>
      <c r="D391" s="18">
        <v>12.7</v>
      </c>
      <c r="E391" s="18">
        <v>638</v>
      </c>
      <c r="F391" s="18">
        <v>31.57</v>
      </c>
      <c r="G391" s="20" t="s">
        <v>81</v>
      </c>
      <c r="H391" s="24"/>
      <c r="I391">
        <f t="shared" si="16"/>
        <v>50.236220472440948</v>
      </c>
      <c r="J391" s="46">
        <f t="shared" si="17"/>
        <v>0.37156896551724139</v>
      </c>
    </row>
    <row r="392" spans="1:10" x14ac:dyDescent="0.3">
      <c r="A392" s="18" t="s">
        <v>162</v>
      </c>
      <c r="B392" s="18" t="s">
        <v>526</v>
      </c>
      <c r="C392" s="27" t="str">
        <f t="shared" si="15"/>
        <v>Full</v>
      </c>
      <c r="D392" s="18">
        <v>25.4</v>
      </c>
      <c r="E392" s="18">
        <v>729</v>
      </c>
      <c r="F392" s="18">
        <v>24.84</v>
      </c>
      <c r="G392" s="20" t="s">
        <v>81</v>
      </c>
      <c r="H392" s="24"/>
      <c r="I392">
        <f t="shared" si="16"/>
        <v>28.700787401574804</v>
      </c>
      <c r="J392" s="46">
        <f t="shared" si="17"/>
        <v>0.13451851851851854</v>
      </c>
    </row>
    <row r="393" spans="1:10" x14ac:dyDescent="0.3">
      <c r="A393" s="18" t="s">
        <v>162</v>
      </c>
      <c r="B393" s="18" t="s">
        <v>527</v>
      </c>
      <c r="C393" s="27" t="str">
        <f t="shared" si="15"/>
        <v>Full</v>
      </c>
      <c r="D393" s="18">
        <v>18</v>
      </c>
      <c r="E393" s="18">
        <v>556</v>
      </c>
      <c r="F393" s="18">
        <v>31.5</v>
      </c>
      <c r="G393" s="20" t="s">
        <v>81</v>
      </c>
      <c r="H393" s="24"/>
      <c r="I393">
        <f t="shared" si="16"/>
        <v>30.888888888888889</v>
      </c>
      <c r="J393" s="46">
        <f t="shared" si="17"/>
        <v>-1.9784172661870492E-2</v>
      </c>
    </row>
    <row r="394" spans="1:10" x14ac:dyDescent="0.3">
      <c r="A394" s="18" t="s">
        <v>162</v>
      </c>
      <c r="B394" s="18" t="s">
        <v>528</v>
      </c>
      <c r="C394" s="27" t="str">
        <f t="shared" si="15"/>
        <v>Full</v>
      </c>
      <c r="D394" s="18">
        <v>18</v>
      </c>
      <c r="E394" s="18">
        <v>527</v>
      </c>
      <c r="F394" s="18">
        <v>31.5</v>
      </c>
      <c r="G394" s="20" t="s">
        <v>81</v>
      </c>
      <c r="H394" s="24"/>
      <c r="I394">
        <f t="shared" si="16"/>
        <v>29.277777777777779</v>
      </c>
      <c r="J394" s="46">
        <f t="shared" si="17"/>
        <v>-7.590132827324475E-2</v>
      </c>
    </row>
    <row r="395" spans="1:10" x14ac:dyDescent="0.3">
      <c r="A395" s="18" t="s">
        <v>162</v>
      </c>
      <c r="B395" s="18" t="s">
        <v>530</v>
      </c>
      <c r="C395" s="27" t="str">
        <f t="shared" si="15"/>
        <v>Full</v>
      </c>
      <c r="D395" s="18">
        <v>25.4</v>
      </c>
      <c r="E395" s="18">
        <v>440</v>
      </c>
      <c r="F395" s="18">
        <v>24.84</v>
      </c>
      <c r="G395" s="20" t="s">
        <v>81</v>
      </c>
      <c r="H395" s="24"/>
      <c r="I395">
        <f t="shared" si="16"/>
        <v>17.322834645669293</v>
      </c>
      <c r="J395" s="46">
        <f t="shared" si="17"/>
        <v>-0.43394545454545441</v>
      </c>
    </row>
    <row r="396" spans="1:10" x14ac:dyDescent="0.3">
      <c r="A396" s="18" t="s">
        <v>162</v>
      </c>
      <c r="B396" s="18" t="s">
        <v>531</v>
      </c>
      <c r="C396" s="27" t="str">
        <f t="shared" si="15"/>
        <v>Half</v>
      </c>
      <c r="D396" s="18">
        <v>12.2</v>
      </c>
      <c r="E396" s="18">
        <v>371</v>
      </c>
      <c r="F396" s="18">
        <v>13.52</v>
      </c>
      <c r="G396" s="20" t="s">
        <v>82</v>
      </c>
      <c r="H396" s="24"/>
      <c r="I396">
        <f t="shared" si="16"/>
        <v>30.409836065573771</v>
      </c>
      <c r="J396" s="46">
        <f t="shared" si="17"/>
        <v>0.55540700808625343</v>
      </c>
    </row>
    <row r="397" spans="1:10" x14ac:dyDescent="0.3">
      <c r="A397" s="18" t="s">
        <v>162</v>
      </c>
      <c r="B397" s="18" t="s">
        <v>532</v>
      </c>
      <c r="C397" s="27" t="str">
        <f t="shared" si="15"/>
        <v>Full</v>
      </c>
      <c r="D397" s="18">
        <v>22.9</v>
      </c>
      <c r="E397" s="18">
        <v>910</v>
      </c>
      <c r="F397" s="18">
        <v>31.83</v>
      </c>
      <c r="G397" s="20" t="s">
        <v>81</v>
      </c>
      <c r="H397" s="24"/>
      <c r="I397">
        <f t="shared" si="16"/>
        <v>39.737991266375545</v>
      </c>
      <c r="J397" s="46">
        <f t="shared" si="17"/>
        <v>0.19900329670329672</v>
      </c>
    </row>
    <row r="398" spans="1:10" x14ac:dyDescent="0.3">
      <c r="A398" s="18" t="s">
        <v>162</v>
      </c>
      <c r="B398" s="18" t="s">
        <v>534</v>
      </c>
      <c r="C398" s="27" t="str">
        <f t="shared" si="15"/>
        <v>Full</v>
      </c>
      <c r="D398" s="18">
        <v>19.2</v>
      </c>
      <c r="E398" s="18">
        <v>483</v>
      </c>
      <c r="F398" s="18">
        <v>20.57</v>
      </c>
      <c r="G398" s="20" t="s">
        <v>81</v>
      </c>
      <c r="H398" s="24"/>
      <c r="I398">
        <f t="shared" si="16"/>
        <v>25.15625</v>
      </c>
      <c r="J398" s="46">
        <f t="shared" si="17"/>
        <v>0.18231055900621118</v>
      </c>
    </row>
    <row r="399" spans="1:10" x14ac:dyDescent="0.3">
      <c r="A399" s="18" t="s">
        <v>162</v>
      </c>
      <c r="B399" s="18" t="s">
        <v>535</v>
      </c>
      <c r="C399" s="27" t="str">
        <f t="shared" ref="C399:C462" si="18">IF(D399&gt;15,"Full","Half")</f>
        <v>Full</v>
      </c>
      <c r="D399" s="18">
        <v>18</v>
      </c>
      <c r="E399" s="18">
        <v>680</v>
      </c>
      <c r="F399" s="18">
        <v>31.5</v>
      </c>
      <c r="G399" s="20" t="s">
        <v>81</v>
      </c>
      <c r="H399" s="24"/>
      <c r="I399">
        <f t="shared" si="16"/>
        <v>37.777777777777779</v>
      </c>
      <c r="J399" s="46">
        <f t="shared" si="17"/>
        <v>0.16617647058823531</v>
      </c>
    </row>
    <row r="400" spans="1:10" x14ac:dyDescent="0.3">
      <c r="A400" s="18" t="s">
        <v>162</v>
      </c>
      <c r="B400" s="18" t="s">
        <v>539</v>
      </c>
      <c r="C400" s="27" t="str">
        <f t="shared" si="18"/>
        <v>Full</v>
      </c>
      <c r="D400" s="18">
        <v>22.9</v>
      </c>
      <c r="E400" s="18">
        <v>270</v>
      </c>
      <c r="F400" s="18">
        <v>25.24</v>
      </c>
      <c r="G400" s="20" t="s">
        <v>81</v>
      </c>
      <c r="H400" s="24"/>
      <c r="I400">
        <f t="shared" ref="I400:I463" si="19">E400/D400</f>
        <v>11.790393013100438</v>
      </c>
      <c r="J400" s="46">
        <f t="shared" ref="J400:J463" si="20">(I400-F400)/I400</f>
        <v>-1.1407259259259255</v>
      </c>
    </row>
    <row r="401" spans="1:10" x14ac:dyDescent="0.3">
      <c r="A401" s="18" t="s">
        <v>162</v>
      </c>
      <c r="B401" s="18" t="s">
        <v>540</v>
      </c>
      <c r="C401" s="27" t="str">
        <f t="shared" si="18"/>
        <v>Full</v>
      </c>
      <c r="D401" s="18">
        <v>19.2</v>
      </c>
      <c r="E401" s="18">
        <v>292</v>
      </c>
      <c r="F401" s="18">
        <v>20.57</v>
      </c>
      <c r="G401" s="20" t="s">
        <v>81</v>
      </c>
      <c r="H401" s="24"/>
      <c r="I401">
        <f t="shared" si="19"/>
        <v>15.208333333333334</v>
      </c>
      <c r="J401" s="46">
        <f t="shared" si="20"/>
        <v>-0.35254794520547944</v>
      </c>
    </row>
    <row r="402" spans="1:10" x14ac:dyDescent="0.3">
      <c r="A402" s="18" t="s">
        <v>162</v>
      </c>
      <c r="B402" s="18" t="s">
        <v>542</v>
      </c>
      <c r="C402" s="27" t="str">
        <f t="shared" si="18"/>
        <v>Full</v>
      </c>
      <c r="D402" s="18">
        <v>20.3</v>
      </c>
      <c r="E402" s="18">
        <v>766</v>
      </c>
      <c r="F402" s="18">
        <v>21.13</v>
      </c>
      <c r="G402" s="20" t="s">
        <v>81</v>
      </c>
      <c r="H402" s="24"/>
      <c r="I402">
        <f t="shared" si="19"/>
        <v>37.733990147783253</v>
      </c>
      <c r="J402" s="46">
        <f t="shared" si="20"/>
        <v>0.44002741514360316</v>
      </c>
    </row>
    <row r="403" spans="1:10" x14ac:dyDescent="0.3">
      <c r="A403" s="18" t="s">
        <v>162</v>
      </c>
      <c r="B403" s="18" t="s">
        <v>545</v>
      </c>
      <c r="C403" s="27" t="str">
        <f t="shared" si="18"/>
        <v>Full</v>
      </c>
      <c r="D403" s="18">
        <v>18</v>
      </c>
      <c r="E403" s="18">
        <v>376</v>
      </c>
      <c r="F403" s="18">
        <v>35.44</v>
      </c>
      <c r="G403" s="20" t="s">
        <v>81</v>
      </c>
      <c r="H403" s="24"/>
      <c r="I403">
        <f t="shared" si="19"/>
        <v>20.888888888888889</v>
      </c>
      <c r="J403" s="46">
        <f t="shared" si="20"/>
        <v>-0.69659574468085095</v>
      </c>
    </row>
    <row r="404" spans="1:10" x14ac:dyDescent="0.3">
      <c r="A404" s="18" t="s">
        <v>162</v>
      </c>
      <c r="B404" s="18" t="s">
        <v>546</v>
      </c>
      <c r="C404" s="27" t="str">
        <f t="shared" si="18"/>
        <v>Full</v>
      </c>
      <c r="D404" s="18">
        <v>22.9</v>
      </c>
      <c r="E404" s="18">
        <v>348</v>
      </c>
      <c r="F404" s="18">
        <v>31.83</v>
      </c>
      <c r="G404" s="20" t="s">
        <v>81</v>
      </c>
      <c r="H404" s="24"/>
      <c r="I404">
        <f t="shared" si="19"/>
        <v>15.196506550218341</v>
      </c>
      <c r="J404" s="46">
        <f t="shared" si="20"/>
        <v>-1.094560344827586</v>
      </c>
    </row>
    <row r="405" spans="1:10" x14ac:dyDescent="0.3">
      <c r="A405" s="18" t="s">
        <v>162</v>
      </c>
      <c r="B405" s="18" t="s">
        <v>547</v>
      </c>
      <c r="C405" s="27" t="str">
        <f t="shared" si="18"/>
        <v>Full</v>
      </c>
      <c r="D405" s="18">
        <v>25.4</v>
      </c>
      <c r="E405" s="18">
        <v>567</v>
      </c>
      <c r="F405" s="18">
        <v>21.89</v>
      </c>
      <c r="G405" s="20" t="s">
        <v>81</v>
      </c>
      <c r="H405" s="24"/>
      <c r="I405">
        <f t="shared" si="19"/>
        <v>22.322834645669293</v>
      </c>
      <c r="J405" s="46">
        <f t="shared" si="20"/>
        <v>1.9389770723104084E-2</v>
      </c>
    </row>
    <row r="406" spans="1:10" x14ac:dyDescent="0.3">
      <c r="A406" s="18" t="s">
        <v>162</v>
      </c>
      <c r="B406" s="18" t="s">
        <v>550</v>
      </c>
      <c r="C406" s="27" t="str">
        <f t="shared" si="18"/>
        <v>Full</v>
      </c>
      <c r="D406" s="18">
        <v>24</v>
      </c>
      <c r="E406" s="18">
        <v>436</v>
      </c>
      <c r="F406" s="18">
        <v>21.96</v>
      </c>
      <c r="G406" s="20" t="s">
        <v>81</v>
      </c>
      <c r="H406" s="24"/>
      <c r="I406">
        <f t="shared" si="19"/>
        <v>18.166666666666668</v>
      </c>
      <c r="J406" s="46">
        <f t="shared" si="20"/>
        <v>-0.20880733944954125</v>
      </c>
    </row>
    <row r="407" spans="1:10" x14ac:dyDescent="0.3">
      <c r="A407" s="18" t="s">
        <v>162</v>
      </c>
      <c r="B407" s="18" t="s">
        <v>552</v>
      </c>
      <c r="C407" s="27" t="str">
        <f t="shared" si="18"/>
        <v>Full</v>
      </c>
      <c r="D407" s="18">
        <v>24</v>
      </c>
      <c r="E407" s="18">
        <v>573</v>
      </c>
      <c r="F407" s="18">
        <v>18.329999999999998</v>
      </c>
      <c r="G407" s="20" t="s">
        <v>82</v>
      </c>
      <c r="H407" s="24"/>
      <c r="I407">
        <f t="shared" si="19"/>
        <v>23.875</v>
      </c>
      <c r="J407" s="46">
        <f t="shared" si="20"/>
        <v>0.23225130890052365</v>
      </c>
    </row>
    <row r="408" spans="1:10" x14ac:dyDescent="0.3">
      <c r="A408" s="18" t="s">
        <v>162</v>
      </c>
      <c r="B408" s="18" t="s">
        <v>554</v>
      </c>
      <c r="C408" s="27" t="str">
        <f t="shared" si="18"/>
        <v>Full</v>
      </c>
      <c r="D408" s="18">
        <v>24</v>
      </c>
      <c r="E408" s="18">
        <v>395</v>
      </c>
      <c r="F408" s="18">
        <v>15.46</v>
      </c>
      <c r="G408" s="20" t="s">
        <v>82</v>
      </c>
      <c r="H408" s="24"/>
      <c r="I408">
        <f t="shared" si="19"/>
        <v>16.458333333333332</v>
      </c>
      <c r="J408" s="46">
        <f t="shared" si="20"/>
        <v>6.0658227848101147E-2</v>
      </c>
    </row>
    <row r="409" spans="1:10" x14ac:dyDescent="0.3">
      <c r="A409" s="18" t="s">
        <v>162</v>
      </c>
      <c r="B409" s="18" t="s">
        <v>555</v>
      </c>
      <c r="C409" s="27" t="str">
        <f t="shared" si="18"/>
        <v>Full</v>
      </c>
      <c r="D409" s="18">
        <v>22.9</v>
      </c>
      <c r="E409" s="18">
        <v>418</v>
      </c>
      <c r="F409" s="18">
        <v>39.74</v>
      </c>
      <c r="G409" s="20" t="s">
        <v>81</v>
      </c>
      <c r="H409" s="24"/>
      <c r="I409">
        <f t="shared" si="19"/>
        <v>18.253275109170307</v>
      </c>
      <c r="J409" s="46">
        <f t="shared" si="20"/>
        <v>-1.1771435406698565</v>
      </c>
    </row>
    <row r="410" spans="1:10" x14ac:dyDescent="0.3">
      <c r="A410" s="18" t="s">
        <v>162</v>
      </c>
      <c r="B410" s="18" t="s">
        <v>556</v>
      </c>
      <c r="C410" s="27" t="str">
        <f t="shared" si="18"/>
        <v>Full</v>
      </c>
      <c r="D410" s="18">
        <v>24</v>
      </c>
      <c r="E410" s="18">
        <v>551</v>
      </c>
      <c r="F410" s="18">
        <v>20.13</v>
      </c>
      <c r="G410" s="20" t="s">
        <v>81</v>
      </c>
      <c r="H410" s="24"/>
      <c r="I410">
        <f t="shared" si="19"/>
        <v>22.958333333333332</v>
      </c>
      <c r="J410" s="46">
        <f t="shared" si="20"/>
        <v>0.12319419237749546</v>
      </c>
    </row>
    <row r="411" spans="1:10" x14ac:dyDescent="0.3">
      <c r="A411" s="18" t="s">
        <v>162</v>
      </c>
      <c r="B411" s="18" t="s">
        <v>558</v>
      </c>
      <c r="C411" s="27" t="str">
        <f t="shared" si="18"/>
        <v>Full</v>
      </c>
      <c r="D411" s="18">
        <v>18</v>
      </c>
      <c r="E411" s="18">
        <v>527</v>
      </c>
      <c r="F411" s="18">
        <v>37.78</v>
      </c>
      <c r="G411" s="20" t="s">
        <v>81</v>
      </c>
      <c r="H411" s="24"/>
      <c r="I411">
        <f t="shared" si="19"/>
        <v>29.277777777777779</v>
      </c>
      <c r="J411" s="46">
        <f t="shared" si="20"/>
        <v>-0.29039848197343454</v>
      </c>
    </row>
    <row r="412" spans="1:10" x14ac:dyDescent="0.3">
      <c r="A412" s="18" t="s">
        <v>162</v>
      </c>
      <c r="B412" s="18" t="s">
        <v>559</v>
      </c>
      <c r="C412" s="27" t="str">
        <f t="shared" si="18"/>
        <v>Half</v>
      </c>
      <c r="D412" s="18">
        <v>12</v>
      </c>
      <c r="E412" s="18">
        <v>448</v>
      </c>
      <c r="F412" s="18">
        <v>22.5</v>
      </c>
      <c r="G412" s="20" t="s">
        <v>81</v>
      </c>
      <c r="H412" s="24"/>
      <c r="I412">
        <f t="shared" si="19"/>
        <v>37.333333333333336</v>
      </c>
      <c r="J412" s="46">
        <f t="shared" si="20"/>
        <v>0.3973214285714286</v>
      </c>
    </row>
    <row r="413" spans="1:10" x14ac:dyDescent="0.3">
      <c r="A413" s="18" t="s">
        <v>162</v>
      </c>
      <c r="B413" s="18" t="s">
        <v>565</v>
      </c>
      <c r="C413" s="27" t="str">
        <f t="shared" si="18"/>
        <v>Full</v>
      </c>
      <c r="D413" s="18">
        <v>19.2</v>
      </c>
      <c r="E413" s="18">
        <v>348</v>
      </c>
      <c r="F413" s="18">
        <v>15.21</v>
      </c>
      <c r="G413" s="20" t="s">
        <v>82</v>
      </c>
      <c r="H413" s="24"/>
      <c r="I413">
        <f t="shared" si="19"/>
        <v>18.125</v>
      </c>
      <c r="J413" s="46">
        <f t="shared" si="20"/>
        <v>0.16082758620689649</v>
      </c>
    </row>
    <row r="414" spans="1:10" x14ac:dyDescent="0.3">
      <c r="A414" s="18" t="s">
        <v>162</v>
      </c>
      <c r="B414" s="18" t="s">
        <v>566</v>
      </c>
      <c r="C414" s="27" t="str">
        <f t="shared" si="18"/>
        <v>Full</v>
      </c>
      <c r="D414" s="18">
        <v>22.9</v>
      </c>
      <c r="E414" s="18">
        <v>169</v>
      </c>
      <c r="F414" s="18">
        <v>33.450000000000003</v>
      </c>
      <c r="G414" s="20" t="s">
        <v>81</v>
      </c>
      <c r="H414" s="24"/>
      <c r="I414">
        <f t="shared" si="19"/>
        <v>7.3799126637554586</v>
      </c>
      <c r="J414" s="46">
        <f t="shared" si="20"/>
        <v>-3.5325739644970415</v>
      </c>
    </row>
    <row r="415" spans="1:10" x14ac:dyDescent="0.3">
      <c r="A415" s="18" t="s">
        <v>162</v>
      </c>
      <c r="B415" s="18" t="s">
        <v>569</v>
      </c>
      <c r="C415" s="27" t="str">
        <f t="shared" si="18"/>
        <v>Full</v>
      </c>
      <c r="D415" s="18">
        <v>18.600000000000001</v>
      </c>
      <c r="E415" s="18">
        <v>799</v>
      </c>
      <c r="F415" s="18">
        <v>20.22</v>
      </c>
      <c r="G415" s="20" t="s">
        <v>81</v>
      </c>
      <c r="H415" s="24"/>
      <c r="I415">
        <f t="shared" si="19"/>
        <v>42.956989247311824</v>
      </c>
      <c r="J415" s="46">
        <f t="shared" si="20"/>
        <v>0.52929662077596995</v>
      </c>
    </row>
    <row r="416" spans="1:10" x14ac:dyDescent="0.3">
      <c r="A416" s="18" t="s">
        <v>162</v>
      </c>
      <c r="B416" s="18" t="s">
        <v>571</v>
      </c>
      <c r="C416" s="27" t="str">
        <f t="shared" si="18"/>
        <v>Half</v>
      </c>
      <c r="D416" s="18">
        <v>12</v>
      </c>
      <c r="E416" s="18">
        <v>194</v>
      </c>
      <c r="F416" s="18">
        <v>29</v>
      </c>
      <c r="G416" s="20" t="s">
        <v>81</v>
      </c>
      <c r="H416" s="24"/>
      <c r="I416">
        <f t="shared" si="19"/>
        <v>16.166666666666668</v>
      </c>
      <c r="J416" s="46">
        <f t="shared" si="20"/>
        <v>-0.79381443298969057</v>
      </c>
    </row>
    <row r="417" spans="1:10" x14ac:dyDescent="0.3">
      <c r="A417" s="18" t="s">
        <v>162</v>
      </c>
      <c r="B417" s="18" t="s">
        <v>572</v>
      </c>
      <c r="C417" s="27" t="str">
        <f t="shared" si="18"/>
        <v>Full</v>
      </c>
      <c r="D417" s="18">
        <v>18</v>
      </c>
      <c r="E417" s="18">
        <v>766</v>
      </c>
      <c r="F417" s="18">
        <v>31.5</v>
      </c>
      <c r="G417" s="20" t="s">
        <v>81</v>
      </c>
      <c r="H417" s="24"/>
      <c r="I417">
        <f t="shared" si="19"/>
        <v>42.555555555555557</v>
      </c>
      <c r="J417" s="46">
        <f t="shared" si="20"/>
        <v>0.25979112271540472</v>
      </c>
    </row>
    <row r="418" spans="1:10" x14ac:dyDescent="0.3">
      <c r="A418" s="18" t="s">
        <v>162</v>
      </c>
      <c r="B418" s="18" t="s">
        <v>574</v>
      </c>
      <c r="C418" s="27" t="str">
        <f t="shared" si="18"/>
        <v>Full</v>
      </c>
      <c r="D418" s="18">
        <v>24</v>
      </c>
      <c r="E418" s="18">
        <v>448</v>
      </c>
      <c r="F418" s="18">
        <v>18.170000000000002</v>
      </c>
      <c r="G418" s="20" t="s">
        <v>82</v>
      </c>
      <c r="H418" s="24"/>
      <c r="I418">
        <f t="shared" si="19"/>
        <v>18.666666666666668</v>
      </c>
      <c r="J418" s="46">
        <f t="shared" si="20"/>
        <v>2.6607142857142829E-2</v>
      </c>
    </row>
    <row r="419" spans="1:10" x14ac:dyDescent="0.3">
      <c r="A419" s="18" t="s">
        <v>162</v>
      </c>
      <c r="B419" s="18" t="s">
        <v>575</v>
      </c>
      <c r="C419" s="27" t="str">
        <f t="shared" si="18"/>
        <v>Full</v>
      </c>
      <c r="D419" s="18">
        <v>24</v>
      </c>
      <c r="E419" s="18">
        <v>631</v>
      </c>
      <c r="F419" s="18">
        <v>23.88</v>
      </c>
      <c r="G419" s="20" t="s">
        <v>81</v>
      </c>
      <c r="H419" s="24"/>
      <c r="I419">
        <f t="shared" si="19"/>
        <v>26.291666666666668</v>
      </c>
      <c r="J419" s="46">
        <f t="shared" si="20"/>
        <v>9.1727416798732253E-2</v>
      </c>
    </row>
    <row r="420" spans="1:10" x14ac:dyDescent="0.3">
      <c r="A420" s="18" t="s">
        <v>162</v>
      </c>
      <c r="B420" s="18" t="s">
        <v>576</v>
      </c>
      <c r="C420" s="27" t="str">
        <f t="shared" si="18"/>
        <v>Half</v>
      </c>
      <c r="D420" s="18">
        <v>12</v>
      </c>
      <c r="E420" s="18">
        <v>638</v>
      </c>
      <c r="F420" s="18">
        <v>32.92</v>
      </c>
      <c r="G420" s="20" t="s">
        <v>81</v>
      </c>
      <c r="H420" s="24"/>
      <c r="I420">
        <f t="shared" si="19"/>
        <v>53.166666666666664</v>
      </c>
      <c r="J420" s="46">
        <f t="shared" si="20"/>
        <v>0.38081504702194352</v>
      </c>
    </row>
    <row r="421" spans="1:10" x14ac:dyDescent="0.3">
      <c r="A421" s="18" t="s">
        <v>162</v>
      </c>
      <c r="B421" s="18" t="s">
        <v>578</v>
      </c>
      <c r="C421" s="27" t="str">
        <f t="shared" si="18"/>
        <v>Full</v>
      </c>
      <c r="D421" s="18">
        <v>20.3</v>
      </c>
      <c r="E421" s="18">
        <v>578</v>
      </c>
      <c r="F421" s="18">
        <v>20.59</v>
      </c>
      <c r="G421" s="20" t="s">
        <v>81</v>
      </c>
      <c r="H421" s="24"/>
      <c r="I421">
        <f t="shared" si="19"/>
        <v>28.472906403940886</v>
      </c>
      <c r="J421" s="46">
        <f t="shared" si="20"/>
        <v>0.27685640138408302</v>
      </c>
    </row>
    <row r="422" spans="1:10" x14ac:dyDescent="0.3">
      <c r="A422" s="18" t="s">
        <v>162</v>
      </c>
      <c r="B422" s="18" t="s">
        <v>579</v>
      </c>
      <c r="C422" s="27" t="str">
        <f t="shared" si="18"/>
        <v>Full</v>
      </c>
      <c r="D422" s="18">
        <v>25.4</v>
      </c>
      <c r="E422" s="18">
        <v>771</v>
      </c>
      <c r="F422" s="18">
        <v>21.69</v>
      </c>
      <c r="G422" s="20" t="s">
        <v>81</v>
      </c>
      <c r="H422" s="24"/>
      <c r="I422">
        <f t="shared" si="19"/>
        <v>30.354330708661418</v>
      </c>
      <c r="J422" s="46">
        <f t="shared" si="20"/>
        <v>0.28543968871595327</v>
      </c>
    </row>
    <row r="423" spans="1:10" x14ac:dyDescent="0.3">
      <c r="A423" s="18" t="s">
        <v>162</v>
      </c>
      <c r="B423" s="18" t="s">
        <v>580</v>
      </c>
      <c r="C423" s="27" t="str">
        <f t="shared" si="18"/>
        <v>Full</v>
      </c>
      <c r="D423" s="18">
        <v>24</v>
      </c>
      <c r="E423" s="18">
        <v>799</v>
      </c>
      <c r="F423" s="18">
        <v>21.96</v>
      </c>
      <c r="G423" s="20" t="s">
        <v>81</v>
      </c>
      <c r="H423" s="24"/>
      <c r="I423">
        <f t="shared" si="19"/>
        <v>33.291666666666664</v>
      </c>
      <c r="J423" s="46">
        <f t="shared" si="20"/>
        <v>0.34037546933667079</v>
      </c>
    </row>
    <row r="424" spans="1:10" x14ac:dyDescent="0.3">
      <c r="A424" s="18" t="s">
        <v>162</v>
      </c>
      <c r="B424" s="18" t="s">
        <v>581</v>
      </c>
      <c r="C424" s="27" t="str">
        <f t="shared" si="18"/>
        <v>Half</v>
      </c>
      <c r="D424" s="18">
        <v>11.9</v>
      </c>
      <c r="E424" s="18">
        <v>302</v>
      </c>
      <c r="F424" s="18">
        <v>37.65</v>
      </c>
      <c r="G424" s="20" t="s">
        <v>81</v>
      </c>
      <c r="H424" s="24"/>
      <c r="I424">
        <f t="shared" si="19"/>
        <v>25.3781512605042</v>
      </c>
      <c r="J424" s="46">
        <f t="shared" si="20"/>
        <v>-0.48355960264900666</v>
      </c>
    </row>
    <row r="425" spans="1:10" x14ac:dyDescent="0.3">
      <c r="A425" s="18" t="s">
        <v>162</v>
      </c>
      <c r="B425" s="18" t="s">
        <v>582</v>
      </c>
      <c r="C425" s="27" t="str">
        <f t="shared" si="18"/>
        <v>Full</v>
      </c>
      <c r="D425" s="18">
        <v>19.2</v>
      </c>
      <c r="E425" s="18">
        <v>306</v>
      </c>
      <c r="F425" s="18">
        <v>18.13</v>
      </c>
      <c r="G425" s="20" t="s">
        <v>82</v>
      </c>
      <c r="H425" s="24"/>
      <c r="I425">
        <f t="shared" si="19"/>
        <v>15.9375</v>
      </c>
      <c r="J425" s="46">
        <f t="shared" si="20"/>
        <v>-0.13756862745098034</v>
      </c>
    </row>
    <row r="426" spans="1:10" x14ac:dyDescent="0.3">
      <c r="A426" s="18" t="s">
        <v>162</v>
      </c>
      <c r="B426" s="18" t="s">
        <v>583</v>
      </c>
      <c r="C426" s="27" t="str">
        <f t="shared" si="18"/>
        <v>Full</v>
      </c>
      <c r="D426" s="18">
        <v>18.399999999999999</v>
      </c>
      <c r="E426" s="18">
        <v>302</v>
      </c>
      <c r="F426" s="18">
        <v>9.18</v>
      </c>
      <c r="G426" s="20" t="s">
        <v>82</v>
      </c>
      <c r="H426" s="24"/>
      <c r="I426">
        <f t="shared" si="19"/>
        <v>16.413043478260871</v>
      </c>
      <c r="J426" s="46">
        <f t="shared" si="20"/>
        <v>0.44068874172185435</v>
      </c>
    </row>
    <row r="427" spans="1:10" x14ac:dyDescent="0.3">
      <c r="A427" s="18" t="s">
        <v>162</v>
      </c>
      <c r="B427" s="18" t="s">
        <v>584</v>
      </c>
      <c r="C427" s="27" t="str">
        <f t="shared" si="18"/>
        <v>Full</v>
      </c>
      <c r="D427" s="18">
        <v>22.9</v>
      </c>
      <c r="E427" s="18">
        <v>306</v>
      </c>
      <c r="F427" s="18">
        <v>34.89</v>
      </c>
      <c r="G427" s="20" t="s">
        <v>81</v>
      </c>
      <c r="H427" s="24"/>
      <c r="I427">
        <f t="shared" si="19"/>
        <v>13.362445414847162</v>
      </c>
      <c r="J427" s="46">
        <f t="shared" si="20"/>
        <v>-1.6110490196078431</v>
      </c>
    </row>
    <row r="428" spans="1:10" x14ac:dyDescent="0.3">
      <c r="A428" s="18" t="s">
        <v>162</v>
      </c>
      <c r="B428" s="18" t="s">
        <v>587</v>
      </c>
      <c r="C428" s="27" t="str">
        <f t="shared" si="18"/>
        <v>Half</v>
      </c>
      <c r="D428" s="18">
        <v>8.6</v>
      </c>
      <c r="E428" s="18">
        <v>370</v>
      </c>
      <c r="F428" s="18">
        <v>22.56</v>
      </c>
      <c r="G428" s="20" t="s">
        <v>81</v>
      </c>
      <c r="H428" s="24"/>
      <c r="I428">
        <f t="shared" si="19"/>
        <v>43.02325581395349</v>
      </c>
      <c r="J428" s="46">
        <f t="shared" si="20"/>
        <v>0.47563243243243247</v>
      </c>
    </row>
    <row r="429" spans="1:10" x14ac:dyDescent="0.3">
      <c r="A429" s="18" t="s">
        <v>162</v>
      </c>
      <c r="B429" s="18" t="s">
        <v>588</v>
      </c>
      <c r="C429" s="27" t="str">
        <f t="shared" si="18"/>
        <v>Full</v>
      </c>
      <c r="D429" s="18">
        <v>22.9</v>
      </c>
      <c r="E429" s="18">
        <v>382</v>
      </c>
      <c r="F429" s="18">
        <v>33.450000000000003</v>
      </c>
      <c r="G429" s="20" t="s">
        <v>81</v>
      </c>
      <c r="H429" s="24"/>
      <c r="I429">
        <f t="shared" si="19"/>
        <v>16.681222707423583</v>
      </c>
      <c r="J429" s="46">
        <f t="shared" si="20"/>
        <v>-1.0052486910994765</v>
      </c>
    </row>
    <row r="430" spans="1:10" x14ac:dyDescent="0.3">
      <c r="A430" s="18" t="s">
        <v>162</v>
      </c>
      <c r="B430" s="18" t="s">
        <v>589</v>
      </c>
      <c r="C430" s="27" t="str">
        <f t="shared" si="18"/>
        <v>Half</v>
      </c>
      <c r="D430" s="18">
        <v>11.9</v>
      </c>
      <c r="E430" s="18">
        <v>370</v>
      </c>
      <c r="F430" s="18">
        <v>37.65</v>
      </c>
      <c r="G430" s="20" t="s">
        <v>81</v>
      </c>
      <c r="H430" s="24"/>
      <c r="I430">
        <f t="shared" si="19"/>
        <v>31.092436974789916</v>
      </c>
      <c r="J430" s="46">
        <f t="shared" si="20"/>
        <v>-0.21090540540540537</v>
      </c>
    </row>
    <row r="431" spans="1:10" x14ac:dyDescent="0.3">
      <c r="A431" s="18" t="s">
        <v>162</v>
      </c>
      <c r="B431" s="18" t="s">
        <v>590</v>
      </c>
      <c r="C431" s="27" t="str">
        <f t="shared" si="18"/>
        <v>Full</v>
      </c>
      <c r="D431" s="18">
        <v>25.4</v>
      </c>
      <c r="E431" s="18">
        <v>382</v>
      </c>
      <c r="F431" s="18">
        <v>24.84</v>
      </c>
      <c r="G431" s="20" t="s">
        <v>81</v>
      </c>
      <c r="H431" s="24"/>
      <c r="I431">
        <f t="shared" si="19"/>
        <v>15.039370078740159</v>
      </c>
      <c r="J431" s="46">
        <f t="shared" si="20"/>
        <v>-0.65166492146596844</v>
      </c>
    </row>
    <row r="432" spans="1:10" x14ac:dyDescent="0.3">
      <c r="A432" s="18" t="s">
        <v>162</v>
      </c>
      <c r="B432" s="18" t="s">
        <v>594</v>
      </c>
      <c r="C432" s="27" t="str">
        <f t="shared" si="18"/>
        <v>Full</v>
      </c>
      <c r="D432" s="18">
        <v>18</v>
      </c>
      <c r="E432" s="18">
        <v>302</v>
      </c>
      <c r="F432" s="18">
        <v>35.44</v>
      </c>
      <c r="G432" s="20" t="s">
        <v>81</v>
      </c>
      <c r="H432" s="24"/>
      <c r="I432">
        <f t="shared" si="19"/>
        <v>16.777777777777779</v>
      </c>
      <c r="J432" s="46">
        <f t="shared" si="20"/>
        <v>-1.1123178807947018</v>
      </c>
    </row>
    <row r="433" spans="1:10" x14ac:dyDescent="0.3">
      <c r="A433" s="18" t="s">
        <v>162</v>
      </c>
      <c r="B433" s="18" t="s">
        <v>598</v>
      </c>
      <c r="C433" s="27" t="str">
        <f t="shared" si="18"/>
        <v>Full</v>
      </c>
      <c r="D433" s="18">
        <v>22.9</v>
      </c>
      <c r="E433" s="18">
        <v>302</v>
      </c>
      <c r="F433" s="18">
        <v>25.24</v>
      </c>
      <c r="G433" s="20" t="s">
        <v>81</v>
      </c>
      <c r="H433" s="24"/>
      <c r="I433">
        <f t="shared" si="19"/>
        <v>13.187772925764193</v>
      </c>
      <c r="J433" s="46">
        <f t="shared" si="20"/>
        <v>-0.91389403973509908</v>
      </c>
    </row>
    <row r="434" spans="1:10" x14ac:dyDescent="0.3">
      <c r="A434" s="18" t="s">
        <v>162</v>
      </c>
      <c r="B434" s="18" t="s">
        <v>600</v>
      </c>
      <c r="C434" s="27" t="str">
        <f t="shared" si="18"/>
        <v>Full</v>
      </c>
      <c r="D434" s="18">
        <v>52.7</v>
      </c>
      <c r="E434" s="18">
        <v>302</v>
      </c>
      <c r="F434" s="18">
        <v>14.63</v>
      </c>
      <c r="G434" s="20" t="s">
        <v>82</v>
      </c>
      <c r="H434" s="24"/>
      <c r="I434">
        <f t="shared" si="19"/>
        <v>5.730550284629981</v>
      </c>
      <c r="J434" s="46">
        <f t="shared" si="20"/>
        <v>-1.5529834437086094</v>
      </c>
    </row>
    <row r="435" spans="1:10" x14ac:dyDescent="0.3">
      <c r="A435" s="18" t="s">
        <v>162</v>
      </c>
      <c r="B435" s="18" t="s">
        <v>602</v>
      </c>
      <c r="C435" s="27" t="str">
        <f t="shared" si="18"/>
        <v>Full</v>
      </c>
      <c r="D435" s="18">
        <v>22.9</v>
      </c>
      <c r="E435" s="18">
        <v>302</v>
      </c>
      <c r="F435" s="18">
        <v>34.89</v>
      </c>
      <c r="G435" s="20" t="s">
        <v>81</v>
      </c>
      <c r="H435" s="24"/>
      <c r="I435">
        <f t="shared" si="19"/>
        <v>13.187772925764193</v>
      </c>
      <c r="J435" s="46">
        <f t="shared" si="20"/>
        <v>-1.6456324503311257</v>
      </c>
    </row>
    <row r="436" spans="1:10" x14ac:dyDescent="0.3">
      <c r="A436" s="18" t="s">
        <v>591</v>
      </c>
      <c r="B436" s="18" t="s">
        <v>592</v>
      </c>
      <c r="C436" s="27" t="str">
        <f t="shared" si="18"/>
        <v>Half</v>
      </c>
      <c r="D436" s="18">
        <v>8.24</v>
      </c>
      <c r="E436" s="18">
        <v>306</v>
      </c>
      <c r="F436" s="18">
        <v>30.7</v>
      </c>
      <c r="G436" s="20" t="s">
        <v>81</v>
      </c>
      <c r="H436" s="24"/>
      <c r="I436">
        <f t="shared" si="19"/>
        <v>37.135922330097088</v>
      </c>
      <c r="J436" s="46">
        <f t="shared" si="20"/>
        <v>0.1733071895424837</v>
      </c>
    </row>
    <row r="437" spans="1:10" x14ac:dyDescent="0.3">
      <c r="A437" s="21" t="s">
        <v>178</v>
      </c>
      <c r="B437" s="21" t="s">
        <v>179</v>
      </c>
      <c r="C437" s="31" t="str">
        <f t="shared" si="18"/>
        <v>Full</v>
      </c>
      <c r="D437" s="21">
        <v>19</v>
      </c>
      <c r="E437" s="21">
        <v>306</v>
      </c>
      <c r="F437" s="21">
        <v>2.0499999999999998</v>
      </c>
      <c r="G437" s="22" t="s">
        <v>14</v>
      </c>
      <c r="H437" s="25" t="s">
        <v>607</v>
      </c>
      <c r="I437">
        <f t="shared" si="19"/>
        <v>16.105263157894736</v>
      </c>
      <c r="J437" s="46">
        <f t="shared" si="20"/>
        <v>0.87271241830065349</v>
      </c>
    </row>
    <row r="438" spans="1:10" x14ac:dyDescent="0.3">
      <c r="A438" s="21" t="s">
        <v>178</v>
      </c>
      <c r="B438" s="21" t="s">
        <v>282</v>
      </c>
      <c r="C438" s="31" t="str">
        <f t="shared" si="18"/>
        <v>Full</v>
      </c>
      <c r="D438" s="21">
        <v>19</v>
      </c>
      <c r="E438" s="21">
        <v>401</v>
      </c>
      <c r="F438" s="21">
        <v>2.0499999999999998</v>
      </c>
      <c r="G438" s="22" t="s">
        <v>14</v>
      </c>
      <c r="H438" s="25" t="s">
        <v>607</v>
      </c>
      <c r="I438">
        <f t="shared" si="19"/>
        <v>21.105263157894736</v>
      </c>
      <c r="J438" s="46">
        <f t="shared" si="20"/>
        <v>0.90286783042394014</v>
      </c>
    </row>
    <row r="439" spans="1:10" x14ac:dyDescent="0.3">
      <c r="A439" s="21" t="s">
        <v>178</v>
      </c>
      <c r="B439" s="21" t="s">
        <v>489</v>
      </c>
      <c r="C439" s="31" t="str">
        <f t="shared" si="18"/>
        <v>Full</v>
      </c>
      <c r="D439" s="21">
        <v>37</v>
      </c>
      <c r="E439" s="21">
        <v>401</v>
      </c>
      <c r="F439" s="21">
        <v>0.78</v>
      </c>
      <c r="G439" s="22" t="s">
        <v>14</v>
      </c>
      <c r="H439" s="25" t="s">
        <v>607</v>
      </c>
      <c r="I439">
        <f t="shared" si="19"/>
        <v>10.837837837837839</v>
      </c>
      <c r="J439" s="46">
        <f t="shared" si="20"/>
        <v>0.92802992518703253</v>
      </c>
    </row>
    <row r="440" spans="1:10" x14ac:dyDescent="0.3">
      <c r="A440" s="21" t="s">
        <v>178</v>
      </c>
      <c r="B440" s="21" t="s">
        <v>490</v>
      </c>
      <c r="C440" s="31" t="str">
        <f t="shared" si="18"/>
        <v>Full</v>
      </c>
      <c r="D440" s="21">
        <v>18.3</v>
      </c>
      <c r="E440" s="21">
        <v>412</v>
      </c>
      <c r="F440" s="21">
        <v>1.37</v>
      </c>
      <c r="G440" s="22" t="s">
        <v>14</v>
      </c>
      <c r="H440" s="25" t="s">
        <v>607</v>
      </c>
      <c r="I440">
        <f t="shared" si="19"/>
        <v>22.513661202185791</v>
      </c>
      <c r="J440" s="46">
        <f t="shared" si="20"/>
        <v>0.93914805825242709</v>
      </c>
    </row>
    <row r="441" spans="1:10" x14ac:dyDescent="0.3">
      <c r="A441" s="21" t="s">
        <v>178</v>
      </c>
      <c r="B441" s="21" t="s">
        <v>544</v>
      </c>
      <c r="C441" s="31" t="str">
        <f t="shared" si="18"/>
        <v>Full</v>
      </c>
      <c r="D441" s="21">
        <v>19</v>
      </c>
      <c r="E441" s="21">
        <v>412</v>
      </c>
      <c r="F441" s="21">
        <v>2.0499999999999998</v>
      </c>
      <c r="G441" s="22" t="s">
        <v>14</v>
      </c>
      <c r="H441" s="25" t="s">
        <v>607</v>
      </c>
      <c r="I441">
        <f t="shared" si="19"/>
        <v>21.684210526315791</v>
      </c>
      <c r="J441" s="46">
        <f t="shared" si="20"/>
        <v>0.90546116504854368</v>
      </c>
    </row>
    <row r="442" spans="1:10" ht="27.6" x14ac:dyDescent="0.3">
      <c r="A442" s="18" t="s">
        <v>28</v>
      </c>
      <c r="B442" s="18" t="s">
        <v>29</v>
      </c>
      <c r="C442" s="27" t="str">
        <f t="shared" si="18"/>
        <v>Half</v>
      </c>
      <c r="D442" s="18">
        <v>8.2799999999999994</v>
      </c>
      <c r="E442" s="18">
        <v>348</v>
      </c>
      <c r="F442" s="18">
        <v>28.14</v>
      </c>
      <c r="G442" s="20" t="s">
        <v>81</v>
      </c>
      <c r="H442" s="24"/>
      <c r="I442">
        <f t="shared" si="19"/>
        <v>42.028985507246382</v>
      </c>
      <c r="J442" s="46">
        <f t="shared" si="20"/>
        <v>0.33046206896551733</v>
      </c>
    </row>
    <row r="443" spans="1:10" ht="27.6" x14ac:dyDescent="0.3">
      <c r="A443" s="18" t="s">
        <v>28</v>
      </c>
      <c r="B443" s="18" t="s">
        <v>90</v>
      </c>
      <c r="C443" s="27" t="str">
        <f t="shared" si="18"/>
        <v>Full</v>
      </c>
      <c r="D443" s="18">
        <v>20.7</v>
      </c>
      <c r="E443" s="18">
        <v>340</v>
      </c>
      <c r="F443" s="18">
        <v>18.12</v>
      </c>
      <c r="G443" s="20" t="s">
        <v>82</v>
      </c>
      <c r="H443" s="24"/>
      <c r="I443">
        <f t="shared" si="19"/>
        <v>16.425120772946862</v>
      </c>
      <c r="J443" s="46">
        <f t="shared" si="20"/>
        <v>-0.10318823529411758</v>
      </c>
    </row>
    <row r="444" spans="1:10" ht="27.6" x14ac:dyDescent="0.3">
      <c r="A444" s="18" t="s">
        <v>28</v>
      </c>
      <c r="B444" s="18" t="s">
        <v>150</v>
      </c>
      <c r="C444" s="27" t="str">
        <f t="shared" si="18"/>
        <v>Half</v>
      </c>
      <c r="D444" s="18">
        <v>4.76</v>
      </c>
      <c r="E444" s="18">
        <v>348</v>
      </c>
      <c r="F444" s="18">
        <v>28.36</v>
      </c>
      <c r="G444" s="20" t="s">
        <v>81</v>
      </c>
      <c r="H444" s="24"/>
      <c r="I444">
        <f t="shared" si="19"/>
        <v>73.109243697479002</v>
      </c>
      <c r="J444" s="46">
        <f t="shared" si="20"/>
        <v>0.61208735632183919</v>
      </c>
    </row>
    <row r="445" spans="1:10" ht="27.6" x14ac:dyDescent="0.3">
      <c r="A445" s="18" t="s">
        <v>28</v>
      </c>
      <c r="B445" s="18" t="s">
        <v>151</v>
      </c>
      <c r="C445" s="27" t="str">
        <f t="shared" si="18"/>
        <v>Half</v>
      </c>
      <c r="D445" s="18">
        <v>7.87</v>
      </c>
      <c r="E445" s="18">
        <v>484</v>
      </c>
      <c r="F445" s="18">
        <v>19.440000000000001</v>
      </c>
      <c r="G445" s="20" t="s">
        <v>82</v>
      </c>
      <c r="H445" s="24"/>
      <c r="I445">
        <f t="shared" si="19"/>
        <v>61.499364675984751</v>
      </c>
      <c r="J445" s="46">
        <f t="shared" si="20"/>
        <v>0.68389917355371899</v>
      </c>
    </row>
    <row r="446" spans="1:10" ht="27.6" x14ac:dyDescent="0.3">
      <c r="A446" s="18" t="s">
        <v>28</v>
      </c>
      <c r="B446" s="18" t="s">
        <v>152</v>
      </c>
      <c r="C446" s="27" t="str">
        <f t="shared" si="18"/>
        <v>Half</v>
      </c>
      <c r="D446" s="18">
        <v>7.87</v>
      </c>
      <c r="E446" s="18">
        <v>507</v>
      </c>
      <c r="F446" s="18">
        <v>19.440000000000001</v>
      </c>
      <c r="G446" s="20" t="s">
        <v>82</v>
      </c>
      <c r="H446" s="24"/>
      <c r="I446">
        <f t="shared" si="19"/>
        <v>64.421855146124528</v>
      </c>
      <c r="J446" s="46">
        <f t="shared" si="20"/>
        <v>0.69823905325443791</v>
      </c>
    </row>
    <row r="447" spans="1:10" ht="27.6" x14ac:dyDescent="0.3">
      <c r="A447" s="18" t="s">
        <v>28</v>
      </c>
      <c r="B447" s="18" t="s">
        <v>153</v>
      </c>
      <c r="C447" s="27" t="str">
        <f t="shared" si="18"/>
        <v>Half</v>
      </c>
      <c r="D447" s="18">
        <v>6.19</v>
      </c>
      <c r="E447" s="18">
        <v>302</v>
      </c>
      <c r="F447" s="18">
        <v>36.67</v>
      </c>
      <c r="G447" s="20" t="s">
        <v>81</v>
      </c>
      <c r="H447" s="24"/>
      <c r="I447">
        <f t="shared" si="19"/>
        <v>48.788368336025847</v>
      </c>
      <c r="J447" s="46">
        <f t="shared" si="20"/>
        <v>0.24838642384105955</v>
      </c>
    </row>
    <row r="448" spans="1:10" ht="27.6" x14ac:dyDescent="0.3">
      <c r="A448" s="18" t="s">
        <v>28</v>
      </c>
      <c r="B448" s="18" t="s">
        <v>154</v>
      </c>
      <c r="C448" s="27" t="str">
        <f t="shared" si="18"/>
        <v>Full</v>
      </c>
      <c r="D448" s="18">
        <v>19.54</v>
      </c>
      <c r="E448" s="18">
        <v>306</v>
      </c>
      <c r="F448" s="18">
        <v>16.22</v>
      </c>
      <c r="G448" s="20" t="s">
        <v>82</v>
      </c>
      <c r="H448" s="24"/>
      <c r="I448">
        <f t="shared" si="19"/>
        <v>15.660184237461618</v>
      </c>
      <c r="J448" s="46">
        <f t="shared" si="20"/>
        <v>-3.5747712418300555E-2</v>
      </c>
    </row>
    <row r="449" spans="1:10" ht="27.6" x14ac:dyDescent="0.3">
      <c r="A449" s="18" t="s">
        <v>28</v>
      </c>
      <c r="B449" s="18" t="s">
        <v>155</v>
      </c>
      <c r="C449" s="27" t="str">
        <f t="shared" si="18"/>
        <v>Half</v>
      </c>
      <c r="D449" s="18">
        <v>10.19</v>
      </c>
      <c r="E449" s="18">
        <v>306</v>
      </c>
      <c r="F449" s="18">
        <v>18.16</v>
      </c>
      <c r="G449" s="20" t="s">
        <v>82</v>
      </c>
      <c r="H449" s="24"/>
      <c r="I449">
        <f t="shared" si="19"/>
        <v>30.029440628066734</v>
      </c>
      <c r="J449" s="46">
        <f t="shared" si="20"/>
        <v>0.39526013071895427</v>
      </c>
    </row>
    <row r="450" spans="1:10" ht="27.6" x14ac:dyDescent="0.3">
      <c r="A450" s="18" t="s">
        <v>28</v>
      </c>
      <c r="B450" s="18" t="s">
        <v>156</v>
      </c>
      <c r="C450" s="27" t="str">
        <f t="shared" si="18"/>
        <v>Full</v>
      </c>
      <c r="D450" s="18">
        <v>19.3</v>
      </c>
      <c r="E450" s="18">
        <v>306</v>
      </c>
      <c r="F450" s="18">
        <v>18.649999999999999</v>
      </c>
      <c r="G450" s="20" t="s">
        <v>82</v>
      </c>
      <c r="H450" s="24"/>
      <c r="I450">
        <f t="shared" si="19"/>
        <v>15.854922279792746</v>
      </c>
      <c r="J450" s="46">
        <f t="shared" si="20"/>
        <v>-0.17629084967320258</v>
      </c>
    </row>
    <row r="451" spans="1:10" ht="27.6" x14ac:dyDescent="0.3">
      <c r="A451" s="18" t="s">
        <v>28</v>
      </c>
      <c r="B451" s="18" t="s">
        <v>157</v>
      </c>
      <c r="C451" s="27" t="str">
        <f t="shared" si="18"/>
        <v>Half</v>
      </c>
      <c r="D451" s="18">
        <v>10.19</v>
      </c>
      <c r="E451" s="18">
        <v>302</v>
      </c>
      <c r="F451" s="18">
        <v>18.16</v>
      </c>
      <c r="G451" s="20" t="s">
        <v>82</v>
      </c>
      <c r="H451" s="24"/>
      <c r="I451">
        <f t="shared" si="19"/>
        <v>29.636898920510305</v>
      </c>
      <c r="J451" s="46">
        <f t="shared" si="20"/>
        <v>0.3872503311258278</v>
      </c>
    </row>
    <row r="452" spans="1:10" ht="27.6" x14ac:dyDescent="0.3">
      <c r="A452" s="18" t="s">
        <v>28</v>
      </c>
      <c r="B452" s="18" t="s">
        <v>158</v>
      </c>
      <c r="C452" s="27" t="str">
        <f t="shared" si="18"/>
        <v>Half</v>
      </c>
      <c r="D452" s="18">
        <v>6.43</v>
      </c>
      <c r="E452" s="18">
        <v>306</v>
      </c>
      <c r="F452" s="18">
        <v>20.37</v>
      </c>
      <c r="G452" s="20" t="s">
        <v>81</v>
      </c>
      <c r="H452" s="24"/>
      <c r="I452">
        <f t="shared" si="19"/>
        <v>47.589424572317263</v>
      </c>
      <c r="J452" s="46">
        <f t="shared" si="20"/>
        <v>0.57196372549019603</v>
      </c>
    </row>
    <row r="453" spans="1:10" ht="27.6" x14ac:dyDescent="0.3">
      <c r="A453" s="18" t="s">
        <v>28</v>
      </c>
      <c r="B453" s="18" t="s">
        <v>30</v>
      </c>
      <c r="C453" s="27" t="str">
        <f t="shared" si="18"/>
        <v>Full</v>
      </c>
      <c r="D453" s="18">
        <v>19.3</v>
      </c>
      <c r="E453" s="18">
        <v>306</v>
      </c>
      <c r="F453" s="18">
        <v>18.649999999999999</v>
      </c>
      <c r="G453" s="20" t="s">
        <v>82</v>
      </c>
      <c r="H453" s="24"/>
      <c r="I453">
        <f t="shared" si="19"/>
        <v>15.854922279792746</v>
      </c>
      <c r="J453" s="46">
        <f t="shared" si="20"/>
        <v>-0.17629084967320258</v>
      </c>
    </row>
    <row r="454" spans="1:10" ht="27.6" x14ac:dyDescent="0.3">
      <c r="A454" s="18" t="s">
        <v>28</v>
      </c>
      <c r="B454" s="18" t="s">
        <v>159</v>
      </c>
      <c r="C454" s="27" t="str">
        <f t="shared" si="18"/>
        <v>Half</v>
      </c>
      <c r="D454" s="18">
        <v>4.76</v>
      </c>
      <c r="E454" s="18">
        <v>306</v>
      </c>
      <c r="F454" s="18">
        <v>28.36</v>
      </c>
      <c r="G454" s="20" t="s">
        <v>81</v>
      </c>
      <c r="H454" s="24"/>
      <c r="I454">
        <f t="shared" si="19"/>
        <v>64.285714285714292</v>
      </c>
      <c r="J454" s="46">
        <f t="shared" si="20"/>
        <v>0.55884444444444448</v>
      </c>
    </row>
    <row r="455" spans="1:10" x14ac:dyDescent="0.3">
      <c r="A455" s="18" t="s">
        <v>91</v>
      </c>
      <c r="B455" s="18" t="s">
        <v>92</v>
      </c>
      <c r="C455" s="27" t="str">
        <f t="shared" si="18"/>
        <v>Full</v>
      </c>
      <c r="D455" s="18">
        <v>24</v>
      </c>
      <c r="E455" s="18">
        <v>370</v>
      </c>
      <c r="F455" s="18">
        <v>12.58</v>
      </c>
      <c r="G455" s="20" t="s">
        <v>82</v>
      </c>
      <c r="H455" s="24"/>
      <c r="I455">
        <f t="shared" si="19"/>
        <v>15.416666666666666</v>
      </c>
      <c r="J455" s="46">
        <f t="shared" si="20"/>
        <v>0.18399999999999997</v>
      </c>
    </row>
    <row r="456" spans="1:10" x14ac:dyDescent="0.3">
      <c r="A456" s="18" t="s">
        <v>91</v>
      </c>
      <c r="B456" s="18" t="s">
        <v>93</v>
      </c>
      <c r="C456" s="27" t="str">
        <f t="shared" si="18"/>
        <v>Full</v>
      </c>
      <c r="D456" s="18">
        <v>26</v>
      </c>
      <c r="E456" s="18">
        <v>370</v>
      </c>
      <c r="F456" s="18">
        <v>11.77</v>
      </c>
      <c r="G456" s="20" t="s">
        <v>82</v>
      </c>
      <c r="H456" s="24"/>
      <c r="I456">
        <f t="shared" si="19"/>
        <v>14.23076923076923</v>
      </c>
      <c r="J456" s="46">
        <f t="shared" si="20"/>
        <v>0.17291891891891889</v>
      </c>
    </row>
    <row r="457" spans="1:10" x14ac:dyDescent="0.3">
      <c r="A457" s="18" t="s">
        <v>91</v>
      </c>
      <c r="B457" s="18" t="s">
        <v>94</v>
      </c>
      <c r="C457" s="27" t="str">
        <f t="shared" si="18"/>
        <v>Full</v>
      </c>
      <c r="D457" s="18">
        <v>24</v>
      </c>
      <c r="E457" s="18">
        <v>382</v>
      </c>
      <c r="F457" s="18">
        <v>12.58</v>
      </c>
      <c r="G457" s="20" t="s">
        <v>82</v>
      </c>
      <c r="H457" s="24"/>
      <c r="I457">
        <f t="shared" si="19"/>
        <v>15.916666666666666</v>
      </c>
      <c r="J457" s="46">
        <f t="shared" si="20"/>
        <v>0.20963350785340309</v>
      </c>
    </row>
    <row r="458" spans="1:10" x14ac:dyDescent="0.3">
      <c r="A458" s="18" t="s">
        <v>91</v>
      </c>
      <c r="B458" s="18" t="s">
        <v>95</v>
      </c>
      <c r="C458" s="27" t="str">
        <f t="shared" si="18"/>
        <v>Full</v>
      </c>
      <c r="D458" s="18">
        <v>26</v>
      </c>
      <c r="E458" s="18">
        <v>382</v>
      </c>
      <c r="F458" s="18">
        <v>11.77</v>
      </c>
      <c r="G458" s="20" t="s">
        <v>82</v>
      </c>
      <c r="H458" s="24"/>
      <c r="I458">
        <f t="shared" si="19"/>
        <v>14.692307692307692</v>
      </c>
      <c r="J458" s="46">
        <f t="shared" si="20"/>
        <v>0.1989005235602094</v>
      </c>
    </row>
    <row r="459" spans="1:10" x14ac:dyDescent="0.3">
      <c r="A459" s="18" t="s">
        <v>91</v>
      </c>
      <c r="B459" s="18" t="s">
        <v>96</v>
      </c>
      <c r="C459" s="27" t="str">
        <f t="shared" si="18"/>
        <v>Full</v>
      </c>
      <c r="D459" s="18">
        <v>44</v>
      </c>
      <c r="E459" s="18">
        <v>382</v>
      </c>
      <c r="F459" s="18">
        <v>8.41</v>
      </c>
      <c r="G459" s="20" t="s">
        <v>82</v>
      </c>
      <c r="H459" s="24"/>
      <c r="I459">
        <f t="shared" si="19"/>
        <v>8.6818181818181817</v>
      </c>
      <c r="J459" s="46">
        <f t="shared" si="20"/>
        <v>3.1308900523560175E-2</v>
      </c>
    </row>
    <row r="460" spans="1:10" x14ac:dyDescent="0.3">
      <c r="A460" s="18" t="s">
        <v>91</v>
      </c>
      <c r="B460" s="18" t="s">
        <v>97</v>
      </c>
      <c r="C460" s="27" t="str">
        <f t="shared" si="18"/>
        <v>Full</v>
      </c>
      <c r="D460" s="18">
        <v>47</v>
      </c>
      <c r="E460" s="18">
        <v>370</v>
      </c>
      <c r="F460" s="18">
        <v>8.1300000000000008</v>
      </c>
      <c r="G460" s="20" t="s">
        <v>82</v>
      </c>
      <c r="H460" s="24"/>
      <c r="I460">
        <f t="shared" si="19"/>
        <v>7.8723404255319149</v>
      </c>
      <c r="J460" s="46">
        <f t="shared" si="20"/>
        <v>-3.2729729729729824E-2</v>
      </c>
    </row>
    <row r="461" spans="1:10" x14ac:dyDescent="0.3">
      <c r="A461" s="18" t="s">
        <v>91</v>
      </c>
      <c r="B461" s="18" t="s">
        <v>98</v>
      </c>
      <c r="C461" s="27" t="str">
        <f t="shared" si="18"/>
        <v>Full</v>
      </c>
      <c r="D461" s="18">
        <v>44</v>
      </c>
      <c r="E461" s="18">
        <v>370</v>
      </c>
      <c r="F461" s="18">
        <v>8.41</v>
      </c>
      <c r="G461" s="20" t="s">
        <v>82</v>
      </c>
      <c r="H461" s="24"/>
      <c r="I461">
        <f t="shared" si="19"/>
        <v>8.4090909090909083</v>
      </c>
      <c r="J461" s="46">
        <f t="shared" si="20"/>
        <v>-1.0810810810822104E-4</v>
      </c>
    </row>
    <row r="462" spans="1:10" x14ac:dyDescent="0.3">
      <c r="A462" s="18" t="s">
        <v>91</v>
      </c>
      <c r="B462" s="18" t="s">
        <v>99</v>
      </c>
      <c r="C462" s="27" t="str">
        <f t="shared" si="18"/>
        <v>Full</v>
      </c>
      <c r="D462" s="18">
        <v>47</v>
      </c>
      <c r="E462" s="18">
        <v>370</v>
      </c>
      <c r="F462" s="18">
        <v>8.1300000000000008</v>
      </c>
      <c r="G462" s="20" t="s">
        <v>82</v>
      </c>
      <c r="H462" s="24"/>
      <c r="I462">
        <f t="shared" si="19"/>
        <v>7.8723404255319149</v>
      </c>
      <c r="J462" s="46">
        <f t="shared" si="20"/>
        <v>-3.2729729729729824E-2</v>
      </c>
    </row>
    <row r="463" spans="1:10" x14ac:dyDescent="0.3">
      <c r="A463" s="18" t="s">
        <v>91</v>
      </c>
      <c r="B463" s="18" t="s">
        <v>100</v>
      </c>
      <c r="C463" s="27" t="str">
        <f t="shared" ref="C463:C526" si="21">IF(D463&gt;15,"Full","Half")</f>
        <v>Full</v>
      </c>
      <c r="D463" s="18">
        <v>24</v>
      </c>
      <c r="E463" s="18">
        <v>382</v>
      </c>
      <c r="F463" s="18">
        <v>12.58</v>
      </c>
      <c r="G463" s="20" t="s">
        <v>82</v>
      </c>
      <c r="H463" s="24"/>
      <c r="I463">
        <f t="shared" si="19"/>
        <v>15.916666666666666</v>
      </c>
      <c r="J463" s="46">
        <f t="shared" si="20"/>
        <v>0.20963350785340309</v>
      </c>
    </row>
    <row r="464" spans="1:10" x14ac:dyDescent="0.3">
      <c r="A464" s="18" t="s">
        <v>91</v>
      </c>
      <c r="B464" s="18" t="s">
        <v>101</v>
      </c>
      <c r="C464" s="27" t="str">
        <f t="shared" si="21"/>
        <v>Full</v>
      </c>
      <c r="D464" s="18">
        <v>24</v>
      </c>
      <c r="E464" s="18">
        <v>382</v>
      </c>
      <c r="F464" s="18">
        <v>12.58</v>
      </c>
      <c r="G464" s="20" t="s">
        <v>82</v>
      </c>
      <c r="H464" s="24"/>
      <c r="I464">
        <f t="shared" ref="I464:I527" si="22">E464/D464</f>
        <v>15.916666666666666</v>
      </c>
      <c r="J464" s="46">
        <f t="shared" ref="J464:J527" si="23">(I464-F464)/I464</f>
        <v>0.20963350785340309</v>
      </c>
    </row>
    <row r="465" spans="1:10" x14ac:dyDescent="0.3">
      <c r="A465" s="18" t="s">
        <v>91</v>
      </c>
      <c r="B465" s="18" t="s">
        <v>102</v>
      </c>
      <c r="C465" s="27" t="str">
        <f t="shared" si="21"/>
        <v>Full</v>
      </c>
      <c r="D465" s="18">
        <v>24</v>
      </c>
      <c r="E465" s="18">
        <v>382</v>
      </c>
      <c r="F465" s="18">
        <v>12.58</v>
      </c>
      <c r="G465" s="20" t="s">
        <v>82</v>
      </c>
      <c r="H465" s="24"/>
      <c r="I465">
        <f t="shared" si="22"/>
        <v>15.916666666666666</v>
      </c>
      <c r="J465" s="46">
        <f t="shared" si="23"/>
        <v>0.20963350785340309</v>
      </c>
    </row>
    <row r="466" spans="1:10" x14ac:dyDescent="0.3">
      <c r="A466" s="18" t="s">
        <v>91</v>
      </c>
      <c r="B466" s="18" t="s">
        <v>103</v>
      </c>
      <c r="C466" s="27" t="str">
        <f t="shared" si="21"/>
        <v>Full</v>
      </c>
      <c r="D466" s="18">
        <v>24</v>
      </c>
      <c r="E466" s="18">
        <v>382</v>
      </c>
      <c r="F466" s="18">
        <v>12.58</v>
      </c>
      <c r="G466" s="20" t="s">
        <v>82</v>
      </c>
      <c r="H466" s="24"/>
      <c r="I466">
        <f t="shared" si="22"/>
        <v>15.916666666666666</v>
      </c>
      <c r="J466" s="46">
        <f t="shared" si="23"/>
        <v>0.20963350785340309</v>
      </c>
    </row>
    <row r="467" spans="1:10" x14ac:dyDescent="0.3">
      <c r="A467" s="18" t="s">
        <v>91</v>
      </c>
      <c r="B467" s="18" t="s">
        <v>104</v>
      </c>
      <c r="C467" s="27" t="str">
        <f t="shared" si="21"/>
        <v>Full</v>
      </c>
      <c r="D467" s="18">
        <v>26</v>
      </c>
      <c r="E467" s="18">
        <v>302</v>
      </c>
      <c r="F467" s="18">
        <v>11.77</v>
      </c>
      <c r="G467" s="20" t="s">
        <v>82</v>
      </c>
      <c r="H467" s="24"/>
      <c r="I467">
        <f t="shared" si="22"/>
        <v>11.615384615384615</v>
      </c>
      <c r="J467" s="46">
        <f t="shared" si="23"/>
        <v>-1.3311258278145695E-2</v>
      </c>
    </row>
    <row r="468" spans="1:10" x14ac:dyDescent="0.3">
      <c r="A468" s="18" t="s">
        <v>91</v>
      </c>
      <c r="B468" s="18" t="s">
        <v>105</v>
      </c>
      <c r="C468" s="27" t="str">
        <f t="shared" si="21"/>
        <v>Full</v>
      </c>
      <c r="D468" s="18">
        <v>26</v>
      </c>
      <c r="E468" s="18">
        <v>302</v>
      </c>
      <c r="F468" s="18">
        <v>11.77</v>
      </c>
      <c r="G468" s="20" t="s">
        <v>82</v>
      </c>
      <c r="H468" s="24"/>
      <c r="I468">
        <f t="shared" si="22"/>
        <v>11.615384615384615</v>
      </c>
      <c r="J468" s="46">
        <f t="shared" si="23"/>
        <v>-1.3311258278145695E-2</v>
      </c>
    </row>
    <row r="469" spans="1:10" x14ac:dyDescent="0.3">
      <c r="A469" s="18" t="s">
        <v>91</v>
      </c>
      <c r="B469" s="18" t="s">
        <v>106</v>
      </c>
      <c r="C469" s="27" t="str">
        <f t="shared" si="21"/>
        <v>Full</v>
      </c>
      <c r="D469" s="18">
        <v>52</v>
      </c>
      <c r="E469" s="18">
        <v>302</v>
      </c>
      <c r="F469" s="18">
        <v>7.71</v>
      </c>
      <c r="G469" s="20" t="s">
        <v>82</v>
      </c>
      <c r="H469" s="24"/>
      <c r="I469">
        <f t="shared" si="22"/>
        <v>5.8076923076923075</v>
      </c>
      <c r="J469" s="46">
        <f t="shared" si="23"/>
        <v>-0.32754966887417225</v>
      </c>
    </row>
    <row r="470" spans="1:10" x14ac:dyDescent="0.3">
      <c r="A470" s="18" t="s">
        <v>91</v>
      </c>
      <c r="B470" s="18" t="s">
        <v>107</v>
      </c>
      <c r="C470" s="27" t="str">
        <f t="shared" si="21"/>
        <v>Full</v>
      </c>
      <c r="D470" s="18">
        <v>52</v>
      </c>
      <c r="E470" s="18">
        <v>302</v>
      </c>
      <c r="F470" s="18">
        <v>7.71</v>
      </c>
      <c r="G470" s="20" t="s">
        <v>82</v>
      </c>
      <c r="H470" s="24"/>
      <c r="I470">
        <f t="shared" si="22"/>
        <v>5.8076923076923075</v>
      </c>
      <c r="J470" s="46">
        <f t="shared" si="23"/>
        <v>-0.32754966887417225</v>
      </c>
    </row>
    <row r="471" spans="1:10" x14ac:dyDescent="0.3">
      <c r="A471" s="18" t="s">
        <v>91</v>
      </c>
      <c r="B471" s="18" t="s">
        <v>108</v>
      </c>
      <c r="C471" s="27" t="str">
        <f t="shared" si="21"/>
        <v>Full</v>
      </c>
      <c r="D471" s="18">
        <v>55</v>
      </c>
      <c r="E471" s="18">
        <v>306</v>
      </c>
      <c r="F471" s="18">
        <v>7.49</v>
      </c>
      <c r="G471" s="20" t="s">
        <v>82</v>
      </c>
      <c r="H471" s="24"/>
      <c r="I471">
        <f t="shared" si="22"/>
        <v>5.5636363636363635</v>
      </c>
      <c r="J471" s="46">
        <f t="shared" si="23"/>
        <v>-0.34624183006535952</v>
      </c>
    </row>
    <row r="472" spans="1:10" x14ac:dyDescent="0.3">
      <c r="A472" s="18" t="s">
        <v>91</v>
      </c>
      <c r="B472" s="18" t="s">
        <v>109</v>
      </c>
      <c r="C472" s="27" t="str">
        <f t="shared" si="21"/>
        <v>Full</v>
      </c>
      <c r="D472" s="18">
        <v>55</v>
      </c>
      <c r="E472" s="18">
        <v>306</v>
      </c>
      <c r="F472" s="18">
        <v>7.49</v>
      </c>
      <c r="G472" s="20" t="s">
        <v>82</v>
      </c>
      <c r="H472" s="24"/>
      <c r="I472">
        <f t="shared" si="22"/>
        <v>5.5636363636363635</v>
      </c>
      <c r="J472" s="46">
        <f t="shared" si="23"/>
        <v>-0.34624183006535952</v>
      </c>
    </row>
    <row r="473" spans="1:10" x14ac:dyDescent="0.3">
      <c r="A473" s="18" t="s">
        <v>91</v>
      </c>
      <c r="B473" s="18" t="s">
        <v>110</v>
      </c>
      <c r="C473" s="27" t="str">
        <f t="shared" si="21"/>
        <v>Full</v>
      </c>
      <c r="D473" s="18">
        <v>38</v>
      </c>
      <c r="E473" s="18">
        <v>401</v>
      </c>
      <c r="F473" s="18">
        <v>9.16</v>
      </c>
      <c r="G473" s="20" t="s">
        <v>82</v>
      </c>
      <c r="H473" s="24"/>
      <c r="I473">
        <f t="shared" si="22"/>
        <v>10.552631578947368</v>
      </c>
      <c r="J473" s="46">
        <f t="shared" si="23"/>
        <v>0.13197007481296755</v>
      </c>
    </row>
    <row r="474" spans="1:10" x14ac:dyDescent="0.3">
      <c r="A474" s="18" t="s">
        <v>91</v>
      </c>
      <c r="B474" s="18" t="s">
        <v>111</v>
      </c>
      <c r="C474" s="27" t="str">
        <f t="shared" si="21"/>
        <v>Full</v>
      </c>
      <c r="D474" s="18">
        <v>36</v>
      </c>
      <c r="E474" s="18">
        <v>401</v>
      </c>
      <c r="F474" s="18">
        <v>9.44</v>
      </c>
      <c r="G474" s="20" t="s">
        <v>82</v>
      </c>
      <c r="H474" s="24"/>
      <c r="I474">
        <f t="shared" si="22"/>
        <v>11.138888888888889</v>
      </c>
      <c r="J474" s="46">
        <f t="shared" si="23"/>
        <v>0.15251870324189534</v>
      </c>
    </row>
    <row r="475" spans="1:10" x14ac:dyDescent="0.3">
      <c r="A475" s="18" t="s">
        <v>91</v>
      </c>
      <c r="B475" s="18" t="s">
        <v>112</v>
      </c>
      <c r="C475" s="27" t="str">
        <f t="shared" si="21"/>
        <v>Full</v>
      </c>
      <c r="D475" s="18">
        <v>38</v>
      </c>
      <c r="E475" s="18">
        <v>412</v>
      </c>
      <c r="F475" s="18">
        <v>9.16</v>
      </c>
      <c r="G475" s="20" t="s">
        <v>82</v>
      </c>
      <c r="H475" s="24"/>
      <c r="I475">
        <f t="shared" si="22"/>
        <v>10.842105263157896</v>
      </c>
      <c r="J475" s="46">
        <f t="shared" si="23"/>
        <v>0.15514563106796123</v>
      </c>
    </row>
    <row r="476" spans="1:10" x14ac:dyDescent="0.3">
      <c r="A476" s="18" t="s">
        <v>91</v>
      </c>
      <c r="B476" s="18" t="s">
        <v>113</v>
      </c>
      <c r="C476" s="27" t="str">
        <f t="shared" si="21"/>
        <v>Full</v>
      </c>
      <c r="D476" s="18">
        <v>74</v>
      </c>
      <c r="E476" s="18">
        <v>412</v>
      </c>
      <c r="F476" s="18">
        <v>6.54</v>
      </c>
      <c r="G476" s="20" t="s">
        <v>82</v>
      </c>
      <c r="H476" s="24"/>
      <c r="I476">
        <f t="shared" si="22"/>
        <v>5.5675675675675675</v>
      </c>
      <c r="J476" s="46">
        <f t="shared" si="23"/>
        <v>-0.17466019417475728</v>
      </c>
    </row>
    <row r="477" spans="1:10" x14ac:dyDescent="0.3">
      <c r="A477" s="18" t="s">
        <v>91</v>
      </c>
      <c r="B477" s="18" t="s">
        <v>114</v>
      </c>
      <c r="C477" s="27" t="str">
        <f t="shared" si="21"/>
        <v>Full</v>
      </c>
      <c r="D477" s="18">
        <v>80</v>
      </c>
      <c r="E477" s="18">
        <v>348</v>
      </c>
      <c r="F477" s="18">
        <v>6.34</v>
      </c>
      <c r="G477" s="20" t="s">
        <v>82</v>
      </c>
      <c r="H477" s="24"/>
      <c r="I477">
        <f t="shared" si="22"/>
        <v>4.3499999999999996</v>
      </c>
      <c r="J477" s="46">
        <f t="shared" si="23"/>
        <v>-0.45747126436781615</v>
      </c>
    </row>
    <row r="478" spans="1:10" x14ac:dyDescent="0.3">
      <c r="A478" s="18" t="s">
        <v>91</v>
      </c>
      <c r="B478" s="18" t="s">
        <v>115</v>
      </c>
      <c r="C478" s="27" t="str">
        <f t="shared" si="21"/>
        <v>Full</v>
      </c>
      <c r="D478" s="18">
        <v>24</v>
      </c>
      <c r="E478" s="18">
        <v>340</v>
      </c>
      <c r="F478" s="18">
        <v>12.58</v>
      </c>
      <c r="G478" s="20" t="s">
        <v>82</v>
      </c>
      <c r="H478" s="24"/>
      <c r="I478">
        <f t="shared" si="22"/>
        <v>14.166666666666666</v>
      </c>
      <c r="J478" s="46">
        <f t="shared" si="23"/>
        <v>0.11199999999999996</v>
      </c>
    </row>
    <row r="479" spans="1:10" x14ac:dyDescent="0.3">
      <c r="A479" s="18" t="s">
        <v>91</v>
      </c>
      <c r="B479" s="18" t="s">
        <v>116</v>
      </c>
      <c r="C479" s="27" t="str">
        <f t="shared" si="21"/>
        <v>Full</v>
      </c>
      <c r="D479" s="18">
        <v>26</v>
      </c>
      <c r="E479" s="18">
        <v>348</v>
      </c>
      <c r="F479" s="18">
        <v>11.77</v>
      </c>
      <c r="G479" s="20" t="s">
        <v>82</v>
      </c>
      <c r="H479" s="24"/>
      <c r="I479">
        <f t="shared" si="22"/>
        <v>13.384615384615385</v>
      </c>
      <c r="J479" s="46">
        <f t="shared" si="23"/>
        <v>0.12063218390804603</v>
      </c>
    </row>
    <row r="480" spans="1:10" x14ac:dyDescent="0.3">
      <c r="A480" s="18" t="s">
        <v>91</v>
      </c>
      <c r="B480" s="18" t="s">
        <v>117</v>
      </c>
      <c r="C480" s="27" t="str">
        <f t="shared" si="21"/>
        <v>Full</v>
      </c>
      <c r="D480" s="18">
        <v>26</v>
      </c>
      <c r="E480" s="18">
        <v>484</v>
      </c>
      <c r="F480" s="18">
        <v>11.77</v>
      </c>
      <c r="G480" s="20" t="s">
        <v>82</v>
      </c>
      <c r="H480" s="24"/>
      <c r="I480">
        <f t="shared" si="22"/>
        <v>18.615384615384617</v>
      </c>
      <c r="J480" s="46">
        <f t="shared" si="23"/>
        <v>0.36772727272727279</v>
      </c>
    </row>
    <row r="481" spans="1:10" x14ac:dyDescent="0.3">
      <c r="A481" s="18" t="s">
        <v>91</v>
      </c>
      <c r="B481" s="18" t="s">
        <v>118</v>
      </c>
      <c r="C481" s="27" t="str">
        <f t="shared" si="21"/>
        <v>Full</v>
      </c>
      <c r="D481" s="18">
        <v>26</v>
      </c>
      <c r="E481" s="18">
        <v>507</v>
      </c>
      <c r="F481" s="18">
        <v>11.77</v>
      </c>
      <c r="G481" s="20" t="s">
        <v>82</v>
      </c>
      <c r="H481" s="24"/>
      <c r="I481">
        <f t="shared" si="22"/>
        <v>19.5</v>
      </c>
      <c r="J481" s="46">
        <f t="shared" si="23"/>
        <v>0.39641025641025646</v>
      </c>
    </row>
    <row r="482" spans="1:10" x14ac:dyDescent="0.3">
      <c r="A482" s="18" t="s">
        <v>91</v>
      </c>
      <c r="B482" s="18" t="s">
        <v>119</v>
      </c>
      <c r="C482" s="27" t="str">
        <f t="shared" si="21"/>
        <v>Full</v>
      </c>
      <c r="D482" s="18">
        <v>24</v>
      </c>
      <c r="E482" s="18"/>
      <c r="F482" s="18">
        <v>12.58</v>
      </c>
      <c r="G482" s="20" t="s">
        <v>14</v>
      </c>
      <c r="H482" s="25" t="s">
        <v>730</v>
      </c>
      <c r="I482">
        <f t="shared" si="22"/>
        <v>0</v>
      </c>
      <c r="J482" s="46" t="e">
        <f t="shared" si="23"/>
        <v>#DIV/0!</v>
      </c>
    </row>
    <row r="483" spans="1:10" x14ac:dyDescent="0.3">
      <c r="A483" s="18" t="s">
        <v>91</v>
      </c>
      <c r="B483" s="18" t="s">
        <v>120</v>
      </c>
      <c r="C483" s="27" t="str">
        <f t="shared" si="21"/>
        <v>Full</v>
      </c>
      <c r="D483" s="18">
        <v>26</v>
      </c>
      <c r="E483" s="18"/>
      <c r="F483" s="18">
        <v>11.77</v>
      </c>
      <c r="G483" s="20" t="s">
        <v>14</v>
      </c>
      <c r="H483" s="25" t="s">
        <v>730</v>
      </c>
      <c r="I483">
        <f t="shared" si="22"/>
        <v>0</v>
      </c>
      <c r="J483" s="46" t="e">
        <f t="shared" si="23"/>
        <v>#DIV/0!</v>
      </c>
    </row>
    <row r="484" spans="1:10" x14ac:dyDescent="0.3">
      <c r="A484" s="18" t="s">
        <v>91</v>
      </c>
      <c r="B484" s="18" t="s">
        <v>121</v>
      </c>
      <c r="C484" s="27" t="str">
        <f t="shared" si="21"/>
        <v>Full</v>
      </c>
      <c r="D484" s="18">
        <v>26</v>
      </c>
      <c r="E484" s="18"/>
      <c r="F484" s="18">
        <v>11.77</v>
      </c>
      <c r="G484" s="20" t="s">
        <v>14</v>
      </c>
      <c r="H484" s="25" t="s">
        <v>730</v>
      </c>
      <c r="I484">
        <f t="shared" si="22"/>
        <v>0</v>
      </c>
      <c r="J484" s="46" t="e">
        <f t="shared" si="23"/>
        <v>#DIV/0!</v>
      </c>
    </row>
    <row r="485" spans="1:10" x14ac:dyDescent="0.3">
      <c r="A485" s="18" t="s">
        <v>91</v>
      </c>
      <c r="B485" s="18" t="s">
        <v>122</v>
      </c>
      <c r="C485" s="27" t="str">
        <f t="shared" si="21"/>
        <v>Full</v>
      </c>
      <c r="D485" s="18">
        <v>26</v>
      </c>
      <c r="E485" s="18"/>
      <c r="F485" s="18">
        <v>11.77</v>
      </c>
      <c r="G485" s="20" t="s">
        <v>14</v>
      </c>
      <c r="H485" s="25" t="s">
        <v>730</v>
      </c>
      <c r="I485">
        <f t="shared" si="22"/>
        <v>0</v>
      </c>
      <c r="J485" s="46" t="e">
        <f t="shared" si="23"/>
        <v>#DIV/0!</v>
      </c>
    </row>
    <row r="486" spans="1:10" x14ac:dyDescent="0.3">
      <c r="A486" s="18" t="s">
        <v>91</v>
      </c>
      <c r="B486" s="18" t="s">
        <v>123</v>
      </c>
      <c r="C486" s="27" t="str">
        <f t="shared" si="21"/>
        <v>Full</v>
      </c>
      <c r="D486" s="18">
        <v>44</v>
      </c>
      <c r="E486" s="18"/>
      <c r="F486" s="18">
        <v>8.41</v>
      </c>
      <c r="G486" s="20" t="s">
        <v>14</v>
      </c>
      <c r="H486" s="25" t="s">
        <v>730</v>
      </c>
      <c r="I486">
        <f t="shared" si="22"/>
        <v>0</v>
      </c>
      <c r="J486" s="46" t="e">
        <f t="shared" si="23"/>
        <v>#DIV/0!</v>
      </c>
    </row>
    <row r="487" spans="1:10" x14ac:dyDescent="0.3">
      <c r="A487" s="18" t="s">
        <v>91</v>
      </c>
      <c r="B487" s="18" t="s">
        <v>124</v>
      </c>
      <c r="C487" s="27" t="str">
        <f t="shared" si="21"/>
        <v>Full</v>
      </c>
      <c r="D487" s="18">
        <v>44</v>
      </c>
      <c r="E487" s="18"/>
      <c r="F487" s="18">
        <v>8.41</v>
      </c>
      <c r="G487" s="20" t="s">
        <v>14</v>
      </c>
      <c r="H487" s="25" t="s">
        <v>730</v>
      </c>
      <c r="I487">
        <f t="shared" si="22"/>
        <v>0</v>
      </c>
      <c r="J487" s="46" t="e">
        <f t="shared" si="23"/>
        <v>#DIV/0!</v>
      </c>
    </row>
    <row r="488" spans="1:10" x14ac:dyDescent="0.3">
      <c r="A488" s="18" t="s">
        <v>91</v>
      </c>
      <c r="B488" s="18" t="s">
        <v>125</v>
      </c>
      <c r="C488" s="27" t="str">
        <f t="shared" si="21"/>
        <v>Full</v>
      </c>
      <c r="D488" s="18">
        <v>47</v>
      </c>
      <c r="E488" s="18"/>
      <c r="F488" s="18">
        <v>8.1300000000000008</v>
      </c>
      <c r="G488" s="20" t="s">
        <v>14</v>
      </c>
      <c r="H488" s="25" t="s">
        <v>730</v>
      </c>
      <c r="I488">
        <f t="shared" si="22"/>
        <v>0</v>
      </c>
      <c r="J488" s="46" t="e">
        <f t="shared" si="23"/>
        <v>#DIV/0!</v>
      </c>
    </row>
    <row r="489" spans="1:10" x14ac:dyDescent="0.3">
      <c r="A489" s="18" t="s">
        <v>91</v>
      </c>
      <c r="B489" s="18" t="s">
        <v>126</v>
      </c>
      <c r="C489" s="27" t="str">
        <f t="shared" si="21"/>
        <v>Full</v>
      </c>
      <c r="D489" s="18">
        <v>47</v>
      </c>
      <c r="E489" s="18"/>
      <c r="F489" s="18">
        <v>8.1300000000000008</v>
      </c>
      <c r="G489" s="20" t="s">
        <v>14</v>
      </c>
      <c r="H489" s="25" t="s">
        <v>730</v>
      </c>
      <c r="I489">
        <f t="shared" si="22"/>
        <v>0</v>
      </c>
      <c r="J489" s="46" t="e">
        <f t="shared" si="23"/>
        <v>#DIV/0!</v>
      </c>
    </row>
    <row r="490" spans="1:10" x14ac:dyDescent="0.3">
      <c r="A490" s="18" t="s">
        <v>91</v>
      </c>
      <c r="B490" s="18" t="s">
        <v>127</v>
      </c>
      <c r="C490" s="27" t="str">
        <f t="shared" si="21"/>
        <v>Full</v>
      </c>
      <c r="D490" s="18">
        <v>47</v>
      </c>
      <c r="E490" s="18"/>
      <c r="F490" s="18">
        <v>8.1300000000000008</v>
      </c>
      <c r="G490" s="20" t="s">
        <v>14</v>
      </c>
      <c r="H490" s="25" t="s">
        <v>730</v>
      </c>
      <c r="I490">
        <f t="shared" si="22"/>
        <v>0</v>
      </c>
      <c r="J490" s="46" t="e">
        <f t="shared" si="23"/>
        <v>#DIV/0!</v>
      </c>
    </row>
    <row r="491" spans="1:10" x14ac:dyDescent="0.3">
      <c r="A491" s="18" t="s">
        <v>91</v>
      </c>
      <c r="B491" s="18" t="s">
        <v>128</v>
      </c>
      <c r="C491" s="27" t="str">
        <f t="shared" si="21"/>
        <v>Full</v>
      </c>
      <c r="D491" s="18">
        <v>44</v>
      </c>
      <c r="E491" s="18"/>
      <c r="F491" s="18">
        <v>8.41</v>
      </c>
      <c r="G491" s="20" t="s">
        <v>14</v>
      </c>
      <c r="H491" s="25" t="s">
        <v>730</v>
      </c>
      <c r="I491">
        <f t="shared" si="22"/>
        <v>0</v>
      </c>
      <c r="J491" s="46" t="e">
        <f t="shared" si="23"/>
        <v>#DIV/0!</v>
      </c>
    </row>
    <row r="492" spans="1:10" x14ac:dyDescent="0.3">
      <c r="A492" s="18" t="s">
        <v>91</v>
      </c>
      <c r="B492" s="18" t="s">
        <v>129</v>
      </c>
      <c r="C492" s="27" t="str">
        <f t="shared" si="21"/>
        <v>Full</v>
      </c>
      <c r="D492" s="18">
        <v>44</v>
      </c>
      <c r="E492" s="18"/>
      <c r="F492" s="18">
        <v>8.41</v>
      </c>
      <c r="G492" s="20" t="s">
        <v>14</v>
      </c>
      <c r="H492" s="25" t="s">
        <v>730</v>
      </c>
      <c r="I492">
        <f t="shared" si="22"/>
        <v>0</v>
      </c>
      <c r="J492" s="46" t="e">
        <f t="shared" si="23"/>
        <v>#DIV/0!</v>
      </c>
    </row>
    <row r="493" spans="1:10" x14ac:dyDescent="0.3">
      <c r="A493" s="18" t="s">
        <v>91</v>
      </c>
      <c r="B493" s="18" t="s">
        <v>130</v>
      </c>
      <c r="C493" s="27" t="str">
        <f t="shared" si="21"/>
        <v>Full</v>
      </c>
      <c r="D493" s="18">
        <v>44</v>
      </c>
      <c r="E493" s="18"/>
      <c r="F493" s="18">
        <v>8.41</v>
      </c>
      <c r="G493" s="20" t="s">
        <v>14</v>
      </c>
      <c r="H493" s="25" t="s">
        <v>730</v>
      </c>
      <c r="I493">
        <f t="shared" si="22"/>
        <v>0</v>
      </c>
      <c r="J493" s="46" t="e">
        <f t="shared" si="23"/>
        <v>#DIV/0!</v>
      </c>
    </row>
    <row r="494" spans="1:10" x14ac:dyDescent="0.3">
      <c r="A494" s="18" t="s">
        <v>91</v>
      </c>
      <c r="B494" s="18" t="s">
        <v>131</v>
      </c>
      <c r="C494" s="27" t="str">
        <f t="shared" si="21"/>
        <v>Full</v>
      </c>
      <c r="D494" s="18">
        <v>47</v>
      </c>
      <c r="E494" s="18"/>
      <c r="F494" s="18">
        <v>8.1300000000000008</v>
      </c>
      <c r="G494" s="20" t="s">
        <v>14</v>
      </c>
      <c r="H494" s="25" t="s">
        <v>730</v>
      </c>
      <c r="I494">
        <f t="shared" si="22"/>
        <v>0</v>
      </c>
      <c r="J494" s="46" t="e">
        <f t="shared" si="23"/>
        <v>#DIV/0!</v>
      </c>
    </row>
    <row r="495" spans="1:10" x14ac:dyDescent="0.3">
      <c r="A495" s="18" t="s">
        <v>91</v>
      </c>
      <c r="B495" s="18" t="s">
        <v>132</v>
      </c>
      <c r="C495" s="27" t="str">
        <f t="shared" si="21"/>
        <v>Full</v>
      </c>
      <c r="D495" s="18">
        <v>47</v>
      </c>
      <c r="E495" s="18"/>
      <c r="F495" s="18">
        <v>8.1300000000000008</v>
      </c>
      <c r="G495" s="20" t="s">
        <v>14</v>
      </c>
      <c r="H495" s="25" t="s">
        <v>730</v>
      </c>
      <c r="I495">
        <f t="shared" si="22"/>
        <v>0</v>
      </c>
      <c r="J495" s="46" t="e">
        <f t="shared" si="23"/>
        <v>#DIV/0!</v>
      </c>
    </row>
    <row r="496" spans="1:10" x14ac:dyDescent="0.3">
      <c r="A496" s="18" t="s">
        <v>91</v>
      </c>
      <c r="B496" s="18" t="s">
        <v>133</v>
      </c>
      <c r="C496" s="27" t="str">
        <f t="shared" si="21"/>
        <v>Full</v>
      </c>
      <c r="D496" s="18">
        <v>47</v>
      </c>
      <c r="E496" s="18"/>
      <c r="F496" s="18">
        <v>8.1300000000000008</v>
      </c>
      <c r="G496" s="20" t="s">
        <v>14</v>
      </c>
      <c r="H496" s="25" t="s">
        <v>730</v>
      </c>
      <c r="I496">
        <f t="shared" si="22"/>
        <v>0</v>
      </c>
      <c r="J496" s="46" t="e">
        <f t="shared" si="23"/>
        <v>#DIV/0!</v>
      </c>
    </row>
    <row r="497" spans="1:10" x14ac:dyDescent="0.3">
      <c r="A497" s="18" t="s">
        <v>91</v>
      </c>
      <c r="B497" s="18" t="s">
        <v>134</v>
      </c>
      <c r="C497" s="27" t="str">
        <f t="shared" si="21"/>
        <v>Full</v>
      </c>
      <c r="D497" s="18">
        <v>47</v>
      </c>
      <c r="E497" s="18"/>
      <c r="F497" s="18">
        <v>8.1300000000000008</v>
      </c>
      <c r="G497" s="20" t="s">
        <v>14</v>
      </c>
      <c r="H497" s="25" t="s">
        <v>730</v>
      </c>
      <c r="I497">
        <f t="shared" si="22"/>
        <v>0</v>
      </c>
      <c r="J497" s="46" t="e">
        <f t="shared" si="23"/>
        <v>#DIV/0!</v>
      </c>
    </row>
    <row r="498" spans="1:10" x14ac:dyDescent="0.3">
      <c r="A498" s="18" t="s">
        <v>91</v>
      </c>
      <c r="B498" s="18" t="s">
        <v>135</v>
      </c>
      <c r="C498" s="27" t="str">
        <f t="shared" si="21"/>
        <v>Full</v>
      </c>
      <c r="D498" s="18">
        <v>24</v>
      </c>
      <c r="E498" s="18"/>
      <c r="F498" s="18">
        <v>12.58</v>
      </c>
      <c r="G498" s="20" t="s">
        <v>14</v>
      </c>
      <c r="H498" s="25" t="s">
        <v>730</v>
      </c>
      <c r="I498">
        <f t="shared" si="22"/>
        <v>0</v>
      </c>
      <c r="J498" s="46" t="e">
        <f t="shared" si="23"/>
        <v>#DIV/0!</v>
      </c>
    </row>
    <row r="499" spans="1:10" x14ac:dyDescent="0.3">
      <c r="A499" s="18" t="s">
        <v>91</v>
      </c>
      <c r="B499" s="18" t="s">
        <v>136</v>
      </c>
      <c r="C499" s="27" t="str">
        <f t="shared" si="21"/>
        <v>Full</v>
      </c>
      <c r="D499" s="18">
        <v>24</v>
      </c>
      <c r="E499" s="18">
        <v>280</v>
      </c>
      <c r="F499" s="18">
        <v>12.58</v>
      </c>
      <c r="G499" s="20" t="s">
        <v>82</v>
      </c>
      <c r="H499" s="24"/>
      <c r="I499">
        <f t="shared" si="22"/>
        <v>11.666666666666666</v>
      </c>
      <c r="J499" s="46">
        <f t="shared" si="23"/>
        <v>-7.8285714285714347E-2</v>
      </c>
    </row>
    <row r="500" spans="1:10" x14ac:dyDescent="0.3">
      <c r="A500" s="18" t="s">
        <v>91</v>
      </c>
      <c r="B500" s="18" t="s">
        <v>137</v>
      </c>
      <c r="C500" s="27" t="str">
        <f t="shared" si="21"/>
        <v>Full</v>
      </c>
      <c r="D500" s="18">
        <v>24</v>
      </c>
      <c r="E500" s="18">
        <v>280</v>
      </c>
      <c r="F500" s="18">
        <v>12.58</v>
      </c>
      <c r="G500" s="20" t="s">
        <v>82</v>
      </c>
      <c r="H500" s="24"/>
      <c r="I500">
        <f t="shared" si="22"/>
        <v>11.666666666666666</v>
      </c>
      <c r="J500" s="46">
        <f t="shared" si="23"/>
        <v>-7.8285714285714347E-2</v>
      </c>
    </row>
    <row r="501" spans="1:10" x14ac:dyDescent="0.3">
      <c r="A501" s="18" t="s">
        <v>91</v>
      </c>
      <c r="B501" s="18" t="s">
        <v>138</v>
      </c>
      <c r="C501" s="27" t="str">
        <f t="shared" si="21"/>
        <v>Full</v>
      </c>
      <c r="D501" s="18">
        <v>24</v>
      </c>
      <c r="E501" s="18">
        <v>230</v>
      </c>
      <c r="F501" s="18">
        <v>12.58</v>
      </c>
      <c r="G501" s="20" t="s">
        <v>82</v>
      </c>
      <c r="H501" s="24"/>
      <c r="I501">
        <f t="shared" si="22"/>
        <v>9.5833333333333339</v>
      </c>
      <c r="J501" s="46">
        <f t="shared" si="23"/>
        <v>-0.31269565217391299</v>
      </c>
    </row>
    <row r="502" spans="1:10" x14ac:dyDescent="0.3">
      <c r="A502" s="18" t="s">
        <v>91</v>
      </c>
      <c r="B502" s="18" t="s">
        <v>139</v>
      </c>
      <c r="C502" s="27" t="str">
        <f t="shared" si="21"/>
        <v>Full</v>
      </c>
      <c r="D502" s="18">
        <v>26</v>
      </c>
      <c r="E502" s="18">
        <v>230</v>
      </c>
      <c r="F502" s="18">
        <v>11.77</v>
      </c>
      <c r="G502" s="20" t="s">
        <v>82</v>
      </c>
      <c r="H502" s="24"/>
      <c r="I502">
        <f t="shared" si="22"/>
        <v>8.8461538461538467</v>
      </c>
      <c r="J502" s="46">
        <f t="shared" si="23"/>
        <v>-0.33052173913043464</v>
      </c>
    </row>
    <row r="503" spans="1:10" x14ac:dyDescent="0.3">
      <c r="A503" s="18" t="s">
        <v>91</v>
      </c>
      <c r="B503" s="18" t="s">
        <v>140</v>
      </c>
      <c r="C503" s="27" t="str">
        <f t="shared" si="21"/>
        <v>Full</v>
      </c>
      <c r="D503" s="18">
        <v>26</v>
      </c>
      <c r="E503" s="18">
        <v>230</v>
      </c>
      <c r="F503" s="18">
        <v>11.77</v>
      </c>
      <c r="G503" s="20" t="s">
        <v>82</v>
      </c>
      <c r="H503" s="24"/>
      <c r="I503">
        <f t="shared" si="22"/>
        <v>8.8461538461538467</v>
      </c>
      <c r="J503" s="46">
        <f t="shared" si="23"/>
        <v>-0.33052173913043464</v>
      </c>
    </row>
    <row r="504" spans="1:10" x14ac:dyDescent="0.3">
      <c r="A504" s="18" t="s">
        <v>91</v>
      </c>
      <c r="B504" s="18" t="s">
        <v>141</v>
      </c>
      <c r="C504" s="27" t="str">
        <f t="shared" si="21"/>
        <v>Full</v>
      </c>
      <c r="D504" s="18">
        <v>52</v>
      </c>
      <c r="E504" s="18">
        <v>230</v>
      </c>
      <c r="F504" s="18">
        <v>7.71</v>
      </c>
      <c r="G504" s="20" t="s">
        <v>82</v>
      </c>
      <c r="H504" s="24"/>
      <c r="I504">
        <f t="shared" si="22"/>
        <v>4.4230769230769234</v>
      </c>
      <c r="J504" s="46">
        <f t="shared" si="23"/>
        <v>-0.74313043478260854</v>
      </c>
    </row>
    <row r="505" spans="1:10" x14ac:dyDescent="0.3">
      <c r="A505" s="18" t="s">
        <v>91</v>
      </c>
      <c r="B505" s="18" t="s">
        <v>142</v>
      </c>
      <c r="C505" s="27" t="str">
        <f t="shared" si="21"/>
        <v>Full</v>
      </c>
      <c r="D505" s="18">
        <v>52</v>
      </c>
      <c r="E505" s="18">
        <v>230</v>
      </c>
      <c r="F505" s="18">
        <v>7.71</v>
      </c>
      <c r="G505" s="20" t="s">
        <v>82</v>
      </c>
      <c r="H505" s="24"/>
      <c r="I505">
        <f t="shared" si="22"/>
        <v>4.4230769230769234</v>
      </c>
      <c r="J505" s="46">
        <f t="shared" si="23"/>
        <v>-0.74313043478260854</v>
      </c>
    </row>
    <row r="506" spans="1:10" x14ac:dyDescent="0.3">
      <c r="A506" s="18" t="s">
        <v>91</v>
      </c>
      <c r="B506" s="18" t="s">
        <v>143</v>
      </c>
      <c r="C506" s="27" t="str">
        <f t="shared" si="21"/>
        <v>Full</v>
      </c>
      <c r="D506" s="18">
        <v>55</v>
      </c>
      <c r="E506" s="18">
        <v>280</v>
      </c>
      <c r="F506" s="18">
        <v>7.49</v>
      </c>
      <c r="G506" s="20" t="s">
        <v>82</v>
      </c>
      <c r="H506" s="24"/>
      <c r="I506">
        <f t="shared" si="22"/>
        <v>5.0909090909090908</v>
      </c>
      <c r="J506" s="46">
        <f t="shared" si="23"/>
        <v>-0.47125000000000006</v>
      </c>
    </row>
    <row r="507" spans="1:10" x14ac:dyDescent="0.3">
      <c r="A507" s="18" t="s">
        <v>91</v>
      </c>
      <c r="B507" s="18" t="s">
        <v>144</v>
      </c>
      <c r="C507" s="27" t="str">
        <f t="shared" si="21"/>
        <v>Full</v>
      </c>
      <c r="D507" s="18">
        <v>55</v>
      </c>
      <c r="E507" s="18">
        <v>230</v>
      </c>
      <c r="F507" s="18">
        <v>7.49</v>
      </c>
      <c r="G507" s="20" t="s">
        <v>82</v>
      </c>
      <c r="H507" s="24"/>
      <c r="I507">
        <f t="shared" si="22"/>
        <v>4.1818181818181817</v>
      </c>
      <c r="J507" s="46">
        <f t="shared" si="23"/>
        <v>-0.79108695652173922</v>
      </c>
    </row>
    <row r="508" spans="1:10" x14ac:dyDescent="0.3">
      <c r="A508" s="18" t="s">
        <v>91</v>
      </c>
      <c r="B508" s="18" t="s">
        <v>145</v>
      </c>
      <c r="C508" s="27" t="str">
        <f t="shared" si="21"/>
        <v>Full</v>
      </c>
      <c r="D508" s="18">
        <v>38</v>
      </c>
      <c r="E508" s="18">
        <v>280</v>
      </c>
      <c r="F508" s="18">
        <v>9.16</v>
      </c>
      <c r="G508" s="20" t="s">
        <v>82</v>
      </c>
      <c r="H508" s="24"/>
      <c r="I508">
        <f t="shared" si="22"/>
        <v>7.3684210526315788</v>
      </c>
      <c r="J508" s="46">
        <f t="shared" si="23"/>
        <v>-0.24314285714285719</v>
      </c>
    </row>
    <row r="509" spans="1:10" x14ac:dyDescent="0.3">
      <c r="A509" s="18" t="s">
        <v>91</v>
      </c>
      <c r="B509" s="18" t="s">
        <v>146</v>
      </c>
      <c r="C509" s="27" t="str">
        <f t="shared" si="21"/>
        <v>Full</v>
      </c>
      <c r="D509" s="18">
        <v>36</v>
      </c>
      <c r="E509" s="18">
        <v>280</v>
      </c>
      <c r="F509" s="18">
        <v>9.44</v>
      </c>
      <c r="G509" s="20" t="s">
        <v>82</v>
      </c>
      <c r="H509" s="24"/>
      <c r="I509">
        <f t="shared" si="22"/>
        <v>7.7777777777777777</v>
      </c>
      <c r="J509" s="46">
        <f t="shared" si="23"/>
        <v>-0.21371428571428566</v>
      </c>
    </row>
    <row r="510" spans="1:10" x14ac:dyDescent="0.3">
      <c r="A510" s="18" t="s">
        <v>91</v>
      </c>
      <c r="B510" s="18" t="s">
        <v>147</v>
      </c>
      <c r="C510" s="27" t="str">
        <f t="shared" si="21"/>
        <v>Full</v>
      </c>
      <c r="D510" s="18">
        <v>38</v>
      </c>
      <c r="E510" s="18">
        <v>280</v>
      </c>
      <c r="F510" s="18">
        <v>9.16</v>
      </c>
      <c r="G510" s="20" t="s">
        <v>82</v>
      </c>
      <c r="H510" s="24"/>
      <c r="I510">
        <f t="shared" si="22"/>
        <v>7.3684210526315788</v>
      </c>
      <c r="J510" s="46">
        <f t="shared" si="23"/>
        <v>-0.24314285714285719</v>
      </c>
    </row>
    <row r="511" spans="1:10" x14ac:dyDescent="0.3">
      <c r="A511" s="18" t="s">
        <v>91</v>
      </c>
      <c r="B511" s="18" t="s">
        <v>148</v>
      </c>
      <c r="C511" s="27" t="str">
        <f t="shared" si="21"/>
        <v>Full</v>
      </c>
      <c r="D511" s="18">
        <v>74</v>
      </c>
      <c r="E511" s="18">
        <v>253</v>
      </c>
      <c r="F511" s="18">
        <v>6.54</v>
      </c>
      <c r="G511" s="20" t="s">
        <v>82</v>
      </c>
      <c r="H511" s="24"/>
      <c r="I511">
        <f t="shared" si="22"/>
        <v>3.4189189189189189</v>
      </c>
      <c r="J511" s="46">
        <f t="shared" si="23"/>
        <v>-0.91288537549407123</v>
      </c>
    </row>
    <row r="512" spans="1:10" x14ac:dyDescent="0.3">
      <c r="A512" s="18" t="s">
        <v>91</v>
      </c>
      <c r="B512" s="18" t="s">
        <v>149</v>
      </c>
      <c r="C512" s="27" t="str">
        <f t="shared" si="21"/>
        <v>Full</v>
      </c>
      <c r="D512" s="18">
        <v>80</v>
      </c>
      <c r="E512" s="18"/>
      <c r="F512" s="18">
        <v>6.34</v>
      </c>
      <c r="G512" s="20" t="s">
        <v>14</v>
      </c>
      <c r="H512" s="25" t="s">
        <v>730</v>
      </c>
      <c r="I512">
        <f t="shared" si="22"/>
        <v>0</v>
      </c>
      <c r="J512" s="46" t="e">
        <f t="shared" si="23"/>
        <v>#DIV/0!</v>
      </c>
    </row>
    <row r="513" spans="1:10" x14ac:dyDescent="0.3">
      <c r="A513" s="21" t="s">
        <v>31</v>
      </c>
      <c r="B513" s="21" t="s">
        <v>217</v>
      </c>
      <c r="C513" s="31" t="str">
        <f t="shared" si="21"/>
        <v>Half</v>
      </c>
      <c r="D513" s="21">
        <v>4.12</v>
      </c>
      <c r="E513" s="21">
        <v>39</v>
      </c>
      <c r="F513" s="21">
        <v>8.74</v>
      </c>
      <c r="G513" s="22" t="s">
        <v>14</v>
      </c>
      <c r="H513" s="25" t="s">
        <v>607</v>
      </c>
      <c r="I513">
        <f t="shared" si="22"/>
        <v>9.4660194174757279</v>
      </c>
      <c r="J513" s="46">
        <f t="shared" si="23"/>
        <v>7.6697435897435856E-2</v>
      </c>
    </row>
    <row r="514" spans="1:10" x14ac:dyDescent="0.3">
      <c r="A514" s="21" t="s">
        <v>31</v>
      </c>
      <c r="B514" s="21" t="s">
        <v>222</v>
      </c>
      <c r="C514" s="31" t="str">
        <f t="shared" si="21"/>
        <v>Full</v>
      </c>
      <c r="D514" s="21">
        <v>19.14</v>
      </c>
      <c r="E514" s="21">
        <v>29</v>
      </c>
      <c r="F514" s="21">
        <v>0.84</v>
      </c>
      <c r="G514" s="22" t="s">
        <v>14</v>
      </c>
      <c r="H514" s="25" t="s">
        <v>607</v>
      </c>
      <c r="I514">
        <f t="shared" si="22"/>
        <v>1.5151515151515151</v>
      </c>
      <c r="J514" s="46">
        <f t="shared" si="23"/>
        <v>0.4456</v>
      </c>
    </row>
    <row r="515" spans="1:10" x14ac:dyDescent="0.3">
      <c r="A515" s="21" t="s">
        <v>31</v>
      </c>
      <c r="B515" s="21" t="s">
        <v>237</v>
      </c>
      <c r="C515" s="31" t="str">
        <f t="shared" si="21"/>
        <v>Full</v>
      </c>
      <c r="D515" s="21">
        <v>17.14</v>
      </c>
      <c r="E515" s="21">
        <v>25</v>
      </c>
      <c r="F515" s="21">
        <v>0.99</v>
      </c>
      <c r="G515" s="22" t="s">
        <v>14</v>
      </c>
      <c r="H515" s="25" t="s">
        <v>607</v>
      </c>
      <c r="I515">
        <f t="shared" si="22"/>
        <v>1.4585764294049008</v>
      </c>
      <c r="J515" s="46">
        <f t="shared" si="23"/>
        <v>0.32125600000000004</v>
      </c>
    </row>
    <row r="516" spans="1:10" x14ac:dyDescent="0.3">
      <c r="A516" s="21" t="s">
        <v>31</v>
      </c>
      <c r="B516" s="21" t="s">
        <v>268</v>
      </c>
      <c r="C516" s="31" t="str">
        <f t="shared" si="21"/>
        <v>Half</v>
      </c>
      <c r="D516" s="21">
        <v>8.77</v>
      </c>
      <c r="E516" s="21">
        <v>39</v>
      </c>
      <c r="F516" s="21">
        <v>2.74</v>
      </c>
      <c r="G516" s="22" t="s">
        <v>14</v>
      </c>
      <c r="H516" s="25" t="s">
        <v>607</v>
      </c>
      <c r="I516">
        <f t="shared" si="22"/>
        <v>4.4469783352337515</v>
      </c>
      <c r="J516" s="46">
        <f t="shared" si="23"/>
        <v>0.38385128205128199</v>
      </c>
    </row>
    <row r="517" spans="1:10" x14ac:dyDescent="0.3">
      <c r="A517" s="21" t="s">
        <v>31</v>
      </c>
      <c r="B517" s="21" t="s">
        <v>287</v>
      </c>
      <c r="C517" s="31" t="str">
        <f t="shared" si="21"/>
        <v>Full</v>
      </c>
      <c r="D517" s="21">
        <v>18.96</v>
      </c>
      <c r="E517" s="21">
        <v>233</v>
      </c>
      <c r="F517" s="21">
        <v>0.9</v>
      </c>
      <c r="G517" s="22" t="s">
        <v>14</v>
      </c>
      <c r="H517" s="25" t="s">
        <v>607</v>
      </c>
      <c r="I517">
        <f t="shared" si="22"/>
        <v>12.289029535864978</v>
      </c>
      <c r="J517" s="46">
        <f t="shared" si="23"/>
        <v>0.92676394849785404</v>
      </c>
    </row>
    <row r="518" spans="1:10" x14ac:dyDescent="0.3">
      <c r="A518" s="21" t="s">
        <v>31</v>
      </c>
      <c r="B518" s="21" t="s">
        <v>359</v>
      </c>
      <c r="C518" s="31" t="str">
        <f t="shared" si="21"/>
        <v>Full</v>
      </c>
      <c r="D518" s="21">
        <v>22.2</v>
      </c>
      <c r="E518" s="21">
        <v>375</v>
      </c>
      <c r="F518" s="21">
        <v>1.31</v>
      </c>
      <c r="G518" s="22" t="s">
        <v>14</v>
      </c>
      <c r="H518" s="25" t="s">
        <v>607</v>
      </c>
      <c r="I518">
        <f t="shared" si="22"/>
        <v>16.891891891891891</v>
      </c>
      <c r="J518" s="46">
        <f t="shared" si="23"/>
        <v>0.92244799999999993</v>
      </c>
    </row>
    <row r="519" spans="1:10" x14ac:dyDescent="0.3">
      <c r="A519" s="21" t="s">
        <v>31</v>
      </c>
      <c r="B519" s="21" t="s">
        <v>375</v>
      </c>
      <c r="C519" s="31" t="str">
        <f t="shared" si="21"/>
        <v>Half</v>
      </c>
      <c r="D519" s="21">
        <v>9.48</v>
      </c>
      <c r="E519" s="21">
        <v>135</v>
      </c>
      <c r="F519" s="21">
        <v>1.9</v>
      </c>
      <c r="G519" s="22" t="s">
        <v>14</v>
      </c>
      <c r="H519" s="25" t="s">
        <v>607</v>
      </c>
      <c r="I519">
        <f t="shared" si="22"/>
        <v>14.240506329113924</v>
      </c>
      <c r="J519" s="46">
        <f t="shared" si="23"/>
        <v>0.86657777777777778</v>
      </c>
    </row>
    <row r="520" spans="1:10" ht="27.6" x14ac:dyDescent="0.3">
      <c r="A520" s="21" t="s">
        <v>31</v>
      </c>
      <c r="B520" s="21" t="s">
        <v>381</v>
      </c>
      <c r="C520" s="31" t="str">
        <f t="shared" si="21"/>
        <v>Full</v>
      </c>
      <c r="D520" s="21">
        <v>22.5</v>
      </c>
      <c r="E520" s="21">
        <v>153</v>
      </c>
      <c r="F520" s="21">
        <v>1.42</v>
      </c>
      <c r="G520" s="22" t="s">
        <v>14</v>
      </c>
      <c r="H520" s="25" t="s">
        <v>607</v>
      </c>
      <c r="I520">
        <f t="shared" si="22"/>
        <v>6.8</v>
      </c>
      <c r="J520" s="46">
        <f t="shared" si="23"/>
        <v>0.79117647058823526</v>
      </c>
    </row>
    <row r="521" spans="1:10" x14ac:dyDescent="0.3">
      <c r="A521" s="21" t="s">
        <v>31</v>
      </c>
      <c r="B521" s="21" t="s">
        <v>562</v>
      </c>
      <c r="C521" s="31" t="str">
        <f t="shared" si="21"/>
        <v>Half</v>
      </c>
      <c r="D521" s="21">
        <v>7.11</v>
      </c>
      <c r="E521" s="21">
        <v>153</v>
      </c>
      <c r="F521" s="21">
        <v>3.38</v>
      </c>
      <c r="G521" s="22" t="s">
        <v>14</v>
      </c>
      <c r="H521" s="25" t="s">
        <v>607</v>
      </c>
      <c r="I521">
        <f t="shared" si="22"/>
        <v>21.518987341772149</v>
      </c>
      <c r="J521" s="46">
        <f t="shared" si="23"/>
        <v>0.84292941176470593</v>
      </c>
    </row>
    <row r="522" spans="1:10" x14ac:dyDescent="0.3">
      <c r="A522" s="21" t="s">
        <v>31</v>
      </c>
      <c r="B522" s="21" t="s">
        <v>573</v>
      </c>
      <c r="C522" s="31" t="str">
        <f t="shared" si="21"/>
        <v>Half</v>
      </c>
      <c r="D522" s="21">
        <v>12.73</v>
      </c>
      <c r="E522" s="21">
        <v>227</v>
      </c>
      <c r="F522" s="21">
        <v>2.67</v>
      </c>
      <c r="G522" s="22" t="s">
        <v>14</v>
      </c>
      <c r="H522" s="25" t="s">
        <v>607</v>
      </c>
      <c r="I522">
        <f t="shared" si="22"/>
        <v>17.831893165750195</v>
      </c>
      <c r="J522" s="46">
        <f t="shared" si="23"/>
        <v>0.85026828193832593</v>
      </c>
    </row>
    <row r="523" spans="1:10" x14ac:dyDescent="0.3">
      <c r="A523" s="18" t="s">
        <v>32</v>
      </c>
      <c r="B523" s="18" t="s">
        <v>33</v>
      </c>
      <c r="C523" s="27" t="str">
        <f t="shared" si="21"/>
        <v>Full</v>
      </c>
      <c r="D523" s="18">
        <v>21.5</v>
      </c>
      <c r="E523" s="18">
        <v>317</v>
      </c>
      <c r="F523" s="18">
        <v>19.16</v>
      </c>
      <c r="G523" s="20" t="s">
        <v>82</v>
      </c>
      <c r="H523" s="24"/>
      <c r="I523">
        <f t="shared" si="22"/>
        <v>14.744186046511627</v>
      </c>
      <c r="J523" s="46">
        <f t="shared" si="23"/>
        <v>-0.29949526813880128</v>
      </c>
    </row>
    <row r="524" spans="1:10" x14ac:dyDescent="0.3">
      <c r="A524" s="18" t="s">
        <v>32</v>
      </c>
      <c r="B524" s="18" t="s">
        <v>315</v>
      </c>
      <c r="C524" s="27" t="str">
        <f t="shared" si="21"/>
        <v>Half</v>
      </c>
      <c r="D524" s="18">
        <v>4.82</v>
      </c>
      <c r="E524" s="18">
        <v>185</v>
      </c>
      <c r="F524" s="18">
        <v>30.5</v>
      </c>
      <c r="G524" s="20" t="s">
        <v>81</v>
      </c>
      <c r="H524" s="24"/>
      <c r="I524">
        <f t="shared" si="22"/>
        <v>38.38174273858921</v>
      </c>
      <c r="J524" s="46">
        <f t="shared" si="23"/>
        <v>0.20535135135135132</v>
      </c>
    </row>
    <row r="525" spans="1:10" x14ac:dyDescent="0.3">
      <c r="A525" s="18" t="s">
        <v>32</v>
      </c>
      <c r="B525" s="18" t="s">
        <v>35</v>
      </c>
      <c r="C525" s="27" t="str">
        <f t="shared" si="21"/>
        <v>Full</v>
      </c>
      <c r="D525" s="18">
        <v>22.11</v>
      </c>
      <c r="E525" s="18">
        <v>360</v>
      </c>
      <c r="F525" s="18">
        <v>19.72</v>
      </c>
      <c r="G525" s="20" t="s">
        <v>82</v>
      </c>
      <c r="H525" s="24"/>
      <c r="I525">
        <f t="shared" si="22"/>
        <v>16.282225237449119</v>
      </c>
      <c r="J525" s="46">
        <f t="shared" si="23"/>
        <v>-0.21113666666666656</v>
      </c>
    </row>
    <row r="526" spans="1:10" x14ac:dyDescent="0.3">
      <c r="A526" s="18" t="s">
        <v>32</v>
      </c>
      <c r="B526" s="18" t="s">
        <v>34</v>
      </c>
      <c r="C526" s="27" t="str">
        <f t="shared" si="21"/>
        <v>Full</v>
      </c>
      <c r="D526" s="18">
        <v>21.5</v>
      </c>
      <c r="E526" s="18">
        <v>185</v>
      </c>
      <c r="F526" s="18">
        <v>21.86</v>
      </c>
      <c r="G526" s="20" t="s">
        <v>81</v>
      </c>
      <c r="H526" s="24"/>
      <c r="I526">
        <f t="shared" si="22"/>
        <v>8.604651162790697</v>
      </c>
      <c r="J526" s="46">
        <f t="shared" si="23"/>
        <v>-1.5404864864864867</v>
      </c>
    </row>
    <row r="527" spans="1:10" x14ac:dyDescent="0.3">
      <c r="A527" s="18" t="s">
        <v>32</v>
      </c>
      <c r="B527" s="18" t="s">
        <v>599</v>
      </c>
      <c r="C527" s="27" t="str">
        <f t="shared" ref="C527:C534" si="24">IF(D527&gt;15,"Full","Half")</f>
        <v>Half</v>
      </c>
      <c r="D527" s="18">
        <v>8.6999999999999993</v>
      </c>
      <c r="E527" s="18">
        <v>131</v>
      </c>
      <c r="F527" s="18">
        <v>21.03</v>
      </c>
      <c r="G527" s="20" t="s">
        <v>81</v>
      </c>
      <c r="H527" s="24"/>
      <c r="I527">
        <f t="shared" si="22"/>
        <v>15.057471264367818</v>
      </c>
      <c r="J527" s="46">
        <f t="shared" si="23"/>
        <v>-0.39664885496183194</v>
      </c>
    </row>
    <row r="528" spans="1:10" ht="27.6" x14ac:dyDescent="0.3">
      <c r="A528" s="21" t="s">
        <v>36</v>
      </c>
      <c r="B528" s="21" t="s">
        <v>187</v>
      </c>
      <c r="C528" s="31" t="str">
        <f t="shared" si="24"/>
        <v>Full</v>
      </c>
      <c r="D528" s="21">
        <v>17.14</v>
      </c>
      <c r="E528" s="21">
        <v>360</v>
      </c>
      <c r="F528" s="21">
        <v>0.99</v>
      </c>
      <c r="G528" s="22" t="s">
        <v>14</v>
      </c>
      <c r="H528" s="25" t="s">
        <v>607</v>
      </c>
      <c r="I528">
        <f t="shared" ref="I528:I534" si="25">E528/D528</f>
        <v>21.003500583430572</v>
      </c>
      <c r="J528" s="46">
        <f t="shared" ref="J528:J534" si="26">(I528-F528)/I528</f>
        <v>0.95286500000000007</v>
      </c>
    </row>
    <row r="529" spans="1:10" ht="27.6" x14ac:dyDescent="0.3">
      <c r="A529" s="21" t="s">
        <v>36</v>
      </c>
      <c r="B529" s="21" t="s">
        <v>214</v>
      </c>
      <c r="C529" s="31" t="str">
        <f t="shared" si="24"/>
        <v>Half</v>
      </c>
      <c r="D529" s="21">
        <v>8.77</v>
      </c>
      <c r="E529" s="21">
        <v>135</v>
      </c>
      <c r="F529" s="21">
        <v>2.74</v>
      </c>
      <c r="G529" s="22" t="s">
        <v>14</v>
      </c>
      <c r="H529" s="25" t="s">
        <v>607</v>
      </c>
      <c r="I529">
        <f t="shared" si="25"/>
        <v>15.39338654503991</v>
      </c>
      <c r="J529" s="46">
        <f t="shared" si="26"/>
        <v>0.82200148148148144</v>
      </c>
    </row>
    <row r="530" spans="1:10" ht="27.6" x14ac:dyDescent="0.3">
      <c r="A530" s="21" t="s">
        <v>36</v>
      </c>
      <c r="B530" s="21" t="s">
        <v>296</v>
      </c>
      <c r="C530" s="31" t="str">
        <f t="shared" si="24"/>
        <v>Full</v>
      </c>
      <c r="D530" s="21">
        <v>19.14</v>
      </c>
      <c r="E530" s="21">
        <v>412</v>
      </c>
      <c r="F530" s="21">
        <v>0.84</v>
      </c>
      <c r="G530" s="22" t="s">
        <v>14</v>
      </c>
      <c r="H530" s="25" t="s">
        <v>607</v>
      </c>
      <c r="I530">
        <f t="shared" si="25"/>
        <v>21.525600835945664</v>
      </c>
      <c r="J530" s="46">
        <f t="shared" si="26"/>
        <v>0.96097669902912619</v>
      </c>
    </row>
    <row r="531" spans="1:10" x14ac:dyDescent="0.3">
      <c r="A531" s="18" t="s">
        <v>36</v>
      </c>
      <c r="B531" s="18" t="s">
        <v>444</v>
      </c>
      <c r="C531" s="27" t="str">
        <f t="shared" si="24"/>
        <v>Half</v>
      </c>
      <c r="D531" s="18">
        <v>4.12</v>
      </c>
      <c r="E531" s="18">
        <v>147</v>
      </c>
      <c r="F531" s="18">
        <v>8.74</v>
      </c>
      <c r="G531" s="20" t="s">
        <v>82</v>
      </c>
      <c r="H531" s="24"/>
      <c r="I531">
        <f t="shared" si="25"/>
        <v>35.679611650485434</v>
      </c>
      <c r="J531" s="46">
        <f t="shared" si="26"/>
        <v>0.75504217687074826</v>
      </c>
    </row>
    <row r="532" spans="1:10" ht="27.6" x14ac:dyDescent="0.3">
      <c r="A532" s="21" t="s">
        <v>36</v>
      </c>
      <c r="B532" s="21" t="s">
        <v>465</v>
      </c>
      <c r="C532" s="31" t="str">
        <f t="shared" si="24"/>
        <v>Full</v>
      </c>
      <c r="D532" s="21">
        <v>18.96</v>
      </c>
      <c r="E532" s="21">
        <v>436</v>
      </c>
      <c r="F532" s="21">
        <v>0.9</v>
      </c>
      <c r="G532" s="22" t="s">
        <v>14</v>
      </c>
      <c r="H532" s="25" t="s">
        <v>607</v>
      </c>
      <c r="I532">
        <f t="shared" si="25"/>
        <v>22.995780590717299</v>
      </c>
      <c r="J532" s="46">
        <f t="shared" si="26"/>
        <v>0.96086238532110102</v>
      </c>
    </row>
    <row r="533" spans="1:10" x14ac:dyDescent="0.3">
      <c r="A533" s="21" t="s">
        <v>36</v>
      </c>
      <c r="B533" s="21" t="s">
        <v>504</v>
      </c>
      <c r="C533" s="31" t="str">
        <f t="shared" si="24"/>
        <v>Half</v>
      </c>
      <c r="D533" s="21">
        <v>9.48</v>
      </c>
      <c r="E533" s="21">
        <v>470</v>
      </c>
      <c r="F533" s="21">
        <v>1.9</v>
      </c>
      <c r="G533" s="22" t="s">
        <v>14</v>
      </c>
      <c r="H533" s="25" t="s">
        <v>607</v>
      </c>
      <c r="I533">
        <f t="shared" si="25"/>
        <v>49.578059071729953</v>
      </c>
      <c r="J533" s="46">
        <f t="shared" si="26"/>
        <v>0.9616765957446809</v>
      </c>
    </row>
    <row r="534" spans="1:10" x14ac:dyDescent="0.3">
      <c r="A534" s="21" t="s">
        <v>36</v>
      </c>
      <c r="B534" s="21" t="s">
        <v>564</v>
      </c>
      <c r="C534" s="31" t="str">
        <f t="shared" si="24"/>
        <v>Half</v>
      </c>
      <c r="D534" s="21">
        <v>7.11</v>
      </c>
      <c r="E534" s="21">
        <v>183</v>
      </c>
      <c r="F534" s="21">
        <v>3.38</v>
      </c>
      <c r="G534" s="22" t="s">
        <v>14</v>
      </c>
      <c r="H534" s="25" t="s">
        <v>607</v>
      </c>
      <c r="I534">
        <f t="shared" si="25"/>
        <v>25.738396624472571</v>
      </c>
      <c r="J534" s="46">
        <f t="shared" si="26"/>
        <v>0.86867868852459018</v>
      </c>
    </row>
  </sheetData>
  <autoFilter ref="A14:H534"/>
  <mergeCells count="8">
    <mergeCell ref="J4:J8"/>
    <mergeCell ref="J9:J13"/>
    <mergeCell ref="A4:A8"/>
    <mergeCell ref="A9:A13"/>
    <mergeCell ref="B4:B8"/>
    <mergeCell ref="B9:B13"/>
    <mergeCell ref="F4:F8"/>
    <mergeCell ref="F9:F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</sheetPr>
  <dimension ref="A1:Q98"/>
  <sheetViews>
    <sheetView tabSelected="1" topLeftCell="C1" workbookViewId="0">
      <selection activeCell="C4" sqref="C4:Q8"/>
    </sheetView>
  </sheetViews>
  <sheetFormatPr defaultRowHeight="14.4" x14ac:dyDescent="0.3"/>
  <cols>
    <col min="1" max="1" width="37.109375" customWidth="1"/>
    <col min="2" max="2" width="33.109375" customWidth="1"/>
    <col min="3" max="3" width="20.33203125" customWidth="1"/>
    <col min="4" max="4" width="20.109375" style="28" customWidth="1"/>
    <col min="5" max="5" width="6.44140625" customWidth="1"/>
    <col min="6" max="6" width="8.6640625" customWidth="1"/>
    <col min="7" max="7" width="11" customWidth="1"/>
    <col min="8" max="8" width="11.109375" customWidth="1"/>
    <col min="9" max="9" width="10" customWidth="1"/>
    <col min="11" max="11" width="13.33203125" customWidth="1"/>
    <col min="14" max="14" width="19.109375" bestFit="1" customWidth="1"/>
    <col min="15" max="15" width="11.6640625" bestFit="1" customWidth="1"/>
    <col min="16" max="16" width="9.109375" customWidth="1"/>
  </cols>
  <sheetData>
    <row r="1" spans="1:17" ht="21" x14ac:dyDescent="0.4">
      <c r="A1" s="19" t="s">
        <v>605</v>
      </c>
      <c r="D1"/>
    </row>
    <row r="2" spans="1:17" ht="15" thickBot="1" x14ac:dyDescent="0.35">
      <c r="A2" t="s">
        <v>727</v>
      </c>
      <c r="D2"/>
    </row>
    <row r="3" spans="1:17" ht="15" thickBot="1" x14ac:dyDescent="0.35">
      <c r="B3" s="34"/>
      <c r="C3" s="35"/>
      <c r="D3" s="36" t="s">
        <v>20</v>
      </c>
      <c r="E3" s="37" t="s">
        <v>13</v>
      </c>
      <c r="F3" s="34"/>
      <c r="G3" s="35"/>
      <c r="H3" s="36" t="s">
        <v>20</v>
      </c>
      <c r="I3" s="37" t="s">
        <v>13</v>
      </c>
      <c r="J3" s="34"/>
      <c r="K3" s="35"/>
      <c r="L3" s="36" t="s">
        <v>20</v>
      </c>
      <c r="M3" s="37" t="s">
        <v>13</v>
      </c>
      <c r="N3" s="34"/>
      <c r="O3" s="35"/>
      <c r="P3" s="36" t="s">
        <v>20</v>
      </c>
      <c r="Q3" s="37" t="s">
        <v>13</v>
      </c>
    </row>
    <row r="4" spans="1:17" x14ac:dyDescent="0.3">
      <c r="A4" s="120" t="s">
        <v>756</v>
      </c>
      <c r="B4" s="113" t="s">
        <v>611</v>
      </c>
      <c r="C4" s="38" t="s">
        <v>731</v>
      </c>
      <c r="D4" s="51">
        <v>1.125</v>
      </c>
      <c r="E4" s="51">
        <v>2.3561643835616439</v>
      </c>
      <c r="F4" s="113" t="s">
        <v>612</v>
      </c>
      <c r="G4" s="38" t="s">
        <v>731</v>
      </c>
      <c r="H4" s="53">
        <v>10.118749999999999</v>
      </c>
      <c r="I4" s="53">
        <v>31.684931506849313</v>
      </c>
      <c r="J4" s="113" t="s">
        <v>613</v>
      </c>
      <c r="K4" s="38" t="s">
        <v>731</v>
      </c>
      <c r="L4" s="53">
        <v>163.31875000000002</v>
      </c>
      <c r="M4" s="53">
        <v>261.57945205479444</v>
      </c>
      <c r="N4" s="113" t="s">
        <v>758</v>
      </c>
      <c r="O4" s="38" t="s">
        <v>731</v>
      </c>
      <c r="P4" s="53">
        <v>16.284006501314831</v>
      </c>
      <c r="Q4" s="55">
        <v>9.4594590820292659</v>
      </c>
    </row>
    <row r="5" spans="1:17" x14ac:dyDescent="0.3">
      <c r="A5" s="121"/>
      <c r="B5" s="114"/>
      <c r="C5" s="40" t="s">
        <v>732</v>
      </c>
      <c r="D5" s="52">
        <v>1</v>
      </c>
      <c r="E5" s="52">
        <v>2</v>
      </c>
      <c r="F5" s="114"/>
      <c r="G5" s="40" t="s">
        <v>732</v>
      </c>
      <c r="H5" s="54">
        <v>11</v>
      </c>
      <c r="I5" s="54">
        <v>24</v>
      </c>
      <c r="J5" s="114"/>
      <c r="K5" s="40" t="s">
        <v>732</v>
      </c>
      <c r="L5" s="54">
        <v>167.9</v>
      </c>
      <c r="M5" s="54">
        <v>255.8</v>
      </c>
      <c r="N5" s="114"/>
      <c r="O5" s="40" t="s">
        <v>732</v>
      </c>
      <c r="P5" s="54">
        <v>15.274675324675325</v>
      </c>
      <c r="Q5" s="56">
        <v>9.838461538461539</v>
      </c>
    </row>
    <row r="6" spans="1:17" x14ac:dyDescent="0.3">
      <c r="A6" s="121"/>
      <c r="B6" s="114"/>
      <c r="C6" s="40" t="s">
        <v>733</v>
      </c>
      <c r="D6" s="41">
        <v>1</v>
      </c>
      <c r="E6" s="41">
        <v>1</v>
      </c>
      <c r="F6" s="114"/>
      <c r="G6" s="40" t="s">
        <v>733</v>
      </c>
      <c r="H6" s="54">
        <v>7</v>
      </c>
      <c r="I6" s="54">
        <v>16</v>
      </c>
      <c r="J6" s="114"/>
      <c r="K6" s="40" t="s">
        <v>733</v>
      </c>
      <c r="L6" s="54">
        <v>107</v>
      </c>
      <c r="M6" s="54">
        <v>141.1</v>
      </c>
      <c r="N6" s="114"/>
      <c r="O6" s="40" t="s">
        <v>733</v>
      </c>
      <c r="P6" s="54">
        <v>13.758333333333333</v>
      </c>
      <c r="Q6" s="56">
        <v>4.4230769230769234</v>
      </c>
    </row>
    <row r="7" spans="1:17" x14ac:dyDescent="0.3">
      <c r="A7" s="121"/>
      <c r="B7" s="114"/>
      <c r="C7" s="40" t="s">
        <v>734</v>
      </c>
      <c r="D7" s="41">
        <v>2</v>
      </c>
      <c r="E7" s="41">
        <v>8</v>
      </c>
      <c r="F7" s="114"/>
      <c r="G7" s="40" t="s">
        <v>734</v>
      </c>
      <c r="H7" s="54">
        <v>15</v>
      </c>
      <c r="I7" s="54">
        <v>111</v>
      </c>
      <c r="J7" s="114"/>
      <c r="K7" s="40" t="s">
        <v>734</v>
      </c>
      <c r="L7" s="54">
        <v>225</v>
      </c>
      <c r="M7" s="54">
        <v>534</v>
      </c>
      <c r="N7" s="114"/>
      <c r="O7" s="40" t="s">
        <v>734</v>
      </c>
      <c r="P7" s="54">
        <v>19.88372093023256</v>
      </c>
      <c r="Q7" s="56">
        <v>14.625</v>
      </c>
    </row>
    <row r="8" spans="1:17" ht="15" thickBot="1" x14ac:dyDescent="0.35">
      <c r="A8" s="123"/>
      <c r="B8" s="116"/>
      <c r="C8" s="43" t="s">
        <v>735</v>
      </c>
      <c r="D8" s="44">
        <v>16</v>
      </c>
      <c r="E8" s="44">
        <v>73</v>
      </c>
      <c r="F8" s="116"/>
      <c r="G8" s="43" t="s">
        <v>735</v>
      </c>
      <c r="H8" s="44">
        <v>16</v>
      </c>
      <c r="I8" s="44">
        <v>73</v>
      </c>
      <c r="J8" s="116"/>
      <c r="K8" s="43" t="s">
        <v>735</v>
      </c>
      <c r="L8" s="44">
        <v>16</v>
      </c>
      <c r="M8" s="44">
        <v>73</v>
      </c>
      <c r="N8" s="116"/>
      <c r="O8" s="43" t="s">
        <v>735</v>
      </c>
      <c r="P8" s="44">
        <v>16</v>
      </c>
      <c r="Q8" s="47">
        <v>73</v>
      </c>
    </row>
    <row r="9" spans="1:17" ht="62.25" customHeight="1" x14ac:dyDescent="0.3">
      <c r="A9" s="96" t="s">
        <v>608</v>
      </c>
      <c r="B9" s="29" t="s">
        <v>609</v>
      </c>
      <c r="C9" s="29" t="s">
        <v>85</v>
      </c>
      <c r="D9" s="29" t="s">
        <v>610</v>
      </c>
      <c r="E9" s="29" t="s">
        <v>606</v>
      </c>
      <c r="F9" s="29" t="s">
        <v>611</v>
      </c>
      <c r="G9" s="29" t="s">
        <v>612</v>
      </c>
      <c r="H9" s="29" t="s">
        <v>613</v>
      </c>
      <c r="I9" s="29" t="s">
        <v>726</v>
      </c>
      <c r="J9" s="29" t="s">
        <v>603</v>
      </c>
    </row>
    <row r="10" spans="1:17" x14ac:dyDescent="0.3">
      <c r="A10" t="s">
        <v>614</v>
      </c>
      <c r="B10" t="s">
        <v>615</v>
      </c>
      <c r="C10" t="s">
        <v>436</v>
      </c>
      <c r="E10" t="str">
        <f>IF(G10&lt;=15,"Half","Full")</f>
        <v>Half</v>
      </c>
      <c r="F10">
        <v>2</v>
      </c>
      <c r="G10">
        <v>14</v>
      </c>
      <c r="H10">
        <v>204</v>
      </c>
      <c r="I10" s="30">
        <f>H10/G10</f>
        <v>14.571428571428571</v>
      </c>
      <c r="J10" t="s">
        <v>82</v>
      </c>
    </row>
    <row r="11" spans="1:17" x14ac:dyDescent="0.3">
      <c r="A11" t="s">
        <v>614</v>
      </c>
      <c r="B11" t="s">
        <v>615</v>
      </c>
      <c r="C11" t="s">
        <v>616</v>
      </c>
      <c r="E11" t="str">
        <f t="shared" ref="E11:E74" si="0">IF(G11&lt;=15,"Half","Full")</f>
        <v>Half</v>
      </c>
      <c r="F11">
        <v>1</v>
      </c>
      <c r="G11">
        <v>7</v>
      </c>
      <c r="H11">
        <v>107</v>
      </c>
      <c r="I11" s="30">
        <f t="shared" ref="I11:I59" si="1">H11/G11</f>
        <v>15.285714285714286</v>
      </c>
      <c r="J11" t="s">
        <v>82</v>
      </c>
    </row>
    <row r="12" spans="1:17" x14ac:dyDescent="0.3">
      <c r="A12" t="s">
        <v>614</v>
      </c>
      <c r="B12" t="s">
        <v>617</v>
      </c>
      <c r="C12" t="s">
        <v>618</v>
      </c>
      <c r="E12" t="str">
        <f t="shared" si="0"/>
        <v>Full</v>
      </c>
      <c r="F12">
        <v>2</v>
      </c>
      <c r="G12">
        <v>22</v>
      </c>
      <c r="H12">
        <v>279.2</v>
      </c>
      <c r="I12" s="30">
        <f t="shared" si="1"/>
        <v>12.69090909090909</v>
      </c>
      <c r="J12" t="s">
        <v>82</v>
      </c>
    </row>
    <row r="13" spans="1:17" x14ac:dyDescent="0.3">
      <c r="A13" t="s">
        <v>614</v>
      </c>
      <c r="B13" t="s">
        <v>617</v>
      </c>
      <c r="C13" t="s">
        <v>425</v>
      </c>
      <c r="E13" t="str">
        <f t="shared" si="0"/>
        <v>Full</v>
      </c>
      <c r="F13">
        <v>2</v>
      </c>
      <c r="G13">
        <v>22</v>
      </c>
      <c r="H13">
        <v>279.2</v>
      </c>
      <c r="I13" s="30">
        <f t="shared" si="1"/>
        <v>12.69090909090909</v>
      </c>
      <c r="J13" t="s">
        <v>82</v>
      </c>
    </row>
    <row r="14" spans="1:17" x14ac:dyDescent="0.3">
      <c r="A14" t="s">
        <v>614</v>
      </c>
      <c r="B14" t="s">
        <v>619</v>
      </c>
      <c r="C14" t="s">
        <v>620</v>
      </c>
      <c r="E14" t="str">
        <f t="shared" si="0"/>
        <v>Full</v>
      </c>
      <c r="F14">
        <v>1</v>
      </c>
      <c r="G14">
        <v>16</v>
      </c>
      <c r="H14">
        <v>234</v>
      </c>
      <c r="I14" s="30">
        <f t="shared" si="1"/>
        <v>14.625</v>
      </c>
      <c r="J14" t="s">
        <v>82</v>
      </c>
    </row>
    <row r="15" spans="1:17" x14ac:dyDescent="0.3">
      <c r="A15" t="s">
        <v>614</v>
      </c>
      <c r="B15" t="s">
        <v>619</v>
      </c>
      <c r="C15" t="s">
        <v>621</v>
      </c>
      <c r="E15" t="str">
        <f t="shared" si="0"/>
        <v>Full</v>
      </c>
      <c r="F15">
        <v>1</v>
      </c>
      <c r="G15">
        <v>16</v>
      </c>
      <c r="H15">
        <v>234</v>
      </c>
      <c r="I15" s="30">
        <f t="shared" si="1"/>
        <v>14.625</v>
      </c>
      <c r="J15" t="s">
        <v>82</v>
      </c>
    </row>
    <row r="16" spans="1:17" x14ac:dyDescent="0.3">
      <c r="A16" t="s">
        <v>614</v>
      </c>
      <c r="B16" t="s">
        <v>615</v>
      </c>
      <c r="C16" t="s">
        <v>622</v>
      </c>
      <c r="E16" t="str">
        <f t="shared" si="0"/>
        <v>Half</v>
      </c>
      <c r="F16">
        <v>1</v>
      </c>
      <c r="G16">
        <v>7</v>
      </c>
      <c r="H16">
        <v>107</v>
      </c>
      <c r="I16" s="30">
        <f t="shared" si="1"/>
        <v>15.285714285714286</v>
      </c>
      <c r="J16" t="s">
        <v>82</v>
      </c>
    </row>
    <row r="17" spans="1:10" x14ac:dyDescent="0.3">
      <c r="A17" t="s">
        <v>614</v>
      </c>
      <c r="B17" t="s">
        <v>615</v>
      </c>
      <c r="C17" t="s">
        <v>623</v>
      </c>
      <c r="E17" t="str">
        <f t="shared" si="0"/>
        <v>Half</v>
      </c>
      <c r="F17">
        <v>1</v>
      </c>
      <c r="G17">
        <v>7</v>
      </c>
      <c r="H17">
        <v>107</v>
      </c>
      <c r="I17" s="30">
        <f t="shared" si="1"/>
        <v>15.285714285714286</v>
      </c>
      <c r="J17" t="s">
        <v>82</v>
      </c>
    </row>
    <row r="18" spans="1:10" x14ac:dyDescent="0.3">
      <c r="A18" t="s">
        <v>614</v>
      </c>
      <c r="B18" t="s">
        <v>617</v>
      </c>
      <c r="C18" t="s">
        <v>624</v>
      </c>
      <c r="E18" t="str">
        <f t="shared" si="0"/>
        <v>Full</v>
      </c>
      <c r="F18">
        <v>2</v>
      </c>
      <c r="G18">
        <v>22</v>
      </c>
      <c r="H18">
        <v>279.2</v>
      </c>
      <c r="I18" s="30">
        <f t="shared" si="1"/>
        <v>12.69090909090909</v>
      </c>
      <c r="J18" t="s">
        <v>82</v>
      </c>
    </row>
    <row r="19" spans="1:10" x14ac:dyDescent="0.3">
      <c r="A19" t="s">
        <v>614</v>
      </c>
      <c r="B19" t="s">
        <v>617</v>
      </c>
      <c r="C19" t="s">
        <v>625</v>
      </c>
      <c r="E19" t="str">
        <f t="shared" si="0"/>
        <v>Full</v>
      </c>
      <c r="F19">
        <v>2</v>
      </c>
      <c r="G19">
        <v>22</v>
      </c>
      <c r="H19">
        <v>267</v>
      </c>
      <c r="I19" s="30">
        <f t="shared" si="1"/>
        <v>12.136363636363637</v>
      </c>
      <c r="J19" t="s">
        <v>82</v>
      </c>
    </row>
    <row r="20" spans="1:10" x14ac:dyDescent="0.3">
      <c r="A20" t="s">
        <v>614</v>
      </c>
      <c r="B20" t="s">
        <v>617</v>
      </c>
      <c r="C20" t="s">
        <v>210</v>
      </c>
      <c r="E20" t="str">
        <f t="shared" si="0"/>
        <v>Full</v>
      </c>
      <c r="F20">
        <v>2</v>
      </c>
      <c r="G20">
        <v>22</v>
      </c>
      <c r="H20">
        <v>267</v>
      </c>
      <c r="I20" s="30">
        <f t="shared" si="1"/>
        <v>12.136363636363637</v>
      </c>
      <c r="J20" t="s">
        <v>82</v>
      </c>
    </row>
    <row r="21" spans="1:10" x14ac:dyDescent="0.3">
      <c r="A21" t="s">
        <v>614</v>
      </c>
      <c r="B21" t="s">
        <v>626</v>
      </c>
      <c r="C21" t="s">
        <v>432</v>
      </c>
      <c r="E21" t="str">
        <f t="shared" si="0"/>
        <v>Half</v>
      </c>
      <c r="F21">
        <v>1</v>
      </c>
      <c r="G21">
        <v>15</v>
      </c>
      <c r="H21">
        <v>225</v>
      </c>
      <c r="I21" s="30">
        <f t="shared" si="1"/>
        <v>15</v>
      </c>
      <c r="J21" t="s">
        <v>82</v>
      </c>
    </row>
    <row r="22" spans="1:10" x14ac:dyDescent="0.3">
      <c r="A22" t="s">
        <v>614</v>
      </c>
      <c r="B22" t="s">
        <v>615</v>
      </c>
      <c r="C22" t="s">
        <v>486</v>
      </c>
      <c r="E22" t="str">
        <f t="shared" si="0"/>
        <v>Half</v>
      </c>
      <c r="F22">
        <v>1</v>
      </c>
      <c r="G22">
        <v>8</v>
      </c>
      <c r="H22">
        <v>118</v>
      </c>
      <c r="I22" s="30">
        <f t="shared" si="1"/>
        <v>14.75</v>
      </c>
      <c r="J22" t="s">
        <v>82</v>
      </c>
    </row>
    <row r="23" spans="1:10" x14ac:dyDescent="0.3">
      <c r="A23" t="s">
        <v>627</v>
      </c>
      <c r="B23" t="s">
        <v>628</v>
      </c>
      <c r="C23" t="s">
        <v>628</v>
      </c>
      <c r="E23" t="str">
        <f t="shared" si="0"/>
        <v>Full</v>
      </c>
      <c r="F23">
        <v>4</v>
      </c>
      <c r="G23">
        <v>21</v>
      </c>
      <c r="H23">
        <v>218.3</v>
      </c>
      <c r="I23" s="30">
        <f t="shared" si="1"/>
        <v>10.395238095238096</v>
      </c>
      <c r="J23" t="s">
        <v>82</v>
      </c>
    </row>
    <row r="24" spans="1:10" x14ac:dyDescent="0.3">
      <c r="A24" t="s">
        <v>627</v>
      </c>
      <c r="B24" t="s">
        <v>273</v>
      </c>
      <c r="C24" t="s">
        <v>273</v>
      </c>
      <c r="E24" t="str">
        <f t="shared" si="0"/>
        <v>Full</v>
      </c>
      <c r="F24">
        <v>1</v>
      </c>
      <c r="G24">
        <v>23</v>
      </c>
      <c r="H24">
        <v>296.39999999999998</v>
      </c>
      <c r="I24" s="30">
        <f t="shared" si="1"/>
        <v>12.88695652173913</v>
      </c>
      <c r="J24" t="s">
        <v>82</v>
      </c>
    </row>
    <row r="25" spans="1:10" x14ac:dyDescent="0.3">
      <c r="A25" t="s">
        <v>627</v>
      </c>
      <c r="B25" t="s">
        <v>255</v>
      </c>
      <c r="C25" t="s">
        <v>255</v>
      </c>
      <c r="E25" t="str">
        <f t="shared" si="0"/>
        <v>Full</v>
      </c>
      <c r="F25">
        <v>1</v>
      </c>
      <c r="G25">
        <v>23</v>
      </c>
      <c r="H25">
        <v>296.39999999999998</v>
      </c>
      <c r="I25" s="30">
        <f t="shared" si="1"/>
        <v>12.88695652173913</v>
      </c>
      <c r="J25" t="s">
        <v>82</v>
      </c>
    </row>
    <row r="26" spans="1:10" x14ac:dyDescent="0.3">
      <c r="A26" t="s">
        <v>627</v>
      </c>
      <c r="B26" t="s">
        <v>338</v>
      </c>
      <c r="C26" t="s">
        <v>338</v>
      </c>
      <c r="E26" t="str">
        <f t="shared" si="0"/>
        <v>Full</v>
      </c>
      <c r="F26">
        <v>1</v>
      </c>
      <c r="G26">
        <v>23</v>
      </c>
      <c r="H26">
        <v>296.39999999999998</v>
      </c>
      <c r="I26" s="30">
        <f t="shared" si="1"/>
        <v>12.88695652173913</v>
      </c>
      <c r="J26" t="s">
        <v>82</v>
      </c>
    </row>
    <row r="27" spans="1:10" x14ac:dyDescent="0.3">
      <c r="A27" t="s">
        <v>627</v>
      </c>
      <c r="B27" t="s">
        <v>629</v>
      </c>
      <c r="C27" t="s">
        <v>629</v>
      </c>
      <c r="E27" t="str">
        <f t="shared" si="0"/>
        <v>Full</v>
      </c>
      <c r="F27">
        <v>4</v>
      </c>
      <c r="G27">
        <v>21</v>
      </c>
      <c r="H27">
        <v>218.3</v>
      </c>
      <c r="I27" s="30">
        <f t="shared" si="1"/>
        <v>10.395238095238096</v>
      </c>
      <c r="J27" t="s">
        <v>82</v>
      </c>
    </row>
    <row r="28" spans="1:10" x14ac:dyDescent="0.3">
      <c r="A28" t="s">
        <v>627</v>
      </c>
      <c r="B28" t="s">
        <v>630</v>
      </c>
      <c r="C28" t="s">
        <v>630</v>
      </c>
      <c r="E28" t="str">
        <f t="shared" si="0"/>
        <v>Full</v>
      </c>
      <c r="F28">
        <v>2</v>
      </c>
      <c r="G28">
        <v>21</v>
      </c>
      <c r="H28">
        <v>218.3</v>
      </c>
      <c r="I28" s="30">
        <f t="shared" si="1"/>
        <v>10.395238095238096</v>
      </c>
      <c r="J28" t="s">
        <v>82</v>
      </c>
    </row>
    <row r="29" spans="1:10" x14ac:dyDescent="0.3">
      <c r="A29" t="s">
        <v>627</v>
      </c>
      <c r="B29" t="s">
        <v>631</v>
      </c>
      <c r="C29" t="s">
        <v>631</v>
      </c>
      <c r="E29" t="str">
        <f t="shared" si="0"/>
        <v>Full</v>
      </c>
      <c r="F29">
        <v>2</v>
      </c>
      <c r="G29">
        <v>21</v>
      </c>
      <c r="H29">
        <v>218.3</v>
      </c>
      <c r="I29" s="30">
        <f t="shared" si="1"/>
        <v>10.395238095238096</v>
      </c>
      <c r="J29" t="s">
        <v>82</v>
      </c>
    </row>
    <row r="30" spans="1:10" x14ac:dyDescent="0.3">
      <c r="A30" t="s">
        <v>627</v>
      </c>
      <c r="B30" t="s">
        <v>632</v>
      </c>
      <c r="C30" t="s">
        <v>632</v>
      </c>
      <c r="E30" t="str">
        <f t="shared" si="0"/>
        <v>Full</v>
      </c>
      <c r="F30">
        <v>4</v>
      </c>
      <c r="G30">
        <v>21</v>
      </c>
      <c r="H30">
        <v>218.3</v>
      </c>
      <c r="I30" s="30">
        <f t="shared" si="1"/>
        <v>10.395238095238096</v>
      </c>
      <c r="J30" t="s">
        <v>82</v>
      </c>
    </row>
    <row r="31" spans="1:10" x14ac:dyDescent="0.3">
      <c r="A31" t="s">
        <v>627</v>
      </c>
      <c r="B31" t="s">
        <v>633</v>
      </c>
      <c r="C31" t="s">
        <v>633</v>
      </c>
      <c r="E31" t="str">
        <f t="shared" si="0"/>
        <v>Full</v>
      </c>
      <c r="F31">
        <v>2</v>
      </c>
      <c r="G31">
        <v>21</v>
      </c>
      <c r="H31">
        <v>218.3</v>
      </c>
      <c r="I31" s="30">
        <f t="shared" si="1"/>
        <v>10.395238095238096</v>
      </c>
      <c r="J31" t="s">
        <v>82</v>
      </c>
    </row>
    <row r="32" spans="1:10" ht="28.8" x14ac:dyDescent="0.3">
      <c r="A32" t="s">
        <v>627</v>
      </c>
      <c r="B32" t="s">
        <v>634</v>
      </c>
      <c r="C32" t="s">
        <v>634</v>
      </c>
      <c r="D32" s="28" t="s">
        <v>635</v>
      </c>
      <c r="E32" t="str">
        <f t="shared" si="0"/>
        <v>Full</v>
      </c>
      <c r="F32">
        <v>1</v>
      </c>
      <c r="G32">
        <v>26</v>
      </c>
      <c r="H32">
        <v>255.8</v>
      </c>
      <c r="I32" s="30">
        <f t="shared" si="1"/>
        <v>9.838461538461539</v>
      </c>
      <c r="J32" t="s">
        <v>82</v>
      </c>
    </row>
    <row r="33" spans="1:10" ht="28.8" x14ac:dyDescent="0.3">
      <c r="A33" t="s">
        <v>627</v>
      </c>
      <c r="B33" t="s">
        <v>636</v>
      </c>
      <c r="C33" t="s">
        <v>636</v>
      </c>
      <c r="D33" s="28" t="s">
        <v>637</v>
      </c>
      <c r="E33" t="str">
        <f t="shared" si="0"/>
        <v>Full</v>
      </c>
      <c r="F33">
        <v>2</v>
      </c>
      <c r="G33">
        <v>26</v>
      </c>
      <c r="H33">
        <v>255.8</v>
      </c>
      <c r="I33" s="30">
        <f t="shared" si="1"/>
        <v>9.838461538461539</v>
      </c>
      <c r="J33" t="s">
        <v>82</v>
      </c>
    </row>
    <row r="34" spans="1:10" ht="57.6" x14ac:dyDescent="0.3">
      <c r="A34" t="s">
        <v>627</v>
      </c>
      <c r="B34" t="s">
        <v>638</v>
      </c>
      <c r="C34" t="s">
        <v>638</v>
      </c>
      <c r="D34" s="28" t="s">
        <v>639</v>
      </c>
      <c r="E34" t="str">
        <f t="shared" si="0"/>
        <v>Full</v>
      </c>
      <c r="F34">
        <v>4</v>
      </c>
      <c r="G34">
        <v>26</v>
      </c>
      <c r="H34">
        <v>255.8</v>
      </c>
      <c r="I34" s="30">
        <f t="shared" si="1"/>
        <v>9.838461538461539</v>
      </c>
      <c r="J34" t="s">
        <v>82</v>
      </c>
    </row>
    <row r="35" spans="1:10" ht="28.8" x14ac:dyDescent="0.3">
      <c r="A35" t="s">
        <v>627</v>
      </c>
      <c r="B35" t="s">
        <v>475</v>
      </c>
      <c r="C35" t="s">
        <v>475</v>
      </c>
      <c r="D35" s="28" t="s">
        <v>640</v>
      </c>
      <c r="E35" t="str">
        <f t="shared" si="0"/>
        <v>Full</v>
      </c>
      <c r="F35">
        <v>1</v>
      </c>
      <c r="G35">
        <v>24</v>
      </c>
      <c r="H35">
        <v>272.39999999999998</v>
      </c>
      <c r="I35" s="30">
        <f t="shared" si="1"/>
        <v>11.35</v>
      </c>
      <c r="J35" t="s">
        <v>82</v>
      </c>
    </row>
    <row r="36" spans="1:10" x14ac:dyDescent="0.3">
      <c r="A36" t="s">
        <v>641</v>
      </c>
      <c r="B36" t="s">
        <v>642</v>
      </c>
      <c r="C36" t="s">
        <v>642</v>
      </c>
      <c r="D36" s="28" t="s">
        <v>643</v>
      </c>
      <c r="E36" t="str">
        <f t="shared" si="0"/>
        <v>Full</v>
      </c>
      <c r="F36">
        <v>2</v>
      </c>
      <c r="G36">
        <v>24</v>
      </c>
      <c r="H36">
        <v>272.39999999999998</v>
      </c>
      <c r="I36" s="30">
        <f t="shared" si="1"/>
        <v>11.35</v>
      </c>
      <c r="J36" t="s">
        <v>82</v>
      </c>
    </row>
    <row r="37" spans="1:10" x14ac:dyDescent="0.3">
      <c r="A37" t="s">
        <v>641</v>
      </c>
      <c r="B37" t="s">
        <v>642</v>
      </c>
      <c r="C37" t="s">
        <v>642</v>
      </c>
      <c r="D37" s="28" t="s">
        <v>644</v>
      </c>
      <c r="E37" t="str">
        <f t="shared" si="0"/>
        <v>Full</v>
      </c>
      <c r="F37">
        <v>2</v>
      </c>
      <c r="G37">
        <v>24</v>
      </c>
      <c r="H37">
        <v>272.39999999999998</v>
      </c>
      <c r="I37" s="30">
        <f t="shared" si="1"/>
        <v>11.35</v>
      </c>
      <c r="J37" t="s">
        <v>82</v>
      </c>
    </row>
    <row r="38" spans="1:10" x14ac:dyDescent="0.3">
      <c r="A38" t="s">
        <v>645</v>
      </c>
      <c r="B38" t="s">
        <v>646</v>
      </c>
      <c r="C38" t="s">
        <v>646</v>
      </c>
      <c r="E38" t="str">
        <f t="shared" si="0"/>
        <v>Half</v>
      </c>
      <c r="F38">
        <v>1</v>
      </c>
      <c r="G38">
        <v>7</v>
      </c>
      <c r="H38">
        <v>137.4</v>
      </c>
      <c r="I38" s="30">
        <f t="shared" si="1"/>
        <v>19.62857142857143</v>
      </c>
      <c r="J38" t="s">
        <v>82</v>
      </c>
    </row>
    <row r="39" spans="1:10" x14ac:dyDescent="0.3">
      <c r="A39" t="s">
        <v>647</v>
      </c>
      <c r="B39" t="s">
        <v>648</v>
      </c>
      <c r="C39" t="s">
        <v>648</v>
      </c>
      <c r="E39" t="str">
        <f t="shared" si="0"/>
        <v>Half</v>
      </c>
      <c r="F39">
        <v>1</v>
      </c>
      <c r="G39">
        <v>8.3000000000000007</v>
      </c>
      <c r="H39">
        <v>162.6</v>
      </c>
      <c r="I39" s="30">
        <f t="shared" si="1"/>
        <v>19.590361445783131</v>
      </c>
      <c r="J39" t="s">
        <v>82</v>
      </c>
    </row>
    <row r="40" spans="1:10" x14ac:dyDescent="0.3">
      <c r="A40" t="s">
        <v>647</v>
      </c>
      <c r="B40" t="s">
        <v>649</v>
      </c>
      <c r="C40" t="s">
        <v>649</v>
      </c>
      <c r="E40" t="str">
        <f t="shared" si="0"/>
        <v>Half</v>
      </c>
      <c r="F40">
        <v>2</v>
      </c>
      <c r="G40">
        <v>8.6</v>
      </c>
      <c r="H40">
        <v>171</v>
      </c>
      <c r="I40" s="30">
        <f t="shared" si="1"/>
        <v>19.88372093023256</v>
      </c>
      <c r="J40" t="s">
        <v>82</v>
      </c>
    </row>
    <row r="41" spans="1:10" x14ac:dyDescent="0.3">
      <c r="A41" t="s">
        <v>162</v>
      </c>
      <c r="B41" t="s">
        <v>650</v>
      </c>
      <c r="C41" t="s">
        <v>650</v>
      </c>
      <c r="E41" t="str">
        <f t="shared" si="0"/>
        <v>Full</v>
      </c>
      <c r="F41">
        <v>2</v>
      </c>
      <c r="G41">
        <v>22</v>
      </c>
      <c r="H41">
        <v>276.3</v>
      </c>
      <c r="I41" s="30">
        <f t="shared" si="1"/>
        <v>12.55909090909091</v>
      </c>
      <c r="J41" t="s">
        <v>82</v>
      </c>
    </row>
    <row r="42" spans="1:10" x14ac:dyDescent="0.3">
      <c r="A42" t="s">
        <v>162</v>
      </c>
      <c r="B42" t="s">
        <v>651</v>
      </c>
      <c r="C42" t="s">
        <v>651</v>
      </c>
      <c r="E42" t="str">
        <f t="shared" si="0"/>
        <v>Full</v>
      </c>
      <c r="F42">
        <v>2</v>
      </c>
      <c r="G42">
        <v>22</v>
      </c>
      <c r="H42">
        <v>276.3</v>
      </c>
      <c r="I42" s="30">
        <f t="shared" si="1"/>
        <v>12.55909090909091</v>
      </c>
      <c r="J42" t="s">
        <v>82</v>
      </c>
    </row>
    <row r="43" spans="1:10" x14ac:dyDescent="0.3">
      <c r="A43" t="s">
        <v>162</v>
      </c>
      <c r="B43" t="s">
        <v>652</v>
      </c>
      <c r="C43" t="s">
        <v>652</v>
      </c>
      <c r="E43" t="str">
        <f t="shared" si="0"/>
        <v>Full</v>
      </c>
      <c r="F43">
        <v>2</v>
      </c>
      <c r="G43">
        <v>22</v>
      </c>
      <c r="H43">
        <v>276.3</v>
      </c>
      <c r="I43" s="30">
        <f t="shared" si="1"/>
        <v>12.55909090909091</v>
      </c>
      <c r="J43" t="s">
        <v>82</v>
      </c>
    </row>
    <row r="44" spans="1:10" x14ac:dyDescent="0.3">
      <c r="A44" t="s">
        <v>162</v>
      </c>
      <c r="B44" t="s">
        <v>653</v>
      </c>
      <c r="C44" t="s">
        <v>654</v>
      </c>
      <c r="E44" t="str">
        <f t="shared" si="0"/>
        <v>Full</v>
      </c>
      <c r="F44">
        <v>2</v>
      </c>
      <c r="G44">
        <v>24</v>
      </c>
      <c r="H44">
        <v>285.3</v>
      </c>
      <c r="I44" s="30">
        <f t="shared" si="1"/>
        <v>11.887500000000001</v>
      </c>
      <c r="J44" t="s">
        <v>82</v>
      </c>
    </row>
    <row r="45" spans="1:10" x14ac:dyDescent="0.3">
      <c r="A45" t="s">
        <v>162</v>
      </c>
      <c r="B45" t="s">
        <v>653</v>
      </c>
      <c r="C45" t="s">
        <v>655</v>
      </c>
      <c r="E45" t="str">
        <f t="shared" si="0"/>
        <v>Full</v>
      </c>
      <c r="F45">
        <v>1</v>
      </c>
      <c r="G45">
        <v>19</v>
      </c>
      <c r="H45">
        <v>270.5</v>
      </c>
      <c r="I45" s="30">
        <f t="shared" si="1"/>
        <v>14.236842105263158</v>
      </c>
      <c r="J45" t="s">
        <v>82</v>
      </c>
    </row>
    <row r="46" spans="1:10" x14ac:dyDescent="0.3">
      <c r="A46" t="s">
        <v>162</v>
      </c>
      <c r="B46" t="s">
        <v>653</v>
      </c>
      <c r="C46" t="s">
        <v>656</v>
      </c>
      <c r="E46" t="str">
        <f t="shared" si="0"/>
        <v>Half</v>
      </c>
      <c r="F46">
        <v>1</v>
      </c>
      <c r="G46">
        <v>12</v>
      </c>
      <c r="H46">
        <v>218.7</v>
      </c>
      <c r="I46" s="30">
        <f t="shared" si="1"/>
        <v>18.224999999999998</v>
      </c>
      <c r="J46" t="s">
        <v>82</v>
      </c>
    </row>
    <row r="47" spans="1:10" ht="172.8" x14ac:dyDescent="0.3">
      <c r="A47" t="s">
        <v>162</v>
      </c>
      <c r="B47" t="s">
        <v>656</v>
      </c>
      <c r="C47" t="s">
        <v>656</v>
      </c>
      <c r="D47" s="28" t="s">
        <v>657</v>
      </c>
      <c r="E47" t="str">
        <f t="shared" si="0"/>
        <v>Half</v>
      </c>
      <c r="F47">
        <v>1</v>
      </c>
      <c r="G47">
        <v>12</v>
      </c>
      <c r="H47">
        <v>218.7</v>
      </c>
      <c r="I47" s="30">
        <f t="shared" si="1"/>
        <v>18.224999999999998</v>
      </c>
      <c r="J47" t="s">
        <v>82</v>
      </c>
    </row>
    <row r="48" spans="1:10" ht="172.8" x14ac:dyDescent="0.3">
      <c r="A48" t="s">
        <v>162</v>
      </c>
      <c r="B48" t="s">
        <v>655</v>
      </c>
      <c r="C48" t="s">
        <v>655</v>
      </c>
      <c r="D48" s="28" t="s">
        <v>658</v>
      </c>
      <c r="E48" t="str">
        <f t="shared" si="0"/>
        <v>Full</v>
      </c>
      <c r="F48">
        <v>1</v>
      </c>
      <c r="G48">
        <v>19</v>
      </c>
      <c r="H48">
        <v>270.5</v>
      </c>
      <c r="I48" s="30">
        <f t="shared" si="1"/>
        <v>14.236842105263158</v>
      </c>
      <c r="J48" t="s">
        <v>82</v>
      </c>
    </row>
    <row r="49" spans="1:10" ht="345.6" x14ac:dyDescent="0.3">
      <c r="A49" t="s">
        <v>162</v>
      </c>
      <c r="B49" t="s">
        <v>654</v>
      </c>
      <c r="C49" t="s">
        <v>654</v>
      </c>
      <c r="D49" s="28" t="s">
        <v>659</v>
      </c>
      <c r="E49" t="str">
        <f t="shared" si="0"/>
        <v>Full</v>
      </c>
      <c r="F49">
        <v>2</v>
      </c>
      <c r="G49">
        <v>24</v>
      </c>
      <c r="H49">
        <v>285.3</v>
      </c>
      <c r="I49" s="30">
        <f t="shared" si="1"/>
        <v>11.887500000000001</v>
      </c>
      <c r="J49" t="s">
        <v>82</v>
      </c>
    </row>
    <row r="50" spans="1:10" x14ac:dyDescent="0.3">
      <c r="A50" t="s">
        <v>162</v>
      </c>
      <c r="B50" t="s">
        <v>660</v>
      </c>
      <c r="C50" t="s">
        <v>660</v>
      </c>
      <c r="E50" t="str">
        <f t="shared" si="0"/>
        <v>Half</v>
      </c>
      <c r="F50">
        <v>1</v>
      </c>
      <c r="G50">
        <v>12</v>
      </c>
      <c r="H50">
        <v>165.1</v>
      </c>
      <c r="I50" s="30">
        <f t="shared" si="1"/>
        <v>13.758333333333333</v>
      </c>
      <c r="J50" t="s">
        <v>82</v>
      </c>
    </row>
    <row r="51" spans="1:10" x14ac:dyDescent="0.3">
      <c r="A51" t="s">
        <v>162</v>
      </c>
      <c r="B51" t="s">
        <v>661</v>
      </c>
      <c r="C51" t="s">
        <v>661</v>
      </c>
      <c r="E51" t="str">
        <f t="shared" si="0"/>
        <v>Full</v>
      </c>
      <c r="F51">
        <v>1</v>
      </c>
      <c r="G51">
        <v>18</v>
      </c>
      <c r="H51">
        <v>168.9</v>
      </c>
      <c r="I51" s="30">
        <f t="shared" si="1"/>
        <v>9.3833333333333329</v>
      </c>
      <c r="J51" t="s">
        <v>82</v>
      </c>
    </row>
    <row r="52" spans="1:10" ht="172.8" x14ac:dyDescent="0.3">
      <c r="A52" t="s">
        <v>162</v>
      </c>
      <c r="B52" t="s">
        <v>662</v>
      </c>
      <c r="C52" t="s">
        <v>662</v>
      </c>
      <c r="D52" s="28" t="s">
        <v>663</v>
      </c>
      <c r="E52" t="str">
        <f t="shared" si="0"/>
        <v>Full</v>
      </c>
      <c r="F52">
        <v>2</v>
      </c>
      <c r="G52">
        <v>21</v>
      </c>
      <c r="H52">
        <v>154.4</v>
      </c>
      <c r="I52" s="30">
        <f t="shared" si="1"/>
        <v>7.3523809523809529</v>
      </c>
      <c r="J52" t="s">
        <v>82</v>
      </c>
    </row>
    <row r="53" spans="1:10" x14ac:dyDescent="0.3">
      <c r="A53" t="s">
        <v>162</v>
      </c>
      <c r="B53" t="s">
        <v>664</v>
      </c>
      <c r="C53" t="s">
        <v>664</v>
      </c>
      <c r="E53" t="str">
        <f t="shared" si="0"/>
        <v>Full</v>
      </c>
      <c r="F53">
        <v>1</v>
      </c>
      <c r="G53">
        <v>19</v>
      </c>
      <c r="H53">
        <v>226.8</v>
      </c>
      <c r="I53" s="30">
        <f t="shared" si="1"/>
        <v>11.936842105263159</v>
      </c>
      <c r="J53" t="s">
        <v>82</v>
      </c>
    </row>
    <row r="54" spans="1:10" x14ac:dyDescent="0.3">
      <c r="A54" t="s">
        <v>162</v>
      </c>
      <c r="B54" t="s">
        <v>665</v>
      </c>
      <c r="C54" t="s">
        <v>665</v>
      </c>
      <c r="E54" t="str">
        <f t="shared" si="0"/>
        <v>Full</v>
      </c>
      <c r="F54">
        <v>1</v>
      </c>
      <c r="G54">
        <v>19</v>
      </c>
      <c r="H54">
        <v>226.8</v>
      </c>
      <c r="I54" s="30">
        <f t="shared" si="1"/>
        <v>11.936842105263159</v>
      </c>
      <c r="J54" t="s">
        <v>82</v>
      </c>
    </row>
    <row r="55" spans="1:10" x14ac:dyDescent="0.3">
      <c r="A55" t="s">
        <v>162</v>
      </c>
      <c r="B55" t="s">
        <v>666</v>
      </c>
      <c r="C55" t="s">
        <v>666</v>
      </c>
      <c r="E55" t="str">
        <f t="shared" si="0"/>
        <v>Half</v>
      </c>
      <c r="F55">
        <v>1</v>
      </c>
      <c r="G55">
        <v>11</v>
      </c>
      <c r="H55">
        <v>167.9</v>
      </c>
      <c r="I55" s="30">
        <f t="shared" si="1"/>
        <v>15.263636363636364</v>
      </c>
      <c r="J55" t="s">
        <v>82</v>
      </c>
    </row>
    <row r="56" spans="1:10" x14ac:dyDescent="0.3">
      <c r="A56" t="s">
        <v>162</v>
      </c>
      <c r="B56" t="s">
        <v>667</v>
      </c>
      <c r="C56" t="s">
        <v>667</v>
      </c>
      <c r="E56" t="str">
        <f t="shared" si="0"/>
        <v>Half</v>
      </c>
      <c r="F56">
        <v>1</v>
      </c>
      <c r="G56">
        <v>11</v>
      </c>
      <c r="H56">
        <v>167.9</v>
      </c>
      <c r="I56" s="30">
        <f t="shared" si="1"/>
        <v>15.263636363636364</v>
      </c>
      <c r="J56" t="s">
        <v>82</v>
      </c>
    </row>
    <row r="57" spans="1:10" x14ac:dyDescent="0.3">
      <c r="A57" t="s">
        <v>162</v>
      </c>
      <c r="B57" t="s">
        <v>668</v>
      </c>
      <c r="C57" t="s">
        <v>668</v>
      </c>
      <c r="E57" t="str">
        <f t="shared" si="0"/>
        <v>Half</v>
      </c>
      <c r="F57">
        <v>1</v>
      </c>
      <c r="G57">
        <v>11</v>
      </c>
      <c r="H57">
        <v>167.9</v>
      </c>
      <c r="I57" s="30">
        <f t="shared" si="1"/>
        <v>15.263636363636364</v>
      </c>
      <c r="J57" t="s">
        <v>82</v>
      </c>
    </row>
    <row r="58" spans="1:10" x14ac:dyDescent="0.3">
      <c r="A58" t="s">
        <v>162</v>
      </c>
      <c r="B58" t="s">
        <v>669</v>
      </c>
      <c r="C58" t="s">
        <v>669</v>
      </c>
      <c r="E58" t="str">
        <f t="shared" si="0"/>
        <v>Half</v>
      </c>
      <c r="F58">
        <v>1</v>
      </c>
      <c r="G58">
        <v>11</v>
      </c>
      <c r="H58">
        <v>167.9</v>
      </c>
      <c r="I58" s="30">
        <f t="shared" si="1"/>
        <v>15.263636363636364</v>
      </c>
      <c r="J58" t="s">
        <v>82</v>
      </c>
    </row>
    <row r="59" spans="1:10" x14ac:dyDescent="0.3">
      <c r="A59" t="s">
        <v>162</v>
      </c>
      <c r="B59" t="s">
        <v>670</v>
      </c>
      <c r="C59" t="s">
        <v>670</v>
      </c>
      <c r="E59" t="str">
        <f t="shared" si="0"/>
        <v>Full</v>
      </c>
      <c r="F59">
        <v>1</v>
      </c>
      <c r="G59">
        <v>19</v>
      </c>
      <c r="H59">
        <v>226.8</v>
      </c>
      <c r="I59" s="30">
        <f t="shared" si="1"/>
        <v>11.936842105263159</v>
      </c>
      <c r="J59" t="s">
        <v>82</v>
      </c>
    </row>
    <row r="60" spans="1:10" x14ac:dyDescent="0.3">
      <c r="A60" t="s">
        <v>162</v>
      </c>
      <c r="B60" t="s">
        <v>671</v>
      </c>
      <c r="C60" t="s">
        <v>671</v>
      </c>
      <c r="E60" t="str">
        <f t="shared" si="0"/>
        <v>Full</v>
      </c>
      <c r="F60">
        <v>1</v>
      </c>
      <c r="G60">
        <v>19</v>
      </c>
      <c r="H60">
        <v>226.8</v>
      </c>
      <c r="I60" s="30">
        <f t="shared" ref="I60:I98" si="2">H60/G60</f>
        <v>11.936842105263159</v>
      </c>
      <c r="J60" t="s">
        <v>82</v>
      </c>
    </row>
    <row r="61" spans="1:10" x14ac:dyDescent="0.3">
      <c r="A61" t="s">
        <v>162</v>
      </c>
      <c r="B61" t="s">
        <v>672</v>
      </c>
      <c r="C61" t="s">
        <v>672</v>
      </c>
      <c r="E61" t="str">
        <f t="shared" si="0"/>
        <v>Full</v>
      </c>
      <c r="F61">
        <v>2</v>
      </c>
      <c r="G61">
        <v>22</v>
      </c>
      <c r="H61">
        <v>276.3</v>
      </c>
      <c r="I61" s="30">
        <f t="shared" si="2"/>
        <v>12.55909090909091</v>
      </c>
      <c r="J61" t="s">
        <v>82</v>
      </c>
    </row>
    <row r="62" spans="1:10" ht="28.8" x14ac:dyDescent="0.3">
      <c r="A62" t="s">
        <v>162</v>
      </c>
      <c r="B62" t="s">
        <v>673</v>
      </c>
      <c r="C62" t="s">
        <v>673</v>
      </c>
      <c r="D62" s="28" t="s">
        <v>674</v>
      </c>
      <c r="E62" t="str">
        <f t="shared" si="0"/>
        <v>Full</v>
      </c>
      <c r="F62">
        <v>1</v>
      </c>
      <c r="G62">
        <v>22</v>
      </c>
      <c r="H62">
        <v>282.10000000000002</v>
      </c>
      <c r="I62" s="30">
        <f t="shared" si="2"/>
        <v>12.822727272727274</v>
      </c>
      <c r="J62" t="s">
        <v>82</v>
      </c>
    </row>
    <row r="63" spans="1:10" x14ac:dyDescent="0.3">
      <c r="A63" t="s">
        <v>675</v>
      </c>
      <c r="B63" t="s">
        <v>676</v>
      </c>
      <c r="C63" t="s">
        <v>676</v>
      </c>
      <c r="D63" s="28" t="s">
        <v>677</v>
      </c>
      <c r="E63" t="str">
        <f t="shared" si="0"/>
        <v>Full</v>
      </c>
      <c r="F63">
        <v>4</v>
      </c>
      <c r="G63">
        <v>48</v>
      </c>
      <c r="H63">
        <v>290.3</v>
      </c>
      <c r="I63" s="30">
        <f t="shared" si="2"/>
        <v>6.0479166666666666</v>
      </c>
      <c r="J63" t="s">
        <v>82</v>
      </c>
    </row>
    <row r="64" spans="1:10" x14ac:dyDescent="0.3">
      <c r="A64" t="s">
        <v>675</v>
      </c>
      <c r="B64" t="s">
        <v>678</v>
      </c>
      <c r="C64" t="s">
        <v>678</v>
      </c>
      <c r="D64" s="28" t="s">
        <v>679</v>
      </c>
      <c r="E64" t="str">
        <f t="shared" si="0"/>
        <v>Full</v>
      </c>
      <c r="F64">
        <v>1</v>
      </c>
      <c r="G64">
        <v>37</v>
      </c>
      <c r="H64">
        <v>241.6</v>
      </c>
      <c r="I64" s="30">
        <f t="shared" si="2"/>
        <v>6.5297297297297296</v>
      </c>
      <c r="J64" t="s">
        <v>82</v>
      </c>
    </row>
    <row r="65" spans="1:10" x14ac:dyDescent="0.3">
      <c r="A65" t="s">
        <v>675</v>
      </c>
      <c r="B65" t="s">
        <v>680</v>
      </c>
      <c r="C65" t="s">
        <v>680</v>
      </c>
      <c r="D65" s="28" t="s">
        <v>681</v>
      </c>
      <c r="E65" t="str">
        <f t="shared" si="0"/>
        <v>Full</v>
      </c>
      <c r="F65">
        <v>2</v>
      </c>
      <c r="G65">
        <v>40</v>
      </c>
      <c r="H65">
        <v>295.39999999999998</v>
      </c>
      <c r="I65" s="30">
        <f t="shared" si="2"/>
        <v>7.3849999999999998</v>
      </c>
      <c r="J65" t="s">
        <v>82</v>
      </c>
    </row>
    <row r="66" spans="1:10" x14ac:dyDescent="0.3">
      <c r="A66" t="s">
        <v>675</v>
      </c>
      <c r="B66" t="s">
        <v>682</v>
      </c>
      <c r="C66" t="s">
        <v>682</v>
      </c>
      <c r="D66" s="28" t="s">
        <v>683</v>
      </c>
      <c r="E66" t="str">
        <f t="shared" si="0"/>
        <v>Full</v>
      </c>
      <c r="F66">
        <v>4</v>
      </c>
      <c r="G66">
        <v>82</v>
      </c>
      <c r="H66">
        <v>504.6</v>
      </c>
      <c r="I66" s="30">
        <f t="shared" si="2"/>
        <v>6.1536585365853664</v>
      </c>
      <c r="J66" t="s">
        <v>82</v>
      </c>
    </row>
    <row r="67" spans="1:10" x14ac:dyDescent="0.3">
      <c r="A67" t="s">
        <v>675</v>
      </c>
      <c r="B67" t="s">
        <v>684</v>
      </c>
      <c r="C67" t="s">
        <v>684</v>
      </c>
      <c r="D67" s="28" t="s">
        <v>685</v>
      </c>
      <c r="E67" t="str">
        <f t="shared" si="0"/>
        <v>Full</v>
      </c>
      <c r="F67">
        <v>2</v>
      </c>
      <c r="G67">
        <v>77</v>
      </c>
      <c r="H67">
        <v>427.8</v>
      </c>
      <c r="I67" s="30">
        <f t="shared" si="2"/>
        <v>5.5558441558441558</v>
      </c>
      <c r="J67" t="s">
        <v>82</v>
      </c>
    </row>
    <row r="68" spans="1:10" x14ac:dyDescent="0.3">
      <c r="A68" t="s">
        <v>675</v>
      </c>
      <c r="B68" t="s">
        <v>686</v>
      </c>
      <c r="C68" t="s">
        <v>686</v>
      </c>
      <c r="D68" s="28" t="s">
        <v>687</v>
      </c>
      <c r="E68" t="str">
        <f t="shared" si="0"/>
        <v>Full</v>
      </c>
      <c r="F68">
        <v>2</v>
      </c>
      <c r="G68">
        <v>20</v>
      </c>
      <c r="H68">
        <v>145.1</v>
      </c>
      <c r="I68" s="30">
        <f t="shared" si="2"/>
        <v>7.2549999999999999</v>
      </c>
      <c r="J68" t="s">
        <v>82</v>
      </c>
    </row>
    <row r="69" spans="1:10" x14ac:dyDescent="0.3">
      <c r="A69" t="s">
        <v>675</v>
      </c>
      <c r="B69" t="s">
        <v>688</v>
      </c>
      <c r="C69" t="s">
        <v>688</v>
      </c>
      <c r="D69" s="28" t="s">
        <v>689</v>
      </c>
      <c r="E69" t="str">
        <f t="shared" si="0"/>
        <v>Full</v>
      </c>
      <c r="F69">
        <v>1</v>
      </c>
      <c r="G69">
        <v>20</v>
      </c>
      <c r="H69">
        <v>141.1</v>
      </c>
      <c r="I69" s="30">
        <f t="shared" si="2"/>
        <v>7.0549999999999997</v>
      </c>
      <c r="J69" t="s">
        <v>82</v>
      </c>
    </row>
    <row r="70" spans="1:10" x14ac:dyDescent="0.3">
      <c r="A70" t="s">
        <v>675</v>
      </c>
      <c r="B70" t="s">
        <v>690</v>
      </c>
      <c r="C70" t="s">
        <v>690</v>
      </c>
      <c r="D70" s="28" t="s">
        <v>691</v>
      </c>
      <c r="E70" t="str">
        <f t="shared" si="0"/>
        <v>Full</v>
      </c>
      <c r="F70">
        <v>2</v>
      </c>
      <c r="G70">
        <v>44</v>
      </c>
      <c r="H70">
        <v>245.6</v>
      </c>
      <c r="I70" s="30">
        <f t="shared" si="2"/>
        <v>5.581818181818182</v>
      </c>
      <c r="J70" t="s">
        <v>82</v>
      </c>
    </row>
    <row r="71" spans="1:10" x14ac:dyDescent="0.3">
      <c r="A71" t="s">
        <v>675</v>
      </c>
      <c r="B71" t="s">
        <v>692</v>
      </c>
      <c r="C71" t="s">
        <v>692</v>
      </c>
      <c r="D71" s="28" t="s">
        <v>693</v>
      </c>
      <c r="E71" t="str">
        <f t="shared" si="0"/>
        <v>Full</v>
      </c>
      <c r="F71">
        <v>4</v>
      </c>
      <c r="G71">
        <v>44</v>
      </c>
      <c r="H71">
        <v>233.9</v>
      </c>
      <c r="I71" s="30">
        <f t="shared" si="2"/>
        <v>5.3159090909090914</v>
      </c>
      <c r="J71" t="s">
        <v>82</v>
      </c>
    </row>
    <row r="72" spans="1:10" x14ac:dyDescent="0.3">
      <c r="A72" t="s">
        <v>675</v>
      </c>
      <c r="B72" t="s">
        <v>694</v>
      </c>
      <c r="C72" t="s">
        <v>694</v>
      </c>
      <c r="D72" s="28" t="s">
        <v>695</v>
      </c>
      <c r="E72" t="str">
        <f t="shared" si="0"/>
        <v>Full</v>
      </c>
      <c r="F72">
        <v>2</v>
      </c>
      <c r="G72">
        <v>21</v>
      </c>
      <c r="H72">
        <v>171.9</v>
      </c>
      <c r="I72" s="30">
        <f t="shared" si="2"/>
        <v>8.1857142857142868</v>
      </c>
      <c r="J72" t="s">
        <v>82</v>
      </c>
    </row>
    <row r="73" spans="1:10" x14ac:dyDescent="0.3">
      <c r="A73" t="s">
        <v>675</v>
      </c>
      <c r="B73" t="s">
        <v>696</v>
      </c>
      <c r="C73" t="s">
        <v>696</v>
      </c>
      <c r="D73" s="28" t="s">
        <v>697</v>
      </c>
      <c r="E73" t="str">
        <f t="shared" si="0"/>
        <v>Full</v>
      </c>
      <c r="F73">
        <v>4</v>
      </c>
      <c r="G73">
        <v>21</v>
      </c>
      <c r="H73">
        <v>192</v>
      </c>
      <c r="I73" s="30">
        <f t="shared" si="2"/>
        <v>9.1428571428571423</v>
      </c>
      <c r="J73" t="s">
        <v>82</v>
      </c>
    </row>
    <row r="74" spans="1:10" x14ac:dyDescent="0.3">
      <c r="A74" t="s">
        <v>675</v>
      </c>
      <c r="B74" t="s">
        <v>698</v>
      </c>
      <c r="C74" t="s">
        <v>698</v>
      </c>
      <c r="D74" s="28" t="s">
        <v>699</v>
      </c>
      <c r="E74" t="str">
        <f t="shared" si="0"/>
        <v>Full</v>
      </c>
      <c r="F74">
        <v>8</v>
      </c>
      <c r="G74">
        <v>48</v>
      </c>
      <c r="H74">
        <v>300.2</v>
      </c>
      <c r="I74" s="30">
        <f t="shared" si="2"/>
        <v>6.2541666666666664</v>
      </c>
      <c r="J74" t="s">
        <v>82</v>
      </c>
    </row>
    <row r="75" spans="1:10" ht="28.8" x14ac:dyDescent="0.3">
      <c r="A75" t="s">
        <v>91</v>
      </c>
      <c r="B75" t="s">
        <v>97</v>
      </c>
      <c r="C75" t="s">
        <v>97</v>
      </c>
      <c r="D75" s="28" t="s">
        <v>700</v>
      </c>
      <c r="E75" t="str">
        <f t="shared" ref="E75:E98" si="3">IF(G75&lt;=15,"Half","Full")</f>
        <v>Full</v>
      </c>
      <c r="F75">
        <v>8</v>
      </c>
      <c r="G75">
        <v>47</v>
      </c>
      <c r="H75">
        <v>339</v>
      </c>
      <c r="I75" s="30">
        <f t="shared" si="2"/>
        <v>7.2127659574468082</v>
      </c>
      <c r="J75" t="s">
        <v>82</v>
      </c>
    </row>
    <row r="76" spans="1:10" x14ac:dyDescent="0.3">
      <c r="A76" t="s">
        <v>91</v>
      </c>
      <c r="B76" t="s">
        <v>107</v>
      </c>
      <c r="C76" t="s">
        <v>107</v>
      </c>
      <c r="D76" s="28" t="s">
        <v>701</v>
      </c>
      <c r="E76" t="str">
        <f t="shared" si="3"/>
        <v>Full</v>
      </c>
      <c r="F76">
        <v>4</v>
      </c>
      <c r="G76">
        <v>52</v>
      </c>
      <c r="H76">
        <v>230</v>
      </c>
      <c r="I76" s="30">
        <f t="shared" si="2"/>
        <v>4.4230769230769234</v>
      </c>
      <c r="J76" t="s">
        <v>82</v>
      </c>
    </row>
    <row r="77" spans="1:10" x14ac:dyDescent="0.3">
      <c r="A77" t="s">
        <v>91</v>
      </c>
      <c r="B77" t="s">
        <v>112</v>
      </c>
      <c r="C77" t="s">
        <v>112</v>
      </c>
      <c r="D77" s="28" t="s">
        <v>702</v>
      </c>
      <c r="E77" t="str">
        <f t="shared" si="3"/>
        <v>Full</v>
      </c>
      <c r="F77">
        <v>2</v>
      </c>
      <c r="G77">
        <v>38</v>
      </c>
      <c r="H77">
        <v>275</v>
      </c>
      <c r="I77" s="30">
        <f t="shared" si="2"/>
        <v>7.2368421052631575</v>
      </c>
      <c r="J77" t="s">
        <v>82</v>
      </c>
    </row>
    <row r="78" spans="1:10" x14ac:dyDescent="0.3">
      <c r="A78" t="s">
        <v>91</v>
      </c>
      <c r="B78" t="s">
        <v>111</v>
      </c>
      <c r="C78" t="s">
        <v>111</v>
      </c>
      <c r="D78" s="28" t="s">
        <v>703</v>
      </c>
      <c r="E78" t="str">
        <f t="shared" si="3"/>
        <v>Full</v>
      </c>
      <c r="F78">
        <v>1</v>
      </c>
      <c r="G78">
        <v>36</v>
      </c>
      <c r="H78">
        <v>230</v>
      </c>
      <c r="I78" s="30">
        <f t="shared" si="2"/>
        <v>6.3888888888888893</v>
      </c>
      <c r="J78" t="s">
        <v>82</v>
      </c>
    </row>
    <row r="79" spans="1:10" x14ac:dyDescent="0.3">
      <c r="A79" t="s">
        <v>91</v>
      </c>
      <c r="B79" t="s">
        <v>110</v>
      </c>
      <c r="C79" t="s">
        <v>110</v>
      </c>
      <c r="D79" s="28" t="s">
        <v>704</v>
      </c>
      <c r="E79" t="str">
        <f t="shared" si="3"/>
        <v>Full</v>
      </c>
      <c r="F79">
        <v>1</v>
      </c>
      <c r="G79">
        <v>38</v>
      </c>
      <c r="H79">
        <v>233</v>
      </c>
      <c r="I79" s="30">
        <f t="shared" si="2"/>
        <v>6.1315789473684212</v>
      </c>
      <c r="J79" t="s">
        <v>82</v>
      </c>
    </row>
    <row r="80" spans="1:10" ht="28.8" x14ac:dyDescent="0.3">
      <c r="A80" t="s">
        <v>91</v>
      </c>
      <c r="B80" t="s">
        <v>98</v>
      </c>
      <c r="C80" t="s">
        <v>98</v>
      </c>
      <c r="D80" s="28" t="s">
        <v>705</v>
      </c>
      <c r="E80" t="str">
        <f t="shared" si="3"/>
        <v>Full</v>
      </c>
      <c r="F80">
        <v>2</v>
      </c>
      <c r="G80">
        <v>44</v>
      </c>
      <c r="H80">
        <v>255</v>
      </c>
      <c r="I80" s="30">
        <f t="shared" si="2"/>
        <v>5.7954545454545459</v>
      </c>
      <c r="J80" t="s">
        <v>82</v>
      </c>
    </row>
    <row r="81" spans="1:10" x14ac:dyDescent="0.3">
      <c r="A81" t="s">
        <v>91</v>
      </c>
      <c r="B81" t="s">
        <v>106</v>
      </c>
      <c r="C81" t="s">
        <v>106</v>
      </c>
      <c r="D81" s="28" t="s">
        <v>706</v>
      </c>
      <c r="E81" t="str">
        <f t="shared" si="3"/>
        <v>Full</v>
      </c>
      <c r="F81">
        <v>2</v>
      </c>
      <c r="G81">
        <v>52</v>
      </c>
      <c r="H81">
        <v>230</v>
      </c>
      <c r="I81" s="30">
        <f t="shared" si="2"/>
        <v>4.4230769230769234</v>
      </c>
      <c r="J81" t="s">
        <v>82</v>
      </c>
    </row>
    <row r="82" spans="1:10" x14ac:dyDescent="0.3">
      <c r="A82" t="s">
        <v>91</v>
      </c>
      <c r="B82" t="s">
        <v>96</v>
      </c>
      <c r="C82" t="s">
        <v>96</v>
      </c>
      <c r="D82" s="28" t="s">
        <v>707</v>
      </c>
      <c r="E82" t="str">
        <f t="shared" si="3"/>
        <v>Full</v>
      </c>
      <c r="F82">
        <v>4</v>
      </c>
      <c r="G82">
        <v>44</v>
      </c>
      <c r="H82">
        <v>255</v>
      </c>
      <c r="I82" s="30">
        <f t="shared" si="2"/>
        <v>5.7954545454545459</v>
      </c>
      <c r="J82" t="s">
        <v>82</v>
      </c>
    </row>
    <row r="83" spans="1:10" ht="28.8" x14ac:dyDescent="0.3">
      <c r="A83" t="s">
        <v>91</v>
      </c>
      <c r="B83" t="s">
        <v>93</v>
      </c>
      <c r="C83" t="s">
        <v>93</v>
      </c>
      <c r="D83" s="28" t="s">
        <v>708</v>
      </c>
      <c r="E83" t="str">
        <f t="shared" si="3"/>
        <v>Full</v>
      </c>
      <c r="F83">
        <v>4</v>
      </c>
      <c r="G83">
        <v>26</v>
      </c>
      <c r="H83">
        <v>184</v>
      </c>
      <c r="I83" s="30">
        <f t="shared" si="2"/>
        <v>7.0769230769230766</v>
      </c>
      <c r="J83" t="s">
        <v>82</v>
      </c>
    </row>
    <row r="84" spans="1:10" x14ac:dyDescent="0.3">
      <c r="A84" t="s">
        <v>91</v>
      </c>
      <c r="B84" t="s">
        <v>105</v>
      </c>
      <c r="C84" t="s">
        <v>105</v>
      </c>
      <c r="D84" s="28" t="s">
        <v>709</v>
      </c>
      <c r="E84" t="str">
        <f t="shared" si="3"/>
        <v>Full</v>
      </c>
      <c r="F84">
        <v>4</v>
      </c>
      <c r="G84">
        <v>26</v>
      </c>
      <c r="H84">
        <v>184</v>
      </c>
      <c r="I84" s="30">
        <f t="shared" si="2"/>
        <v>7.0769230769230766</v>
      </c>
      <c r="J84" t="s">
        <v>82</v>
      </c>
    </row>
    <row r="85" spans="1:10" ht="28.8" x14ac:dyDescent="0.3">
      <c r="A85" t="s">
        <v>91</v>
      </c>
      <c r="B85" t="s">
        <v>95</v>
      </c>
      <c r="C85" t="s">
        <v>95</v>
      </c>
      <c r="D85" s="28" t="s">
        <v>710</v>
      </c>
      <c r="E85" t="str">
        <f t="shared" si="3"/>
        <v>Full</v>
      </c>
      <c r="F85">
        <v>2</v>
      </c>
      <c r="G85">
        <v>26</v>
      </c>
      <c r="H85">
        <v>184</v>
      </c>
      <c r="I85" s="30">
        <f t="shared" si="2"/>
        <v>7.0769230769230766</v>
      </c>
      <c r="J85" t="s">
        <v>82</v>
      </c>
    </row>
    <row r="86" spans="1:10" x14ac:dyDescent="0.3">
      <c r="A86" t="s">
        <v>91</v>
      </c>
      <c r="B86" t="s">
        <v>109</v>
      </c>
      <c r="C86" t="s">
        <v>109</v>
      </c>
      <c r="D86" s="28" t="s">
        <v>711</v>
      </c>
      <c r="E86" t="str">
        <f t="shared" si="3"/>
        <v>Full</v>
      </c>
      <c r="F86">
        <v>8</v>
      </c>
      <c r="G86">
        <v>55</v>
      </c>
      <c r="H86">
        <v>275</v>
      </c>
      <c r="I86" s="30">
        <f t="shared" si="2"/>
        <v>5</v>
      </c>
      <c r="J86" t="s">
        <v>82</v>
      </c>
    </row>
    <row r="87" spans="1:10" ht="28.8" x14ac:dyDescent="0.3">
      <c r="A87" t="s">
        <v>91</v>
      </c>
      <c r="B87" t="s">
        <v>99</v>
      </c>
      <c r="C87" t="s">
        <v>131</v>
      </c>
      <c r="D87" s="28" t="s">
        <v>712</v>
      </c>
      <c r="E87" t="str">
        <f t="shared" si="3"/>
        <v>Full</v>
      </c>
      <c r="F87">
        <v>4</v>
      </c>
      <c r="G87">
        <v>47</v>
      </c>
      <c r="H87">
        <v>339</v>
      </c>
      <c r="I87" s="30">
        <f t="shared" si="2"/>
        <v>7.2127659574468082</v>
      </c>
      <c r="J87" t="s">
        <v>82</v>
      </c>
    </row>
    <row r="88" spans="1:10" x14ac:dyDescent="0.3">
      <c r="A88" t="s">
        <v>91</v>
      </c>
      <c r="B88" t="s">
        <v>108</v>
      </c>
      <c r="C88" t="s">
        <v>108</v>
      </c>
      <c r="D88" s="28" t="s">
        <v>713</v>
      </c>
      <c r="E88" t="str">
        <f t="shared" si="3"/>
        <v>Full</v>
      </c>
      <c r="F88">
        <v>4</v>
      </c>
      <c r="G88">
        <v>55</v>
      </c>
      <c r="H88">
        <v>275</v>
      </c>
      <c r="I88" s="30">
        <f t="shared" si="2"/>
        <v>5</v>
      </c>
      <c r="J88" t="s">
        <v>82</v>
      </c>
    </row>
    <row r="89" spans="1:10" x14ac:dyDescent="0.3">
      <c r="A89" t="s">
        <v>91</v>
      </c>
      <c r="B89" t="s">
        <v>104</v>
      </c>
      <c r="C89" t="s">
        <v>104</v>
      </c>
      <c r="D89" s="28" t="s">
        <v>714</v>
      </c>
      <c r="E89" t="str">
        <f t="shared" si="3"/>
        <v>Full</v>
      </c>
      <c r="F89">
        <v>2</v>
      </c>
      <c r="G89">
        <v>26</v>
      </c>
      <c r="H89">
        <v>184</v>
      </c>
      <c r="I89" s="30">
        <f t="shared" si="2"/>
        <v>7.0769230769230766</v>
      </c>
      <c r="J89" t="s">
        <v>82</v>
      </c>
    </row>
    <row r="90" spans="1:10" x14ac:dyDescent="0.3">
      <c r="A90" t="s">
        <v>91</v>
      </c>
      <c r="B90" t="s">
        <v>92</v>
      </c>
      <c r="C90" t="s">
        <v>92</v>
      </c>
      <c r="D90" s="28" t="s">
        <v>715</v>
      </c>
      <c r="E90" t="str">
        <f t="shared" si="3"/>
        <v>Full</v>
      </c>
      <c r="F90">
        <v>2</v>
      </c>
      <c r="G90">
        <v>24</v>
      </c>
      <c r="H90">
        <v>218</v>
      </c>
      <c r="I90" s="30">
        <f t="shared" si="2"/>
        <v>9.0833333333333339</v>
      </c>
      <c r="J90" t="s">
        <v>82</v>
      </c>
    </row>
    <row r="91" spans="1:10" x14ac:dyDescent="0.3">
      <c r="A91" t="s">
        <v>91</v>
      </c>
      <c r="B91" t="s">
        <v>103</v>
      </c>
      <c r="C91" t="s">
        <v>103</v>
      </c>
      <c r="D91" s="28" t="s">
        <v>716</v>
      </c>
      <c r="E91" t="str">
        <f t="shared" si="3"/>
        <v>Full</v>
      </c>
      <c r="F91">
        <v>2</v>
      </c>
      <c r="G91">
        <v>24</v>
      </c>
      <c r="H91">
        <v>218</v>
      </c>
      <c r="I91" s="30">
        <f t="shared" si="2"/>
        <v>9.0833333333333339</v>
      </c>
      <c r="J91" t="s">
        <v>82</v>
      </c>
    </row>
    <row r="92" spans="1:10" x14ac:dyDescent="0.3">
      <c r="A92" t="s">
        <v>91</v>
      </c>
      <c r="B92" t="s">
        <v>94</v>
      </c>
      <c r="C92" t="s">
        <v>94</v>
      </c>
      <c r="D92" s="28" t="s">
        <v>717</v>
      </c>
      <c r="E92" t="str">
        <f t="shared" si="3"/>
        <v>Full</v>
      </c>
      <c r="F92">
        <v>1</v>
      </c>
      <c r="G92">
        <v>24</v>
      </c>
      <c r="H92">
        <v>218</v>
      </c>
      <c r="I92" s="30">
        <f t="shared" si="2"/>
        <v>9.0833333333333339</v>
      </c>
      <c r="J92" t="s">
        <v>82</v>
      </c>
    </row>
    <row r="93" spans="1:10" x14ac:dyDescent="0.3">
      <c r="A93" t="s">
        <v>91</v>
      </c>
      <c r="B93" t="s">
        <v>101</v>
      </c>
      <c r="C93" t="s">
        <v>101</v>
      </c>
      <c r="D93" s="28" t="s">
        <v>718</v>
      </c>
      <c r="E93" t="str">
        <f t="shared" si="3"/>
        <v>Full</v>
      </c>
      <c r="F93">
        <v>1</v>
      </c>
      <c r="G93">
        <v>24</v>
      </c>
      <c r="H93">
        <v>218</v>
      </c>
      <c r="I93" s="30">
        <f t="shared" si="2"/>
        <v>9.0833333333333339</v>
      </c>
      <c r="J93" t="s">
        <v>82</v>
      </c>
    </row>
    <row r="94" spans="1:10" x14ac:dyDescent="0.3">
      <c r="A94" t="s">
        <v>91</v>
      </c>
      <c r="B94" t="s">
        <v>719</v>
      </c>
      <c r="C94" t="s">
        <v>719</v>
      </c>
      <c r="D94" s="28" t="s">
        <v>720</v>
      </c>
      <c r="E94" t="str">
        <f t="shared" si="3"/>
        <v>Full</v>
      </c>
      <c r="F94">
        <v>3</v>
      </c>
      <c r="G94">
        <v>111</v>
      </c>
      <c r="H94">
        <v>534</v>
      </c>
      <c r="I94" s="30">
        <f t="shared" si="2"/>
        <v>4.8108108108108105</v>
      </c>
      <c r="J94" t="s">
        <v>82</v>
      </c>
    </row>
    <row r="95" spans="1:10" x14ac:dyDescent="0.3">
      <c r="A95" t="s">
        <v>91</v>
      </c>
      <c r="B95" t="s">
        <v>114</v>
      </c>
      <c r="C95" t="s">
        <v>114</v>
      </c>
      <c r="D95" s="28" t="s">
        <v>721</v>
      </c>
      <c r="E95" t="str">
        <f t="shared" si="3"/>
        <v>Full</v>
      </c>
      <c r="F95">
        <v>2</v>
      </c>
      <c r="G95">
        <v>80</v>
      </c>
      <c r="H95">
        <v>492</v>
      </c>
      <c r="I95" s="30">
        <f t="shared" si="2"/>
        <v>6.15</v>
      </c>
      <c r="J95" t="s">
        <v>82</v>
      </c>
    </row>
    <row r="96" spans="1:10" x14ac:dyDescent="0.3">
      <c r="A96" t="s">
        <v>91</v>
      </c>
      <c r="B96" t="s">
        <v>113</v>
      </c>
      <c r="C96" t="s">
        <v>113</v>
      </c>
      <c r="D96" s="28" t="s">
        <v>722</v>
      </c>
      <c r="E96" t="str">
        <f t="shared" si="3"/>
        <v>Full</v>
      </c>
      <c r="F96">
        <v>2</v>
      </c>
      <c r="G96">
        <v>74</v>
      </c>
      <c r="H96">
        <v>419</v>
      </c>
      <c r="I96" s="30">
        <f t="shared" si="2"/>
        <v>5.6621621621621623</v>
      </c>
      <c r="J96" t="s">
        <v>82</v>
      </c>
    </row>
    <row r="97" spans="1:10" x14ac:dyDescent="0.3">
      <c r="A97" t="s">
        <v>723</v>
      </c>
      <c r="B97" t="s">
        <v>724</v>
      </c>
      <c r="C97" t="s">
        <v>724</v>
      </c>
      <c r="E97" t="str">
        <f t="shared" si="3"/>
        <v>Full</v>
      </c>
      <c r="F97">
        <v>2</v>
      </c>
      <c r="G97">
        <v>20</v>
      </c>
      <c r="H97">
        <v>282.10000000000002</v>
      </c>
      <c r="I97" s="30">
        <f t="shared" si="2"/>
        <v>14.105</v>
      </c>
      <c r="J97" t="s">
        <v>82</v>
      </c>
    </row>
    <row r="98" spans="1:10" x14ac:dyDescent="0.3">
      <c r="A98" t="s">
        <v>31</v>
      </c>
      <c r="B98" t="s">
        <v>725</v>
      </c>
      <c r="C98" t="s">
        <v>725</v>
      </c>
      <c r="E98" t="str">
        <f t="shared" si="3"/>
        <v>Full</v>
      </c>
      <c r="F98">
        <v>2</v>
      </c>
      <c r="G98">
        <v>20</v>
      </c>
      <c r="H98">
        <v>282.10000000000002</v>
      </c>
      <c r="I98" s="30">
        <f t="shared" si="2"/>
        <v>14.105</v>
      </c>
      <c r="J98" t="s">
        <v>82</v>
      </c>
    </row>
  </sheetData>
  <autoFilter ref="A9:J98"/>
  <mergeCells count="5">
    <mergeCell ref="B4:B8"/>
    <mergeCell ref="F4:F8"/>
    <mergeCell ref="J4:J8"/>
    <mergeCell ref="N4:N8"/>
    <mergeCell ref="A4:A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43"/>
  <sheetViews>
    <sheetView workbookViewId="0">
      <selection activeCell="D38" sqref="D38"/>
    </sheetView>
  </sheetViews>
  <sheetFormatPr defaultRowHeight="14.4" x14ac:dyDescent="0.3"/>
  <cols>
    <col min="14" max="14" width="9.109375" customWidth="1"/>
    <col min="23" max="23" width="19.44140625" customWidth="1"/>
    <col min="25" max="25" width="12.44140625" customWidth="1"/>
  </cols>
  <sheetData>
    <row r="2" spans="2:25" ht="15" thickBot="1" x14ac:dyDescent="0.35">
      <c r="B2" s="64" t="s">
        <v>17</v>
      </c>
    </row>
    <row r="3" spans="2:25" x14ac:dyDescent="0.3">
      <c r="B3" s="34"/>
      <c r="C3" s="35"/>
      <c r="D3" s="36" t="s">
        <v>20</v>
      </c>
      <c r="E3" s="37" t="s">
        <v>13</v>
      </c>
      <c r="F3" s="34"/>
      <c r="G3" s="35"/>
      <c r="H3" s="36" t="s">
        <v>20</v>
      </c>
      <c r="I3" s="37" t="s">
        <v>13</v>
      </c>
      <c r="J3" s="34"/>
      <c r="K3" s="35"/>
      <c r="L3" s="36" t="s">
        <v>20</v>
      </c>
      <c r="M3" s="37" t="s">
        <v>13</v>
      </c>
      <c r="N3" s="34"/>
      <c r="O3" s="35"/>
      <c r="P3" s="36" t="s">
        <v>20</v>
      </c>
      <c r="Q3" s="37" t="s">
        <v>13</v>
      </c>
      <c r="R3" s="34"/>
      <c r="S3" s="35"/>
      <c r="T3" s="36" t="s">
        <v>20</v>
      </c>
      <c r="U3" s="37" t="s">
        <v>13</v>
      </c>
    </row>
    <row r="4" spans="2:25" x14ac:dyDescent="0.3">
      <c r="B4" s="113" t="s">
        <v>737</v>
      </c>
      <c r="C4" s="38" t="s">
        <v>731</v>
      </c>
      <c r="D4" s="39">
        <v>6.9433333333333325</v>
      </c>
      <c r="E4" s="39">
        <v>18.608260869565214</v>
      </c>
      <c r="F4" s="113" t="s">
        <v>739</v>
      </c>
      <c r="G4" s="38" t="s">
        <v>731</v>
      </c>
      <c r="H4" s="39">
        <v>856.66666666666663</v>
      </c>
      <c r="I4" s="39">
        <v>1275.1818181818182</v>
      </c>
      <c r="J4" s="113" t="s">
        <v>741</v>
      </c>
      <c r="K4" s="38" t="s">
        <v>731</v>
      </c>
      <c r="L4" s="39">
        <v>102.66666666666667</v>
      </c>
      <c r="M4" s="39">
        <v>334.21739130434781</v>
      </c>
      <c r="N4" s="113" t="s">
        <v>743</v>
      </c>
      <c r="O4" s="38" t="s">
        <v>731</v>
      </c>
      <c r="P4" s="39">
        <v>15.116666666666667</v>
      </c>
      <c r="Q4" s="39">
        <v>17.707826086956523</v>
      </c>
      <c r="R4" s="113" t="s">
        <v>9</v>
      </c>
      <c r="S4" s="38" t="s">
        <v>731</v>
      </c>
      <c r="T4" s="38">
        <v>0</v>
      </c>
      <c r="U4" s="65">
        <v>0</v>
      </c>
    </row>
    <row r="5" spans="2:25" x14ac:dyDescent="0.3">
      <c r="B5" s="114"/>
      <c r="C5" s="40" t="s">
        <v>732</v>
      </c>
      <c r="D5" s="41">
        <v>6.73</v>
      </c>
      <c r="E5" s="41">
        <v>19.3</v>
      </c>
      <c r="F5" s="114"/>
      <c r="G5" s="40" t="s">
        <v>732</v>
      </c>
      <c r="H5" s="41">
        <v>1000</v>
      </c>
      <c r="I5" s="41">
        <v>1200</v>
      </c>
      <c r="J5" s="114"/>
      <c r="K5" s="40" t="s">
        <v>732</v>
      </c>
      <c r="L5" s="41">
        <v>96</v>
      </c>
      <c r="M5" s="41">
        <v>331</v>
      </c>
      <c r="N5" s="114"/>
      <c r="O5" s="40" t="s">
        <v>732</v>
      </c>
      <c r="P5" s="41">
        <v>15.74</v>
      </c>
      <c r="Q5" s="41">
        <v>17.329999999999998</v>
      </c>
      <c r="R5" s="114"/>
      <c r="S5" s="40" t="s">
        <v>732</v>
      </c>
      <c r="T5" s="40">
        <v>0</v>
      </c>
      <c r="U5" s="66">
        <v>0</v>
      </c>
    </row>
    <row r="6" spans="2:25" x14ac:dyDescent="0.3">
      <c r="B6" s="114"/>
      <c r="C6" s="40" t="s">
        <v>733</v>
      </c>
      <c r="D6" s="41">
        <v>6.1</v>
      </c>
      <c r="E6" s="41">
        <v>9.31</v>
      </c>
      <c r="F6" s="114"/>
      <c r="G6" s="40" t="s">
        <v>733</v>
      </c>
      <c r="H6" s="41">
        <v>470</v>
      </c>
      <c r="I6" s="41">
        <v>529</v>
      </c>
      <c r="J6" s="114"/>
      <c r="K6" s="40" t="s">
        <v>733</v>
      </c>
      <c r="L6" s="41">
        <v>80</v>
      </c>
      <c r="M6" s="41">
        <v>107</v>
      </c>
      <c r="N6" s="114"/>
      <c r="O6" s="40" t="s">
        <v>733</v>
      </c>
      <c r="P6" s="41">
        <v>10</v>
      </c>
      <c r="Q6" s="41">
        <v>11.1</v>
      </c>
      <c r="R6" s="114"/>
      <c r="S6" s="40" t="s">
        <v>733</v>
      </c>
      <c r="T6" s="40">
        <v>0</v>
      </c>
      <c r="U6" s="66">
        <v>0</v>
      </c>
    </row>
    <row r="7" spans="2:25" x14ac:dyDescent="0.3">
      <c r="B7" s="114"/>
      <c r="C7" s="40" t="s">
        <v>734</v>
      </c>
      <c r="D7" s="41">
        <v>8</v>
      </c>
      <c r="E7" s="41">
        <v>21.99</v>
      </c>
      <c r="F7" s="114"/>
      <c r="G7" s="40" t="s">
        <v>734</v>
      </c>
      <c r="H7" s="41">
        <v>1100</v>
      </c>
      <c r="I7" s="41">
        <v>2000</v>
      </c>
      <c r="J7" s="114"/>
      <c r="K7" s="40" t="s">
        <v>734</v>
      </c>
      <c r="L7" s="41">
        <v>132</v>
      </c>
      <c r="M7" s="41">
        <v>480</v>
      </c>
      <c r="N7" s="114"/>
      <c r="O7" s="40" t="s">
        <v>734</v>
      </c>
      <c r="P7" s="41">
        <v>19.61</v>
      </c>
      <c r="Q7" s="41">
        <v>25.85</v>
      </c>
      <c r="R7" s="114"/>
      <c r="S7" s="40" t="s">
        <v>734</v>
      </c>
      <c r="T7" s="40">
        <v>0</v>
      </c>
      <c r="U7" s="66">
        <v>0</v>
      </c>
    </row>
    <row r="8" spans="2:25" x14ac:dyDescent="0.3">
      <c r="B8" s="115"/>
      <c r="C8" s="42" t="s">
        <v>735</v>
      </c>
      <c r="D8" s="48">
        <v>3</v>
      </c>
      <c r="E8" s="48">
        <v>23</v>
      </c>
      <c r="F8" s="115"/>
      <c r="G8" s="42" t="s">
        <v>735</v>
      </c>
      <c r="H8" s="48">
        <v>3</v>
      </c>
      <c r="I8" s="48">
        <v>23</v>
      </c>
      <c r="J8" s="115"/>
      <c r="K8" s="42" t="s">
        <v>735</v>
      </c>
      <c r="L8" s="48">
        <v>3</v>
      </c>
      <c r="M8" s="48">
        <v>23</v>
      </c>
      <c r="N8" s="115"/>
      <c r="O8" s="42" t="s">
        <v>735</v>
      </c>
      <c r="P8" s="48">
        <v>3</v>
      </c>
      <c r="Q8" s="48">
        <v>23</v>
      </c>
      <c r="R8" s="115"/>
      <c r="S8" s="42" t="s">
        <v>735</v>
      </c>
      <c r="T8" s="63">
        <v>3</v>
      </c>
      <c r="U8" s="67">
        <v>23</v>
      </c>
    </row>
    <row r="9" spans="2:25" x14ac:dyDescent="0.3">
      <c r="B9" s="113" t="s">
        <v>738</v>
      </c>
      <c r="C9" s="40" t="s">
        <v>731</v>
      </c>
      <c r="D9" s="41">
        <v>7.9674999999999994</v>
      </c>
      <c r="E9" s="41">
        <v>20.21875</v>
      </c>
      <c r="F9" s="114" t="s">
        <v>740</v>
      </c>
      <c r="G9" s="40" t="s">
        <v>731</v>
      </c>
      <c r="H9" s="41">
        <v>950</v>
      </c>
      <c r="I9" s="41">
        <v>1776.25</v>
      </c>
      <c r="J9" s="114" t="s">
        <v>742</v>
      </c>
      <c r="K9" s="40" t="s">
        <v>731</v>
      </c>
      <c r="L9" s="41">
        <v>235.625</v>
      </c>
      <c r="M9" s="41">
        <v>551.25</v>
      </c>
      <c r="N9" s="114" t="s">
        <v>744</v>
      </c>
      <c r="O9" s="40" t="s">
        <v>731</v>
      </c>
      <c r="P9" s="41">
        <v>29.427500000000002</v>
      </c>
      <c r="Q9" s="41">
        <v>31.224999999999998</v>
      </c>
      <c r="R9" s="114" t="s">
        <v>9</v>
      </c>
      <c r="S9" s="40" t="s">
        <v>731</v>
      </c>
      <c r="T9" s="38">
        <v>0</v>
      </c>
      <c r="U9" s="65">
        <v>0</v>
      </c>
    </row>
    <row r="10" spans="2:25" x14ac:dyDescent="0.3">
      <c r="B10" s="114"/>
      <c r="C10" s="40" t="s">
        <v>732</v>
      </c>
      <c r="D10" s="41">
        <v>9.0399999999999991</v>
      </c>
      <c r="E10" s="41">
        <v>19.254999999999999</v>
      </c>
      <c r="F10" s="114"/>
      <c r="G10" s="40" t="s">
        <v>732</v>
      </c>
      <c r="H10" s="41">
        <v>1000</v>
      </c>
      <c r="I10" s="41">
        <v>2000</v>
      </c>
      <c r="J10" s="114"/>
      <c r="K10" s="40" t="s">
        <v>732</v>
      </c>
      <c r="L10" s="41">
        <v>223.5</v>
      </c>
      <c r="M10" s="41">
        <v>478</v>
      </c>
      <c r="N10" s="114"/>
      <c r="O10" s="40" t="s">
        <v>732</v>
      </c>
      <c r="P10" s="41">
        <v>31.270000000000003</v>
      </c>
      <c r="Q10" s="41">
        <v>26.55</v>
      </c>
      <c r="R10" s="114"/>
      <c r="S10" s="40" t="s">
        <v>732</v>
      </c>
      <c r="T10" s="40">
        <v>0</v>
      </c>
      <c r="U10" s="66">
        <v>0</v>
      </c>
    </row>
    <row r="11" spans="2:25" x14ac:dyDescent="0.3">
      <c r="B11" s="114"/>
      <c r="C11" s="40" t="s">
        <v>733</v>
      </c>
      <c r="D11" s="41">
        <v>4.12</v>
      </c>
      <c r="E11" s="41">
        <v>7.11</v>
      </c>
      <c r="F11" s="114"/>
      <c r="G11" s="40" t="s">
        <v>733</v>
      </c>
      <c r="H11" s="41">
        <v>500</v>
      </c>
      <c r="I11" s="41">
        <v>1200</v>
      </c>
      <c r="J11" s="114"/>
      <c r="K11" s="40" t="s">
        <v>733</v>
      </c>
      <c r="L11" s="41">
        <v>98</v>
      </c>
      <c r="M11" s="41">
        <v>170</v>
      </c>
      <c r="N11" s="114"/>
      <c r="O11" s="40" t="s">
        <v>733</v>
      </c>
      <c r="P11" s="41">
        <v>21.8</v>
      </c>
      <c r="Q11" s="41">
        <v>11.89</v>
      </c>
      <c r="R11" s="114"/>
      <c r="S11" s="40" t="s">
        <v>733</v>
      </c>
      <c r="T11" s="40">
        <v>0</v>
      </c>
      <c r="U11" s="66">
        <v>0</v>
      </c>
    </row>
    <row r="12" spans="2:25" x14ac:dyDescent="0.3">
      <c r="B12" s="114"/>
      <c r="C12" s="40" t="s">
        <v>734</v>
      </c>
      <c r="D12" s="41">
        <v>10.08</v>
      </c>
      <c r="E12" s="41">
        <v>43.98</v>
      </c>
      <c r="F12" s="114"/>
      <c r="G12" s="40" t="s">
        <v>734</v>
      </c>
      <c r="H12" s="41">
        <v>1400</v>
      </c>
      <c r="I12" s="41">
        <v>2500</v>
      </c>
      <c r="J12" s="114"/>
      <c r="K12" s="40" t="s">
        <v>734</v>
      </c>
      <c r="L12" s="41">
        <v>330</v>
      </c>
      <c r="M12" s="41">
        <v>1335</v>
      </c>
      <c r="N12" s="114"/>
      <c r="O12" s="40" t="s">
        <v>734</v>
      </c>
      <c r="P12" s="41">
        <v>35.700000000000003</v>
      </c>
      <c r="Q12" s="41">
        <v>81.849999999999994</v>
      </c>
      <c r="R12" s="114"/>
      <c r="S12" s="40" t="s">
        <v>734</v>
      </c>
      <c r="T12" s="40">
        <v>0</v>
      </c>
      <c r="U12" s="66">
        <v>0</v>
      </c>
    </row>
    <row r="13" spans="2:25" ht="15" thickBot="1" x14ac:dyDescent="0.35">
      <c r="B13" s="115"/>
      <c r="C13" s="43" t="s">
        <v>735</v>
      </c>
      <c r="D13" s="44">
        <v>8</v>
      </c>
      <c r="E13" s="44">
        <v>8</v>
      </c>
      <c r="F13" s="116"/>
      <c r="G13" s="43" t="s">
        <v>735</v>
      </c>
      <c r="H13" s="44">
        <v>8</v>
      </c>
      <c r="I13" s="44">
        <v>8</v>
      </c>
      <c r="J13" s="116"/>
      <c r="K13" s="43" t="s">
        <v>735</v>
      </c>
      <c r="L13" s="44">
        <v>8</v>
      </c>
      <c r="M13" s="44">
        <v>8</v>
      </c>
      <c r="N13" s="116"/>
      <c r="O13" s="43" t="s">
        <v>735</v>
      </c>
      <c r="P13" s="44">
        <v>8</v>
      </c>
      <c r="Q13" s="44">
        <v>8</v>
      </c>
      <c r="R13" s="116"/>
      <c r="S13" s="43" t="s">
        <v>735</v>
      </c>
      <c r="T13" s="68">
        <v>3</v>
      </c>
      <c r="U13" s="69">
        <v>23</v>
      </c>
    </row>
    <row r="14" spans="2:25" ht="15" thickBot="1" x14ac:dyDescent="0.35">
      <c r="W14" s="127" t="s">
        <v>763</v>
      </c>
      <c r="X14" s="124" t="s">
        <v>760</v>
      </c>
      <c r="Y14" s="125"/>
    </row>
    <row r="15" spans="2:25" ht="15" thickBot="1" x14ac:dyDescent="0.35">
      <c r="B15" s="64" t="s">
        <v>753</v>
      </c>
      <c r="W15" s="128"/>
      <c r="X15" s="79" t="s">
        <v>20</v>
      </c>
      <c r="Y15" s="80" t="s">
        <v>13</v>
      </c>
    </row>
    <row r="16" spans="2:25" x14ac:dyDescent="0.3">
      <c r="B16" s="34"/>
      <c r="C16" s="35"/>
      <c r="D16" s="36" t="s">
        <v>20</v>
      </c>
      <c r="E16" s="37" t="s">
        <v>13</v>
      </c>
      <c r="F16" s="34"/>
      <c r="G16" s="35"/>
      <c r="H16" s="36" t="s">
        <v>20</v>
      </c>
      <c r="I16" s="37" t="s">
        <v>13</v>
      </c>
      <c r="J16" s="34"/>
      <c r="K16" s="35"/>
      <c r="L16" s="36" t="s">
        <v>20</v>
      </c>
      <c r="M16" s="37" t="s">
        <v>13</v>
      </c>
      <c r="W16" s="97" t="s">
        <v>731</v>
      </c>
      <c r="X16" s="81">
        <f>ABS((L17-P4)/AVERAGE(L17,P4))</f>
        <v>9.5172958549669413E-3</v>
      </c>
      <c r="Y16" s="82">
        <f t="shared" ref="Y16:Y19" si="0">ABS((M17-Q4)/AVERAGE(M17,Q4))</f>
        <v>0.2459254363008323</v>
      </c>
    </row>
    <row r="17" spans="2:25" x14ac:dyDescent="0.3">
      <c r="B17" s="113" t="s">
        <v>749</v>
      </c>
      <c r="C17" s="38" t="s">
        <v>731</v>
      </c>
      <c r="D17" s="39">
        <v>9.5656521739130422</v>
      </c>
      <c r="E17" s="39">
        <v>29.417651006711399</v>
      </c>
      <c r="F17" s="113" t="s">
        <v>741</v>
      </c>
      <c r="G17" s="38" t="s">
        <v>731</v>
      </c>
      <c r="H17" s="39">
        <v>216.60869565217391</v>
      </c>
      <c r="I17" s="39">
        <v>423.93288590604027</v>
      </c>
      <c r="J17" s="113" t="s">
        <v>751</v>
      </c>
      <c r="K17" s="38" t="s">
        <v>731</v>
      </c>
      <c r="L17" s="39">
        <v>14.97347826086957</v>
      </c>
      <c r="M17" s="57">
        <v>13.829865771812084</v>
      </c>
      <c r="W17" s="98" t="s">
        <v>732</v>
      </c>
      <c r="X17" s="83">
        <f t="shared" ref="X17:X19" si="1">ABS((L18-P5)/AVERAGE(L18,P5))</f>
        <v>7.0487281642660146E-2</v>
      </c>
      <c r="Y17" s="84">
        <f t="shared" si="0"/>
        <v>0.21398914084956869</v>
      </c>
    </row>
    <row r="18" spans="2:25" x14ac:dyDescent="0.3">
      <c r="B18" s="114"/>
      <c r="C18" s="40" t="s">
        <v>732</v>
      </c>
      <c r="D18" s="41">
        <v>10.4</v>
      </c>
      <c r="E18" s="41">
        <v>24</v>
      </c>
      <c r="F18" s="114"/>
      <c r="G18" s="40" t="s">
        <v>732</v>
      </c>
      <c r="H18" s="41">
        <v>147</v>
      </c>
      <c r="I18" s="41">
        <v>382</v>
      </c>
      <c r="J18" s="114"/>
      <c r="K18" s="40" t="s">
        <v>732</v>
      </c>
      <c r="L18" s="41">
        <v>16.89</v>
      </c>
      <c r="M18" s="58">
        <v>13.98</v>
      </c>
      <c r="W18" s="98" t="s">
        <v>733</v>
      </c>
      <c r="X18" s="83">
        <f t="shared" si="1"/>
        <v>0.13447171824973314</v>
      </c>
      <c r="Y18" s="84">
        <f t="shared" si="0"/>
        <v>0.54587155963302758</v>
      </c>
    </row>
    <row r="19" spans="2:25" ht="15" thickBot="1" x14ac:dyDescent="0.35">
      <c r="B19" s="114"/>
      <c r="C19" s="40" t="s">
        <v>733</v>
      </c>
      <c r="D19" s="41">
        <v>4.12</v>
      </c>
      <c r="E19" s="41">
        <v>15.35</v>
      </c>
      <c r="F19" s="114"/>
      <c r="G19" s="40" t="s">
        <v>733</v>
      </c>
      <c r="H19" s="41">
        <v>101</v>
      </c>
      <c r="I19" s="41">
        <v>194</v>
      </c>
      <c r="J19" s="114"/>
      <c r="K19" s="40" t="s">
        <v>733</v>
      </c>
      <c r="L19" s="41">
        <v>8.74</v>
      </c>
      <c r="M19" s="58">
        <v>6.34</v>
      </c>
      <c r="W19" s="99" t="s">
        <v>734</v>
      </c>
      <c r="X19" s="85">
        <f t="shared" si="1"/>
        <v>1.9691996970462033E-2</v>
      </c>
      <c r="Y19" s="86">
        <f t="shared" si="0"/>
        <v>0.26754385964912286</v>
      </c>
    </row>
    <row r="20" spans="2:25" ht="15" thickBot="1" x14ac:dyDescent="0.35">
      <c r="B20" s="114"/>
      <c r="C20" s="40" t="s">
        <v>734</v>
      </c>
      <c r="D20" s="41">
        <v>13.75</v>
      </c>
      <c r="E20" s="41">
        <v>80</v>
      </c>
      <c r="F20" s="114"/>
      <c r="G20" s="40" t="s">
        <v>734</v>
      </c>
      <c r="H20" s="41">
        <v>638</v>
      </c>
      <c r="I20" s="41">
        <v>917</v>
      </c>
      <c r="J20" s="114"/>
      <c r="K20" s="40" t="s">
        <v>734</v>
      </c>
      <c r="L20" s="41">
        <v>20</v>
      </c>
      <c r="M20" s="58">
        <v>19.75</v>
      </c>
    </row>
    <row r="21" spans="2:25" ht="15" thickBot="1" x14ac:dyDescent="0.35">
      <c r="B21" s="115"/>
      <c r="C21" s="42" t="s">
        <v>735</v>
      </c>
      <c r="D21" s="48">
        <v>23</v>
      </c>
      <c r="E21" s="48">
        <v>149</v>
      </c>
      <c r="F21" s="115"/>
      <c r="G21" s="42" t="s">
        <v>735</v>
      </c>
      <c r="H21" s="48">
        <v>23</v>
      </c>
      <c r="I21" s="48">
        <v>149</v>
      </c>
      <c r="J21" s="115"/>
      <c r="K21" s="42" t="s">
        <v>735</v>
      </c>
      <c r="L21" s="48">
        <v>23</v>
      </c>
      <c r="M21" s="49">
        <v>149</v>
      </c>
      <c r="R21" s="70"/>
      <c r="S21" s="70"/>
      <c r="W21" s="127" t="s">
        <v>763</v>
      </c>
      <c r="X21" s="124" t="s">
        <v>764</v>
      </c>
      <c r="Y21" s="125"/>
    </row>
    <row r="22" spans="2:25" ht="15.75" customHeight="1" thickBot="1" x14ac:dyDescent="0.35">
      <c r="B22" s="113" t="s">
        <v>750</v>
      </c>
      <c r="C22" s="40" t="s">
        <v>731</v>
      </c>
      <c r="D22" s="39">
        <v>10.141500000000002</v>
      </c>
      <c r="E22" s="39">
        <v>22.628750000000029</v>
      </c>
      <c r="F22" s="113" t="s">
        <v>742</v>
      </c>
      <c r="G22" s="40" t="s">
        <v>731</v>
      </c>
      <c r="H22" s="39">
        <v>399</v>
      </c>
      <c r="I22" s="39">
        <v>528.63125000000002</v>
      </c>
      <c r="J22" s="113" t="s">
        <v>752</v>
      </c>
      <c r="K22" s="40" t="s">
        <v>731</v>
      </c>
      <c r="L22" s="39">
        <v>30.412875000000003</v>
      </c>
      <c r="M22" s="57">
        <v>27.824249999999999</v>
      </c>
      <c r="Q22" s="70"/>
      <c r="R22" s="70"/>
      <c r="W22" s="128"/>
      <c r="X22" s="87" t="s">
        <v>20</v>
      </c>
      <c r="Y22" s="88" t="s">
        <v>13</v>
      </c>
    </row>
    <row r="23" spans="2:25" x14ac:dyDescent="0.3">
      <c r="B23" s="114"/>
      <c r="C23" s="40" t="s">
        <v>732</v>
      </c>
      <c r="D23" s="41">
        <v>11.9</v>
      </c>
      <c r="E23" s="41">
        <v>22.9</v>
      </c>
      <c r="F23" s="114"/>
      <c r="G23" s="40" t="s">
        <v>732</v>
      </c>
      <c r="H23" s="41">
        <v>348</v>
      </c>
      <c r="I23" s="41">
        <v>531</v>
      </c>
      <c r="J23" s="114"/>
      <c r="K23" s="40" t="s">
        <v>732</v>
      </c>
      <c r="L23" s="41">
        <v>30.6</v>
      </c>
      <c r="M23" s="58">
        <v>26.94</v>
      </c>
      <c r="Q23" s="70"/>
      <c r="R23" s="70"/>
      <c r="W23" s="97" t="s">
        <v>731</v>
      </c>
      <c r="X23" s="81">
        <f>ABS((L22-P9)/AVERAGE(L22,P9))</f>
        <v>3.2933450032691172E-2</v>
      </c>
      <c r="Y23" s="82">
        <f t="shared" ref="Y23:Y26" si="2">ABS((M22-Q9)/AVERAGE(M22,Q9))</f>
        <v>0.11518351206831581</v>
      </c>
    </row>
    <row r="24" spans="2:25" x14ac:dyDescent="0.3">
      <c r="B24" s="114"/>
      <c r="C24" s="40" t="s">
        <v>733</v>
      </c>
      <c r="D24" s="41">
        <v>2.31</v>
      </c>
      <c r="E24" s="41">
        <v>15.3</v>
      </c>
      <c r="F24" s="114"/>
      <c r="G24" s="40" t="s">
        <v>733</v>
      </c>
      <c r="H24" s="41">
        <v>86</v>
      </c>
      <c r="I24" s="41">
        <v>154</v>
      </c>
      <c r="J24" s="114"/>
      <c r="K24" s="40" t="s">
        <v>733</v>
      </c>
      <c r="L24" s="41">
        <v>20.37</v>
      </c>
      <c r="M24" s="58">
        <v>20.09</v>
      </c>
      <c r="Q24" s="70"/>
      <c r="R24" s="70"/>
      <c r="W24" s="98" t="s">
        <v>732</v>
      </c>
      <c r="X24" s="83">
        <f t="shared" ref="X24:X26" si="3">ABS((L23-P10)/AVERAGE(L23,P10))</f>
        <v>2.1658315823500942E-2</v>
      </c>
      <c r="Y24" s="84">
        <f t="shared" si="2"/>
        <v>1.4582164890633784E-2</v>
      </c>
    </row>
    <row r="25" spans="2:25" x14ac:dyDescent="0.3">
      <c r="B25" s="114"/>
      <c r="C25" s="40" t="s">
        <v>734</v>
      </c>
      <c r="D25" s="41">
        <v>13.3</v>
      </c>
      <c r="E25" s="41">
        <v>44.7</v>
      </c>
      <c r="F25" s="114"/>
      <c r="G25" s="40" t="s">
        <v>734</v>
      </c>
      <c r="H25" s="41">
        <v>910</v>
      </c>
      <c r="I25" s="41">
        <v>917</v>
      </c>
      <c r="J25" s="114"/>
      <c r="K25" s="40" t="s">
        <v>734</v>
      </c>
      <c r="L25" s="41">
        <v>39.85</v>
      </c>
      <c r="M25" s="58">
        <v>39.74</v>
      </c>
      <c r="Q25" s="70"/>
      <c r="R25" s="70"/>
      <c r="W25" s="98" t="s">
        <v>733</v>
      </c>
      <c r="X25" s="83">
        <f t="shared" si="3"/>
        <v>6.7820725634337192E-2</v>
      </c>
      <c r="Y25" s="84">
        <f t="shared" si="2"/>
        <v>0.51282051282051277</v>
      </c>
    </row>
    <row r="26" spans="2:25" ht="15" thickBot="1" x14ac:dyDescent="0.35">
      <c r="B26" s="116"/>
      <c r="C26" s="43" t="s">
        <v>735</v>
      </c>
      <c r="D26" s="44">
        <v>80</v>
      </c>
      <c r="E26" s="44">
        <v>160</v>
      </c>
      <c r="F26" s="116"/>
      <c r="G26" s="43" t="s">
        <v>735</v>
      </c>
      <c r="H26" s="44">
        <v>80</v>
      </c>
      <c r="I26" s="44">
        <v>160</v>
      </c>
      <c r="J26" s="116"/>
      <c r="K26" s="43" t="s">
        <v>735</v>
      </c>
      <c r="L26" s="44">
        <v>80</v>
      </c>
      <c r="M26" s="47">
        <v>160</v>
      </c>
      <c r="W26" s="99" t="s">
        <v>734</v>
      </c>
      <c r="X26" s="85">
        <f t="shared" si="3"/>
        <v>0.10986101919258763</v>
      </c>
      <c r="Y26" s="86">
        <f t="shared" si="2"/>
        <v>0.69265564602352148</v>
      </c>
    </row>
    <row r="28" spans="2:25" ht="15" thickBot="1" x14ac:dyDescent="0.35">
      <c r="B28" s="64" t="s">
        <v>754</v>
      </c>
      <c r="T28" s="72"/>
      <c r="U28" s="72"/>
      <c r="V28" s="72"/>
    </row>
    <row r="29" spans="2:25" ht="15" thickBot="1" x14ac:dyDescent="0.35">
      <c r="B29" s="34"/>
      <c r="C29" s="35"/>
      <c r="D29" s="36" t="s">
        <v>20</v>
      </c>
      <c r="E29" s="37" t="s">
        <v>13</v>
      </c>
      <c r="F29" s="34"/>
      <c r="G29" s="35"/>
      <c r="H29" s="36" t="s">
        <v>20</v>
      </c>
      <c r="I29" s="37" t="s">
        <v>13</v>
      </c>
      <c r="J29" s="34"/>
      <c r="K29" s="35"/>
      <c r="L29" s="36" t="s">
        <v>20</v>
      </c>
      <c r="M29" s="37" t="s">
        <v>13</v>
      </c>
      <c r="N29" s="34"/>
      <c r="O29" s="35"/>
      <c r="P29" s="36" t="s">
        <v>20</v>
      </c>
      <c r="Q29" s="37" t="s">
        <v>13</v>
      </c>
      <c r="T29" s="72"/>
      <c r="U29" s="72"/>
      <c r="V29" s="71"/>
      <c r="W29" s="127" t="s">
        <v>763</v>
      </c>
      <c r="X29" s="124" t="s">
        <v>761</v>
      </c>
      <c r="Y29" s="125"/>
    </row>
    <row r="30" spans="2:25" ht="15" customHeight="1" thickBot="1" x14ac:dyDescent="0.35">
      <c r="B30" s="113" t="s">
        <v>611</v>
      </c>
      <c r="C30" s="38" t="s">
        <v>731</v>
      </c>
      <c r="D30" s="51">
        <v>1.125</v>
      </c>
      <c r="E30" s="51">
        <v>2.3561643835616439</v>
      </c>
      <c r="F30" s="113" t="s">
        <v>747</v>
      </c>
      <c r="G30" s="38" t="s">
        <v>731</v>
      </c>
      <c r="H30" s="53">
        <v>10.118749999999999</v>
      </c>
      <c r="I30" s="53">
        <v>31.684931506849313</v>
      </c>
      <c r="J30" s="113" t="s">
        <v>613</v>
      </c>
      <c r="K30" s="38" t="s">
        <v>731</v>
      </c>
      <c r="L30" s="53">
        <v>163.31875000000002</v>
      </c>
      <c r="M30" s="53">
        <v>261.57945205479444</v>
      </c>
      <c r="N30" s="113" t="s">
        <v>748</v>
      </c>
      <c r="O30" s="38" t="s">
        <v>731</v>
      </c>
      <c r="P30" s="53">
        <v>16.284006501314831</v>
      </c>
      <c r="Q30" s="55">
        <v>9.4594590820292659</v>
      </c>
      <c r="T30" s="126"/>
      <c r="U30" s="72"/>
      <c r="V30" s="73"/>
      <c r="W30" s="128"/>
      <c r="X30" s="87" t="s">
        <v>20</v>
      </c>
      <c r="Y30" s="88" t="s">
        <v>13</v>
      </c>
    </row>
    <row r="31" spans="2:25" x14ac:dyDescent="0.3">
      <c r="B31" s="114"/>
      <c r="C31" s="40" t="s">
        <v>732</v>
      </c>
      <c r="D31" s="52">
        <v>1</v>
      </c>
      <c r="E31" s="52">
        <v>2</v>
      </c>
      <c r="F31" s="114"/>
      <c r="G31" s="40" t="s">
        <v>732</v>
      </c>
      <c r="H31" s="54">
        <v>11</v>
      </c>
      <c r="I31" s="54">
        <v>24</v>
      </c>
      <c r="J31" s="114"/>
      <c r="K31" s="40" t="s">
        <v>732</v>
      </c>
      <c r="L31" s="54">
        <v>167.9</v>
      </c>
      <c r="M31" s="54">
        <v>255.8</v>
      </c>
      <c r="N31" s="114"/>
      <c r="O31" s="40" t="s">
        <v>732</v>
      </c>
      <c r="P31" s="54">
        <v>15.274675324675325</v>
      </c>
      <c r="Q31" s="56">
        <v>9.838461538461539</v>
      </c>
      <c r="T31" s="126"/>
      <c r="U31" s="72"/>
      <c r="V31" s="73"/>
      <c r="W31" s="100" t="s">
        <v>731</v>
      </c>
      <c r="X31" s="103">
        <f>ABS((L17-P30)/AVERAGE(L17,P30))</f>
        <v>8.3853723382807249E-2</v>
      </c>
      <c r="Y31" s="104">
        <f t="shared" ref="Y31:Y34" si="4">ABS((M17-Q30)/AVERAGE(M17,Q30))</f>
        <v>0.37531415935932227</v>
      </c>
    </row>
    <row r="32" spans="2:25" x14ac:dyDescent="0.3">
      <c r="B32" s="114"/>
      <c r="C32" s="40" t="s">
        <v>733</v>
      </c>
      <c r="D32" s="41">
        <v>1</v>
      </c>
      <c r="E32" s="41">
        <v>1</v>
      </c>
      <c r="F32" s="114"/>
      <c r="G32" s="40" t="s">
        <v>733</v>
      </c>
      <c r="H32" s="54">
        <v>7</v>
      </c>
      <c r="I32" s="54">
        <v>16</v>
      </c>
      <c r="J32" s="114"/>
      <c r="K32" s="40" t="s">
        <v>733</v>
      </c>
      <c r="L32" s="54">
        <v>107</v>
      </c>
      <c r="M32" s="54">
        <v>141.1</v>
      </c>
      <c r="N32" s="114"/>
      <c r="O32" s="40" t="s">
        <v>733</v>
      </c>
      <c r="P32" s="54">
        <v>13.758333333333333</v>
      </c>
      <c r="Q32" s="56">
        <v>4.4230769230769234</v>
      </c>
      <c r="T32" s="126"/>
      <c r="U32" s="72"/>
      <c r="V32" s="73"/>
      <c r="W32" s="101" t="s">
        <v>732</v>
      </c>
      <c r="X32" s="83">
        <f t="shared" ref="X32:X34" si="5">ABS((L18-P31)/AVERAGE(L18,P31))</f>
        <v>0.10044091283492416</v>
      </c>
      <c r="Y32" s="84">
        <f t="shared" si="4"/>
        <v>0.34775868750807382</v>
      </c>
    </row>
    <row r="33" spans="2:28" x14ac:dyDescent="0.3">
      <c r="B33" s="114"/>
      <c r="C33" s="40" t="s">
        <v>734</v>
      </c>
      <c r="D33" s="41">
        <v>2</v>
      </c>
      <c r="E33" s="41">
        <v>8</v>
      </c>
      <c r="F33" s="114"/>
      <c r="G33" s="40" t="s">
        <v>734</v>
      </c>
      <c r="H33" s="54">
        <v>15</v>
      </c>
      <c r="I33" s="54">
        <v>111</v>
      </c>
      <c r="J33" s="114"/>
      <c r="K33" s="40" t="s">
        <v>734</v>
      </c>
      <c r="L33" s="54">
        <v>225</v>
      </c>
      <c r="M33" s="54">
        <v>534</v>
      </c>
      <c r="N33" s="114"/>
      <c r="O33" s="40" t="s">
        <v>734</v>
      </c>
      <c r="P33" s="54">
        <v>19.88372093023256</v>
      </c>
      <c r="Q33" s="56">
        <v>14.625</v>
      </c>
      <c r="T33" s="126"/>
      <c r="U33" s="72"/>
      <c r="V33" s="73"/>
      <c r="W33" s="101" t="s">
        <v>733</v>
      </c>
      <c r="X33" s="83">
        <f t="shared" si="5"/>
        <v>0.44610711904585515</v>
      </c>
      <c r="Y33" s="84">
        <f t="shared" si="4"/>
        <v>0.3562035448827901</v>
      </c>
      <c r="Z33" s="73"/>
      <c r="AA33" s="74"/>
      <c r="AB33" s="70"/>
    </row>
    <row r="34" spans="2:28" ht="15" thickBot="1" x14ac:dyDescent="0.35">
      <c r="B34" s="116"/>
      <c r="C34" s="43" t="s">
        <v>735</v>
      </c>
      <c r="D34" s="44">
        <v>16</v>
      </c>
      <c r="E34" s="44">
        <v>73</v>
      </c>
      <c r="F34" s="116"/>
      <c r="G34" s="43" t="s">
        <v>735</v>
      </c>
      <c r="H34" s="44">
        <v>16</v>
      </c>
      <c r="I34" s="44">
        <v>73</v>
      </c>
      <c r="J34" s="116"/>
      <c r="K34" s="43" t="s">
        <v>735</v>
      </c>
      <c r="L34" s="44">
        <v>16</v>
      </c>
      <c r="M34" s="44">
        <v>73</v>
      </c>
      <c r="N34" s="116"/>
      <c r="O34" s="43" t="s">
        <v>735</v>
      </c>
      <c r="P34" s="44">
        <v>16</v>
      </c>
      <c r="Q34" s="47">
        <v>73</v>
      </c>
      <c r="S34" s="78"/>
      <c r="T34" s="126"/>
      <c r="U34" s="75"/>
      <c r="V34" s="73"/>
      <c r="W34" s="102" t="s">
        <v>734</v>
      </c>
      <c r="X34" s="85">
        <f t="shared" si="5"/>
        <v>5.8309037900873854E-3</v>
      </c>
      <c r="Y34" s="86">
        <f t="shared" si="4"/>
        <v>0.29818181818181816</v>
      </c>
    </row>
    <row r="35" spans="2:28" x14ac:dyDescent="0.3">
      <c r="S35" s="76"/>
      <c r="T35" s="77"/>
      <c r="U35" s="77"/>
      <c r="V35" s="77"/>
    </row>
    <row r="36" spans="2:28" x14ac:dyDescent="0.3">
      <c r="S36" s="76"/>
      <c r="T36" s="77"/>
      <c r="U36" s="77"/>
      <c r="V36" s="77"/>
    </row>
    <row r="37" spans="2:28" ht="15" thickBot="1" x14ac:dyDescent="0.35">
      <c r="S37" s="76"/>
      <c r="T37" s="77"/>
      <c r="U37" s="77"/>
      <c r="V37" s="77"/>
    </row>
    <row r="38" spans="2:28" ht="15" thickBot="1" x14ac:dyDescent="0.35">
      <c r="T38" s="64"/>
      <c r="U38" s="64"/>
      <c r="V38" s="64"/>
      <c r="W38" s="127" t="s">
        <v>763</v>
      </c>
      <c r="X38" s="124" t="s">
        <v>762</v>
      </c>
      <c r="Y38" s="125"/>
    </row>
    <row r="39" spans="2:28" ht="15" thickBot="1" x14ac:dyDescent="0.35">
      <c r="T39" s="64"/>
      <c r="U39" s="64"/>
      <c r="V39" s="64"/>
      <c r="W39" s="128"/>
      <c r="X39" s="87" t="s">
        <v>20</v>
      </c>
      <c r="Y39" s="88" t="s">
        <v>13</v>
      </c>
    </row>
    <row r="40" spans="2:28" x14ac:dyDescent="0.3">
      <c r="W40" s="100" t="s">
        <v>731</v>
      </c>
      <c r="X40" s="103">
        <f>ABS((P4-P30)/AVERAGE(P4,P30))</f>
        <v>7.4351261732724383E-2</v>
      </c>
      <c r="Y40" s="104">
        <f t="shared" ref="Y40:Y43" si="6">ABS((Q4-Q30)/AVERAGE(Q4,Q30))</f>
        <v>0.60722791796241782</v>
      </c>
    </row>
    <row r="41" spans="2:28" x14ac:dyDescent="0.3">
      <c r="W41" s="101" t="s">
        <v>732</v>
      </c>
      <c r="X41" s="83">
        <f t="shared" ref="X41:X43" si="7">ABS((P5-P31)/AVERAGE(P5,P31))</f>
        <v>3.0006741676541885E-2</v>
      </c>
      <c r="Y41" s="84">
        <f t="shared" si="6"/>
        <v>0.55148786771992397</v>
      </c>
    </row>
    <row r="42" spans="2:28" x14ac:dyDescent="0.3">
      <c r="W42" s="101" t="s">
        <v>733</v>
      </c>
      <c r="X42" s="83">
        <f t="shared" si="7"/>
        <v>0.31638021746755524</v>
      </c>
      <c r="Y42" s="84">
        <f t="shared" si="6"/>
        <v>0.8602576808721506</v>
      </c>
    </row>
    <row r="43" spans="2:28" ht="15" thickBot="1" x14ac:dyDescent="0.35">
      <c r="W43" s="102" t="s">
        <v>734</v>
      </c>
      <c r="X43" s="85">
        <f t="shared" si="7"/>
        <v>1.3861491081891254E-2</v>
      </c>
      <c r="Y43" s="86">
        <f t="shared" si="6"/>
        <v>0.55466337245213104</v>
      </c>
    </row>
  </sheetData>
  <mergeCells count="29">
    <mergeCell ref="X14:Y14"/>
    <mergeCell ref="T30:T34"/>
    <mergeCell ref="X29:Y29"/>
    <mergeCell ref="X38:Y38"/>
    <mergeCell ref="W14:W15"/>
    <mergeCell ref="W21:W22"/>
    <mergeCell ref="W29:W30"/>
    <mergeCell ref="W38:W39"/>
    <mergeCell ref="X21:Y21"/>
    <mergeCell ref="B9:B13"/>
    <mergeCell ref="F9:F13"/>
    <mergeCell ref="J9:J13"/>
    <mergeCell ref="N9:N13"/>
    <mergeCell ref="R9:R13"/>
    <mergeCell ref="B4:B8"/>
    <mergeCell ref="F4:F8"/>
    <mergeCell ref="J4:J8"/>
    <mergeCell ref="N4:N8"/>
    <mergeCell ref="R4:R8"/>
    <mergeCell ref="B30:B34"/>
    <mergeCell ref="F30:F34"/>
    <mergeCell ref="J30:J34"/>
    <mergeCell ref="N30:N34"/>
    <mergeCell ref="B17:B21"/>
    <mergeCell ref="F17:F21"/>
    <mergeCell ref="J17:J21"/>
    <mergeCell ref="B22:B26"/>
    <mergeCell ref="F22:F26"/>
    <mergeCell ref="J22:J26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_x0020_notes xmlns="870e7c11-ae1f-4d3d-a559-665563d266b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DED26DBB77D14CBDD35401EA8BA69A" ma:contentTypeVersion="15" ma:contentTypeDescription="Create a new document." ma:contentTypeScope="" ma:versionID="b2822feeffeac2ca8c088da5d3584a6b">
  <xsd:schema xmlns:xsd="http://www.w3.org/2001/XMLSchema" xmlns:xs="http://www.w3.org/2001/XMLSchema" xmlns:p="http://schemas.microsoft.com/office/2006/metadata/properties" xmlns:ns2="da71d01b-0173-42d4-bd9e-03574c50f54f" xmlns:ns3="870e7c11-ae1f-4d3d-a559-665563d266b8" targetNamespace="http://schemas.microsoft.com/office/2006/metadata/properties" ma:root="true" ma:fieldsID="9bc4220ea25db35a87c78f43d86bbeba" ns2:_="" ns3:_="">
    <xsd:import namespace="da71d01b-0173-42d4-bd9e-03574c50f54f"/>
    <xsd:import namespace="870e7c11-ae1f-4d3d-a559-665563d266b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Test_x0020_note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71d01b-0173-42d4-bd9e-03574c50f54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e7c11-ae1f-4d3d-a559-665563d266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Test_x0020_notes" ma:index="20" nillable="true" ma:displayName="Test notes" ma:internalName="Test_x0020_notes">
      <xsd:simpleType>
        <xsd:restriction base="dms:Note">
          <xsd:maxLength value="255"/>
        </xsd:restriction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BE957F-9A27-4064-9BE1-7AFFEC83FE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6D8255-E0F5-4471-B282-562AADBD52BD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purl.org/dc/terms/"/>
    <ds:schemaRef ds:uri="da71d01b-0173-42d4-bd9e-03574c50f54f"/>
    <ds:schemaRef ds:uri="http://www.w3.org/XML/1998/namespace"/>
    <ds:schemaRef ds:uri="http://schemas.openxmlformats.org/package/2006/metadata/core-properties"/>
    <ds:schemaRef ds:uri="870e7c11-ae1f-4d3d-a559-665563d266b8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E9CA106-16BD-435A-B38B-436407251D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71d01b-0173-42d4-bd9e-03574c50f54f"/>
    <ds:schemaRef ds:uri="870e7c11-ae1f-4d3d-a559-665563d266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FSTC hfc</vt:lpstr>
      <vt:lpstr>CEC hfc</vt:lpstr>
      <vt:lpstr>ESTAR hfc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Karsz</dc:creator>
  <cp:lastModifiedBy>Jay Madden</cp:lastModifiedBy>
  <dcterms:created xsi:type="dcterms:W3CDTF">2019-03-12T16:06:01Z</dcterms:created>
  <dcterms:modified xsi:type="dcterms:W3CDTF">2019-09-30T20:13:44Z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0x01010028DED26DBB77D14CBDD35401EA8BA69A</vt:lpwstr>
  </property>
</Properties>
</file>