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senergyconsulting.sharepoint.com/sites/SDGE/Shared Documents/Transfer Files/SDG&amp;E - Water Energy Nexus WP/Revision 1/"/>
    </mc:Choice>
  </mc:AlternateContent>
  <xr:revisionPtr revIDLastSave="0" documentId="8_{7BF2291F-5056-451F-8D53-8ADAB3426A01}" xr6:coauthVersionLast="44" xr6:coauthVersionMax="44" xr10:uidLastSave="{00000000-0000-0000-0000-000000000000}"/>
  <bookViews>
    <workbookView xWindow="-108" yWindow="-108" windowWidth="23256" windowHeight="12576" xr2:uid="{2F9CEBCA-6277-4723-9683-A3E44F5104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0" i="1" l="1"/>
  <c r="S28" i="1"/>
  <c r="S73" i="1" s="1"/>
  <c r="S30" i="1"/>
  <c r="S75" i="1" s="1"/>
  <c r="S26" i="1"/>
  <c r="S71" i="1" s="1"/>
  <c r="S16" i="1"/>
  <c r="S60" i="1" s="1"/>
  <c r="S14" i="1"/>
  <c r="T14" i="1" s="1"/>
  <c r="T58" i="1" s="1"/>
  <c r="S12" i="1"/>
  <c r="S56" i="1" s="1"/>
  <c r="S45" i="1"/>
  <c r="S43" i="1"/>
  <c r="S41" i="1"/>
  <c r="T41" i="1" s="1"/>
  <c r="S40" i="1"/>
  <c r="S55" i="1" s="1"/>
  <c r="T30" i="1"/>
  <c r="T75" i="1" s="1"/>
  <c r="T26" i="1"/>
  <c r="T71" i="1" s="1"/>
  <c r="T16" i="1"/>
  <c r="T60" i="1" s="1"/>
  <c r="T12" i="1"/>
  <c r="T56" i="1" s="1"/>
  <c r="I75" i="1"/>
  <c r="I73" i="1"/>
  <c r="I71" i="1"/>
  <c r="I70" i="1"/>
  <c r="I60" i="1"/>
  <c r="I58" i="1"/>
  <c r="I56" i="1"/>
  <c r="I55" i="1"/>
  <c r="I45" i="1"/>
  <c r="I43" i="1"/>
  <c r="I41" i="1"/>
  <c r="I40" i="1"/>
  <c r="I30" i="1"/>
  <c r="I28" i="1"/>
  <c r="I26" i="1"/>
  <c r="I12" i="1"/>
  <c r="T45" i="1"/>
  <c r="T43" i="1"/>
  <c r="T40" i="1"/>
  <c r="T55" i="1" s="1"/>
  <c r="I16" i="1"/>
  <c r="I14" i="1"/>
  <c r="S58" i="1" l="1"/>
  <c r="T70" i="1"/>
  <c r="T28" i="1"/>
  <c r="T73" i="1" s="1"/>
</calcChain>
</file>

<file path=xl/sharedStrings.xml><?xml version="1.0" encoding="utf-8"?>
<sst xmlns="http://schemas.openxmlformats.org/spreadsheetml/2006/main" count="253" uniqueCount="40">
  <si>
    <t>Fixture Type</t>
  </si>
  <si>
    <t>Maximum Installed Flush/Flow Rate</t>
  </si>
  <si>
    <t>Duration
(sec)</t>
  </si>
  <si>
    <t>Default Uses per Day</t>
  </si>
  <si>
    <t>IP</t>
  </si>
  <si>
    <t>SI</t>
  </si>
  <si>
    <t>Employees
(FTE)</t>
  </si>
  <si>
    <t>Transients</t>
  </si>
  <si>
    <t>Retail Customers</t>
  </si>
  <si>
    <t>Students
(K-12)</t>
  </si>
  <si>
    <t>Residential</t>
  </si>
  <si>
    <t>Toilet (male)</t>
  </si>
  <si>
    <t>gpf</t>
  </si>
  <si>
    <t>lpf</t>
  </si>
  <si>
    <t>n/a</t>
  </si>
  <si>
    <t>Toilet (female)</t>
  </si>
  <si>
    <t>Urinal</t>
  </si>
  <si>
    <t>Public lavatory (restroom) faucet</t>
  </si>
  <si>
    <t>gpm</t>
  </si>
  <si>
    <t>lpm</t>
  </si>
  <si>
    <t>Public lavatory (restroom) faucet - metered</t>
  </si>
  <si>
    <t>gpc</t>
  </si>
  <si>
    <t>lpc</t>
  </si>
  <si>
    <t>Private (residential) lavatory faucet</t>
  </si>
  <si>
    <t>Kitchen faucet</t>
  </si>
  <si>
    <t>Residential kitchen faucet</t>
  </si>
  <si>
    <t>Showerhead</t>
  </si>
  <si>
    <t>Residential showerhead</t>
  </si>
  <si>
    <t>Assumptions (LEED v4 Indoor Water Calculator)</t>
  </si>
  <si>
    <t xml:space="preserve"> </t>
  </si>
  <si>
    <t>Base Case - Code</t>
  </si>
  <si>
    <t>Measure</t>
  </si>
  <si>
    <t>Private (residential) lavatory faucet - S530, S531</t>
  </si>
  <si>
    <t>Private (residential) lavatory faucet  S235, S236</t>
  </si>
  <si>
    <t>gal/day/unit</t>
  </si>
  <si>
    <t>gal/year/unit</t>
  </si>
  <si>
    <t>Water Savings / Year / Unit - Measure vs Pre-existing</t>
  </si>
  <si>
    <t>Pre-existing</t>
  </si>
  <si>
    <t>Water Savings / Year /Unit - Measure vs Base Case / Code</t>
  </si>
  <si>
    <t>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</si>
</sst>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Tahoma"/>
      <family val="2"/>
    </font>
    <font>
      <sz val="9"/>
      <color theme="0" tint="-0.499984740745262"/>
      <name val="Arial"/>
      <family val="2"/>
    </font>
    <font>
      <b/>
      <sz val="10"/>
      <color theme="4"/>
      <name val="Arial"/>
      <family val="2"/>
    </font>
    <font>
      <b/>
      <sz val="11"/>
      <color theme="4"/>
      <name val="Calibri"/>
      <family val="2"/>
      <scheme val="minor"/>
    </font>
    <font>
      <b/>
      <sz val="9"/>
      <color theme="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499984740745262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4" fillId="2" borderId="0" xfId="2" applyFont="1" applyFill="1" applyBorder="1" applyProtection="1"/>
    <xf numFmtId="0" fontId="5" fillId="3" borderId="2" xfId="0" applyFont="1" applyFill="1" applyBorder="1" applyAlignment="1" applyProtection="1">
      <alignment horizontal="center" vertical="center" wrapText="1"/>
    </xf>
    <xf numFmtId="0" fontId="0" fillId="2" borderId="0" xfId="0" applyFont="1" applyFill="1" applyProtection="1"/>
    <xf numFmtId="0" fontId="5" fillId="3" borderId="9" xfId="0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8" fillId="3" borderId="11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2" fontId="6" fillId="2" borderId="15" xfId="0" applyNumberFormat="1" applyFont="1" applyFill="1" applyBorder="1" applyAlignment="1" applyProtection="1">
      <alignment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2" fontId="6" fillId="2" borderId="19" xfId="0" applyNumberFormat="1" applyFont="1" applyFill="1" applyBorder="1" applyAlignment="1" applyProtection="1">
      <alignment vertical="center" wrapText="1"/>
    </xf>
    <xf numFmtId="0" fontId="6" fillId="0" borderId="20" xfId="0" applyFont="1" applyFill="1" applyBorder="1" applyAlignment="1" applyProtection="1">
      <alignment vertical="center" wrapText="1"/>
    </xf>
    <xf numFmtId="0" fontId="9" fillId="0" borderId="21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21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2" fontId="6" fillId="4" borderId="19" xfId="0" applyNumberFormat="1" applyFont="1" applyFill="1" applyBorder="1" applyAlignment="1" applyProtection="1">
      <alignment vertical="center" wrapText="1"/>
    </xf>
    <xf numFmtId="0" fontId="6" fillId="4" borderId="20" xfId="0" applyFont="1" applyFill="1" applyBorder="1" applyAlignment="1" applyProtection="1">
      <alignment vertical="center" wrapText="1"/>
    </xf>
    <xf numFmtId="0" fontId="7" fillId="4" borderId="21" xfId="0" applyFont="1" applyFill="1" applyBorder="1" applyAlignment="1" applyProtection="1">
      <alignment horizontal="center" vertical="center" wrapText="1"/>
    </xf>
    <xf numFmtId="2" fontId="6" fillId="4" borderId="22" xfId="0" applyNumberFormat="1" applyFont="1" applyFill="1" applyBorder="1" applyAlignment="1" applyProtection="1">
      <alignment vertical="center" wrapText="1"/>
    </xf>
    <xf numFmtId="0" fontId="6" fillId="4" borderId="23" xfId="0" applyFont="1" applyFill="1" applyBorder="1" applyAlignment="1" applyProtection="1">
      <alignment vertical="center" wrapText="1"/>
    </xf>
    <xf numFmtId="0" fontId="7" fillId="4" borderId="13" xfId="0" applyFont="1" applyFill="1" applyBorder="1" applyAlignment="1" applyProtection="1">
      <alignment horizontal="center" vertical="center" wrapText="1"/>
    </xf>
    <xf numFmtId="0" fontId="8" fillId="3" borderId="24" xfId="0" applyFont="1" applyFill="1" applyBorder="1" applyAlignment="1" applyProtection="1">
      <alignment horizontal="center" vertical="center" wrapText="1"/>
    </xf>
    <xf numFmtId="0" fontId="0" fillId="0" borderId="24" xfId="0" applyBorder="1"/>
    <xf numFmtId="164" fontId="0" fillId="4" borderId="24" xfId="0" applyNumberFormat="1" applyFill="1" applyBorder="1"/>
    <xf numFmtId="164" fontId="0" fillId="0" borderId="24" xfId="0" applyNumberFormat="1" applyBorder="1"/>
    <xf numFmtId="0" fontId="0" fillId="2" borderId="0" xfId="0" applyFill="1"/>
    <xf numFmtId="0" fontId="3" fillId="2" borderId="0" xfId="1" applyNumberFormat="1" applyFont="1" applyFill="1" applyBorder="1" applyAlignment="1" applyProtection="1">
      <alignment vertical="top"/>
    </xf>
    <xf numFmtId="0" fontId="2" fillId="2" borderId="0" xfId="0" applyFont="1" applyFill="1" applyBorder="1" applyProtection="1"/>
    <xf numFmtId="0" fontId="2" fillId="2" borderId="0" xfId="1" applyNumberFormat="1" applyFont="1" applyFill="1" applyBorder="1" applyAlignment="1" applyProtection="1">
      <alignment vertical="top" wrapText="1"/>
    </xf>
    <xf numFmtId="0" fontId="10" fillId="2" borderId="0" xfId="1" applyNumberFormat="1" applyFont="1" applyFill="1" applyBorder="1" applyAlignment="1" applyProtection="1">
      <alignment vertical="top"/>
    </xf>
    <xf numFmtId="164" fontId="11" fillId="4" borderId="24" xfId="0" applyNumberFormat="1" applyFont="1" applyFill="1" applyBorder="1"/>
    <xf numFmtId="164" fontId="11" fillId="0" borderId="24" xfId="0" applyNumberFormat="1" applyFont="1" applyBorder="1"/>
    <xf numFmtId="2" fontId="12" fillId="4" borderId="19" xfId="0" applyNumberFormat="1" applyFont="1" applyFill="1" applyBorder="1" applyAlignment="1" applyProtection="1">
      <alignment vertical="center" wrapText="1"/>
    </xf>
    <xf numFmtId="0" fontId="12" fillId="4" borderId="20" xfId="0" applyFont="1" applyFill="1" applyBorder="1" applyAlignment="1" applyProtection="1">
      <alignment vertical="center" wrapText="1"/>
    </xf>
    <xf numFmtId="0" fontId="12" fillId="4" borderId="21" xfId="0" applyFont="1" applyFill="1" applyBorder="1" applyAlignment="1" applyProtection="1">
      <alignment horizontal="center" vertical="center" wrapText="1"/>
    </xf>
    <xf numFmtId="2" fontId="12" fillId="2" borderId="19" xfId="0" applyNumberFormat="1" applyFont="1" applyFill="1" applyBorder="1" applyAlignment="1" applyProtection="1">
      <alignment vertical="center" wrapText="1"/>
    </xf>
    <xf numFmtId="0" fontId="12" fillId="0" borderId="20" xfId="0" applyFont="1" applyFill="1" applyBorder="1" applyAlignment="1" applyProtection="1">
      <alignment vertical="center" wrapText="1"/>
    </xf>
    <xf numFmtId="0" fontId="12" fillId="2" borderId="21" xfId="0" applyFont="1" applyFill="1" applyBorder="1" applyAlignment="1" applyProtection="1">
      <alignment horizontal="center" vertical="center" wrapText="1"/>
    </xf>
    <xf numFmtId="2" fontId="12" fillId="4" borderId="22" xfId="0" applyNumberFormat="1" applyFont="1" applyFill="1" applyBorder="1" applyAlignment="1" applyProtection="1">
      <alignment vertical="center" wrapText="1"/>
    </xf>
    <xf numFmtId="0" fontId="12" fillId="4" borderId="23" xfId="0" applyFont="1" applyFill="1" applyBorder="1" applyAlignment="1" applyProtection="1">
      <alignment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3" fontId="11" fillId="4" borderId="24" xfId="0" applyNumberFormat="1" applyFont="1" applyFill="1" applyBorder="1"/>
    <xf numFmtId="3" fontId="11" fillId="0" borderId="24" xfId="0" applyNumberFormat="1" applyFont="1" applyBorder="1"/>
    <xf numFmtId="0" fontId="7" fillId="2" borderId="15" xfId="0" applyFont="1" applyFill="1" applyBorder="1" applyAlignment="1" applyProtection="1">
      <alignment horizontal="left" vertical="center" wrapText="1" indent="1"/>
    </xf>
    <xf numFmtId="0" fontId="7" fillId="2" borderId="19" xfId="0" applyFont="1" applyFill="1" applyBorder="1" applyAlignment="1" applyProtection="1">
      <alignment horizontal="left" vertical="center" wrapText="1" indent="1"/>
    </xf>
    <xf numFmtId="0" fontId="7" fillId="4" borderId="19" xfId="0" applyFont="1" applyFill="1" applyBorder="1" applyAlignment="1" applyProtection="1">
      <alignment horizontal="left" vertical="center" wrapText="1" indent="1"/>
    </xf>
    <xf numFmtId="0" fontId="7" fillId="4" borderId="22" xfId="0" applyFont="1" applyFill="1" applyBorder="1" applyAlignment="1" applyProtection="1">
      <alignment horizontal="left" vertical="center" wrapText="1" indent="1"/>
    </xf>
    <xf numFmtId="0" fontId="12" fillId="4" borderId="19" xfId="0" applyFont="1" applyFill="1" applyBorder="1" applyAlignment="1" applyProtection="1">
      <alignment horizontal="left" vertical="center" wrapText="1" indent="1"/>
    </xf>
    <xf numFmtId="0" fontId="12" fillId="2" borderId="19" xfId="0" applyFont="1" applyFill="1" applyBorder="1" applyAlignment="1" applyProtection="1">
      <alignment horizontal="left" vertical="center" wrapText="1" indent="1"/>
    </xf>
    <xf numFmtId="0" fontId="12" fillId="4" borderId="22" xfId="0" applyFont="1" applyFill="1" applyBorder="1" applyAlignment="1" applyProtection="1">
      <alignment horizontal="left" vertical="center" wrapText="1" indent="1"/>
    </xf>
    <xf numFmtId="0" fontId="12" fillId="4" borderId="17" xfId="0" applyFont="1" applyFill="1" applyBorder="1" applyAlignment="1" applyProtection="1">
      <alignment horizontal="left" vertical="center" wrapText="1" indent="1"/>
    </xf>
    <xf numFmtId="0" fontId="12" fillId="4" borderId="18" xfId="0" applyFont="1" applyFill="1" applyBorder="1" applyAlignment="1" applyProtection="1">
      <alignment horizontal="left" vertical="center" wrapText="1" indent="1"/>
    </xf>
    <xf numFmtId="0" fontId="12" fillId="2" borderId="17" xfId="0" applyFont="1" applyFill="1" applyBorder="1" applyAlignment="1" applyProtection="1">
      <alignment horizontal="left" vertical="center" wrapText="1" indent="1"/>
    </xf>
    <xf numFmtId="0" fontId="12" fillId="2" borderId="18" xfId="0" applyFont="1" applyFill="1" applyBorder="1" applyAlignment="1" applyProtection="1">
      <alignment horizontal="left" vertical="center" wrapText="1" indent="1"/>
    </xf>
    <xf numFmtId="0" fontId="12" fillId="4" borderId="11" xfId="0" applyFont="1" applyFill="1" applyBorder="1" applyAlignment="1" applyProtection="1">
      <alignment horizontal="left" vertical="center" wrapText="1" indent="1"/>
    </xf>
    <xf numFmtId="0" fontId="12" fillId="4" borderId="12" xfId="0" applyFont="1" applyFill="1" applyBorder="1" applyAlignment="1" applyProtection="1">
      <alignment horizontal="left" vertical="center" wrapText="1" indent="1"/>
    </xf>
    <xf numFmtId="0" fontId="7" fillId="2" borderId="17" xfId="0" applyFont="1" applyFill="1" applyBorder="1" applyAlignment="1" applyProtection="1">
      <alignment horizontal="left" vertical="center" wrapText="1" indent="1"/>
    </xf>
    <xf numFmtId="0" fontId="7" fillId="2" borderId="18" xfId="0" applyFont="1" applyFill="1" applyBorder="1" applyAlignment="1" applyProtection="1">
      <alignment horizontal="left" vertical="center" wrapText="1" inden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left" vertical="center" wrapText="1" indent="1"/>
    </xf>
    <xf numFmtId="0" fontId="7" fillId="2" borderId="5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7" fillId="4" borderId="17" xfId="0" applyFont="1" applyFill="1" applyBorder="1" applyAlignment="1" applyProtection="1">
      <alignment horizontal="left" vertical="center" wrapText="1" indent="1"/>
    </xf>
    <xf numFmtId="0" fontId="7" fillId="4" borderId="18" xfId="0" applyFont="1" applyFill="1" applyBorder="1" applyAlignment="1" applyProtection="1">
      <alignment horizontal="left" vertical="center" wrapText="1" indent="1"/>
    </xf>
    <xf numFmtId="0" fontId="7" fillId="4" borderId="11" xfId="0" applyFont="1" applyFill="1" applyBorder="1" applyAlignment="1" applyProtection="1">
      <alignment horizontal="left" vertical="center" wrapText="1" indent="1"/>
    </xf>
    <xf numFmtId="0" fontId="7" fillId="4" borderId="12" xfId="0" applyFont="1" applyFill="1" applyBorder="1" applyAlignment="1" applyProtection="1">
      <alignment horizontal="left" vertical="center" wrapText="1" indent="1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 xr:uid="{467BE20B-0806-4EBB-8A51-9EA3BA7CB5B0}"/>
    <cellStyle name="Normal 2 2" xfId="1" xr:uid="{C19DC731-B19B-4D19-BBFD-5266DBB425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108FC-018E-42EA-A63C-6457233FD5A3}">
  <dimension ref="B1:T75"/>
  <sheetViews>
    <sheetView tabSelected="1" topLeftCell="A26" workbookViewId="0">
      <selection activeCell="M18" sqref="M18"/>
    </sheetView>
  </sheetViews>
  <sheetFormatPr defaultColWidth="9.109375" defaultRowHeight="14.4" x14ac:dyDescent="0.3"/>
  <cols>
    <col min="1" max="1" width="1.5546875" style="35" customWidth="1"/>
    <col min="2" max="4" width="10.6640625" style="35" customWidth="1"/>
    <col min="5" max="6" width="9.33203125" style="35" customWidth="1"/>
    <col min="7" max="11" width="7.6640625" style="35" customWidth="1"/>
    <col min="12" max="12" width="1.5546875" style="35" customWidth="1"/>
    <col min="13" max="13" width="9.33203125" style="35" customWidth="1"/>
    <col min="14" max="15" width="9.109375" style="35"/>
    <col min="16" max="16" width="8.109375" style="35" bestFit="1" customWidth="1"/>
    <col min="17" max="17" width="10" style="35" bestFit="1" customWidth="1"/>
    <col min="18" max="18" width="2" style="35" customWidth="1"/>
    <col min="19" max="19" width="10.33203125" style="35" bestFit="1" customWidth="1"/>
    <col min="20" max="20" width="10.88671875" style="35" bestFit="1" customWidth="1"/>
    <col min="21" max="16384" width="9.109375" style="35"/>
  </cols>
  <sheetData>
    <row r="1" spans="2:20" ht="6" customHeight="1" x14ac:dyDescent="0.3"/>
    <row r="2" spans="2:20" x14ac:dyDescent="0.3">
      <c r="B2" s="36" t="s">
        <v>28</v>
      </c>
      <c r="C2" s="37"/>
      <c r="D2" s="38"/>
      <c r="E2" s="38"/>
      <c r="F2" s="38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20" ht="6" customHeight="1" x14ac:dyDescent="0.3">
      <c r="B3" s="36"/>
      <c r="C3" s="37"/>
      <c r="D3" s="38"/>
      <c r="E3" s="38"/>
      <c r="F3" s="38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20" x14ac:dyDescent="0.3">
      <c r="B4" s="36" t="s">
        <v>37</v>
      </c>
      <c r="C4" s="37"/>
      <c r="D4" s="38"/>
      <c r="E4" s="38"/>
      <c r="F4" s="38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20" x14ac:dyDescent="0.3">
      <c r="B5" s="85" t="s">
        <v>0</v>
      </c>
      <c r="C5" s="86"/>
      <c r="D5" s="86"/>
      <c r="E5" s="87"/>
      <c r="F5" s="2" t="s">
        <v>31</v>
      </c>
      <c r="G5" s="78" t="s">
        <v>1</v>
      </c>
      <c r="H5" s="79"/>
      <c r="I5" s="79"/>
      <c r="J5" s="80"/>
      <c r="K5" s="68" t="s">
        <v>2</v>
      </c>
      <c r="L5" s="3"/>
      <c r="M5" s="70" t="s">
        <v>3</v>
      </c>
      <c r="N5" s="71"/>
      <c r="O5" s="71"/>
      <c r="P5" s="71"/>
      <c r="Q5" s="72"/>
    </row>
    <row r="6" spans="2:20" ht="22.8" x14ac:dyDescent="0.3">
      <c r="B6" s="88"/>
      <c r="C6" s="89"/>
      <c r="D6" s="89"/>
      <c r="E6" s="90"/>
      <c r="F6" s="4" t="s">
        <v>39</v>
      </c>
      <c r="G6" s="73" t="s">
        <v>4</v>
      </c>
      <c r="H6" s="74"/>
      <c r="I6" s="74" t="s">
        <v>5</v>
      </c>
      <c r="J6" s="75"/>
      <c r="K6" s="69"/>
      <c r="L6" s="5"/>
      <c r="M6" s="6" t="s">
        <v>6</v>
      </c>
      <c r="N6" s="7" t="s">
        <v>7</v>
      </c>
      <c r="O6" s="7" t="s">
        <v>8</v>
      </c>
      <c r="P6" s="7" t="s">
        <v>9</v>
      </c>
      <c r="Q6" s="8" t="s">
        <v>10</v>
      </c>
      <c r="S6" s="31" t="s">
        <v>34</v>
      </c>
      <c r="T6" s="31" t="s">
        <v>35</v>
      </c>
    </row>
    <row r="7" spans="2:20" hidden="1" x14ac:dyDescent="0.3">
      <c r="B7" s="76" t="s">
        <v>11</v>
      </c>
      <c r="C7" s="77"/>
      <c r="D7" s="77"/>
      <c r="E7" s="77"/>
      <c r="F7" s="53"/>
      <c r="G7" s="9">
        <v>1.6</v>
      </c>
      <c r="H7" s="10" t="s">
        <v>12</v>
      </c>
      <c r="I7" s="9">
        <v>6</v>
      </c>
      <c r="J7" s="10" t="s">
        <v>13</v>
      </c>
      <c r="K7" s="11" t="s">
        <v>14</v>
      </c>
      <c r="L7" s="12"/>
      <c r="M7" s="13">
        <v>1</v>
      </c>
      <c r="N7" s="14">
        <v>0.1</v>
      </c>
      <c r="O7" s="14">
        <v>0.1</v>
      </c>
      <c r="P7" s="14">
        <v>1</v>
      </c>
      <c r="Q7" s="15">
        <v>5</v>
      </c>
      <c r="S7" s="32"/>
      <c r="T7" s="32"/>
    </row>
    <row r="8" spans="2:20" hidden="1" x14ac:dyDescent="0.3">
      <c r="B8" s="66" t="s">
        <v>15</v>
      </c>
      <c r="C8" s="67"/>
      <c r="D8" s="67"/>
      <c r="E8" s="67"/>
      <c r="F8" s="54"/>
      <c r="G8" s="16">
        <v>1.6</v>
      </c>
      <c r="H8" s="17" t="s">
        <v>12</v>
      </c>
      <c r="I8" s="16">
        <v>6</v>
      </c>
      <c r="J8" s="17" t="s">
        <v>13</v>
      </c>
      <c r="K8" s="18" t="s">
        <v>14</v>
      </c>
      <c r="L8" s="12"/>
      <c r="M8" s="19">
        <v>3</v>
      </c>
      <c r="N8" s="20">
        <v>0.5</v>
      </c>
      <c r="O8" s="20">
        <v>0.2</v>
      </c>
      <c r="P8" s="20">
        <v>3</v>
      </c>
      <c r="Q8" s="21">
        <v>5</v>
      </c>
      <c r="S8" s="32"/>
      <c r="T8" s="32"/>
    </row>
    <row r="9" spans="2:20" hidden="1" x14ac:dyDescent="0.3">
      <c r="B9" s="66" t="s">
        <v>16</v>
      </c>
      <c r="C9" s="67"/>
      <c r="D9" s="67"/>
      <c r="E9" s="67"/>
      <c r="F9" s="54"/>
      <c r="G9" s="16">
        <v>1</v>
      </c>
      <c r="H9" s="17" t="s">
        <v>12</v>
      </c>
      <c r="I9" s="16">
        <v>3.8</v>
      </c>
      <c r="J9" s="17" t="s">
        <v>13</v>
      </c>
      <c r="K9" s="18" t="s">
        <v>14</v>
      </c>
      <c r="L9" s="12"/>
      <c r="M9" s="19">
        <v>2</v>
      </c>
      <c r="N9" s="20">
        <v>0.4</v>
      </c>
      <c r="O9" s="20">
        <v>0.1</v>
      </c>
      <c r="P9" s="20">
        <v>2</v>
      </c>
      <c r="Q9" s="21">
        <v>0</v>
      </c>
      <c r="S9" s="32"/>
      <c r="T9" s="32"/>
    </row>
    <row r="10" spans="2:20" hidden="1" x14ac:dyDescent="0.3">
      <c r="B10" s="66" t="s">
        <v>17</v>
      </c>
      <c r="C10" s="67"/>
      <c r="D10" s="67"/>
      <c r="E10" s="67"/>
      <c r="F10" s="54"/>
      <c r="G10" s="16">
        <v>0.5</v>
      </c>
      <c r="H10" s="17" t="s">
        <v>18</v>
      </c>
      <c r="I10" s="16">
        <v>1.9</v>
      </c>
      <c r="J10" s="17" t="s">
        <v>19</v>
      </c>
      <c r="K10" s="21">
        <v>30</v>
      </c>
      <c r="L10" s="12"/>
      <c r="M10" s="19">
        <v>3</v>
      </c>
      <c r="N10" s="20">
        <v>0.5</v>
      </c>
      <c r="O10" s="20">
        <v>0.2</v>
      </c>
      <c r="P10" s="20">
        <v>3</v>
      </c>
      <c r="Q10" s="21">
        <v>0</v>
      </c>
      <c r="S10" s="32"/>
      <c r="T10" s="32"/>
    </row>
    <row r="11" spans="2:20" hidden="1" x14ac:dyDescent="0.3">
      <c r="B11" s="66" t="s">
        <v>20</v>
      </c>
      <c r="C11" s="67"/>
      <c r="D11" s="67"/>
      <c r="E11" s="67"/>
      <c r="F11" s="54"/>
      <c r="G11" s="16">
        <v>0.25</v>
      </c>
      <c r="H11" s="17" t="s">
        <v>21</v>
      </c>
      <c r="I11" s="16">
        <v>0.95</v>
      </c>
      <c r="J11" s="17" t="s">
        <v>22</v>
      </c>
      <c r="K11" s="22" t="s">
        <v>14</v>
      </c>
      <c r="L11" s="12"/>
      <c r="M11" s="19">
        <v>3</v>
      </c>
      <c r="N11" s="20">
        <v>0.5</v>
      </c>
      <c r="O11" s="20">
        <v>0.2</v>
      </c>
      <c r="P11" s="20">
        <v>3</v>
      </c>
      <c r="Q11" s="21">
        <v>0</v>
      </c>
      <c r="S11" s="32"/>
      <c r="T11" s="32"/>
    </row>
    <row r="12" spans="2:20" x14ac:dyDescent="0.3">
      <c r="B12" s="81" t="s">
        <v>23</v>
      </c>
      <c r="C12" s="82"/>
      <c r="D12" s="82"/>
      <c r="E12" s="82"/>
      <c r="F12" s="55"/>
      <c r="G12" s="25">
        <v>2.2000000000000002</v>
      </c>
      <c r="H12" s="26" t="s">
        <v>18</v>
      </c>
      <c r="I12" s="25">
        <f>G12*3.8</f>
        <v>8.36</v>
      </c>
      <c r="J12" s="26" t="s">
        <v>19</v>
      </c>
      <c r="K12" s="27">
        <v>60</v>
      </c>
      <c r="L12" s="12"/>
      <c r="M12" s="19">
        <v>0</v>
      </c>
      <c r="N12" s="20">
        <v>0</v>
      </c>
      <c r="O12" s="20">
        <v>0</v>
      </c>
      <c r="P12" s="20">
        <v>0</v>
      </c>
      <c r="Q12" s="27">
        <v>5</v>
      </c>
      <c r="S12" s="33">
        <f>G12*K12*Q12/60</f>
        <v>11</v>
      </c>
      <c r="T12" s="33">
        <f>S12*365</f>
        <v>4015</v>
      </c>
    </row>
    <row r="13" spans="2:20" hidden="1" x14ac:dyDescent="0.3">
      <c r="B13" s="66" t="s">
        <v>24</v>
      </c>
      <c r="C13" s="67"/>
      <c r="D13" s="67"/>
      <c r="E13" s="67"/>
      <c r="F13" s="54"/>
      <c r="G13" s="16">
        <v>2.2000000000000002</v>
      </c>
      <c r="H13" s="17" t="s">
        <v>18</v>
      </c>
      <c r="I13" s="16">
        <v>8.3000000000000007</v>
      </c>
      <c r="J13" s="17" t="s">
        <v>19</v>
      </c>
      <c r="K13" s="21">
        <v>15</v>
      </c>
      <c r="L13" s="12"/>
      <c r="M13" s="19">
        <v>1</v>
      </c>
      <c r="N13" s="20">
        <v>0</v>
      </c>
      <c r="O13" s="20">
        <v>0</v>
      </c>
      <c r="P13" s="20">
        <v>0</v>
      </c>
      <c r="Q13" s="21">
        <v>0</v>
      </c>
      <c r="S13" s="34"/>
      <c r="T13" s="34"/>
    </row>
    <row r="14" spans="2:20" x14ac:dyDescent="0.3">
      <c r="B14" s="81" t="s">
        <v>25</v>
      </c>
      <c r="C14" s="82"/>
      <c r="D14" s="82"/>
      <c r="E14" s="82"/>
      <c r="F14" s="55"/>
      <c r="G14" s="25">
        <v>2.41</v>
      </c>
      <c r="H14" s="26" t="s">
        <v>18</v>
      </c>
      <c r="I14" s="25">
        <f>G14*3.8</f>
        <v>9.1579999999999995</v>
      </c>
      <c r="J14" s="26" t="s">
        <v>19</v>
      </c>
      <c r="K14" s="27">
        <v>60</v>
      </c>
      <c r="L14" s="12"/>
      <c r="M14" s="19">
        <v>0</v>
      </c>
      <c r="N14" s="20">
        <v>0</v>
      </c>
      <c r="O14" s="20">
        <v>0</v>
      </c>
      <c r="P14" s="20">
        <v>0</v>
      </c>
      <c r="Q14" s="27">
        <v>4</v>
      </c>
      <c r="S14" s="33">
        <f>G14*K14*Q14/60</f>
        <v>9.6400000000000023</v>
      </c>
      <c r="T14" s="33">
        <f>S14*365</f>
        <v>3518.6000000000008</v>
      </c>
    </row>
    <row r="15" spans="2:20" hidden="1" x14ac:dyDescent="0.3">
      <c r="B15" s="66" t="s">
        <v>26</v>
      </c>
      <c r="C15" s="67"/>
      <c r="D15" s="67"/>
      <c r="E15" s="67"/>
      <c r="F15" s="54"/>
      <c r="G15" s="16">
        <v>2.5</v>
      </c>
      <c r="H15" s="17" t="s">
        <v>18</v>
      </c>
      <c r="I15" s="16">
        <v>9.5</v>
      </c>
      <c r="J15" s="17" t="s">
        <v>19</v>
      </c>
      <c r="K15" s="21">
        <v>300</v>
      </c>
      <c r="L15" s="12"/>
      <c r="M15" s="19">
        <v>0.1</v>
      </c>
      <c r="N15" s="20">
        <v>0</v>
      </c>
      <c r="O15" s="20">
        <v>0</v>
      </c>
      <c r="P15" s="20">
        <v>0</v>
      </c>
      <c r="Q15" s="21">
        <v>0</v>
      </c>
      <c r="S15" s="34"/>
      <c r="T15" s="34"/>
    </row>
    <row r="16" spans="2:20" x14ac:dyDescent="0.3">
      <c r="B16" s="83" t="s">
        <v>27</v>
      </c>
      <c r="C16" s="84"/>
      <c r="D16" s="84"/>
      <c r="E16" s="84"/>
      <c r="F16" s="56"/>
      <c r="G16" s="28">
        <v>2.25</v>
      </c>
      <c r="H16" s="29" t="s">
        <v>18</v>
      </c>
      <c r="I16" s="28">
        <f>G16*3.8</f>
        <v>8.5499999999999989</v>
      </c>
      <c r="J16" s="29" t="s">
        <v>19</v>
      </c>
      <c r="K16" s="30">
        <v>480</v>
      </c>
      <c r="L16" s="12"/>
      <c r="M16" s="23">
        <v>0</v>
      </c>
      <c r="N16" s="24">
        <v>0</v>
      </c>
      <c r="O16" s="24">
        <v>0</v>
      </c>
      <c r="P16" s="24">
        <v>0</v>
      </c>
      <c r="Q16" s="30">
        <v>1</v>
      </c>
      <c r="S16" s="33">
        <f>G16*K16*Q16/60</f>
        <v>18</v>
      </c>
      <c r="T16" s="33">
        <f>S16*365</f>
        <v>6570</v>
      </c>
    </row>
    <row r="17" spans="2:20" ht="4.5" customHeight="1" x14ac:dyDescent="0.3">
      <c r="I17" s="35" t="s">
        <v>29</v>
      </c>
    </row>
    <row r="18" spans="2:20" x14ac:dyDescent="0.3">
      <c r="B18" s="36" t="s">
        <v>30</v>
      </c>
      <c r="C18" s="37"/>
      <c r="D18" s="38"/>
      <c r="E18" s="38"/>
      <c r="F18" s="3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20" x14ac:dyDescent="0.3">
      <c r="B19" s="85" t="s">
        <v>0</v>
      </c>
      <c r="C19" s="86"/>
      <c r="D19" s="86"/>
      <c r="E19" s="87"/>
      <c r="F19" s="2"/>
      <c r="G19" s="78" t="s">
        <v>1</v>
      </c>
      <c r="H19" s="79"/>
      <c r="I19" s="79"/>
      <c r="J19" s="80"/>
      <c r="K19" s="68" t="s">
        <v>2</v>
      </c>
      <c r="L19" s="3"/>
      <c r="M19" s="70" t="s">
        <v>3</v>
      </c>
      <c r="N19" s="71"/>
      <c r="O19" s="71"/>
      <c r="P19" s="71"/>
      <c r="Q19" s="72"/>
    </row>
    <row r="20" spans="2:20" ht="22.8" x14ac:dyDescent="0.3">
      <c r="B20" s="88"/>
      <c r="C20" s="89"/>
      <c r="D20" s="89"/>
      <c r="E20" s="90"/>
      <c r="F20" s="4"/>
      <c r="G20" s="73" t="s">
        <v>4</v>
      </c>
      <c r="H20" s="74"/>
      <c r="I20" s="74" t="s">
        <v>5</v>
      </c>
      <c r="J20" s="75"/>
      <c r="K20" s="69"/>
      <c r="L20" s="5"/>
      <c r="M20" s="6" t="s">
        <v>6</v>
      </c>
      <c r="N20" s="7" t="s">
        <v>7</v>
      </c>
      <c r="O20" s="7" t="s">
        <v>8</v>
      </c>
      <c r="P20" s="7" t="s">
        <v>9</v>
      </c>
      <c r="Q20" s="8" t="s">
        <v>10</v>
      </c>
      <c r="S20" s="31" t="s">
        <v>34</v>
      </c>
      <c r="T20" s="31" t="s">
        <v>35</v>
      </c>
    </row>
    <row r="21" spans="2:20" hidden="1" x14ac:dyDescent="0.3">
      <c r="B21" s="76" t="s">
        <v>11</v>
      </c>
      <c r="C21" s="77"/>
      <c r="D21" s="77"/>
      <c r="E21" s="77"/>
      <c r="F21" s="53"/>
      <c r="G21" s="9">
        <v>1.6</v>
      </c>
      <c r="H21" s="10" t="s">
        <v>12</v>
      </c>
      <c r="I21" s="9">
        <v>6</v>
      </c>
      <c r="J21" s="10" t="s">
        <v>13</v>
      </c>
      <c r="K21" s="11" t="s">
        <v>14</v>
      </c>
      <c r="L21" s="12"/>
      <c r="M21" s="13">
        <v>1</v>
      </c>
      <c r="N21" s="14">
        <v>0.1</v>
      </c>
      <c r="O21" s="14">
        <v>0.1</v>
      </c>
      <c r="P21" s="14">
        <v>1</v>
      </c>
      <c r="Q21" s="15">
        <v>5</v>
      </c>
      <c r="S21" s="32"/>
      <c r="T21" s="32"/>
    </row>
    <row r="22" spans="2:20" hidden="1" x14ac:dyDescent="0.3">
      <c r="B22" s="66" t="s">
        <v>15</v>
      </c>
      <c r="C22" s="67"/>
      <c r="D22" s="67"/>
      <c r="E22" s="67"/>
      <c r="F22" s="54"/>
      <c r="G22" s="16">
        <v>1.6</v>
      </c>
      <c r="H22" s="17" t="s">
        <v>12</v>
      </c>
      <c r="I22" s="16">
        <v>6</v>
      </c>
      <c r="J22" s="17" t="s">
        <v>13</v>
      </c>
      <c r="K22" s="18" t="s">
        <v>14</v>
      </c>
      <c r="L22" s="12"/>
      <c r="M22" s="19">
        <v>3</v>
      </c>
      <c r="N22" s="20">
        <v>0.5</v>
      </c>
      <c r="O22" s="20">
        <v>0.2</v>
      </c>
      <c r="P22" s="20">
        <v>3</v>
      </c>
      <c r="Q22" s="21">
        <v>5</v>
      </c>
      <c r="S22" s="32"/>
      <c r="T22" s="32"/>
    </row>
    <row r="23" spans="2:20" hidden="1" x14ac:dyDescent="0.3">
      <c r="B23" s="66" t="s">
        <v>16</v>
      </c>
      <c r="C23" s="67"/>
      <c r="D23" s="67"/>
      <c r="E23" s="67"/>
      <c r="F23" s="54"/>
      <c r="G23" s="16">
        <v>1</v>
      </c>
      <c r="H23" s="17" t="s">
        <v>12</v>
      </c>
      <c r="I23" s="16">
        <v>3.8</v>
      </c>
      <c r="J23" s="17" t="s">
        <v>13</v>
      </c>
      <c r="K23" s="18" t="s">
        <v>14</v>
      </c>
      <c r="L23" s="12"/>
      <c r="M23" s="19">
        <v>2</v>
      </c>
      <c r="N23" s="20">
        <v>0.4</v>
      </c>
      <c r="O23" s="20">
        <v>0.1</v>
      </c>
      <c r="P23" s="20">
        <v>2</v>
      </c>
      <c r="Q23" s="21">
        <v>0</v>
      </c>
      <c r="S23" s="32"/>
      <c r="T23" s="32"/>
    </row>
    <row r="24" spans="2:20" hidden="1" x14ac:dyDescent="0.3">
      <c r="B24" s="66" t="s">
        <v>17</v>
      </c>
      <c r="C24" s="67"/>
      <c r="D24" s="67"/>
      <c r="E24" s="67"/>
      <c r="F24" s="54"/>
      <c r="G24" s="16">
        <v>0.5</v>
      </c>
      <c r="H24" s="17" t="s">
        <v>18</v>
      </c>
      <c r="I24" s="16">
        <v>1.9</v>
      </c>
      <c r="J24" s="17" t="s">
        <v>19</v>
      </c>
      <c r="K24" s="21">
        <v>30</v>
      </c>
      <c r="L24" s="12"/>
      <c r="M24" s="19">
        <v>3</v>
      </c>
      <c r="N24" s="20">
        <v>0.5</v>
      </c>
      <c r="O24" s="20">
        <v>0.2</v>
      </c>
      <c r="P24" s="20">
        <v>3</v>
      </c>
      <c r="Q24" s="21">
        <v>0</v>
      </c>
      <c r="S24" s="32"/>
      <c r="T24" s="32"/>
    </row>
    <row r="25" spans="2:20" hidden="1" x14ac:dyDescent="0.3">
      <c r="B25" s="66" t="s">
        <v>20</v>
      </c>
      <c r="C25" s="67"/>
      <c r="D25" s="67"/>
      <c r="E25" s="67"/>
      <c r="F25" s="54"/>
      <c r="G25" s="16">
        <v>0.25</v>
      </c>
      <c r="H25" s="17" t="s">
        <v>21</v>
      </c>
      <c r="I25" s="16">
        <v>0.95</v>
      </c>
      <c r="J25" s="17" t="s">
        <v>22</v>
      </c>
      <c r="K25" s="22" t="s">
        <v>14</v>
      </c>
      <c r="L25" s="12"/>
      <c r="M25" s="19">
        <v>3</v>
      </c>
      <c r="N25" s="20">
        <v>0.5</v>
      </c>
      <c r="O25" s="20">
        <v>0.2</v>
      </c>
      <c r="P25" s="20">
        <v>3</v>
      </c>
      <c r="Q25" s="21">
        <v>0</v>
      </c>
      <c r="S25" s="32"/>
      <c r="T25" s="32"/>
    </row>
    <row r="26" spans="2:20" x14ac:dyDescent="0.3">
      <c r="B26" s="81" t="s">
        <v>23</v>
      </c>
      <c r="C26" s="82"/>
      <c r="D26" s="82"/>
      <c r="E26" s="82"/>
      <c r="F26" s="55"/>
      <c r="G26" s="25">
        <v>1.8</v>
      </c>
      <c r="H26" s="26" t="s">
        <v>18</v>
      </c>
      <c r="I26" s="25">
        <f>G26*3.8</f>
        <v>6.84</v>
      </c>
      <c r="J26" s="26" t="s">
        <v>19</v>
      </c>
      <c r="K26" s="27">
        <v>60</v>
      </c>
      <c r="L26" s="12"/>
      <c r="M26" s="19">
        <v>0</v>
      </c>
      <c r="N26" s="20">
        <v>0</v>
      </c>
      <c r="O26" s="20">
        <v>0</v>
      </c>
      <c r="P26" s="20">
        <v>0</v>
      </c>
      <c r="Q26" s="27">
        <v>5</v>
      </c>
      <c r="S26" s="33">
        <f>G26*K26*Q26/60</f>
        <v>9</v>
      </c>
      <c r="T26" s="33">
        <f>S26*365</f>
        <v>3285</v>
      </c>
    </row>
    <row r="27" spans="2:20" hidden="1" x14ac:dyDescent="0.3">
      <c r="B27" s="66" t="s">
        <v>24</v>
      </c>
      <c r="C27" s="67"/>
      <c r="D27" s="67"/>
      <c r="E27" s="67"/>
      <c r="F27" s="54"/>
      <c r="G27" s="16">
        <v>2.2000000000000002</v>
      </c>
      <c r="H27" s="17" t="s">
        <v>18</v>
      </c>
      <c r="I27" s="16">
        <v>8.3000000000000007</v>
      </c>
      <c r="J27" s="17" t="s">
        <v>19</v>
      </c>
      <c r="K27" s="21">
        <v>15</v>
      </c>
      <c r="L27" s="12"/>
      <c r="M27" s="19">
        <v>1</v>
      </c>
      <c r="N27" s="20">
        <v>0</v>
      </c>
      <c r="O27" s="20">
        <v>0</v>
      </c>
      <c r="P27" s="20">
        <v>0</v>
      </c>
      <c r="Q27" s="21">
        <v>0</v>
      </c>
      <c r="S27" s="34"/>
      <c r="T27" s="34"/>
    </row>
    <row r="28" spans="2:20" x14ac:dyDescent="0.3">
      <c r="B28" s="81" t="s">
        <v>25</v>
      </c>
      <c r="C28" s="82"/>
      <c r="D28" s="82"/>
      <c r="E28" s="82"/>
      <c r="F28" s="55"/>
      <c r="G28" s="25">
        <v>2.2000000000000002</v>
      </c>
      <c r="H28" s="26" t="s">
        <v>18</v>
      </c>
      <c r="I28" s="25">
        <f>G28*3.8</f>
        <v>8.36</v>
      </c>
      <c r="J28" s="26" t="s">
        <v>19</v>
      </c>
      <c r="K28" s="27">
        <v>60</v>
      </c>
      <c r="L28" s="12"/>
      <c r="M28" s="19">
        <v>0</v>
      </c>
      <c r="N28" s="20">
        <v>0</v>
      </c>
      <c r="O28" s="20">
        <v>0</v>
      </c>
      <c r="P28" s="20">
        <v>0</v>
      </c>
      <c r="Q28" s="27">
        <v>4</v>
      </c>
      <c r="S28" s="33">
        <f>G28*K28*Q28/60</f>
        <v>8.8000000000000007</v>
      </c>
      <c r="T28" s="33">
        <f>S28*365</f>
        <v>3212.0000000000005</v>
      </c>
    </row>
    <row r="29" spans="2:20" hidden="1" x14ac:dyDescent="0.3">
      <c r="B29" s="66" t="s">
        <v>26</v>
      </c>
      <c r="C29" s="67"/>
      <c r="D29" s="67"/>
      <c r="E29" s="67"/>
      <c r="F29" s="54"/>
      <c r="G29" s="16">
        <v>2.5</v>
      </c>
      <c r="H29" s="17" t="s">
        <v>18</v>
      </c>
      <c r="I29" s="16">
        <v>9.5</v>
      </c>
      <c r="J29" s="17" t="s">
        <v>19</v>
      </c>
      <c r="K29" s="21">
        <v>300</v>
      </c>
      <c r="L29" s="12"/>
      <c r="M29" s="19">
        <v>0.1</v>
      </c>
      <c r="N29" s="20">
        <v>0</v>
      </c>
      <c r="O29" s="20">
        <v>0</v>
      </c>
      <c r="P29" s="20">
        <v>0</v>
      </c>
      <c r="Q29" s="21">
        <v>0</v>
      </c>
      <c r="S29" s="34"/>
      <c r="T29" s="34"/>
    </row>
    <row r="30" spans="2:20" x14ac:dyDescent="0.3">
      <c r="B30" s="83" t="s">
        <v>27</v>
      </c>
      <c r="C30" s="84"/>
      <c r="D30" s="84"/>
      <c r="E30" s="84"/>
      <c r="F30" s="56"/>
      <c r="G30" s="28">
        <v>1.8</v>
      </c>
      <c r="H30" s="29" t="s">
        <v>18</v>
      </c>
      <c r="I30" s="28">
        <f>G30*3.8</f>
        <v>6.84</v>
      </c>
      <c r="J30" s="29" t="s">
        <v>19</v>
      </c>
      <c r="K30" s="30">
        <v>480</v>
      </c>
      <c r="L30" s="12"/>
      <c r="M30" s="23">
        <v>0</v>
      </c>
      <c r="N30" s="24">
        <v>0</v>
      </c>
      <c r="O30" s="24">
        <v>0</v>
      </c>
      <c r="P30" s="24">
        <v>0</v>
      </c>
      <c r="Q30" s="30">
        <v>1</v>
      </c>
      <c r="S30" s="33">
        <f>G30*K30*Q30/60</f>
        <v>14.4</v>
      </c>
      <c r="T30" s="33">
        <f>S30*365</f>
        <v>5256</v>
      </c>
    </row>
    <row r="31" spans="2:20" ht="6" customHeight="1" x14ac:dyDescent="0.3"/>
    <row r="32" spans="2:20" x14ac:dyDescent="0.3">
      <c r="B32" s="36" t="s">
        <v>31</v>
      </c>
      <c r="C32" s="37"/>
      <c r="D32" s="38"/>
      <c r="E32" s="38"/>
      <c r="F32" s="3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2:20" x14ac:dyDescent="0.3">
      <c r="B33" s="85" t="s">
        <v>0</v>
      </c>
      <c r="C33" s="86"/>
      <c r="D33" s="86"/>
      <c r="E33" s="87"/>
      <c r="F33" s="2"/>
      <c r="G33" s="78" t="s">
        <v>1</v>
      </c>
      <c r="H33" s="79"/>
      <c r="I33" s="79"/>
      <c r="J33" s="80"/>
      <c r="K33" s="68" t="s">
        <v>2</v>
      </c>
      <c r="L33" s="3"/>
      <c r="M33" s="70" t="s">
        <v>3</v>
      </c>
      <c r="N33" s="71"/>
      <c r="O33" s="71"/>
      <c r="P33" s="71"/>
      <c r="Q33" s="72"/>
    </row>
    <row r="34" spans="2:20" ht="22.8" x14ac:dyDescent="0.3">
      <c r="B34" s="88"/>
      <c r="C34" s="89"/>
      <c r="D34" s="89"/>
      <c r="E34" s="90"/>
      <c r="F34" s="4"/>
      <c r="G34" s="73" t="s">
        <v>4</v>
      </c>
      <c r="H34" s="74"/>
      <c r="I34" s="74" t="s">
        <v>5</v>
      </c>
      <c r="J34" s="75"/>
      <c r="K34" s="69"/>
      <c r="L34" s="5"/>
      <c r="M34" s="6" t="s">
        <v>6</v>
      </c>
      <c r="N34" s="7" t="s">
        <v>7</v>
      </c>
      <c r="O34" s="7" t="s">
        <v>8</v>
      </c>
      <c r="P34" s="7" t="s">
        <v>9</v>
      </c>
      <c r="Q34" s="8" t="s">
        <v>10</v>
      </c>
      <c r="S34" s="31" t="s">
        <v>34</v>
      </c>
      <c r="T34" s="31" t="s">
        <v>35</v>
      </c>
    </row>
    <row r="35" spans="2:20" hidden="1" x14ac:dyDescent="0.3">
      <c r="B35" s="76" t="s">
        <v>11</v>
      </c>
      <c r="C35" s="77"/>
      <c r="D35" s="77"/>
      <c r="E35" s="77"/>
      <c r="F35" s="53"/>
      <c r="G35" s="9">
        <v>1.6</v>
      </c>
      <c r="H35" s="10" t="s">
        <v>12</v>
      </c>
      <c r="I35" s="9">
        <v>6</v>
      </c>
      <c r="J35" s="10" t="s">
        <v>13</v>
      </c>
      <c r="K35" s="11" t="s">
        <v>14</v>
      </c>
      <c r="L35" s="12"/>
      <c r="M35" s="13">
        <v>1</v>
      </c>
      <c r="N35" s="14">
        <v>0.1</v>
      </c>
      <c r="O35" s="14">
        <v>0.1</v>
      </c>
      <c r="P35" s="14">
        <v>1</v>
      </c>
      <c r="Q35" s="15">
        <v>5</v>
      </c>
      <c r="S35" s="32"/>
      <c r="T35" s="32"/>
    </row>
    <row r="36" spans="2:20" hidden="1" x14ac:dyDescent="0.3">
      <c r="B36" s="66" t="s">
        <v>15</v>
      </c>
      <c r="C36" s="67"/>
      <c r="D36" s="67"/>
      <c r="E36" s="67"/>
      <c r="F36" s="54"/>
      <c r="G36" s="16">
        <v>1.6</v>
      </c>
      <c r="H36" s="17" t="s">
        <v>12</v>
      </c>
      <c r="I36" s="16">
        <v>6</v>
      </c>
      <c r="J36" s="17" t="s">
        <v>13</v>
      </c>
      <c r="K36" s="18" t="s">
        <v>14</v>
      </c>
      <c r="L36" s="12"/>
      <c r="M36" s="19">
        <v>3</v>
      </c>
      <c r="N36" s="20">
        <v>0.5</v>
      </c>
      <c r="O36" s="20">
        <v>0.2</v>
      </c>
      <c r="P36" s="20">
        <v>3</v>
      </c>
      <c r="Q36" s="21">
        <v>5</v>
      </c>
      <c r="S36" s="32"/>
      <c r="T36" s="32"/>
    </row>
    <row r="37" spans="2:20" hidden="1" x14ac:dyDescent="0.3">
      <c r="B37" s="66" t="s">
        <v>16</v>
      </c>
      <c r="C37" s="67"/>
      <c r="D37" s="67"/>
      <c r="E37" s="67"/>
      <c r="F37" s="54"/>
      <c r="G37" s="16">
        <v>1</v>
      </c>
      <c r="H37" s="17" t="s">
        <v>12</v>
      </c>
      <c r="I37" s="16">
        <v>3.8</v>
      </c>
      <c r="J37" s="17" t="s">
        <v>13</v>
      </c>
      <c r="K37" s="18" t="s">
        <v>14</v>
      </c>
      <c r="L37" s="12"/>
      <c r="M37" s="19">
        <v>2</v>
      </c>
      <c r="N37" s="20">
        <v>0.4</v>
      </c>
      <c r="O37" s="20">
        <v>0.1</v>
      </c>
      <c r="P37" s="20">
        <v>2</v>
      </c>
      <c r="Q37" s="21">
        <v>0</v>
      </c>
      <c r="S37" s="32"/>
      <c r="T37" s="32"/>
    </row>
    <row r="38" spans="2:20" hidden="1" x14ac:dyDescent="0.3">
      <c r="B38" s="66" t="s">
        <v>17</v>
      </c>
      <c r="C38" s="67"/>
      <c r="D38" s="67"/>
      <c r="E38" s="67"/>
      <c r="F38" s="54"/>
      <c r="G38" s="16">
        <v>0.5</v>
      </c>
      <c r="H38" s="17" t="s">
        <v>18</v>
      </c>
      <c r="I38" s="16">
        <v>1.9</v>
      </c>
      <c r="J38" s="17" t="s">
        <v>19</v>
      </c>
      <c r="K38" s="21">
        <v>30</v>
      </c>
      <c r="L38" s="12"/>
      <c r="M38" s="19">
        <v>3</v>
      </c>
      <c r="N38" s="20">
        <v>0.5</v>
      </c>
      <c r="O38" s="20">
        <v>0.2</v>
      </c>
      <c r="P38" s="20">
        <v>3</v>
      </c>
      <c r="Q38" s="21">
        <v>0</v>
      </c>
      <c r="S38" s="32"/>
      <c r="T38" s="32"/>
    </row>
    <row r="39" spans="2:20" hidden="1" x14ac:dyDescent="0.3">
      <c r="B39" s="66" t="s">
        <v>20</v>
      </c>
      <c r="C39" s="67"/>
      <c r="D39" s="67"/>
      <c r="E39" s="67"/>
      <c r="F39" s="54"/>
      <c r="G39" s="16">
        <v>0.25</v>
      </c>
      <c r="H39" s="17" t="s">
        <v>21</v>
      </c>
      <c r="I39" s="16">
        <v>0.95</v>
      </c>
      <c r="J39" s="17" t="s">
        <v>22</v>
      </c>
      <c r="K39" s="22" t="s">
        <v>14</v>
      </c>
      <c r="L39" s="12"/>
      <c r="M39" s="19">
        <v>3</v>
      </c>
      <c r="N39" s="20">
        <v>0.5</v>
      </c>
      <c r="O39" s="20">
        <v>0.2</v>
      </c>
      <c r="P39" s="20">
        <v>3</v>
      </c>
      <c r="Q39" s="21">
        <v>0</v>
      </c>
      <c r="S39" s="32"/>
      <c r="T39" s="32"/>
    </row>
    <row r="40" spans="2:20" x14ac:dyDescent="0.3">
      <c r="B40" s="81" t="s">
        <v>32</v>
      </c>
      <c r="C40" s="82"/>
      <c r="D40" s="82"/>
      <c r="E40" s="82"/>
      <c r="F40" s="55"/>
      <c r="G40" s="25">
        <v>0.5</v>
      </c>
      <c r="H40" s="26" t="s">
        <v>18</v>
      </c>
      <c r="I40" s="25">
        <f>G40*3.8</f>
        <v>1.9</v>
      </c>
      <c r="J40" s="26" t="s">
        <v>19</v>
      </c>
      <c r="K40" s="27">
        <v>60</v>
      </c>
      <c r="L40" s="12"/>
      <c r="M40" s="19">
        <v>0</v>
      </c>
      <c r="N40" s="20">
        <v>0</v>
      </c>
      <c r="O40" s="20">
        <v>0</v>
      </c>
      <c r="P40" s="20">
        <v>0</v>
      </c>
      <c r="Q40" s="27">
        <v>5</v>
      </c>
      <c r="S40" s="33">
        <f>G40*K40*Q40/60</f>
        <v>2.5</v>
      </c>
      <c r="T40" s="33">
        <f>S40*365</f>
        <v>912.5</v>
      </c>
    </row>
    <row r="41" spans="2:20" x14ac:dyDescent="0.3">
      <c r="B41" s="81" t="s">
        <v>33</v>
      </c>
      <c r="C41" s="82"/>
      <c r="D41" s="82"/>
      <c r="E41" s="82"/>
      <c r="F41" s="55"/>
      <c r="G41" s="25">
        <v>1</v>
      </c>
      <c r="H41" s="26" t="s">
        <v>18</v>
      </c>
      <c r="I41" s="25">
        <f>G41*3.8</f>
        <v>3.8</v>
      </c>
      <c r="J41" s="26" t="s">
        <v>19</v>
      </c>
      <c r="K41" s="27">
        <v>60</v>
      </c>
      <c r="L41" s="12"/>
      <c r="M41" s="19"/>
      <c r="N41" s="20"/>
      <c r="O41" s="20"/>
      <c r="P41" s="20"/>
      <c r="Q41" s="27">
        <v>5</v>
      </c>
      <c r="S41" s="33">
        <f>G41*K41*Q41/60</f>
        <v>5</v>
      </c>
      <c r="T41" s="33">
        <f>S41*365</f>
        <v>1825</v>
      </c>
    </row>
    <row r="42" spans="2:20" hidden="1" x14ac:dyDescent="0.3">
      <c r="B42" s="66" t="s">
        <v>24</v>
      </c>
      <c r="C42" s="67"/>
      <c r="D42" s="67"/>
      <c r="E42" s="67"/>
      <c r="F42" s="54"/>
      <c r="G42" s="16">
        <v>2.2000000000000002</v>
      </c>
      <c r="H42" s="17" t="s">
        <v>18</v>
      </c>
      <c r="I42" s="16">
        <v>8.3000000000000007</v>
      </c>
      <c r="J42" s="17" t="s">
        <v>19</v>
      </c>
      <c r="K42" s="21">
        <v>15</v>
      </c>
      <c r="L42" s="12"/>
      <c r="M42" s="19">
        <v>1</v>
      </c>
      <c r="N42" s="20">
        <v>0</v>
      </c>
      <c r="O42" s="20">
        <v>0</v>
      </c>
      <c r="P42" s="20">
        <v>0</v>
      </c>
      <c r="Q42" s="21">
        <v>0</v>
      </c>
      <c r="S42" s="34"/>
      <c r="T42" s="34"/>
    </row>
    <row r="43" spans="2:20" x14ac:dyDescent="0.3">
      <c r="B43" s="81" t="s">
        <v>25</v>
      </c>
      <c r="C43" s="82"/>
      <c r="D43" s="82"/>
      <c r="E43" s="82"/>
      <c r="F43" s="55"/>
      <c r="G43" s="25">
        <v>1.5</v>
      </c>
      <c r="H43" s="26" t="s">
        <v>18</v>
      </c>
      <c r="I43" s="25">
        <f>G43*3.8</f>
        <v>5.6999999999999993</v>
      </c>
      <c r="J43" s="26" t="s">
        <v>19</v>
      </c>
      <c r="K43" s="27">
        <v>60</v>
      </c>
      <c r="L43" s="12"/>
      <c r="M43" s="19">
        <v>0</v>
      </c>
      <c r="N43" s="20">
        <v>0</v>
      </c>
      <c r="O43" s="20">
        <v>0</v>
      </c>
      <c r="P43" s="20">
        <v>0</v>
      </c>
      <c r="Q43" s="27">
        <v>4</v>
      </c>
      <c r="S43" s="33">
        <f>G43*K43*Q43/60</f>
        <v>6</v>
      </c>
      <c r="T43" s="33">
        <f>S43*365</f>
        <v>2190</v>
      </c>
    </row>
    <row r="44" spans="2:20" hidden="1" x14ac:dyDescent="0.3">
      <c r="B44" s="66" t="s">
        <v>26</v>
      </c>
      <c r="C44" s="67"/>
      <c r="D44" s="67"/>
      <c r="E44" s="67"/>
      <c r="F44" s="54"/>
      <c r="G44" s="16">
        <v>2.5</v>
      </c>
      <c r="H44" s="17" t="s">
        <v>18</v>
      </c>
      <c r="I44" s="16">
        <v>9.5</v>
      </c>
      <c r="J44" s="17" t="s">
        <v>19</v>
      </c>
      <c r="K44" s="21">
        <v>300</v>
      </c>
      <c r="L44" s="12"/>
      <c r="M44" s="19">
        <v>0.1</v>
      </c>
      <c r="N44" s="20">
        <v>0</v>
      </c>
      <c r="O44" s="20">
        <v>0</v>
      </c>
      <c r="P44" s="20">
        <v>0</v>
      </c>
      <c r="Q44" s="21">
        <v>0</v>
      </c>
      <c r="S44" s="34"/>
      <c r="T44" s="34"/>
    </row>
    <row r="45" spans="2:20" x14ac:dyDescent="0.3">
      <c r="B45" s="83" t="s">
        <v>27</v>
      </c>
      <c r="C45" s="84"/>
      <c r="D45" s="84"/>
      <c r="E45" s="84"/>
      <c r="F45" s="56"/>
      <c r="G45" s="28">
        <v>1.6</v>
      </c>
      <c r="H45" s="29" t="s">
        <v>18</v>
      </c>
      <c r="I45" s="25">
        <f>G45*3.8</f>
        <v>6.08</v>
      </c>
      <c r="J45" s="29" t="s">
        <v>19</v>
      </c>
      <c r="K45" s="30">
        <v>480</v>
      </c>
      <c r="L45" s="12"/>
      <c r="M45" s="23">
        <v>0</v>
      </c>
      <c r="N45" s="24">
        <v>0</v>
      </c>
      <c r="O45" s="24">
        <v>0</v>
      </c>
      <c r="P45" s="24">
        <v>0</v>
      </c>
      <c r="Q45" s="30">
        <v>1</v>
      </c>
      <c r="S45" s="33">
        <f>G45*K45*Q45/60</f>
        <v>12.8</v>
      </c>
      <c r="T45" s="33">
        <f>S45*365</f>
        <v>4672</v>
      </c>
    </row>
    <row r="46" spans="2:20" ht="4.5" customHeight="1" x14ac:dyDescent="0.3"/>
    <row r="47" spans="2:20" x14ac:dyDescent="0.3">
      <c r="B47" s="36" t="s">
        <v>36</v>
      </c>
      <c r="C47" s="37"/>
      <c r="D47" s="38"/>
      <c r="E47" s="38"/>
      <c r="F47" s="3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2:20" x14ac:dyDescent="0.3">
      <c r="B48" s="85" t="s">
        <v>0</v>
      </c>
      <c r="C48" s="86"/>
      <c r="D48" s="86"/>
      <c r="E48" s="87"/>
      <c r="F48" s="2"/>
      <c r="G48" s="78" t="s">
        <v>1</v>
      </c>
      <c r="H48" s="79"/>
      <c r="I48" s="79"/>
      <c r="J48" s="80"/>
      <c r="K48" s="68" t="s">
        <v>2</v>
      </c>
      <c r="L48" s="3"/>
      <c r="M48" s="70" t="s">
        <v>3</v>
      </c>
      <c r="N48" s="71"/>
      <c r="O48" s="71"/>
      <c r="P48" s="71"/>
      <c r="Q48" s="72"/>
    </row>
    <row r="49" spans="2:20" ht="22.8" x14ac:dyDescent="0.3">
      <c r="B49" s="88"/>
      <c r="C49" s="89"/>
      <c r="D49" s="89"/>
      <c r="E49" s="90"/>
      <c r="F49" s="4"/>
      <c r="G49" s="73" t="s">
        <v>4</v>
      </c>
      <c r="H49" s="74"/>
      <c r="I49" s="74" t="s">
        <v>5</v>
      </c>
      <c r="J49" s="75"/>
      <c r="K49" s="69"/>
      <c r="L49" s="5"/>
      <c r="M49" s="6" t="s">
        <v>6</v>
      </c>
      <c r="N49" s="7" t="s">
        <v>7</v>
      </c>
      <c r="O49" s="7" t="s">
        <v>8</v>
      </c>
      <c r="P49" s="7" t="s">
        <v>9</v>
      </c>
      <c r="Q49" s="8" t="s">
        <v>10</v>
      </c>
      <c r="S49" s="31" t="s">
        <v>34</v>
      </c>
      <c r="T49" s="31" t="s">
        <v>35</v>
      </c>
    </row>
    <row r="50" spans="2:20" hidden="1" x14ac:dyDescent="0.3">
      <c r="B50" s="76" t="s">
        <v>11</v>
      </c>
      <c r="C50" s="77"/>
      <c r="D50" s="77"/>
      <c r="E50" s="77"/>
      <c r="F50" s="53"/>
      <c r="G50" s="9">
        <v>1.6</v>
      </c>
      <c r="H50" s="10" t="s">
        <v>12</v>
      </c>
      <c r="I50" s="9">
        <v>6</v>
      </c>
      <c r="J50" s="10" t="s">
        <v>13</v>
      </c>
      <c r="K50" s="11" t="s">
        <v>14</v>
      </c>
      <c r="L50" s="12"/>
      <c r="M50" s="13">
        <v>1</v>
      </c>
      <c r="N50" s="14">
        <v>0.1</v>
      </c>
      <c r="O50" s="14">
        <v>0.1</v>
      </c>
      <c r="P50" s="14">
        <v>1</v>
      </c>
      <c r="Q50" s="15">
        <v>5</v>
      </c>
      <c r="S50" s="32"/>
      <c r="T50" s="32"/>
    </row>
    <row r="51" spans="2:20" hidden="1" x14ac:dyDescent="0.3">
      <c r="B51" s="66" t="s">
        <v>15</v>
      </c>
      <c r="C51" s="67"/>
      <c r="D51" s="67"/>
      <c r="E51" s="67"/>
      <c r="F51" s="54"/>
      <c r="G51" s="16">
        <v>1.6</v>
      </c>
      <c r="H51" s="17" t="s">
        <v>12</v>
      </c>
      <c r="I51" s="16">
        <v>6</v>
      </c>
      <c r="J51" s="17" t="s">
        <v>13</v>
      </c>
      <c r="K51" s="18" t="s">
        <v>14</v>
      </c>
      <c r="L51" s="12"/>
      <c r="M51" s="19">
        <v>3</v>
      </c>
      <c r="N51" s="20">
        <v>0.5</v>
      </c>
      <c r="O51" s="20">
        <v>0.2</v>
      </c>
      <c r="P51" s="20">
        <v>3</v>
      </c>
      <c r="Q51" s="21">
        <v>5</v>
      </c>
      <c r="S51" s="32"/>
      <c r="T51" s="32"/>
    </row>
    <row r="52" spans="2:20" hidden="1" x14ac:dyDescent="0.3">
      <c r="B52" s="66" t="s">
        <v>16</v>
      </c>
      <c r="C52" s="67"/>
      <c r="D52" s="67"/>
      <c r="E52" s="67"/>
      <c r="F52" s="54"/>
      <c r="G52" s="16">
        <v>1</v>
      </c>
      <c r="H52" s="17" t="s">
        <v>12</v>
      </c>
      <c r="I52" s="16">
        <v>3.8</v>
      </c>
      <c r="J52" s="17" t="s">
        <v>13</v>
      </c>
      <c r="K52" s="18" t="s">
        <v>14</v>
      </c>
      <c r="L52" s="12"/>
      <c r="M52" s="19">
        <v>2</v>
      </c>
      <c r="N52" s="20">
        <v>0.4</v>
      </c>
      <c r="O52" s="20">
        <v>0.1</v>
      </c>
      <c r="P52" s="20">
        <v>2</v>
      </c>
      <c r="Q52" s="21">
        <v>0</v>
      </c>
      <c r="S52" s="32"/>
      <c r="T52" s="32"/>
    </row>
    <row r="53" spans="2:20" hidden="1" x14ac:dyDescent="0.3">
      <c r="B53" s="66" t="s">
        <v>17</v>
      </c>
      <c r="C53" s="67"/>
      <c r="D53" s="67"/>
      <c r="E53" s="67"/>
      <c r="F53" s="54"/>
      <c r="G53" s="16">
        <v>0.5</v>
      </c>
      <c r="H53" s="17" t="s">
        <v>18</v>
      </c>
      <c r="I53" s="16">
        <v>1.9</v>
      </c>
      <c r="J53" s="17" t="s">
        <v>19</v>
      </c>
      <c r="K53" s="21">
        <v>30</v>
      </c>
      <c r="L53" s="12"/>
      <c r="M53" s="19">
        <v>3</v>
      </c>
      <c r="N53" s="20">
        <v>0.5</v>
      </c>
      <c r="O53" s="20">
        <v>0.2</v>
      </c>
      <c r="P53" s="20">
        <v>3</v>
      </c>
      <c r="Q53" s="21">
        <v>0</v>
      </c>
      <c r="S53" s="32"/>
      <c r="T53" s="32"/>
    </row>
    <row r="54" spans="2:20" hidden="1" x14ac:dyDescent="0.3">
      <c r="B54" s="66" t="s">
        <v>20</v>
      </c>
      <c r="C54" s="67"/>
      <c r="D54" s="67"/>
      <c r="E54" s="67"/>
      <c r="F54" s="54"/>
      <c r="G54" s="16">
        <v>0.25</v>
      </c>
      <c r="H54" s="17" t="s">
        <v>21</v>
      </c>
      <c r="I54" s="16">
        <v>0.95</v>
      </c>
      <c r="J54" s="17" t="s">
        <v>22</v>
      </c>
      <c r="K54" s="22" t="s">
        <v>14</v>
      </c>
      <c r="L54" s="12"/>
      <c r="M54" s="19">
        <v>3</v>
      </c>
      <c r="N54" s="20">
        <v>0.5</v>
      </c>
      <c r="O54" s="20">
        <v>0.2</v>
      </c>
      <c r="P54" s="20">
        <v>3</v>
      </c>
      <c r="Q54" s="21">
        <v>0</v>
      </c>
      <c r="S54" s="32"/>
      <c r="T54" s="32"/>
    </row>
    <row r="55" spans="2:20" x14ac:dyDescent="0.3">
      <c r="B55" s="81" t="s">
        <v>32</v>
      </c>
      <c r="C55" s="82"/>
      <c r="D55" s="82"/>
      <c r="E55" s="82"/>
      <c r="F55" s="55"/>
      <c r="G55" s="25">
        <v>0.5</v>
      </c>
      <c r="H55" s="26" t="s">
        <v>18</v>
      </c>
      <c r="I55" s="25">
        <f>G55*3.8</f>
        <v>1.9</v>
      </c>
      <c r="J55" s="26" t="s">
        <v>19</v>
      </c>
      <c r="K55" s="27">
        <v>60</v>
      </c>
      <c r="L55" s="12"/>
      <c r="M55" s="19">
        <v>0</v>
      </c>
      <c r="N55" s="20">
        <v>0</v>
      </c>
      <c r="O55" s="20">
        <v>0</v>
      </c>
      <c r="P55" s="20">
        <v>0</v>
      </c>
      <c r="Q55" s="27">
        <v>5</v>
      </c>
      <c r="S55" s="33">
        <f>S12-S40</f>
        <v>8.5</v>
      </c>
      <c r="T55" s="33">
        <f>T12-T40</f>
        <v>3102.5</v>
      </c>
    </row>
    <row r="56" spans="2:20" x14ac:dyDescent="0.3">
      <c r="B56" s="81" t="s">
        <v>33</v>
      </c>
      <c r="C56" s="82"/>
      <c r="D56" s="82"/>
      <c r="E56" s="82"/>
      <c r="F56" s="55"/>
      <c r="G56" s="25">
        <v>1</v>
      </c>
      <c r="H56" s="26" t="s">
        <v>18</v>
      </c>
      <c r="I56" s="25">
        <f>G56*3.8</f>
        <v>3.8</v>
      </c>
      <c r="J56" s="26" t="s">
        <v>19</v>
      </c>
      <c r="K56" s="27">
        <v>60</v>
      </c>
      <c r="L56" s="12"/>
      <c r="M56" s="19"/>
      <c r="N56" s="20"/>
      <c r="O56" s="20"/>
      <c r="P56" s="20"/>
      <c r="Q56" s="27">
        <v>5</v>
      </c>
      <c r="S56" s="33">
        <f>S12-S41</f>
        <v>6</v>
      </c>
      <c r="T56" s="33">
        <f>T12-T41</f>
        <v>2190</v>
      </c>
    </row>
    <row r="57" spans="2:20" hidden="1" x14ac:dyDescent="0.3">
      <c r="B57" s="66" t="s">
        <v>24</v>
      </c>
      <c r="C57" s="67"/>
      <c r="D57" s="67"/>
      <c r="E57" s="67"/>
      <c r="F57" s="54"/>
      <c r="G57" s="16">
        <v>2.2000000000000002</v>
      </c>
      <c r="H57" s="17" t="s">
        <v>18</v>
      </c>
      <c r="I57" s="16">
        <v>8.3000000000000007</v>
      </c>
      <c r="J57" s="17" t="s">
        <v>19</v>
      </c>
      <c r="K57" s="21">
        <v>15</v>
      </c>
      <c r="L57" s="12"/>
      <c r="M57" s="19">
        <v>1</v>
      </c>
      <c r="N57" s="20">
        <v>0</v>
      </c>
      <c r="O57" s="20">
        <v>0</v>
      </c>
      <c r="P57" s="20">
        <v>0</v>
      </c>
      <c r="Q57" s="21">
        <v>0</v>
      </c>
      <c r="S57" s="34"/>
      <c r="T57" s="34"/>
    </row>
    <row r="58" spans="2:20" x14ac:dyDescent="0.3">
      <c r="B58" s="81" t="s">
        <v>25</v>
      </c>
      <c r="C58" s="82"/>
      <c r="D58" s="82"/>
      <c r="E58" s="82"/>
      <c r="F58" s="55"/>
      <c r="G58" s="25">
        <v>1.5</v>
      </c>
      <c r="H58" s="26" t="s">
        <v>18</v>
      </c>
      <c r="I58" s="25">
        <f>G58*3.8</f>
        <v>5.6999999999999993</v>
      </c>
      <c r="J58" s="26" t="s">
        <v>19</v>
      </c>
      <c r="K58" s="27">
        <v>60</v>
      </c>
      <c r="L58" s="12"/>
      <c r="M58" s="19">
        <v>0</v>
      </c>
      <c r="N58" s="20">
        <v>0</v>
      </c>
      <c r="O58" s="20">
        <v>0</v>
      </c>
      <c r="P58" s="20">
        <v>0</v>
      </c>
      <c r="Q58" s="27">
        <v>4</v>
      </c>
      <c r="S58" s="33">
        <f>S14-S43</f>
        <v>3.6400000000000023</v>
      </c>
      <c r="T58" s="33">
        <f>T14-T43</f>
        <v>1328.6000000000008</v>
      </c>
    </row>
    <row r="59" spans="2:20" hidden="1" x14ac:dyDescent="0.3">
      <c r="B59" s="66" t="s">
        <v>26</v>
      </c>
      <c r="C59" s="67"/>
      <c r="D59" s="67"/>
      <c r="E59" s="67"/>
      <c r="F59" s="54"/>
      <c r="G59" s="16">
        <v>2.5</v>
      </c>
      <c r="H59" s="17" t="s">
        <v>18</v>
      </c>
      <c r="I59" s="16">
        <v>9.5</v>
      </c>
      <c r="J59" s="17" t="s">
        <v>19</v>
      </c>
      <c r="K59" s="21">
        <v>300</v>
      </c>
      <c r="L59" s="12"/>
      <c r="M59" s="19">
        <v>0.1</v>
      </c>
      <c r="N59" s="20">
        <v>0</v>
      </c>
      <c r="O59" s="20">
        <v>0</v>
      </c>
      <c r="P59" s="20">
        <v>0</v>
      </c>
      <c r="Q59" s="21">
        <v>0</v>
      </c>
      <c r="S59" s="34"/>
      <c r="T59" s="34"/>
    </row>
    <row r="60" spans="2:20" x14ac:dyDescent="0.3">
      <c r="B60" s="83" t="s">
        <v>27</v>
      </c>
      <c r="C60" s="84"/>
      <c r="D60" s="84"/>
      <c r="E60" s="84"/>
      <c r="F60" s="56"/>
      <c r="G60" s="28">
        <v>1.6</v>
      </c>
      <c r="H60" s="29" t="s">
        <v>18</v>
      </c>
      <c r="I60" s="25">
        <f>G60*3.8</f>
        <v>6.08</v>
      </c>
      <c r="J60" s="29" t="s">
        <v>19</v>
      </c>
      <c r="K60" s="30">
        <v>480</v>
      </c>
      <c r="L60" s="12"/>
      <c r="M60" s="23">
        <v>0</v>
      </c>
      <c r="N60" s="24">
        <v>0</v>
      </c>
      <c r="O60" s="24">
        <v>0</v>
      </c>
      <c r="P60" s="24">
        <v>0</v>
      </c>
      <c r="Q60" s="30">
        <v>1</v>
      </c>
      <c r="S60" s="33">
        <f>S16-S45</f>
        <v>5.1999999999999993</v>
      </c>
      <c r="T60" s="33">
        <f>T16-T45</f>
        <v>1898</v>
      </c>
    </row>
    <row r="61" spans="2:20" ht="6" customHeight="1" x14ac:dyDescent="0.3"/>
    <row r="62" spans="2:20" x14ac:dyDescent="0.3">
      <c r="B62" s="39" t="s">
        <v>38</v>
      </c>
      <c r="C62" s="37"/>
      <c r="D62" s="38"/>
      <c r="E62" s="38"/>
      <c r="F62" s="3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2:20" x14ac:dyDescent="0.3">
      <c r="B63" s="85" t="s">
        <v>0</v>
      </c>
      <c r="C63" s="86"/>
      <c r="D63" s="86"/>
      <c r="E63" s="87"/>
      <c r="F63" s="2"/>
      <c r="G63" s="78" t="s">
        <v>1</v>
      </c>
      <c r="H63" s="79"/>
      <c r="I63" s="79"/>
      <c r="J63" s="80"/>
      <c r="K63" s="68" t="s">
        <v>2</v>
      </c>
      <c r="L63" s="3"/>
      <c r="M63" s="70" t="s">
        <v>3</v>
      </c>
      <c r="N63" s="71"/>
      <c r="O63" s="71"/>
      <c r="P63" s="71"/>
      <c r="Q63" s="72"/>
    </row>
    <row r="64" spans="2:20" ht="22.8" x14ac:dyDescent="0.3">
      <c r="B64" s="88"/>
      <c r="C64" s="89"/>
      <c r="D64" s="89"/>
      <c r="E64" s="90"/>
      <c r="F64" s="4"/>
      <c r="G64" s="73" t="s">
        <v>4</v>
      </c>
      <c r="H64" s="74"/>
      <c r="I64" s="74" t="s">
        <v>5</v>
      </c>
      <c r="J64" s="75"/>
      <c r="K64" s="69"/>
      <c r="L64" s="5"/>
      <c r="M64" s="6" t="s">
        <v>6</v>
      </c>
      <c r="N64" s="7" t="s">
        <v>7</v>
      </c>
      <c r="O64" s="7" t="s">
        <v>8</v>
      </c>
      <c r="P64" s="7" t="s">
        <v>9</v>
      </c>
      <c r="Q64" s="8" t="s">
        <v>10</v>
      </c>
      <c r="S64" s="31" t="s">
        <v>34</v>
      </c>
      <c r="T64" s="31" t="s">
        <v>35</v>
      </c>
    </row>
    <row r="65" spans="2:20" hidden="1" x14ac:dyDescent="0.3">
      <c r="B65" s="76" t="s">
        <v>11</v>
      </c>
      <c r="C65" s="77"/>
      <c r="D65" s="77"/>
      <c r="E65" s="77"/>
      <c r="F65" s="53"/>
      <c r="G65" s="9">
        <v>1.6</v>
      </c>
      <c r="H65" s="10" t="s">
        <v>12</v>
      </c>
      <c r="I65" s="9">
        <v>6</v>
      </c>
      <c r="J65" s="10" t="s">
        <v>13</v>
      </c>
      <c r="K65" s="11" t="s">
        <v>14</v>
      </c>
      <c r="L65" s="12"/>
      <c r="M65" s="13">
        <v>1</v>
      </c>
      <c r="N65" s="14">
        <v>0.1</v>
      </c>
      <c r="O65" s="14">
        <v>0.1</v>
      </c>
      <c r="P65" s="14">
        <v>1</v>
      </c>
      <c r="Q65" s="15">
        <v>5</v>
      </c>
      <c r="S65" s="32"/>
      <c r="T65" s="32"/>
    </row>
    <row r="66" spans="2:20" hidden="1" x14ac:dyDescent="0.3">
      <c r="B66" s="66" t="s">
        <v>15</v>
      </c>
      <c r="C66" s="67"/>
      <c r="D66" s="67"/>
      <c r="E66" s="67"/>
      <c r="F66" s="54"/>
      <c r="G66" s="16">
        <v>1.6</v>
      </c>
      <c r="H66" s="17" t="s">
        <v>12</v>
      </c>
      <c r="I66" s="16">
        <v>6</v>
      </c>
      <c r="J66" s="17" t="s">
        <v>13</v>
      </c>
      <c r="K66" s="18" t="s">
        <v>14</v>
      </c>
      <c r="L66" s="12"/>
      <c r="M66" s="19">
        <v>3</v>
      </c>
      <c r="N66" s="20">
        <v>0.5</v>
      </c>
      <c r="O66" s="20">
        <v>0.2</v>
      </c>
      <c r="P66" s="20">
        <v>3</v>
      </c>
      <c r="Q66" s="21">
        <v>5</v>
      </c>
      <c r="S66" s="32"/>
      <c r="T66" s="32"/>
    </row>
    <row r="67" spans="2:20" hidden="1" x14ac:dyDescent="0.3">
      <c r="B67" s="66" t="s">
        <v>16</v>
      </c>
      <c r="C67" s="67"/>
      <c r="D67" s="67"/>
      <c r="E67" s="67"/>
      <c r="F67" s="54"/>
      <c r="G67" s="16">
        <v>1</v>
      </c>
      <c r="H67" s="17" t="s">
        <v>12</v>
      </c>
      <c r="I67" s="16">
        <v>3.8</v>
      </c>
      <c r="J67" s="17" t="s">
        <v>13</v>
      </c>
      <c r="K67" s="18" t="s">
        <v>14</v>
      </c>
      <c r="L67" s="12"/>
      <c r="M67" s="19">
        <v>2</v>
      </c>
      <c r="N67" s="20">
        <v>0.4</v>
      </c>
      <c r="O67" s="20">
        <v>0.1</v>
      </c>
      <c r="P67" s="20">
        <v>2</v>
      </c>
      <c r="Q67" s="21">
        <v>0</v>
      </c>
      <c r="S67" s="32"/>
      <c r="T67" s="32"/>
    </row>
    <row r="68" spans="2:20" hidden="1" x14ac:dyDescent="0.3">
      <c r="B68" s="66" t="s">
        <v>17</v>
      </c>
      <c r="C68" s="67"/>
      <c r="D68" s="67"/>
      <c r="E68" s="67"/>
      <c r="F68" s="54"/>
      <c r="G68" s="16">
        <v>0.5</v>
      </c>
      <c r="H68" s="17" t="s">
        <v>18</v>
      </c>
      <c r="I68" s="16">
        <v>1.9</v>
      </c>
      <c r="J68" s="17" t="s">
        <v>19</v>
      </c>
      <c r="K68" s="21">
        <v>30</v>
      </c>
      <c r="L68" s="12"/>
      <c r="M68" s="19">
        <v>3</v>
      </c>
      <c r="N68" s="20">
        <v>0.5</v>
      </c>
      <c r="O68" s="20">
        <v>0.2</v>
      </c>
      <c r="P68" s="20">
        <v>3</v>
      </c>
      <c r="Q68" s="21">
        <v>0</v>
      </c>
      <c r="S68" s="32"/>
      <c r="T68" s="32"/>
    </row>
    <row r="69" spans="2:20" hidden="1" x14ac:dyDescent="0.3">
      <c r="B69" s="66" t="s">
        <v>20</v>
      </c>
      <c r="C69" s="67"/>
      <c r="D69" s="67"/>
      <c r="E69" s="67"/>
      <c r="F69" s="54"/>
      <c r="G69" s="16">
        <v>0.25</v>
      </c>
      <c r="H69" s="17" t="s">
        <v>21</v>
      </c>
      <c r="I69" s="16">
        <v>0.95</v>
      </c>
      <c r="J69" s="17" t="s">
        <v>22</v>
      </c>
      <c r="K69" s="22" t="s">
        <v>14</v>
      </c>
      <c r="L69" s="12"/>
      <c r="M69" s="19">
        <v>3</v>
      </c>
      <c r="N69" s="20">
        <v>0.5</v>
      </c>
      <c r="O69" s="20">
        <v>0.2</v>
      </c>
      <c r="P69" s="20">
        <v>3</v>
      </c>
      <c r="Q69" s="21">
        <v>0</v>
      </c>
      <c r="S69" s="32"/>
      <c r="T69" s="32"/>
    </row>
    <row r="70" spans="2:20" x14ac:dyDescent="0.3">
      <c r="B70" s="60" t="s">
        <v>32</v>
      </c>
      <c r="C70" s="61"/>
      <c r="D70" s="61"/>
      <c r="E70" s="61"/>
      <c r="F70" s="57"/>
      <c r="G70" s="42">
        <v>0.5</v>
      </c>
      <c r="H70" s="43" t="s">
        <v>18</v>
      </c>
      <c r="I70" s="42">
        <f>G70*3.8</f>
        <v>1.9</v>
      </c>
      <c r="J70" s="43" t="s">
        <v>19</v>
      </c>
      <c r="K70" s="44">
        <v>60</v>
      </c>
      <c r="L70" s="12"/>
      <c r="M70" s="19">
        <v>0</v>
      </c>
      <c r="N70" s="20">
        <v>0</v>
      </c>
      <c r="O70" s="20">
        <v>0</v>
      </c>
      <c r="P70" s="20">
        <v>0</v>
      </c>
      <c r="Q70" s="44">
        <v>5</v>
      </c>
      <c r="S70" s="40">
        <f>S26-S40</f>
        <v>6.5</v>
      </c>
      <c r="T70" s="51">
        <f>T26-T40</f>
        <v>2372.5</v>
      </c>
    </row>
    <row r="71" spans="2:20" x14ac:dyDescent="0.3">
      <c r="B71" s="60" t="s">
        <v>33</v>
      </c>
      <c r="C71" s="61"/>
      <c r="D71" s="61"/>
      <c r="E71" s="61"/>
      <c r="F71" s="57"/>
      <c r="G71" s="42">
        <v>1</v>
      </c>
      <c r="H71" s="43" t="s">
        <v>18</v>
      </c>
      <c r="I71" s="42">
        <f>G71*3.8</f>
        <v>3.8</v>
      </c>
      <c r="J71" s="43" t="s">
        <v>19</v>
      </c>
      <c r="K71" s="44">
        <v>60</v>
      </c>
      <c r="L71" s="12"/>
      <c r="M71" s="19"/>
      <c r="N71" s="20"/>
      <c r="O71" s="20"/>
      <c r="P71" s="20"/>
      <c r="Q71" s="44">
        <v>5</v>
      </c>
      <c r="S71" s="40">
        <f>S26-S41</f>
        <v>4</v>
      </c>
      <c r="T71" s="51">
        <f>T26-T41</f>
        <v>1460</v>
      </c>
    </row>
    <row r="72" spans="2:20" hidden="1" x14ac:dyDescent="0.3">
      <c r="B72" s="62" t="s">
        <v>24</v>
      </c>
      <c r="C72" s="63"/>
      <c r="D72" s="63"/>
      <c r="E72" s="63"/>
      <c r="F72" s="58"/>
      <c r="G72" s="45">
        <v>2.2000000000000002</v>
      </c>
      <c r="H72" s="46" t="s">
        <v>18</v>
      </c>
      <c r="I72" s="45">
        <v>8.3000000000000007</v>
      </c>
      <c r="J72" s="46" t="s">
        <v>19</v>
      </c>
      <c r="K72" s="47">
        <v>15</v>
      </c>
      <c r="L72" s="12"/>
      <c r="M72" s="19">
        <v>1</v>
      </c>
      <c r="N72" s="20">
        <v>0</v>
      </c>
      <c r="O72" s="20">
        <v>0</v>
      </c>
      <c r="P72" s="20">
        <v>0</v>
      </c>
      <c r="Q72" s="47">
        <v>0</v>
      </c>
      <c r="S72" s="41"/>
      <c r="T72" s="52"/>
    </row>
    <row r="73" spans="2:20" x14ac:dyDescent="0.3">
      <c r="B73" s="60" t="s">
        <v>25</v>
      </c>
      <c r="C73" s="61"/>
      <c r="D73" s="61"/>
      <c r="E73" s="61"/>
      <c r="F73" s="57"/>
      <c r="G73" s="42">
        <v>1.5</v>
      </c>
      <c r="H73" s="43" t="s">
        <v>18</v>
      </c>
      <c r="I73" s="42">
        <f>G73*3.8</f>
        <v>5.6999999999999993</v>
      </c>
      <c r="J73" s="43" t="s">
        <v>19</v>
      </c>
      <c r="K73" s="44">
        <v>60</v>
      </c>
      <c r="L73" s="12"/>
      <c r="M73" s="19">
        <v>0</v>
      </c>
      <c r="N73" s="20">
        <v>0</v>
      </c>
      <c r="O73" s="20">
        <v>0</v>
      </c>
      <c r="P73" s="20">
        <v>0</v>
      </c>
      <c r="Q73" s="44">
        <v>4</v>
      </c>
      <c r="S73" s="40">
        <f>S28-S43</f>
        <v>2.8000000000000007</v>
      </c>
      <c r="T73" s="51">
        <f>T28-T43</f>
        <v>1022.0000000000005</v>
      </c>
    </row>
    <row r="74" spans="2:20" hidden="1" x14ac:dyDescent="0.3">
      <c r="B74" s="62" t="s">
        <v>26</v>
      </c>
      <c r="C74" s="63"/>
      <c r="D74" s="63"/>
      <c r="E74" s="63"/>
      <c r="F74" s="58"/>
      <c r="G74" s="45">
        <v>2.5</v>
      </c>
      <c r="H74" s="46" t="s">
        <v>18</v>
      </c>
      <c r="I74" s="45">
        <v>9.5</v>
      </c>
      <c r="J74" s="46" t="s">
        <v>19</v>
      </c>
      <c r="K74" s="47">
        <v>300</v>
      </c>
      <c r="L74" s="12"/>
      <c r="M74" s="19">
        <v>0.1</v>
      </c>
      <c r="N74" s="20">
        <v>0</v>
      </c>
      <c r="O74" s="20">
        <v>0</v>
      </c>
      <c r="P74" s="20">
        <v>0</v>
      </c>
      <c r="Q74" s="47">
        <v>0</v>
      </c>
      <c r="S74" s="41"/>
      <c r="T74" s="52"/>
    </row>
    <row r="75" spans="2:20" x14ac:dyDescent="0.3">
      <c r="B75" s="64" t="s">
        <v>27</v>
      </c>
      <c r="C75" s="65"/>
      <c r="D75" s="65"/>
      <c r="E75" s="65"/>
      <c r="F75" s="59"/>
      <c r="G75" s="48">
        <v>1.6</v>
      </c>
      <c r="H75" s="49" t="s">
        <v>18</v>
      </c>
      <c r="I75" s="42">
        <f>G75*3.8</f>
        <v>6.08</v>
      </c>
      <c r="J75" s="49" t="s">
        <v>19</v>
      </c>
      <c r="K75" s="50">
        <v>480</v>
      </c>
      <c r="L75" s="12"/>
      <c r="M75" s="23">
        <v>0</v>
      </c>
      <c r="N75" s="24">
        <v>0</v>
      </c>
      <c r="O75" s="24">
        <v>0</v>
      </c>
      <c r="P75" s="24">
        <v>0</v>
      </c>
      <c r="Q75" s="50">
        <v>1</v>
      </c>
      <c r="S75" s="40">
        <f>S30-S45</f>
        <v>1.5999999999999996</v>
      </c>
      <c r="T75" s="51">
        <f>T30-T45</f>
        <v>584</v>
      </c>
    </row>
  </sheetData>
  <mergeCells count="83">
    <mergeCell ref="B12:E12"/>
    <mergeCell ref="B5:E6"/>
    <mergeCell ref="G5:J5"/>
    <mergeCell ref="K5:K6"/>
    <mergeCell ref="M5:Q5"/>
    <mergeCell ref="G6:H6"/>
    <mergeCell ref="I6:J6"/>
    <mergeCell ref="B7:E7"/>
    <mergeCell ref="B8:E8"/>
    <mergeCell ref="B9:E9"/>
    <mergeCell ref="B10:E10"/>
    <mergeCell ref="B11:E11"/>
    <mergeCell ref="B22:E22"/>
    <mergeCell ref="B13:E13"/>
    <mergeCell ref="B14:E14"/>
    <mergeCell ref="B15:E15"/>
    <mergeCell ref="B16:E16"/>
    <mergeCell ref="B19:E20"/>
    <mergeCell ref="K19:K20"/>
    <mergeCell ref="M19:Q19"/>
    <mergeCell ref="G20:H20"/>
    <mergeCell ref="I20:J20"/>
    <mergeCell ref="B21:E21"/>
    <mergeCell ref="G19:J19"/>
    <mergeCell ref="K33:K34"/>
    <mergeCell ref="M33:Q33"/>
    <mergeCell ref="G34:H34"/>
    <mergeCell ref="I34:J34"/>
    <mergeCell ref="B23:E23"/>
    <mergeCell ref="B24:E24"/>
    <mergeCell ref="B25:E25"/>
    <mergeCell ref="B26:E26"/>
    <mergeCell ref="B27:E27"/>
    <mergeCell ref="B28:E28"/>
    <mergeCell ref="B40:E40"/>
    <mergeCell ref="B29:E29"/>
    <mergeCell ref="B30:E30"/>
    <mergeCell ref="B33:E34"/>
    <mergeCell ref="G33:J33"/>
    <mergeCell ref="B35:E35"/>
    <mergeCell ref="B36:E36"/>
    <mergeCell ref="B37:E37"/>
    <mergeCell ref="B38:E38"/>
    <mergeCell ref="B39:E39"/>
    <mergeCell ref="B42:E42"/>
    <mergeCell ref="B43:E43"/>
    <mergeCell ref="B44:E44"/>
    <mergeCell ref="B45:E45"/>
    <mergeCell ref="B41:E41"/>
    <mergeCell ref="B56:E56"/>
    <mergeCell ref="G48:J48"/>
    <mergeCell ref="K48:K49"/>
    <mergeCell ref="M48:Q48"/>
    <mergeCell ref="G49:H49"/>
    <mergeCell ref="I49:J49"/>
    <mergeCell ref="B50:E50"/>
    <mergeCell ref="B48:E49"/>
    <mergeCell ref="B51:E51"/>
    <mergeCell ref="B52:E52"/>
    <mergeCell ref="B53:E53"/>
    <mergeCell ref="B54:E54"/>
    <mergeCell ref="B55:E55"/>
    <mergeCell ref="B66:E66"/>
    <mergeCell ref="B57:E57"/>
    <mergeCell ref="B58:E58"/>
    <mergeCell ref="B59:E59"/>
    <mergeCell ref="B60:E60"/>
    <mergeCell ref="B63:E64"/>
    <mergeCell ref="K63:K64"/>
    <mergeCell ref="M63:Q63"/>
    <mergeCell ref="G64:H64"/>
    <mergeCell ref="I64:J64"/>
    <mergeCell ref="B65:E65"/>
    <mergeCell ref="G63:J63"/>
    <mergeCell ref="B73:E73"/>
    <mergeCell ref="B74:E74"/>
    <mergeCell ref="B75:E75"/>
    <mergeCell ref="B67:E67"/>
    <mergeCell ref="B68:E68"/>
    <mergeCell ref="B69:E69"/>
    <mergeCell ref="B70:E70"/>
    <mergeCell ref="B71:E71"/>
    <mergeCell ref="B72:E7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2BEC92772BDF4F8393F670929AE843" ma:contentTypeVersion="10" ma:contentTypeDescription="Create a new document." ma:contentTypeScope="" ma:versionID="d0ce190de83c6ea65b4b8afcca659a44">
  <xsd:schema xmlns:xsd="http://www.w3.org/2001/XMLSchema" xmlns:xs="http://www.w3.org/2001/XMLSchema" xmlns:p="http://schemas.microsoft.com/office/2006/metadata/properties" xmlns:ns2="796c62e9-2d4f-45c0-88cf-5f596334f1be" targetNamespace="http://schemas.microsoft.com/office/2006/metadata/properties" ma:root="true" ma:fieldsID="cc3d53d335f47550948e5ec2af106c48" ns2:_="">
    <xsd:import namespace="796c62e9-2d4f-45c0-88cf-5f596334f1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c62e9-2d4f-45c0-88cf-5f596334f1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6B61E8-7DD6-447D-9EF0-AF5A8AFC4F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6c62e9-2d4f-45c0-88cf-5f596334f1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49BE87-1720-481E-AECE-9E3DD7EE25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5EA85F-0B7A-4E3F-A58E-660716DF0757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Rosillo, Adan</dc:creator>
  <cp:lastModifiedBy>Martin Vu</cp:lastModifiedBy>
  <dcterms:created xsi:type="dcterms:W3CDTF">2019-07-09T19:46:20Z</dcterms:created>
  <dcterms:modified xsi:type="dcterms:W3CDTF">2019-09-17T12:07:40Z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0x010100CB2BEC92772BDF4F8393F670929AE843</vt:lpwstr>
  </property>
</Properties>
</file>