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sas\Documents\"/>
    </mc:Choice>
  </mc:AlternateContent>
  <xr:revisionPtr revIDLastSave="0" documentId="8_{2DC48CF0-0B30-459A-967A-470F7D08B6B9}" xr6:coauthVersionLast="43" xr6:coauthVersionMax="43" xr10:uidLastSave="{00000000-0000-0000-0000-000000000000}"/>
  <bookViews>
    <workbookView xWindow="-110" yWindow="-110" windowWidth="19420" windowHeight="10560" activeTab="1" xr2:uid="{00000000-000D-0000-FFFF-FFFF00000000}"/>
  </bookViews>
  <sheets>
    <sheet name="Rev 7-1-2014" sheetId="4" r:id="rId1"/>
    <sheet name="7-12-19" sheetId="6" r:id="rId2"/>
    <sheet name="Sheet1" sheetId="5" r:id="rId3"/>
  </sheets>
  <externalReferences>
    <externalReference r:id="rId4"/>
  </externalReferences>
  <definedNames>
    <definedName name="HistEndYr">[1]Reference!$B$163</definedName>
    <definedName name="Pass1_Act1">'[1]Passive Assumptions'!$B$22</definedName>
    <definedName name="Pass1_Act2">'[1]Passive Assumptions'!$B$23</definedName>
    <definedName name="Pass1_Act3">'[1]Passive Assumptions'!$B$24</definedName>
    <definedName name="Pass1_Act4">'[1]Passive Assumptions'!$B$25</definedName>
    <definedName name="Pass1_Dem">'[1]Passive Assumptions'!$B$20</definedName>
    <definedName name="Pass1_Fact">'[1]Passive Assumptions'!$B$21</definedName>
    <definedName name="Pass10_Act1">'[1]Passive Assumptions'!$B$157</definedName>
    <definedName name="Pass10_Act2">'[1]Passive Assumptions'!$B$158</definedName>
    <definedName name="Pass10_Act3">'[1]Passive Assumptions'!$B$159</definedName>
    <definedName name="Pass10_Act4">'[1]Passive Assumptions'!$B$160</definedName>
    <definedName name="Pass10_Dem">'[1]Passive Assumptions'!$B$155</definedName>
    <definedName name="Pass10_Fact">'[1]Passive Assumptions'!$B$156</definedName>
    <definedName name="Pass11_Act1">'[1]Passive Assumptions'!$B$172</definedName>
    <definedName name="Pass11_Act2">'[1]Passive Assumptions'!$B$173</definedName>
    <definedName name="Pass11_Act3">'[1]Passive Assumptions'!$B$174</definedName>
    <definedName name="Pass11_Act4">'[1]Passive Assumptions'!$B$175</definedName>
    <definedName name="Pass11_Dem">'[1]Passive Assumptions'!$B$170</definedName>
    <definedName name="Pass11_Fact">'[1]Passive Assumptions'!$B$171</definedName>
    <definedName name="Pass12_Act1">'[1]Passive Assumptions'!$B$187</definedName>
    <definedName name="Pass12_Act2">'[1]Passive Assumptions'!$B$188</definedName>
    <definedName name="Pass12_Act3">'[1]Passive Assumptions'!$B$189</definedName>
    <definedName name="Pass12_Act4">'[1]Passive Assumptions'!$B$190</definedName>
    <definedName name="Pass12_Dem">'[1]Passive Assumptions'!$B$185</definedName>
    <definedName name="Pass12_Fact">'[1]Passive Assumptions'!$B$186</definedName>
    <definedName name="Pass13_Act1">'[1]Passive Assumptions'!$B$202</definedName>
    <definedName name="Pass13_Act2">'[1]Passive Assumptions'!$B$203</definedName>
    <definedName name="Pass13_Act3">'[1]Passive Assumptions'!$B$204</definedName>
    <definedName name="Pass13_Act4">'[1]Passive Assumptions'!$B$205</definedName>
    <definedName name="Pass13_Dem">'[1]Passive Assumptions'!$B$200</definedName>
    <definedName name="Pass13_Fact">'[1]Passive Assumptions'!$B$201</definedName>
    <definedName name="Pass14_Act1">'[1]Passive Assumptions'!$B$217</definedName>
    <definedName name="Pass14_Act2">'[1]Passive Assumptions'!$B$218</definedName>
    <definedName name="Pass14_Act3">'[1]Passive Assumptions'!$B$219</definedName>
    <definedName name="Pass14_Act4">'[1]Passive Assumptions'!$B$220</definedName>
    <definedName name="Pass14_Dem">'[1]Passive Assumptions'!$B$215</definedName>
    <definedName name="Pass14_Fact">'[1]Passive Assumptions'!$B$216</definedName>
    <definedName name="Pass15_Act1">'[1]Passive Assumptions'!$B$232</definedName>
    <definedName name="Pass15_Act2">'[1]Passive Assumptions'!$B$233</definedName>
    <definedName name="Pass15_Act3">'[1]Passive Assumptions'!$B$234</definedName>
    <definedName name="Pass15_Act4">'[1]Passive Assumptions'!$B$235</definedName>
    <definedName name="Pass15_Dem">'[1]Passive Assumptions'!$B$230</definedName>
    <definedName name="Pass15_Fact">'[1]Passive Assumptions'!$B$231</definedName>
    <definedName name="Pass16_Act1">'[1]Passive Assumptions'!$B$247</definedName>
    <definedName name="Pass16_Act2">'[1]Passive Assumptions'!$B$248</definedName>
    <definedName name="Pass16_Act3">'[1]Passive Assumptions'!$B$249</definedName>
    <definedName name="Pass16_Act4">'[1]Passive Assumptions'!$B$250</definedName>
    <definedName name="Pass16_Dem">'[1]Passive Assumptions'!$B$245</definedName>
    <definedName name="Pass16_Fact">'[1]Passive Assumptions'!$B$246</definedName>
    <definedName name="Pass17_Act1">'[1]Passive Assumptions'!$B$262</definedName>
    <definedName name="Pass17_Act2">'[1]Passive Assumptions'!$B$263</definedName>
    <definedName name="Pass17_Act3">'[1]Passive Assumptions'!$B$264</definedName>
    <definedName name="Pass17_Act4">'[1]Passive Assumptions'!$B$265</definedName>
    <definedName name="Pass17_Dem">'[1]Passive Assumptions'!$B$260</definedName>
    <definedName name="Pass17_Fact">'[1]Passive Assumptions'!$B$261</definedName>
    <definedName name="Pass18_Act1">'[1]Passive Assumptions'!$B$277</definedName>
    <definedName name="Pass18_Act2">'[1]Passive Assumptions'!$B$278</definedName>
    <definedName name="Pass18_Act3">'[1]Passive Assumptions'!$B$279</definedName>
    <definedName name="Pass18_Act4">'[1]Passive Assumptions'!$B$280</definedName>
    <definedName name="Pass18_Dem">'[1]Passive Assumptions'!$B$275</definedName>
    <definedName name="Pass18_Fact">'[1]Passive Assumptions'!$B$276</definedName>
    <definedName name="Pass19_Act1">'[1]Passive Assumptions'!$B$292</definedName>
    <definedName name="Pass19_Act2">'[1]Passive Assumptions'!$B$293</definedName>
    <definedName name="Pass19_Act3">'[1]Passive Assumptions'!$B$294</definedName>
    <definedName name="Pass19_Act4">'[1]Passive Assumptions'!$B$295</definedName>
    <definedName name="Pass19_Dem">'[1]Passive Assumptions'!$B$290</definedName>
    <definedName name="Pass19_Fact">'[1]Passive Assumptions'!$B$291</definedName>
    <definedName name="Pass2_Act1">'[1]Passive Assumptions'!$B$37</definedName>
    <definedName name="Pass2_Act2">'[1]Passive Assumptions'!$B$38</definedName>
    <definedName name="Pass2_Act3">'[1]Passive Assumptions'!$B$39</definedName>
    <definedName name="Pass2_Act4">'[1]Passive Assumptions'!$B$40</definedName>
    <definedName name="Pass2_Dem">'[1]Passive Assumptions'!$B$35</definedName>
    <definedName name="Pass2_Fact">'[1]Passive Assumptions'!$B$36</definedName>
    <definedName name="Pass20_Act1">'[1]Passive Assumptions'!$B$307</definedName>
    <definedName name="Pass20_Act2">'[1]Passive Assumptions'!$B$308</definedName>
    <definedName name="Pass20_Act3">'[1]Passive Assumptions'!$B$309</definedName>
    <definedName name="Pass20_Act4">'[1]Passive Assumptions'!$B$310</definedName>
    <definedName name="Pass20_Dem">'[1]Passive Assumptions'!$B$305</definedName>
    <definedName name="Pass20_Fact">'[1]Passive Assumptions'!$B$306</definedName>
    <definedName name="Pass3_Act1">'[1]Passive Assumptions'!$B$52</definedName>
    <definedName name="Pass3_Act2">'[1]Passive Assumptions'!$B$53</definedName>
    <definedName name="Pass3_Act3">'[1]Passive Assumptions'!$B$54</definedName>
    <definedName name="Pass3_Act4">'[1]Passive Assumptions'!$B$55</definedName>
    <definedName name="Pass3_Dem">'[1]Passive Assumptions'!$B$50</definedName>
    <definedName name="Pass3_Fact">'[1]Passive Assumptions'!$B$51</definedName>
    <definedName name="Pass4_Act1">'[1]Passive Assumptions'!$B$67</definedName>
    <definedName name="Pass4_Act2">'[1]Passive Assumptions'!$B$68</definedName>
    <definedName name="Pass4_Act3">'[1]Passive Assumptions'!$B$69</definedName>
    <definedName name="Pass4_Act4">'[1]Passive Assumptions'!$B$70</definedName>
    <definedName name="Pass4_Dem">'[1]Passive Assumptions'!$B$65</definedName>
    <definedName name="Pass4_Fact">'[1]Passive Assumptions'!$B$66</definedName>
    <definedName name="Pass5_Act1">'[1]Passive Assumptions'!$B$82</definedName>
    <definedName name="Pass5_Act2">'[1]Passive Assumptions'!$B$83</definedName>
    <definedName name="Pass5_Act3">'[1]Passive Assumptions'!$B$84</definedName>
    <definedName name="Pass5_Act4">'[1]Passive Assumptions'!$B$85</definedName>
    <definedName name="Pass5_Dem">'[1]Passive Assumptions'!$B$80</definedName>
    <definedName name="Pass5_Fact">'[1]Passive Assumptions'!$B$81</definedName>
    <definedName name="Pass6_Act1">'[1]Passive Assumptions'!$B$97</definedName>
    <definedName name="Pass6_Act2">'[1]Passive Assumptions'!$B$98</definedName>
    <definedName name="Pass6_Act3">'[1]Passive Assumptions'!$B$99</definedName>
    <definedName name="Pass6_Act4">'[1]Passive Assumptions'!$B$100</definedName>
    <definedName name="Pass6_Dem">'[1]Passive Assumptions'!$B$95</definedName>
    <definedName name="Pass6_Fact">'[1]Passive Assumptions'!$B$96</definedName>
    <definedName name="Pass7_Act1">'[1]Passive Assumptions'!$B$112</definedName>
    <definedName name="Pass7_Act2">'[1]Passive Assumptions'!$B$113</definedName>
    <definedName name="Pass7_Act3">'[1]Passive Assumptions'!$B$114</definedName>
    <definedName name="Pass7_Act4">'[1]Passive Assumptions'!$B$115</definedName>
    <definedName name="Pass7_Dem">'[1]Passive Assumptions'!$B$110</definedName>
    <definedName name="Pass7_Fact">'[1]Passive Assumptions'!$B$111</definedName>
    <definedName name="Pass8_Act1">'[1]Passive Assumptions'!$B$127</definedName>
    <definedName name="Pass8_Act2">'[1]Passive Assumptions'!$B$128</definedName>
    <definedName name="Pass8_Act3">'[1]Passive Assumptions'!$B$129</definedName>
    <definedName name="Pass8_Act4">'[1]Passive Assumptions'!$B$130</definedName>
    <definedName name="Pass8_Dem">'[1]Passive Assumptions'!$B$125</definedName>
    <definedName name="Pass8_Fact">'[1]Passive Assumptions'!$B$126</definedName>
    <definedName name="Pass9_Act1">'[1]Passive Assumptions'!$B$142</definedName>
    <definedName name="Pass9_Act2">'[1]Passive Assumptions'!$B$143</definedName>
    <definedName name="Pass9_Act3">'[1]Passive Assumptions'!$B$144</definedName>
    <definedName name="Pass9_Act4">'[1]Passive Assumptions'!$B$145</definedName>
    <definedName name="Pass9_Dem">'[1]Passive Assumptions'!$B$140</definedName>
    <definedName name="Pass9_Fact">'[1]Passive Assumptions'!$B$141</definedName>
    <definedName name="PassName1">'[1]Passive Assumptions'!$A$13</definedName>
    <definedName name="PassName10">'[1]Passive Assumptions'!$A$148</definedName>
    <definedName name="PassName11">'[1]Passive Assumptions'!$A$163</definedName>
    <definedName name="PassName12">'[1]Passive Assumptions'!$A$178</definedName>
    <definedName name="PassName13">'[1]Passive Assumptions'!$A$193</definedName>
    <definedName name="PassName14">'[1]Passive Assumptions'!$A$208</definedName>
    <definedName name="PassName15">'[1]Passive Assumptions'!$A$223</definedName>
    <definedName name="PassName16">'[1]Passive Assumptions'!$A$238</definedName>
    <definedName name="PassName17">'[1]Passive Assumptions'!$A$253</definedName>
    <definedName name="PassName18">'[1]Passive Assumptions'!$A$268</definedName>
    <definedName name="PassName19">'[1]Passive Assumptions'!$A$283</definedName>
    <definedName name="PassName2">'[1]Passive Assumptions'!$A$28</definedName>
    <definedName name="PassName20">'[1]Passive Assumptions'!$A$298</definedName>
    <definedName name="PassName3">'[1]Passive Assumptions'!$A$43</definedName>
    <definedName name="PassName4">'[1]Passive Assumptions'!$A$58</definedName>
    <definedName name="PassName5">'[1]Passive Assumptions'!$A$73</definedName>
    <definedName name="PassName6">'[1]Passive Assumptions'!$A$88</definedName>
    <definedName name="PassName7">'[1]Passive Assumptions'!$A$103</definedName>
    <definedName name="PassName8">'[1]Passive Assumptions'!$A$118</definedName>
    <definedName name="PassName9">'[1]Passive Assumptions'!$A$133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6" i="6" l="1"/>
  <c r="D35" i="6"/>
  <c r="D34" i="6"/>
  <c r="D28" i="6"/>
  <c r="D24" i="6"/>
  <c r="D23" i="6"/>
  <c r="D39" i="6"/>
  <c r="D38" i="6"/>
  <c r="D37" i="6"/>
  <c r="D33" i="6"/>
  <c r="D32" i="6"/>
  <c r="D31" i="6"/>
  <c r="D30" i="6"/>
  <c r="D29" i="6"/>
  <c r="D27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I31" i="5" l="1"/>
  <c r="C31" i="5"/>
  <c r="I30" i="5"/>
  <c r="C30" i="5"/>
  <c r="I29" i="5"/>
  <c r="C29" i="5"/>
  <c r="I28" i="5"/>
  <c r="C28" i="5"/>
  <c r="I27" i="5"/>
  <c r="C27" i="5"/>
  <c r="I26" i="5"/>
  <c r="C26" i="5"/>
  <c r="I25" i="5"/>
  <c r="C25" i="5"/>
  <c r="I24" i="5"/>
  <c r="C24" i="5"/>
  <c r="I23" i="5"/>
  <c r="C23" i="5"/>
  <c r="I22" i="5"/>
  <c r="C22" i="5"/>
  <c r="I21" i="5"/>
  <c r="C21" i="5"/>
  <c r="I20" i="5"/>
  <c r="C20" i="5"/>
  <c r="I19" i="5"/>
  <c r="C19" i="5"/>
  <c r="I18" i="5"/>
  <c r="C18" i="5"/>
  <c r="I17" i="5"/>
  <c r="C17" i="5"/>
  <c r="I16" i="5"/>
  <c r="C16" i="5"/>
  <c r="I15" i="5"/>
  <c r="C15" i="5"/>
  <c r="I14" i="5"/>
  <c r="C14" i="5"/>
  <c r="I13" i="5"/>
  <c r="C13" i="5"/>
  <c r="I12" i="5"/>
  <c r="C12" i="5"/>
  <c r="I11" i="5"/>
  <c r="C11" i="5"/>
  <c r="I10" i="5"/>
  <c r="C10" i="5"/>
  <c r="I9" i="5"/>
  <c r="C9" i="5"/>
  <c r="I8" i="5"/>
  <c r="C8" i="5"/>
  <c r="I7" i="5"/>
  <c r="C7" i="5"/>
  <c r="I6" i="5"/>
  <c r="C6" i="5"/>
  <c r="I5" i="5"/>
  <c r="C5" i="5"/>
  <c r="C4" i="5"/>
  <c r="C36" i="4"/>
  <c r="D33" i="4"/>
  <c r="D32" i="4"/>
  <c r="D31" i="4"/>
  <c r="D30" i="4"/>
  <c r="D29" i="4"/>
  <c r="D28" i="4"/>
  <c r="D27" i="4"/>
  <c r="D26" i="4"/>
  <c r="D25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</calcChain>
</file>

<file path=xl/sharedStrings.xml><?xml version="1.0" encoding="utf-8"?>
<sst xmlns="http://schemas.openxmlformats.org/spreadsheetml/2006/main" count="193" uniqueCount="84">
  <si>
    <t>SoCal WaterSmart Water Savings Table</t>
  </si>
  <si>
    <t>Commercial Devices</t>
  </si>
  <si>
    <t>Annual Savings</t>
  </si>
  <si>
    <t>Est. Device</t>
  </si>
  <si>
    <t>Lifetime Savings</t>
  </si>
  <si>
    <t>Current MWD</t>
  </si>
  <si>
    <t>(acre-feet/year)</t>
  </si>
  <si>
    <t>Life (years)</t>
  </si>
  <si>
    <t>Incentive</t>
  </si>
  <si>
    <t>High Efficiency Toilet (Melded Rate)</t>
  </si>
  <si>
    <t>4 Liter Toilet (Melded Rate)</t>
  </si>
  <si>
    <t>Zero/Ultra Low Water Urinal</t>
  </si>
  <si>
    <t>Connectionless Food Steamer (/Compartment)</t>
  </si>
  <si>
    <t>Air-cooled Ice Making Machine</t>
  </si>
  <si>
    <t>Dry Vaccuum Pump (/1/2 hp)</t>
  </si>
  <si>
    <t>Cooling Tower Conductivity Controller</t>
  </si>
  <si>
    <t>pH Cooling Tower Controller</t>
  </si>
  <si>
    <t>Weather Based Irrigation Controller (/Station)</t>
  </si>
  <si>
    <t>Central Computer Irrigation Controller (/Station)</t>
  </si>
  <si>
    <t>Rotary Multi-Stream Nozzle</t>
  </si>
  <si>
    <t>Large Rotary Nozzle</t>
  </si>
  <si>
    <t>Turf Removal (/square foot)</t>
  </si>
  <si>
    <t>Laminar Flow Restrictor</t>
  </si>
  <si>
    <t>In-Stem Flow Regulator</t>
  </si>
  <si>
    <t>Soil Moisture Sensor</t>
  </si>
  <si>
    <r>
      <t>Plumbing Flow Control (</t>
    </r>
    <r>
      <rPr>
        <b/>
        <sz val="12"/>
        <color theme="1"/>
        <rFont val="Calibri"/>
        <family val="2"/>
        <scheme val="minor"/>
      </rPr>
      <t>/pair</t>
    </r>
    <r>
      <rPr>
        <sz val="12"/>
        <color theme="1"/>
        <rFont val="Calibri"/>
        <family val="2"/>
        <scheme val="minor"/>
      </rPr>
      <t>)</t>
    </r>
  </si>
  <si>
    <t>High Efficiency Toilet (Fitness; avg M&amp;F)</t>
  </si>
  <si>
    <t>Zero/Ultra Low Water Urinal (Fitness)</t>
  </si>
  <si>
    <t>Residential Devices</t>
  </si>
  <si>
    <t>Weather Based Irrigation Controller (each; &lt; 1 acre)</t>
  </si>
  <si>
    <t>Weather Based Irrigation Controller (/Station; &gt; 1 acre)</t>
  </si>
  <si>
    <t>Turf Removal (per square foot)</t>
  </si>
  <si>
    <t>Soil Moisture Sensor (each; &lt; 1 acre)</t>
  </si>
  <si>
    <t>Soil Moisture Sensor (/Station; &gt; 1 acre)</t>
  </si>
  <si>
    <t>Rain Barrel</t>
  </si>
  <si>
    <t>High Efficiency Clothes Washer</t>
  </si>
  <si>
    <t>Rev 7/1/14</t>
  </si>
  <si>
    <t>Plumbing Flow Control (/pair)</t>
  </si>
  <si>
    <t>Com</t>
  </si>
  <si>
    <t>Res</t>
  </si>
  <si>
    <t>High Efficiency Toilet (Melded)</t>
  </si>
  <si>
    <t>4 Liter Toilet (Melded)</t>
  </si>
  <si>
    <t>Connectionless Food Steamer (/Comp)</t>
  </si>
  <si>
    <t>Weather Based Irrigation Controller-Stat</t>
  </si>
  <si>
    <t>Central Computer Irrigation Controller-Stat</t>
  </si>
  <si>
    <t>C-High Efficiency Toilet (Melded)</t>
  </si>
  <si>
    <t>C-4 Liter Toilet (Melded)</t>
  </si>
  <si>
    <t>C-Zero/Ultra Low Water Urinal</t>
  </si>
  <si>
    <t>C-Connectionless Food Steamer</t>
  </si>
  <si>
    <t>C-Air-cooled Ice Making Machine</t>
  </si>
  <si>
    <t>C-Dry Vaccuum Pump (/1/2 hp)</t>
  </si>
  <si>
    <t>C-Cooling Tower Conductivity Con</t>
  </si>
  <si>
    <t>C-pH Cooling Tower Controller</t>
  </si>
  <si>
    <t>C-Weather Based Irrigation Con</t>
  </si>
  <si>
    <t>C-Central Computer Irrigation Con</t>
  </si>
  <si>
    <t>C-Rotary Multi-Stream Nozzle</t>
  </si>
  <si>
    <t>C-Large Rotary Nozzle</t>
  </si>
  <si>
    <t>C-Turf Removal (/square foot)</t>
  </si>
  <si>
    <t>C-Laminar Flow Restrictor</t>
  </si>
  <si>
    <t>C-In-Stem Flow Regulator</t>
  </si>
  <si>
    <t>C-Soil Moisture Sensor</t>
  </si>
  <si>
    <t>C-Plumbing Flow Control (/pair)</t>
  </si>
  <si>
    <t>C-High Efficiency Toilet (fit/M&amp;F)</t>
  </si>
  <si>
    <t>C-Zero/Ultra Low Water Urinal (Fit)</t>
  </si>
  <si>
    <t>R-Weather Based Irr Control &gt; 1 acre</t>
  </si>
  <si>
    <t>R-Rotary Multi-Stream Nozzle</t>
  </si>
  <si>
    <t>R-Rain Barrel</t>
  </si>
  <si>
    <t>R-High Efficiency Clothes Washer</t>
  </si>
  <si>
    <t>R-Turf Removal (per sq foot)</t>
  </si>
  <si>
    <t>R-Soil Moisture Sensor &lt; 1 acre</t>
  </si>
  <si>
    <t>R-Soil Moisture Sensor &gt; 1 acre</t>
  </si>
  <si>
    <t>R-High Efficiency Toilet (Melded)</t>
  </si>
  <si>
    <t>R-Weather Based Irr Control &lt; 1 acre</t>
  </si>
  <si>
    <t>(Gallons / year)</t>
  </si>
  <si>
    <t>(Gallons/year)</t>
  </si>
  <si>
    <t>(Gallons)</t>
  </si>
  <si>
    <t>Premium HET (Multi-Family only, Melded rate)*</t>
  </si>
  <si>
    <t>Premium HET (Based on savings from 1.6 gpf toilet)</t>
  </si>
  <si>
    <t>Cistern - Small (200 - 500 gallons)</t>
  </si>
  <si>
    <t>Cistern - Medium (501 - 999 gallons)</t>
  </si>
  <si>
    <t>Cistern - Large (1,000+ gallons)</t>
  </si>
  <si>
    <t>* No longer in pgm</t>
  </si>
  <si>
    <t>** Revised 11/11/15</t>
  </si>
  <si>
    <t>Rotary Multi-Stream Nozzle**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</si>
</sst>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&quot;$&quot;#,##0"/>
    <numFmt numFmtId="165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trike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theme="0"/>
      <name val="Calibri"/>
      <family val="2"/>
    </font>
    <font>
      <i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9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9" fillId="4" borderId="0" applyNumberFormat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4" fillId="0" borderId="0" xfId="1" applyFont="1"/>
    <xf numFmtId="14" fontId="0" fillId="0" borderId="0" xfId="0" applyNumberFormat="1"/>
    <xf numFmtId="3" fontId="0" fillId="0" borderId="0" xfId="0" applyNumberFormat="1"/>
    <xf numFmtId="1" fontId="0" fillId="0" borderId="0" xfId="0" applyNumberFormat="1"/>
    <xf numFmtId="0" fontId="0" fillId="0" borderId="1" xfId="0" applyBorder="1"/>
    <xf numFmtId="0" fontId="2" fillId="3" borderId="1" xfId="0" applyFont="1" applyFill="1" applyBorder="1" applyAlignment="1">
      <alignment vertical="center"/>
    </xf>
    <xf numFmtId="165" fontId="2" fillId="0" borderId="1" xfId="3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4" fontId="6" fillId="0" borderId="0" xfId="0" applyNumberFormat="1" applyFont="1"/>
    <xf numFmtId="0" fontId="7" fillId="3" borderId="1" xfId="0" applyFont="1" applyFill="1" applyBorder="1" applyAlignment="1">
      <alignment vertical="center"/>
    </xf>
    <xf numFmtId="165" fontId="7" fillId="0" borderId="1" xfId="3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vertical="center"/>
    </xf>
    <xf numFmtId="165" fontId="8" fillId="0" borderId="1" xfId="3" applyNumberFormat="1" applyFont="1" applyBorder="1" applyAlignment="1">
      <alignment horizontal="center" vertical="center"/>
    </xf>
    <xf numFmtId="0" fontId="0" fillId="0" borderId="0" xfId="0"/>
    <xf numFmtId="0" fontId="8" fillId="0" borderId="1" xfId="0" applyFont="1" applyBorder="1" applyAlignment="1">
      <alignment horizontal="center" vertical="center"/>
    </xf>
    <xf numFmtId="0" fontId="6" fillId="3" borderId="2" xfId="4" applyFont="1" applyFill="1" applyBorder="1" applyAlignment="1">
      <alignment vertical="center"/>
    </xf>
    <xf numFmtId="165" fontId="8" fillId="0" borderId="3" xfId="3" applyNumberFormat="1" applyFont="1" applyBorder="1" applyAlignment="1">
      <alignment horizontal="center" vertical="center"/>
    </xf>
    <xf numFmtId="0" fontId="10" fillId="3" borderId="1" xfId="4" applyFont="1" applyFill="1" applyBorder="1" applyAlignment="1">
      <alignment vertical="center"/>
    </xf>
    <xf numFmtId="0" fontId="6" fillId="3" borderId="1" xfId="4" applyFont="1" applyFill="1" applyBorder="1" applyAlignment="1">
      <alignment vertical="center"/>
    </xf>
    <xf numFmtId="0" fontId="0" fillId="0" borderId="0" xfId="0"/>
    <xf numFmtId="0" fontId="0" fillId="0" borderId="0" xfId="4" applyFont="1"/>
    <xf numFmtId="0" fontId="5" fillId="0" borderId="0" xfId="4" applyFont="1"/>
    <xf numFmtId="0" fontId="1" fillId="0" borderId="0" xfId="0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</cellXfs>
  <cellStyles count="6">
    <cellStyle name="Accent1 2" xfId="5" xr:uid="{00000000-0005-0000-0000-000031000000}"/>
    <cellStyle name="Comma" xfId="3" builtinId="3"/>
    <cellStyle name="Normal" xfId="0" builtinId="0"/>
    <cellStyle name="Normal 2" xfId="1" xr:uid="{00000000-0005-0000-0000-000002000000}"/>
    <cellStyle name="Normal 2 2" xfId="4" xr:uid="{72D36512-E2C3-4B9C-88B5-50925602C250}"/>
    <cellStyle name="Percent 2" xfId="2" xr:uid="{00000000-0005-0000-0000-000003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Projects\Active%20Conservation%20Forecast%20Model\Production\Fiscal%20Year%2012-13%20Quarter%204\IRP-CON%20Beta%202.1%20(100%20lines)%20FY201213%20with%20RTP12%20Enhanced%20(calibrated%20to%20AVG%20&amp;%20normal%20weather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ID"/>
      <sheetName val="Model Flow Chart"/>
      <sheetName val="Programming Notes"/>
      <sheetName val="Reference"/>
      <sheetName val="Control Sheet"/>
      <sheetName val="Agency Summary"/>
      <sheetName val="Passive Assumptions"/>
      <sheetName val="Passive Calcs"/>
      <sheetName val="Negative Values"/>
      <sheetName val="Passive Fixtures"/>
      <sheetName val="Units Data"/>
      <sheetName val="Factors Data"/>
      <sheetName val="Incentives Data"/>
      <sheetName val="Expenditures"/>
      <sheetName val="New Water By Year"/>
      <sheetName val="New Water By Year Inv"/>
      <sheetName val="Cumulative Inv"/>
      <sheetName val="H&amp;F Cumulative"/>
      <sheetName val="Annual Lifetime Cons Achieved"/>
      <sheetName val="Dol per AF"/>
      <sheetName val="CCP Budget"/>
      <sheetName val="Existing Active Devices #1"/>
      <sheetName val="EAD #2"/>
      <sheetName val="PassiveActiveGraph"/>
    </sheetNames>
    <sheetDataSet>
      <sheetData sheetId="0"/>
      <sheetData sheetId="1"/>
      <sheetData sheetId="2"/>
      <sheetData sheetId="3">
        <row r="163">
          <cell r="B163">
            <v>2013</v>
          </cell>
        </row>
      </sheetData>
      <sheetData sheetId="4"/>
      <sheetData sheetId="5"/>
      <sheetData sheetId="6">
        <row r="13">
          <cell r="A13" t="str">
            <v>Residential Toilets</v>
          </cell>
        </row>
        <row r="20">
          <cell r="B20" t="str">
            <v>Occupied Housing Units</v>
          </cell>
        </row>
        <row r="21">
          <cell r="B21" t="str">
            <v>RES ULF Toilets - Distribution</v>
          </cell>
        </row>
        <row r="22">
          <cell r="B22" t="str">
            <v>RES ULF Toilets - Distribution</v>
          </cell>
        </row>
        <row r="23">
          <cell r="B23" t="str">
            <v>RES ULF Toilets - Rebate</v>
          </cell>
        </row>
        <row r="24">
          <cell r="B24" t="str">
            <v>RES ULFT Toilets - Dual Flush</v>
          </cell>
        </row>
        <row r="25">
          <cell r="B25" t="str">
            <v>RES High-Efficiency Toilet</v>
          </cell>
        </row>
        <row r="28">
          <cell r="A28" t="str">
            <v>CII Toilets</v>
          </cell>
        </row>
        <row r="35">
          <cell r="B35" t="str">
            <v>Employment</v>
          </cell>
        </row>
        <row r="36">
          <cell r="B36" t="str">
            <v>CII ULF Toilets - Flush Valve</v>
          </cell>
        </row>
        <row r="37">
          <cell r="B37" t="str">
            <v>CII ULF Toilets - Flush Valve</v>
          </cell>
        </row>
        <row r="38">
          <cell r="B38" t="str">
            <v>CII ULF Toilets - Tank Type</v>
          </cell>
        </row>
        <row r="39">
          <cell r="B39" t="str">
            <v>CII ULF Toilets - Dual Flush</v>
          </cell>
        </row>
        <row r="40">
          <cell r="B40" t="str">
            <v>CII High-Efficiency Toilet</v>
          </cell>
        </row>
        <row r="43">
          <cell r="A43" t="str">
            <v>Residential Showerheads</v>
          </cell>
        </row>
        <row r="50">
          <cell r="B50" t="str">
            <v>Occupied Housing Units</v>
          </cell>
        </row>
        <row r="51">
          <cell r="B51" t="str">
            <v>RES Showerheads</v>
          </cell>
        </row>
        <row r="52">
          <cell r="B52" t="str">
            <v>RES Showerheads</v>
          </cell>
        </row>
        <row r="53">
          <cell r="B53" t="str">
            <v>RES Showerheads - Distributed</v>
          </cell>
        </row>
        <row r="54">
          <cell r="B54" t="str">
            <v>None</v>
          </cell>
        </row>
        <row r="55">
          <cell r="B55" t="str">
            <v>None</v>
          </cell>
        </row>
        <row r="58">
          <cell r="A58" t="str">
            <v>CII Urinals</v>
          </cell>
        </row>
        <row r="65">
          <cell r="B65" t="str">
            <v>Employment</v>
          </cell>
        </row>
        <row r="66">
          <cell r="B66" t="str">
            <v>CII ULF Urinals</v>
          </cell>
        </row>
        <row r="67">
          <cell r="B67" t="str">
            <v>CII ULF Urinals</v>
          </cell>
        </row>
        <row r="68">
          <cell r="B68" t="str">
            <v>None</v>
          </cell>
        </row>
        <row r="69">
          <cell r="B69" t="str">
            <v>None</v>
          </cell>
        </row>
        <row r="70">
          <cell r="B70" t="str">
            <v>None</v>
          </cell>
        </row>
        <row r="73">
          <cell r="A73" t="str">
            <v>Residential Faucets</v>
          </cell>
        </row>
        <row r="80">
          <cell r="B80" t="str">
            <v>Occupied Housing Units</v>
          </cell>
        </row>
        <row r="81">
          <cell r="B81" t="str">
            <v>RES Aerators</v>
          </cell>
        </row>
        <row r="82">
          <cell r="B82" t="str">
            <v>RES Aerators</v>
          </cell>
        </row>
        <row r="83">
          <cell r="B83" t="str">
            <v>None</v>
          </cell>
        </row>
        <row r="84">
          <cell r="B84" t="str">
            <v>None</v>
          </cell>
        </row>
        <row r="85">
          <cell r="B85" t="str">
            <v>None</v>
          </cell>
        </row>
        <row r="88">
          <cell r="A88" t="str">
            <v>CII Pre-Rinse Spray Heads</v>
          </cell>
        </row>
        <row r="95">
          <cell r="B95" t="str">
            <v>Employment</v>
          </cell>
        </row>
        <row r="96">
          <cell r="B96" t="str">
            <v>CII Pre-Rinse Spray Head</v>
          </cell>
        </row>
        <row r="97">
          <cell r="B97" t="str">
            <v>CII Pre-Rinse Spray Head</v>
          </cell>
        </row>
        <row r="98">
          <cell r="B98" t="str">
            <v>None</v>
          </cell>
        </row>
        <row r="99">
          <cell r="B99" t="str">
            <v>None</v>
          </cell>
        </row>
        <row r="100">
          <cell r="B100" t="str">
            <v>None</v>
          </cell>
        </row>
        <row r="103">
          <cell r="A103" t="str">
            <v>Residential Washing Machines</v>
          </cell>
        </row>
        <row r="110">
          <cell r="B110" t="str">
            <v>SF Units</v>
          </cell>
        </row>
        <row r="111">
          <cell r="B111" t="str">
            <v>RES High-Efficiency Washers</v>
          </cell>
        </row>
        <row r="112">
          <cell r="B112" t="str">
            <v>RES High-Efficiency Washers</v>
          </cell>
        </row>
        <row r="113">
          <cell r="B113" t="str">
            <v>None</v>
          </cell>
        </row>
        <row r="114">
          <cell r="B114" t="str">
            <v>None</v>
          </cell>
        </row>
        <row r="115">
          <cell r="B115" t="str">
            <v>None</v>
          </cell>
        </row>
        <row r="118">
          <cell r="A118" t="str">
            <v>CII Washing Machines</v>
          </cell>
        </row>
        <row r="125">
          <cell r="B125" t="str">
            <v>Employment</v>
          </cell>
        </row>
        <row r="126">
          <cell r="B126" t="str">
            <v>CII High-Efficiency Washers</v>
          </cell>
        </row>
        <row r="127">
          <cell r="B127" t="str">
            <v>CII High-Efficiency Washers</v>
          </cell>
        </row>
        <row r="128">
          <cell r="B128" t="str">
            <v>None</v>
          </cell>
        </row>
        <row r="129">
          <cell r="B129" t="str">
            <v>None</v>
          </cell>
        </row>
        <row r="130">
          <cell r="B130" t="str">
            <v>None</v>
          </cell>
        </row>
        <row r="133">
          <cell r="A133" t="str">
            <v>Residential WBICs</v>
          </cell>
        </row>
        <row r="140">
          <cell r="B140" t="str">
            <v>SF Units</v>
          </cell>
        </row>
        <row r="141">
          <cell r="B141" t="str">
            <v>RES Weather-Based Controller</v>
          </cell>
        </row>
        <row r="142">
          <cell r="B142" t="str">
            <v>RES Weather-Based Controller</v>
          </cell>
        </row>
        <row r="143">
          <cell r="B143" t="str">
            <v>None</v>
          </cell>
        </row>
        <row r="144">
          <cell r="B144" t="str">
            <v>None</v>
          </cell>
        </row>
        <row r="145">
          <cell r="B145" t="str">
            <v>None</v>
          </cell>
        </row>
        <row r="148">
          <cell r="A148" t="str">
            <v>CII WBOCs</v>
          </cell>
        </row>
        <row r="155">
          <cell r="B155" t="str">
            <v>Employment</v>
          </cell>
        </row>
        <row r="156">
          <cell r="B156" t="str">
            <v>CII Weather-Based Controller</v>
          </cell>
        </row>
        <row r="157">
          <cell r="B157" t="str">
            <v>CII Weather-Based Controller</v>
          </cell>
        </row>
        <row r="158">
          <cell r="B158" t="str">
            <v>None</v>
          </cell>
        </row>
        <row r="159">
          <cell r="B159" t="str">
            <v>None</v>
          </cell>
        </row>
        <row r="160">
          <cell r="B160" t="str">
            <v>None</v>
          </cell>
        </row>
        <row r="163">
          <cell r="A163" t="str">
            <v>Device 11</v>
          </cell>
        </row>
        <row r="170">
          <cell r="B170" t="str">
            <v>Employment</v>
          </cell>
        </row>
        <row r="171">
          <cell r="B171" t="str">
            <v>None</v>
          </cell>
        </row>
        <row r="172">
          <cell r="B172" t="str">
            <v>None</v>
          </cell>
        </row>
        <row r="173">
          <cell r="B173" t="str">
            <v>None</v>
          </cell>
        </row>
        <row r="174">
          <cell r="B174" t="str">
            <v>None</v>
          </cell>
        </row>
        <row r="175">
          <cell r="B175" t="str">
            <v>None</v>
          </cell>
        </row>
        <row r="178">
          <cell r="A178" t="str">
            <v>Device 12</v>
          </cell>
        </row>
        <row r="185">
          <cell r="B185" t="str">
            <v>None</v>
          </cell>
        </row>
        <row r="186">
          <cell r="B186" t="str">
            <v>None</v>
          </cell>
        </row>
        <row r="187">
          <cell r="B187" t="str">
            <v>None</v>
          </cell>
        </row>
        <row r="188">
          <cell r="B188" t="str">
            <v>None</v>
          </cell>
        </row>
        <row r="189">
          <cell r="B189" t="str">
            <v>None</v>
          </cell>
        </row>
        <row r="190">
          <cell r="B190" t="str">
            <v>None</v>
          </cell>
        </row>
        <row r="193">
          <cell r="A193" t="str">
            <v>Device 13</v>
          </cell>
        </row>
        <row r="200">
          <cell r="B200" t="str">
            <v>None</v>
          </cell>
        </row>
        <row r="201">
          <cell r="B201" t="str">
            <v>None</v>
          </cell>
        </row>
        <row r="202">
          <cell r="B202" t="str">
            <v>None</v>
          </cell>
        </row>
        <row r="203">
          <cell r="B203" t="str">
            <v>None</v>
          </cell>
        </row>
        <row r="204">
          <cell r="B204" t="str">
            <v>None</v>
          </cell>
        </row>
        <row r="205">
          <cell r="B205" t="str">
            <v>None</v>
          </cell>
        </row>
        <row r="208">
          <cell r="A208" t="str">
            <v>Device 14</v>
          </cell>
        </row>
        <row r="215">
          <cell r="B215" t="str">
            <v>None</v>
          </cell>
        </row>
        <row r="216">
          <cell r="B216" t="str">
            <v>None</v>
          </cell>
        </row>
        <row r="217">
          <cell r="B217" t="str">
            <v>None</v>
          </cell>
        </row>
        <row r="218">
          <cell r="B218" t="str">
            <v>None</v>
          </cell>
        </row>
        <row r="219">
          <cell r="B219" t="str">
            <v>None</v>
          </cell>
        </row>
        <row r="220">
          <cell r="B220" t="str">
            <v>None</v>
          </cell>
        </row>
        <row r="223">
          <cell r="A223" t="str">
            <v>Device 15</v>
          </cell>
        </row>
        <row r="230">
          <cell r="B230" t="str">
            <v>None</v>
          </cell>
        </row>
        <row r="231">
          <cell r="B231" t="str">
            <v>None</v>
          </cell>
        </row>
        <row r="232">
          <cell r="B232" t="str">
            <v>None</v>
          </cell>
        </row>
        <row r="233">
          <cell r="B233" t="str">
            <v>None</v>
          </cell>
        </row>
        <row r="234">
          <cell r="B234" t="str">
            <v>None</v>
          </cell>
        </row>
        <row r="235">
          <cell r="B235" t="str">
            <v>None</v>
          </cell>
        </row>
        <row r="238">
          <cell r="A238" t="str">
            <v>Device 16</v>
          </cell>
        </row>
        <row r="245">
          <cell r="B245" t="str">
            <v>None</v>
          </cell>
        </row>
        <row r="246">
          <cell r="B246" t="str">
            <v>None</v>
          </cell>
        </row>
        <row r="247">
          <cell r="B247" t="str">
            <v>None</v>
          </cell>
        </row>
        <row r="248">
          <cell r="B248" t="str">
            <v>None</v>
          </cell>
        </row>
        <row r="249">
          <cell r="B249" t="str">
            <v>None</v>
          </cell>
        </row>
        <row r="250">
          <cell r="B250" t="str">
            <v>None</v>
          </cell>
        </row>
        <row r="253">
          <cell r="A253" t="str">
            <v>Device 17</v>
          </cell>
        </row>
        <row r="260">
          <cell r="B260" t="str">
            <v>None</v>
          </cell>
        </row>
        <row r="261">
          <cell r="B261" t="str">
            <v>None</v>
          </cell>
        </row>
        <row r="262">
          <cell r="B262" t="str">
            <v>None</v>
          </cell>
        </row>
        <row r="263">
          <cell r="B263" t="str">
            <v>None</v>
          </cell>
        </row>
        <row r="264">
          <cell r="B264" t="str">
            <v>None</v>
          </cell>
        </row>
        <row r="265">
          <cell r="B265" t="str">
            <v>None</v>
          </cell>
        </row>
        <row r="268">
          <cell r="A268" t="str">
            <v>Device 18</v>
          </cell>
        </row>
        <row r="275">
          <cell r="B275" t="str">
            <v>None</v>
          </cell>
        </row>
        <row r="276">
          <cell r="B276" t="str">
            <v>None</v>
          </cell>
        </row>
        <row r="277">
          <cell r="B277" t="str">
            <v>None</v>
          </cell>
        </row>
        <row r="278">
          <cell r="B278" t="str">
            <v>None</v>
          </cell>
        </row>
        <row r="279">
          <cell r="B279" t="str">
            <v>None</v>
          </cell>
        </row>
        <row r="280">
          <cell r="B280" t="str">
            <v>None</v>
          </cell>
        </row>
        <row r="283">
          <cell r="A283" t="str">
            <v>Device 19</v>
          </cell>
        </row>
        <row r="290">
          <cell r="B290" t="str">
            <v>None</v>
          </cell>
        </row>
        <row r="291">
          <cell r="B291" t="str">
            <v>None</v>
          </cell>
        </row>
        <row r="292">
          <cell r="B292" t="str">
            <v>None</v>
          </cell>
        </row>
        <row r="293">
          <cell r="B293" t="str">
            <v>None</v>
          </cell>
        </row>
        <row r="294">
          <cell r="B294" t="str">
            <v>None</v>
          </cell>
        </row>
        <row r="295">
          <cell r="B295" t="str">
            <v>None</v>
          </cell>
        </row>
        <row r="298">
          <cell r="A298" t="str">
            <v>Device 20</v>
          </cell>
        </row>
        <row r="305">
          <cell r="B305" t="str">
            <v>None</v>
          </cell>
        </row>
        <row r="306">
          <cell r="B306" t="str">
            <v>None</v>
          </cell>
        </row>
        <row r="307">
          <cell r="B307" t="str">
            <v>None</v>
          </cell>
        </row>
        <row r="308">
          <cell r="B308" t="str">
            <v>None</v>
          </cell>
        </row>
        <row r="309">
          <cell r="B309" t="str">
            <v>None</v>
          </cell>
        </row>
        <row r="310">
          <cell r="B310" t="str">
            <v>None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5"/>
  <sheetViews>
    <sheetView view="pageLayout" zoomScaleNormal="100" workbookViewId="0">
      <selection activeCell="A9" sqref="A9"/>
    </sheetView>
  </sheetViews>
  <sheetFormatPr defaultRowHeight="14.5" x14ac:dyDescent="0.35"/>
  <cols>
    <col min="1" max="1" width="53" customWidth="1"/>
    <col min="2" max="2" width="19.7265625" style="1" customWidth="1"/>
    <col min="3" max="3" width="15.81640625" style="1" customWidth="1"/>
    <col min="4" max="4" width="21" customWidth="1"/>
    <col min="5" max="5" width="16.26953125" bestFit="1" customWidth="1"/>
    <col min="7" max="7" width="11.54296875" bestFit="1" customWidth="1"/>
    <col min="12" max="12" width="36.7265625" style="2" bestFit="1" customWidth="1"/>
    <col min="13" max="13" width="16.54296875" style="2" bestFit="1" customWidth="1"/>
    <col min="14" max="14" width="16" style="2" bestFit="1" customWidth="1"/>
    <col min="15" max="15" width="16.81640625" style="2" bestFit="1" customWidth="1"/>
    <col min="16" max="16" width="16.26953125" style="2" bestFit="1" customWidth="1"/>
    <col min="17" max="17" width="24.7265625" bestFit="1" customWidth="1"/>
  </cols>
  <sheetData>
    <row r="1" spans="1:16" ht="15.5" x14ac:dyDescent="0.35">
      <c r="A1" s="32" t="s">
        <v>0</v>
      </c>
      <c r="B1" s="32"/>
    </row>
    <row r="2" spans="1:16" ht="15.5" x14ac:dyDescent="0.35">
      <c r="A2" s="33" t="s">
        <v>1</v>
      </c>
      <c r="B2" s="12" t="s">
        <v>2</v>
      </c>
      <c r="C2" s="12" t="s">
        <v>3</v>
      </c>
      <c r="D2" s="12" t="s">
        <v>4</v>
      </c>
      <c r="E2" s="12" t="s">
        <v>5</v>
      </c>
    </row>
    <row r="3" spans="1:16" ht="15.5" x14ac:dyDescent="0.35">
      <c r="A3" s="33"/>
      <c r="B3" s="12" t="s">
        <v>73</v>
      </c>
      <c r="C3" s="12" t="s">
        <v>7</v>
      </c>
      <c r="D3" s="12" t="s">
        <v>75</v>
      </c>
      <c r="E3" s="12" t="s">
        <v>8</v>
      </c>
    </row>
    <row r="4" spans="1:16" ht="20.149999999999999" customHeight="1" x14ac:dyDescent="0.35">
      <c r="A4" s="8" t="s">
        <v>9</v>
      </c>
      <c r="B4" s="9">
        <v>8015.9346000000005</v>
      </c>
      <c r="C4" s="10">
        <v>20</v>
      </c>
      <c r="D4" s="9">
        <f>B4*C4</f>
        <v>160318.69200000001</v>
      </c>
      <c r="E4" s="11">
        <v>100</v>
      </c>
      <c r="F4" s="5"/>
      <c r="G4" s="6"/>
    </row>
    <row r="5" spans="1:16" ht="20.149999999999999" customHeight="1" x14ac:dyDescent="0.35">
      <c r="A5" s="8" t="s">
        <v>10</v>
      </c>
      <c r="B5" s="9">
        <v>12186.8274</v>
      </c>
      <c r="C5" s="10">
        <v>20</v>
      </c>
      <c r="D5" s="9">
        <f t="shared" ref="D5:D22" si="0">B5*C5</f>
        <v>243736.54800000001</v>
      </c>
      <c r="E5" s="11">
        <v>145</v>
      </c>
      <c r="F5" s="5"/>
      <c r="G5" s="6"/>
    </row>
    <row r="6" spans="1:16" ht="20.149999999999999" customHeight="1" x14ac:dyDescent="0.35">
      <c r="A6" s="8" t="s">
        <v>11</v>
      </c>
      <c r="B6" s="9">
        <v>39981.917699999998</v>
      </c>
      <c r="C6" s="10">
        <v>20</v>
      </c>
      <c r="D6" s="9">
        <f t="shared" si="0"/>
        <v>799638.35399999993</v>
      </c>
      <c r="E6" s="11">
        <v>200</v>
      </c>
      <c r="F6" s="5"/>
      <c r="G6" s="6"/>
    </row>
    <row r="7" spans="1:16" ht="20.149999999999999" customHeight="1" x14ac:dyDescent="0.35">
      <c r="A7" s="8" t="s">
        <v>12</v>
      </c>
      <c r="B7" s="9">
        <v>81495.335099999997</v>
      </c>
      <c r="C7" s="10">
        <v>10</v>
      </c>
      <c r="D7" s="9">
        <f t="shared" si="0"/>
        <v>814953.35100000002</v>
      </c>
      <c r="E7" s="11">
        <v>485</v>
      </c>
      <c r="F7" s="5"/>
      <c r="G7" s="6"/>
    </row>
    <row r="8" spans="1:16" ht="20.149999999999999" customHeight="1" x14ac:dyDescent="0.35">
      <c r="A8" s="8" t="s">
        <v>13</v>
      </c>
      <c r="B8" s="9">
        <v>50181.053999999996</v>
      </c>
      <c r="C8" s="10">
        <v>10</v>
      </c>
      <c r="D8" s="9">
        <f t="shared" si="0"/>
        <v>501810.54</v>
      </c>
      <c r="E8" s="11">
        <v>1000</v>
      </c>
      <c r="F8" s="5"/>
      <c r="G8" s="6"/>
    </row>
    <row r="9" spans="1:16" ht="20.149999999999999" customHeight="1" x14ac:dyDescent="0.35">
      <c r="A9" s="8" t="s">
        <v>14</v>
      </c>
      <c r="B9" s="9">
        <v>29978.292000000001</v>
      </c>
      <c r="C9" s="10">
        <v>7</v>
      </c>
      <c r="D9" s="9">
        <f t="shared" si="0"/>
        <v>209848.04399999999</v>
      </c>
      <c r="E9" s="11">
        <v>125</v>
      </c>
      <c r="F9" s="5"/>
      <c r="G9" s="6"/>
    </row>
    <row r="10" spans="1:16" ht="20.149999999999999" customHeight="1" x14ac:dyDescent="0.35">
      <c r="A10" s="8" t="s">
        <v>15</v>
      </c>
      <c r="B10" s="9">
        <v>209848.04399999999</v>
      </c>
      <c r="C10" s="10">
        <v>5</v>
      </c>
      <c r="D10" s="9">
        <f t="shared" si="0"/>
        <v>1049240.22</v>
      </c>
      <c r="E10" s="11">
        <v>625</v>
      </c>
      <c r="F10" s="5"/>
      <c r="G10" s="6"/>
      <c r="L10"/>
      <c r="M10"/>
      <c r="N10"/>
      <c r="O10"/>
      <c r="P10"/>
    </row>
    <row r="11" spans="1:16" ht="20.149999999999999" customHeight="1" x14ac:dyDescent="0.35">
      <c r="A11" s="8" t="s">
        <v>16</v>
      </c>
      <c r="B11" s="9">
        <v>633454.34400000004</v>
      </c>
      <c r="C11" s="10">
        <v>5</v>
      </c>
      <c r="D11" s="9">
        <f t="shared" si="0"/>
        <v>3167271.72</v>
      </c>
      <c r="E11" s="11">
        <v>1750</v>
      </c>
      <c r="F11" s="5"/>
      <c r="G11" s="6"/>
      <c r="L11"/>
      <c r="M11"/>
      <c r="N11"/>
      <c r="O11"/>
      <c r="P11"/>
    </row>
    <row r="12" spans="1:16" ht="20.149999999999999" customHeight="1" x14ac:dyDescent="0.35">
      <c r="A12" s="8" t="s">
        <v>17</v>
      </c>
      <c r="B12" s="9">
        <v>4203.4778999999999</v>
      </c>
      <c r="C12" s="10">
        <v>10</v>
      </c>
      <c r="D12" s="9">
        <f t="shared" si="0"/>
        <v>42034.778999999995</v>
      </c>
      <c r="E12" s="11">
        <v>35</v>
      </c>
      <c r="F12" s="5"/>
      <c r="G12" s="6"/>
      <c r="L12"/>
      <c r="M12"/>
      <c r="N12"/>
      <c r="O12"/>
      <c r="P12"/>
    </row>
    <row r="13" spans="1:16" ht="20.149999999999999" customHeight="1" x14ac:dyDescent="0.35">
      <c r="A13" s="8" t="s">
        <v>18</v>
      </c>
      <c r="B13" s="9">
        <v>4203.4778999999999</v>
      </c>
      <c r="C13" s="10">
        <v>10</v>
      </c>
      <c r="D13" s="9">
        <f t="shared" si="0"/>
        <v>42034.778999999995</v>
      </c>
      <c r="E13" s="11">
        <v>35</v>
      </c>
      <c r="F13" s="5"/>
      <c r="G13" s="6"/>
      <c r="L13"/>
      <c r="M13"/>
      <c r="N13"/>
      <c r="O13"/>
      <c r="P13"/>
    </row>
    <row r="14" spans="1:16" ht="20.149999999999999" customHeight="1" x14ac:dyDescent="0.35">
      <c r="A14" s="8" t="s">
        <v>19</v>
      </c>
      <c r="B14" s="9">
        <v>1433.7444</v>
      </c>
      <c r="C14" s="10">
        <v>5</v>
      </c>
      <c r="D14" s="9">
        <f t="shared" si="0"/>
        <v>7168.7219999999998</v>
      </c>
      <c r="E14" s="11">
        <v>3</v>
      </c>
      <c r="F14" s="5"/>
      <c r="G14" s="6"/>
      <c r="L14"/>
      <c r="M14"/>
      <c r="N14"/>
      <c r="O14"/>
      <c r="P14"/>
    </row>
    <row r="15" spans="1:16" ht="20.149999999999999" customHeight="1" x14ac:dyDescent="0.35">
      <c r="A15" s="8" t="s">
        <v>20</v>
      </c>
      <c r="B15" s="9">
        <v>5865.3179999999993</v>
      </c>
      <c r="C15" s="10">
        <v>10</v>
      </c>
      <c r="D15" s="9">
        <f t="shared" si="0"/>
        <v>58653.179999999993</v>
      </c>
      <c r="E15" s="11">
        <v>7</v>
      </c>
      <c r="F15" s="5"/>
      <c r="G15" s="6"/>
      <c r="L15"/>
      <c r="M15"/>
      <c r="N15"/>
      <c r="O15"/>
      <c r="P15"/>
    </row>
    <row r="16" spans="1:16" ht="20.149999999999999" customHeight="1" x14ac:dyDescent="0.35">
      <c r="A16" s="8" t="s">
        <v>21</v>
      </c>
      <c r="B16" s="9">
        <v>42.360629999999993</v>
      </c>
      <c r="C16" s="10">
        <v>10</v>
      </c>
      <c r="D16" s="9">
        <f t="shared" si="0"/>
        <v>423.60629999999992</v>
      </c>
      <c r="E16" s="11">
        <v>2</v>
      </c>
      <c r="F16" s="5"/>
      <c r="G16" s="6"/>
      <c r="L16"/>
      <c r="M16"/>
      <c r="N16"/>
      <c r="O16"/>
      <c r="P16"/>
    </row>
    <row r="17" spans="1:16" ht="20.149999999999999" customHeight="1" x14ac:dyDescent="0.35">
      <c r="A17" s="8" t="s">
        <v>22</v>
      </c>
      <c r="B17" s="9">
        <v>7494.5730000000003</v>
      </c>
      <c r="C17" s="10">
        <v>5</v>
      </c>
      <c r="D17" s="9">
        <f t="shared" si="0"/>
        <v>37472.865000000005</v>
      </c>
      <c r="E17" s="11">
        <v>10</v>
      </c>
      <c r="F17" s="5"/>
      <c r="G17" s="6"/>
      <c r="L17"/>
      <c r="M17"/>
      <c r="N17"/>
      <c r="O17"/>
      <c r="P17"/>
    </row>
    <row r="18" spans="1:16" ht="20.149999999999999" customHeight="1" x14ac:dyDescent="0.35">
      <c r="A18" s="8" t="s">
        <v>23</v>
      </c>
      <c r="B18" s="9">
        <v>977.553</v>
      </c>
      <c r="C18" s="10">
        <v>5</v>
      </c>
      <c r="D18" s="9">
        <f t="shared" si="0"/>
        <v>4887.7650000000003</v>
      </c>
      <c r="E18" s="11">
        <v>1</v>
      </c>
      <c r="F18" s="5"/>
      <c r="G18" s="6"/>
      <c r="L18"/>
      <c r="M18"/>
      <c r="N18"/>
      <c r="O18"/>
      <c r="P18"/>
    </row>
    <row r="19" spans="1:16" ht="20.149999999999999" customHeight="1" x14ac:dyDescent="0.35">
      <c r="A19" s="8" t="s">
        <v>24</v>
      </c>
      <c r="B19" s="9">
        <v>4203.4778999999999</v>
      </c>
      <c r="C19" s="10">
        <v>10</v>
      </c>
      <c r="D19" s="9">
        <f t="shared" si="0"/>
        <v>42034.778999999995</v>
      </c>
      <c r="E19" s="11">
        <v>35</v>
      </c>
      <c r="F19" s="5"/>
      <c r="G19" s="6"/>
      <c r="L19"/>
      <c r="M19"/>
      <c r="N19"/>
      <c r="O19"/>
      <c r="P19"/>
    </row>
    <row r="20" spans="1:16" ht="20.149999999999999" customHeight="1" x14ac:dyDescent="0.35">
      <c r="A20" s="8" t="s">
        <v>25</v>
      </c>
      <c r="B20" s="9">
        <v>2737.5</v>
      </c>
      <c r="C20" s="13">
        <v>10</v>
      </c>
      <c r="D20" s="9">
        <f t="shared" si="0"/>
        <v>27375</v>
      </c>
      <c r="E20" s="14">
        <v>10</v>
      </c>
      <c r="F20" s="5"/>
      <c r="G20" s="6"/>
      <c r="L20"/>
      <c r="M20"/>
      <c r="N20"/>
      <c r="O20"/>
      <c r="P20"/>
    </row>
    <row r="21" spans="1:16" ht="20.149999999999999" customHeight="1" x14ac:dyDescent="0.35">
      <c r="A21" s="8" t="s">
        <v>26</v>
      </c>
      <c r="B21" s="9">
        <v>90977.249999999985</v>
      </c>
      <c r="C21" s="10">
        <v>20</v>
      </c>
      <c r="D21" s="9">
        <f t="shared" si="0"/>
        <v>1819544.9999999998</v>
      </c>
      <c r="E21" s="11">
        <v>300</v>
      </c>
      <c r="F21" s="5"/>
      <c r="G21" s="6"/>
      <c r="L21"/>
      <c r="M21"/>
      <c r="N21"/>
      <c r="O21"/>
      <c r="P21"/>
    </row>
    <row r="22" spans="1:16" ht="20.149999999999999" customHeight="1" x14ac:dyDescent="0.35">
      <c r="A22" s="8" t="s">
        <v>27</v>
      </c>
      <c r="B22" s="9">
        <v>268450</v>
      </c>
      <c r="C22" s="10">
        <v>20</v>
      </c>
      <c r="D22" s="9">
        <f t="shared" si="0"/>
        <v>5369000</v>
      </c>
      <c r="E22" s="11">
        <v>500</v>
      </c>
      <c r="F22" s="5"/>
      <c r="G22" s="6"/>
      <c r="L22"/>
      <c r="M22"/>
      <c r="N22"/>
      <c r="O22"/>
      <c r="P22"/>
    </row>
    <row r="23" spans="1:16" ht="15.5" x14ac:dyDescent="0.35">
      <c r="A23" s="33" t="s">
        <v>28</v>
      </c>
      <c r="B23" s="12" t="s">
        <v>2</v>
      </c>
      <c r="C23" s="12" t="s">
        <v>3</v>
      </c>
      <c r="D23" s="12" t="s">
        <v>4</v>
      </c>
      <c r="E23" s="12" t="s">
        <v>5</v>
      </c>
      <c r="G23" s="6"/>
      <c r="L23"/>
      <c r="M23"/>
      <c r="N23"/>
      <c r="O23"/>
      <c r="P23"/>
    </row>
    <row r="24" spans="1:16" ht="15.5" x14ac:dyDescent="0.35">
      <c r="A24" s="33"/>
      <c r="B24" s="12" t="s">
        <v>74</v>
      </c>
      <c r="C24" s="12" t="s">
        <v>7</v>
      </c>
      <c r="D24" s="12" t="s">
        <v>75</v>
      </c>
      <c r="E24" s="12" t="s">
        <v>8</v>
      </c>
      <c r="G24" s="6"/>
      <c r="L24"/>
      <c r="M24"/>
      <c r="N24"/>
      <c r="O24"/>
      <c r="P24"/>
    </row>
    <row r="25" spans="1:16" ht="20.149999999999999" customHeight="1" x14ac:dyDescent="0.35">
      <c r="A25" s="8" t="s">
        <v>9</v>
      </c>
      <c r="B25" s="9">
        <v>8015.9346000000005</v>
      </c>
      <c r="C25" s="10">
        <v>20</v>
      </c>
      <c r="D25" s="9">
        <f t="shared" ref="D25:D33" si="1">B25*C25</f>
        <v>160318.69200000001</v>
      </c>
      <c r="E25" s="11">
        <v>100</v>
      </c>
      <c r="F25" s="5"/>
      <c r="G25" s="6"/>
    </row>
    <row r="26" spans="1:16" ht="20.149999999999999" customHeight="1" x14ac:dyDescent="0.35">
      <c r="A26" s="8" t="s">
        <v>29</v>
      </c>
      <c r="B26" s="9">
        <v>13490.231400000001</v>
      </c>
      <c r="C26" s="10">
        <v>10</v>
      </c>
      <c r="D26" s="9">
        <f t="shared" si="1"/>
        <v>134902.31400000001</v>
      </c>
      <c r="E26" s="11">
        <v>80</v>
      </c>
      <c r="F26" s="5"/>
      <c r="G26" s="6"/>
    </row>
    <row r="27" spans="1:16" ht="20.149999999999999" customHeight="1" x14ac:dyDescent="0.35">
      <c r="A27" s="8" t="s">
        <v>30</v>
      </c>
      <c r="B27" s="9">
        <v>4203.4778999999999</v>
      </c>
      <c r="C27" s="10">
        <v>10</v>
      </c>
      <c r="D27" s="9">
        <f t="shared" si="1"/>
        <v>42034.778999999995</v>
      </c>
      <c r="E27" s="11">
        <v>35</v>
      </c>
      <c r="F27" s="5"/>
      <c r="G27" s="6"/>
    </row>
    <row r="28" spans="1:16" ht="20.149999999999999" customHeight="1" x14ac:dyDescent="0.35">
      <c r="A28" s="8" t="s">
        <v>19</v>
      </c>
      <c r="B28" s="9">
        <v>1433.7444</v>
      </c>
      <c r="C28" s="10">
        <v>5</v>
      </c>
      <c r="D28" s="9">
        <f t="shared" si="1"/>
        <v>7168.7219999999998</v>
      </c>
      <c r="E28" s="11">
        <v>3</v>
      </c>
      <c r="F28" s="5"/>
      <c r="G28" s="6"/>
    </row>
    <row r="29" spans="1:16" ht="20.149999999999999" customHeight="1" x14ac:dyDescent="0.35">
      <c r="A29" s="8" t="s">
        <v>31</v>
      </c>
      <c r="B29" s="9">
        <v>42.360629999999993</v>
      </c>
      <c r="C29" s="10">
        <v>10</v>
      </c>
      <c r="D29" s="9">
        <f t="shared" si="1"/>
        <v>423.60629999999992</v>
      </c>
      <c r="E29" s="11">
        <v>2</v>
      </c>
      <c r="F29" s="5"/>
      <c r="G29" s="6"/>
    </row>
    <row r="30" spans="1:16" ht="20.149999999999999" customHeight="1" x14ac:dyDescent="0.35">
      <c r="A30" s="8" t="s">
        <v>32</v>
      </c>
      <c r="B30" s="9">
        <v>13490.231400000001</v>
      </c>
      <c r="C30" s="10">
        <v>10</v>
      </c>
      <c r="D30" s="9">
        <f t="shared" si="1"/>
        <v>134902.31400000001</v>
      </c>
      <c r="E30" s="11">
        <v>80</v>
      </c>
      <c r="F30" s="5"/>
      <c r="G30" s="6"/>
    </row>
    <row r="31" spans="1:16" ht="20.149999999999999" customHeight="1" x14ac:dyDescent="0.35">
      <c r="A31" s="8" t="s">
        <v>33</v>
      </c>
      <c r="B31" s="9">
        <v>4203.4778999999999</v>
      </c>
      <c r="C31" s="10">
        <v>10</v>
      </c>
      <c r="D31" s="9">
        <f t="shared" si="1"/>
        <v>42034.778999999995</v>
      </c>
      <c r="E31" s="11">
        <v>35</v>
      </c>
      <c r="F31" s="5"/>
      <c r="G31" s="6"/>
    </row>
    <row r="32" spans="1:16" ht="20.149999999999999" customHeight="1" x14ac:dyDescent="0.35">
      <c r="A32" s="8" t="s">
        <v>34</v>
      </c>
      <c r="B32" s="9">
        <v>620.50669100951211</v>
      </c>
      <c r="C32" s="10">
        <v>5</v>
      </c>
      <c r="D32" s="9">
        <f t="shared" si="1"/>
        <v>3102.5334550475604</v>
      </c>
      <c r="E32" s="11">
        <v>75</v>
      </c>
      <c r="F32" s="5"/>
      <c r="G32" s="6"/>
    </row>
    <row r="33" spans="1:7" customFormat="1" ht="20.149999999999999" customHeight="1" x14ac:dyDescent="0.35">
      <c r="A33" s="8" t="s">
        <v>35</v>
      </c>
      <c r="B33" s="9">
        <v>11241.8595</v>
      </c>
      <c r="C33" s="10">
        <v>14</v>
      </c>
      <c r="D33" s="9">
        <f t="shared" si="1"/>
        <v>157386.033</v>
      </c>
      <c r="E33" s="11">
        <v>85</v>
      </c>
      <c r="F33" s="5"/>
      <c r="G33" s="6"/>
    </row>
    <row r="34" spans="1:7" customFormat="1" x14ac:dyDescent="0.35">
      <c r="A34" s="3" t="s">
        <v>36</v>
      </c>
      <c r="B34" s="1"/>
      <c r="C34" s="1"/>
    </row>
    <row r="35" spans="1:7" customFormat="1" x14ac:dyDescent="0.35">
      <c r="A35" s="4"/>
      <c r="B35" s="1"/>
      <c r="C35" s="1"/>
    </row>
    <row r="36" spans="1:7" customFormat="1" x14ac:dyDescent="0.35">
      <c r="C36">
        <f>19+9+8</f>
        <v>36</v>
      </c>
    </row>
    <row r="37" spans="1:7" customFormat="1" x14ac:dyDescent="0.35"/>
    <row r="38" spans="1:7" customFormat="1" x14ac:dyDescent="0.35"/>
    <row r="39" spans="1:7" customFormat="1" x14ac:dyDescent="0.35"/>
    <row r="40" spans="1:7" customFormat="1" x14ac:dyDescent="0.35"/>
    <row r="41" spans="1:7" customFormat="1" x14ac:dyDescent="0.35"/>
    <row r="42" spans="1:7" customFormat="1" x14ac:dyDescent="0.35"/>
    <row r="43" spans="1:7" customFormat="1" x14ac:dyDescent="0.35"/>
    <row r="44" spans="1:7" customFormat="1" x14ac:dyDescent="0.35"/>
    <row r="45" spans="1:7" customFormat="1" x14ac:dyDescent="0.35"/>
  </sheetData>
  <mergeCells count="3">
    <mergeCell ref="A1:B1"/>
    <mergeCell ref="A2:A3"/>
    <mergeCell ref="A23:A24"/>
  </mergeCells>
  <printOptions horizontalCentered="1"/>
  <pageMargins left="0.7" right="0.7" top="0.75" bottom="0.75" header="0.3" footer="0.3"/>
  <pageSetup scale="73" orientation="landscape" r:id="rId1"/>
  <headerFooter>
    <oddHeader>&amp;C&amp;"-,Bold"&amp;12MWD Water Savings Values</oddHeader>
    <oddFooter>&amp;C&amp;8&amp;Z&amp;F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AE326-B9D5-4CC2-890F-C75CA2BD06AC}">
  <dimension ref="A1:P51"/>
  <sheetViews>
    <sheetView tabSelected="1" topLeftCell="A24" zoomScale="90" zoomScaleNormal="90" workbookViewId="0">
      <selection activeCell="A39" sqref="A39"/>
    </sheetView>
  </sheetViews>
  <sheetFormatPr defaultRowHeight="14.5" x14ac:dyDescent="0.35"/>
  <cols>
    <col min="1" max="1" width="53" customWidth="1"/>
    <col min="2" max="2" width="19.7265625" style="1" customWidth="1"/>
    <col min="3" max="3" width="15.81640625" style="1" customWidth="1"/>
    <col min="4" max="4" width="21" customWidth="1"/>
    <col min="5" max="5" width="16.26953125" bestFit="1" customWidth="1"/>
    <col min="7" max="7" width="11.54296875" bestFit="1" customWidth="1"/>
    <col min="12" max="12" width="36.7265625" style="2" bestFit="1" customWidth="1"/>
    <col min="13" max="13" width="16.54296875" style="2" bestFit="1" customWidth="1"/>
    <col min="14" max="14" width="16" style="2" bestFit="1" customWidth="1"/>
    <col min="15" max="15" width="16.81640625" style="2" bestFit="1" customWidth="1"/>
    <col min="16" max="16" width="16.26953125" style="2" bestFit="1" customWidth="1"/>
    <col min="17" max="17" width="24.7265625" bestFit="1" customWidth="1"/>
  </cols>
  <sheetData>
    <row r="1" spans="1:16" ht="15.5" x14ac:dyDescent="0.35">
      <c r="A1" s="32" t="s">
        <v>0</v>
      </c>
      <c r="B1" s="32"/>
      <c r="E1" s="15">
        <v>43146</v>
      </c>
    </row>
    <row r="2" spans="1:16" ht="15.5" x14ac:dyDescent="0.35">
      <c r="A2" s="33" t="s">
        <v>1</v>
      </c>
      <c r="B2" s="12" t="s">
        <v>2</v>
      </c>
      <c r="C2" s="12" t="s">
        <v>3</v>
      </c>
      <c r="D2" s="12" t="s">
        <v>4</v>
      </c>
      <c r="E2" s="12" t="s">
        <v>5</v>
      </c>
    </row>
    <row r="3" spans="1:16" ht="15.5" x14ac:dyDescent="0.35">
      <c r="A3" s="33"/>
      <c r="B3" s="12" t="s">
        <v>73</v>
      </c>
      <c r="C3" s="12" t="s">
        <v>7</v>
      </c>
      <c r="D3" s="12" t="s">
        <v>75</v>
      </c>
      <c r="E3" s="12" t="s">
        <v>8</v>
      </c>
    </row>
    <row r="4" spans="1:16" ht="20.149999999999999" customHeight="1" x14ac:dyDescent="0.35">
      <c r="A4" s="8" t="s">
        <v>9</v>
      </c>
      <c r="B4" s="9">
        <v>8015.9346000000005</v>
      </c>
      <c r="C4" s="10">
        <v>20</v>
      </c>
      <c r="D4" s="9">
        <f>B4*C4</f>
        <v>160318.69200000001</v>
      </c>
      <c r="E4" s="11">
        <v>100</v>
      </c>
      <c r="F4" s="5"/>
      <c r="G4" s="6"/>
    </row>
    <row r="5" spans="1:16" ht="20.149999999999999" customHeight="1" x14ac:dyDescent="0.35">
      <c r="A5" s="16" t="s">
        <v>10</v>
      </c>
      <c r="B5" s="17">
        <v>12186.8274</v>
      </c>
      <c r="C5" s="18">
        <v>20</v>
      </c>
      <c r="D5" s="17">
        <f t="shared" ref="D5:D21" si="0">B5*C5</f>
        <v>243736.54800000001</v>
      </c>
      <c r="E5" s="19">
        <v>145</v>
      </c>
      <c r="F5" s="5"/>
      <c r="G5" s="6"/>
    </row>
    <row r="6" spans="1:16" ht="20.149999999999999" customHeight="1" x14ac:dyDescent="0.35">
      <c r="A6" s="8" t="s">
        <v>11</v>
      </c>
      <c r="B6" s="9">
        <v>39981.917699999998</v>
      </c>
      <c r="C6" s="10">
        <v>20</v>
      </c>
      <c r="D6" s="9">
        <f t="shared" si="0"/>
        <v>799638.35399999993</v>
      </c>
      <c r="E6" s="11">
        <v>200</v>
      </c>
      <c r="F6" s="5"/>
      <c r="G6" s="6"/>
    </row>
    <row r="7" spans="1:16" ht="20.149999999999999" customHeight="1" x14ac:dyDescent="0.35">
      <c r="A7" s="8" t="s">
        <v>12</v>
      </c>
      <c r="B7" s="9">
        <v>81495.335099999997</v>
      </c>
      <c r="C7" s="10">
        <v>10</v>
      </c>
      <c r="D7" s="9">
        <f t="shared" si="0"/>
        <v>814953.35100000002</v>
      </c>
      <c r="E7" s="11">
        <v>485</v>
      </c>
      <c r="F7" s="5"/>
      <c r="G7" s="6"/>
    </row>
    <row r="8" spans="1:16" ht="20.149999999999999" customHeight="1" x14ac:dyDescent="0.35">
      <c r="A8" s="21" t="s">
        <v>13</v>
      </c>
      <c r="B8" s="9">
        <v>50181.053999999996</v>
      </c>
      <c r="C8" s="10">
        <v>10</v>
      </c>
      <c r="D8" s="9">
        <f t="shared" si="0"/>
        <v>501810.54</v>
      </c>
      <c r="E8" s="20">
        <v>300</v>
      </c>
      <c r="F8" s="5"/>
      <c r="G8" s="6"/>
    </row>
    <row r="9" spans="1:16" ht="20.149999999999999" customHeight="1" x14ac:dyDescent="0.35">
      <c r="A9" s="8" t="s">
        <v>14</v>
      </c>
      <c r="B9" s="9">
        <v>29978.292000000001</v>
      </c>
      <c r="C9" s="10">
        <v>7</v>
      </c>
      <c r="D9" s="9">
        <f t="shared" si="0"/>
        <v>209848.04399999999</v>
      </c>
      <c r="E9" s="11">
        <v>125</v>
      </c>
      <c r="F9" s="5"/>
      <c r="G9" s="6"/>
    </row>
    <row r="10" spans="1:16" ht="20.149999999999999" customHeight="1" x14ac:dyDescent="0.35">
      <c r="A10" s="8" t="s">
        <v>15</v>
      </c>
      <c r="B10" s="9">
        <v>209848.04399999999</v>
      </c>
      <c r="C10" s="10">
        <v>5</v>
      </c>
      <c r="D10" s="9">
        <f t="shared" si="0"/>
        <v>1049240.22</v>
      </c>
      <c r="E10" s="11">
        <v>625</v>
      </c>
      <c r="F10" s="5"/>
      <c r="G10" s="6"/>
      <c r="L10"/>
      <c r="M10"/>
      <c r="N10"/>
      <c r="O10"/>
      <c r="P10"/>
    </row>
    <row r="11" spans="1:16" ht="20.149999999999999" customHeight="1" x14ac:dyDescent="0.35">
      <c r="A11" s="8" t="s">
        <v>16</v>
      </c>
      <c r="B11" s="9">
        <v>633454.34400000004</v>
      </c>
      <c r="C11" s="10">
        <v>5</v>
      </c>
      <c r="D11" s="9">
        <f t="shared" si="0"/>
        <v>3167271.72</v>
      </c>
      <c r="E11" s="11">
        <v>1750</v>
      </c>
      <c r="F11" s="5"/>
      <c r="G11" s="6"/>
      <c r="L11"/>
      <c r="M11"/>
      <c r="N11"/>
      <c r="O11"/>
      <c r="P11"/>
    </row>
    <row r="12" spans="1:16" ht="20.149999999999999" customHeight="1" x14ac:dyDescent="0.35">
      <c r="A12" s="21" t="s">
        <v>17</v>
      </c>
      <c r="B12" s="22">
        <v>5833</v>
      </c>
      <c r="C12" s="10">
        <v>10</v>
      </c>
      <c r="D12" s="22">
        <f t="shared" si="0"/>
        <v>58330</v>
      </c>
      <c r="E12" s="11">
        <v>35</v>
      </c>
      <c r="F12" s="5"/>
      <c r="G12" s="6"/>
      <c r="L12"/>
      <c r="M12"/>
      <c r="N12"/>
      <c r="O12"/>
      <c r="P12"/>
    </row>
    <row r="13" spans="1:16" ht="20.149999999999999" customHeight="1" x14ac:dyDescent="0.35">
      <c r="A13" s="21" t="s">
        <v>18</v>
      </c>
      <c r="B13" s="22">
        <v>5833</v>
      </c>
      <c r="C13" s="10">
        <v>10</v>
      </c>
      <c r="D13" s="22">
        <f t="shared" si="0"/>
        <v>58330</v>
      </c>
      <c r="E13" s="11">
        <v>35</v>
      </c>
      <c r="F13" s="5"/>
      <c r="G13" s="6"/>
      <c r="L13"/>
      <c r="M13"/>
      <c r="N13"/>
      <c r="O13"/>
      <c r="P13"/>
    </row>
    <row r="14" spans="1:16" ht="20.149999999999999" customHeight="1" x14ac:dyDescent="0.35">
      <c r="A14" s="21" t="s">
        <v>83</v>
      </c>
      <c r="B14" s="22">
        <v>860</v>
      </c>
      <c r="C14" s="10">
        <v>5</v>
      </c>
      <c r="D14" s="22">
        <f t="shared" si="0"/>
        <v>4300</v>
      </c>
      <c r="E14" s="20">
        <v>2</v>
      </c>
      <c r="F14" s="5"/>
      <c r="G14" s="6"/>
      <c r="L14"/>
      <c r="M14"/>
      <c r="N14"/>
      <c r="O14"/>
      <c r="P14"/>
    </row>
    <row r="15" spans="1:16" ht="20.149999999999999" customHeight="1" x14ac:dyDescent="0.35">
      <c r="A15" s="21" t="s">
        <v>20</v>
      </c>
      <c r="B15" s="9">
        <v>5865.3179999999993</v>
      </c>
      <c r="C15" s="10">
        <v>10</v>
      </c>
      <c r="D15" s="9">
        <f t="shared" si="0"/>
        <v>58653.179999999993</v>
      </c>
      <c r="E15" s="20">
        <v>13</v>
      </c>
      <c r="F15" s="5"/>
      <c r="G15" s="6"/>
      <c r="L15"/>
      <c r="M15"/>
      <c r="N15"/>
      <c r="O15"/>
      <c r="P15"/>
    </row>
    <row r="16" spans="1:16" ht="20.149999999999999" customHeight="1" x14ac:dyDescent="0.35">
      <c r="A16" s="21" t="s">
        <v>21</v>
      </c>
      <c r="B16" s="22">
        <v>44</v>
      </c>
      <c r="C16" s="10">
        <v>10</v>
      </c>
      <c r="D16" s="22">
        <f t="shared" si="0"/>
        <v>440</v>
      </c>
      <c r="E16" s="11">
        <v>2</v>
      </c>
      <c r="F16" s="5"/>
      <c r="G16" s="6"/>
      <c r="L16"/>
      <c r="M16"/>
      <c r="N16"/>
      <c r="O16"/>
      <c r="P16"/>
    </row>
    <row r="17" spans="1:16" ht="20.149999999999999" customHeight="1" x14ac:dyDescent="0.35">
      <c r="A17" s="8" t="s">
        <v>22</v>
      </c>
      <c r="B17" s="9">
        <v>7494.5730000000003</v>
      </c>
      <c r="C17" s="10">
        <v>5</v>
      </c>
      <c r="D17" s="9">
        <f t="shared" si="0"/>
        <v>37472.865000000005</v>
      </c>
      <c r="E17" s="11">
        <v>10</v>
      </c>
      <c r="F17" s="5"/>
      <c r="G17" s="6"/>
      <c r="L17"/>
      <c r="M17"/>
      <c r="N17"/>
      <c r="O17"/>
      <c r="P17"/>
    </row>
    <row r="18" spans="1:16" ht="20.149999999999999" customHeight="1" x14ac:dyDescent="0.35">
      <c r="A18" s="8" t="s">
        <v>23</v>
      </c>
      <c r="B18" s="9">
        <v>977.553</v>
      </c>
      <c r="C18" s="10">
        <v>5</v>
      </c>
      <c r="D18" s="9">
        <f t="shared" si="0"/>
        <v>4887.7650000000003</v>
      </c>
      <c r="E18" s="11">
        <v>1</v>
      </c>
      <c r="F18" s="5"/>
      <c r="G18" s="6"/>
      <c r="L18"/>
      <c r="M18"/>
      <c r="N18"/>
      <c r="O18"/>
      <c r="P18"/>
    </row>
    <row r="19" spans="1:16" ht="20.149999999999999" customHeight="1" x14ac:dyDescent="0.35">
      <c r="A19" s="21" t="s">
        <v>24</v>
      </c>
      <c r="B19" s="22">
        <v>5833</v>
      </c>
      <c r="C19" s="10">
        <v>10</v>
      </c>
      <c r="D19" s="22">
        <f t="shared" si="0"/>
        <v>58330</v>
      </c>
      <c r="E19" s="11">
        <v>35</v>
      </c>
      <c r="F19" s="5"/>
      <c r="G19" s="6"/>
      <c r="L19"/>
      <c r="M19"/>
      <c r="N19"/>
      <c r="O19"/>
      <c r="P19"/>
    </row>
    <row r="20" spans="1:16" ht="20.149999999999999" customHeight="1" x14ac:dyDescent="0.35">
      <c r="A20" s="8" t="s">
        <v>25</v>
      </c>
      <c r="B20" s="9">
        <v>2737.5</v>
      </c>
      <c r="C20" s="13">
        <v>10</v>
      </c>
      <c r="D20" s="9">
        <f t="shared" si="0"/>
        <v>27375</v>
      </c>
      <c r="E20" s="14">
        <v>10</v>
      </c>
      <c r="F20" s="5"/>
      <c r="G20" s="6"/>
      <c r="L20"/>
      <c r="M20"/>
      <c r="N20"/>
      <c r="O20"/>
      <c r="P20"/>
    </row>
    <row r="21" spans="1:16" ht="20.149999999999999" customHeight="1" x14ac:dyDescent="0.35">
      <c r="A21" s="21" t="s">
        <v>26</v>
      </c>
      <c r="B21" s="22">
        <v>37799</v>
      </c>
      <c r="C21" s="10">
        <v>20</v>
      </c>
      <c r="D21" s="22">
        <f t="shared" si="0"/>
        <v>755980</v>
      </c>
      <c r="E21" s="20">
        <v>120</v>
      </c>
      <c r="F21" s="5"/>
      <c r="G21" s="6"/>
      <c r="L21"/>
      <c r="M21"/>
      <c r="N21"/>
      <c r="O21"/>
      <c r="P21"/>
    </row>
    <row r="22" spans="1:16" ht="20.149999999999999" customHeight="1" x14ac:dyDescent="0.35">
      <c r="A22" s="8" t="s">
        <v>27</v>
      </c>
      <c r="B22" s="9">
        <v>268450</v>
      </c>
      <c r="C22" s="10">
        <v>20</v>
      </c>
      <c r="D22" s="9">
        <f>B22*C22</f>
        <v>5369000</v>
      </c>
      <c r="E22" s="11">
        <v>500</v>
      </c>
      <c r="F22" s="5"/>
      <c r="G22" s="6"/>
      <c r="L22"/>
      <c r="M22"/>
      <c r="N22"/>
      <c r="O22"/>
      <c r="P22"/>
    </row>
    <row r="23" spans="1:16" ht="20.149999999999999" customHeight="1" x14ac:dyDescent="0.35">
      <c r="A23" s="27" t="s">
        <v>76</v>
      </c>
      <c r="B23" s="26">
        <v>12187</v>
      </c>
      <c r="C23" s="24">
        <v>20</v>
      </c>
      <c r="D23" s="22">
        <f>B23*C23</f>
        <v>243740</v>
      </c>
      <c r="E23" s="20">
        <v>145</v>
      </c>
      <c r="F23" s="5"/>
      <c r="G23" s="6"/>
      <c r="L23"/>
      <c r="M23"/>
      <c r="N23"/>
      <c r="O23"/>
      <c r="P23"/>
    </row>
    <row r="24" spans="1:16" ht="20.149999999999999" customHeight="1" x14ac:dyDescent="0.35">
      <c r="A24" s="28" t="s">
        <v>77</v>
      </c>
      <c r="B24" s="26">
        <v>3421</v>
      </c>
      <c r="C24" s="24">
        <v>20</v>
      </c>
      <c r="D24" s="22">
        <f>B24*C24</f>
        <v>68420</v>
      </c>
      <c r="E24" s="20">
        <v>40</v>
      </c>
      <c r="F24" s="5"/>
      <c r="G24" s="6"/>
      <c r="L24"/>
      <c r="M24"/>
      <c r="N24"/>
      <c r="O24"/>
      <c r="P24"/>
    </row>
    <row r="25" spans="1:16" ht="15.5" x14ac:dyDescent="0.35">
      <c r="A25" s="33" t="s">
        <v>28</v>
      </c>
      <c r="B25" s="12" t="s">
        <v>2</v>
      </c>
      <c r="C25" s="12" t="s">
        <v>3</v>
      </c>
      <c r="D25" s="12" t="s">
        <v>4</v>
      </c>
      <c r="E25" s="12" t="s">
        <v>5</v>
      </c>
      <c r="G25" s="6"/>
      <c r="L25"/>
      <c r="M25"/>
      <c r="N25"/>
      <c r="O25"/>
      <c r="P25"/>
    </row>
    <row r="26" spans="1:16" ht="15.5" x14ac:dyDescent="0.35">
      <c r="A26" s="33"/>
      <c r="B26" s="12" t="s">
        <v>74</v>
      </c>
      <c r="C26" s="12" t="s">
        <v>7</v>
      </c>
      <c r="D26" s="12" t="s">
        <v>75</v>
      </c>
      <c r="E26" s="12" t="s">
        <v>8</v>
      </c>
      <c r="G26" s="6"/>
      <c r="L26"/>
      <c r="M26"/>
      <c r="N26"/>
      <c r="O26"/>
      <c r="P26"/>
    </row>
    <row r="27" spans="1:16" ht="20.149999999999999" customHeight="1" x14ac:dyDescent="0.35">
      <c r="A27" s="8" t="s">
        <v>9</v>
      </c>
      <c r="B27" s="9">
        <v>8015.9346000000005</v>
      </c>
      <c r="C27" s="10">
        <v>20</v>
      </c>
      <c r="D27" s="9">
        <f t="shared" ref="D27:D39" si="1">B27*C27</f>
        <v>160318.69200000001</v>
      </c>
      <c r="E27" s="11">
        <v>100</v>
      </c>
      <c r="F27" s="5"/>
      <c r="G27" s="6"/>
    </row>
    <row r="28" spans="1:16" s="23" customFormat="1" ht="20.149999999999999" customHeight="1" x14ac:dyDescent="0.35">
      <c r="A28" s="25" t="s">
        <v>77</v>
      </c>
      <c r="B28" s="22">
        <v>3421</v>
      </c>
      <c r="C28" s="24">
        <v>20</v>
      </c>
      <c r="D28" s="22">
        <f>B28*C28</f>
        <v>68420</v>
      </c>
      <c r="E28" s="20">
        <v>40</v>
      </c>
      <c r="F28" s="5"/>
      <c r="G28" s="6"/>
      <c r="L28" s="2"/>
      <c r="M28" s="2"/>
      <c r="N28" s="2"/>
      <c r="O28" s="2"/>
      <c r="P28" s="2"/>
    </row>
    <row r="29" spans="1:16" ht="20.149999999999999" customHeight="1" x14ac:dyDescent="0.35">
      <c r="A29" s="8" t="s">
        <v>29</v>
      </c>
      <c r="B29" s="9">
        <v>13490.231400000001</v>
      </c>
      <c r="C29" s="10">
        <v>10</v>
      </c>
      <c r="D29" s="9">
        <f t="shared" si="1"/>
        <v>134902.31400000001</v>
      </c>
      <c r="E29" s="11">
        <v>80</v>
      </c>
      <c r="F29" s="5"/>
      <c r="G29" s="6"/>
    </row>
    <row r="30" spans="1:16" ht="20.149999999999999" customHeight="1" x14ac:dyDescent="0.35">
      <c r="A30" s="21" t="s">
        <v>30</v>
      </c>
      <c r="B30" s="22">
        <v>5833</v>
      </c>
      <c r="C30" s="10">
        <v>10</v>
      </c>
      <c r="D30" s="22">
        <f t="shared" si="1"/>
        <v>58330</v>
      </c>
      <c r="E30" s="11">
        <v>35</v>
      </c>
      <c r="F30" s="5"/>
      <c r="G30" s="6"/>
    </row>
    <row r="31" spans="1:16" ht="20.149999999999999" customHeight="1" x14ac:dyDescent="0.35">
      <c r="A31" s="21" t="s">
        <v>19</v>
      </c>
      <c r="B31" s="22">
        <v>860</v>
      </c>
      <c r="C31" s="10">
        <v>5</v>
      </c>
      <c r="D31" s="22">
        <f t="shared" si="1"/>
        <v>4300</v>
      </c>
      <c r="E31" s="20">
        <v>2</v>
      </c>
      <c r="F31" s="5"/>
      <c r="G31" s="6"/>
    </row>
    <row r="32" spans="1:16" ht="20.149999999999999" customHeight="1" x14ac:dyDescent="0.35">
      <c r="A32" s="21" t="s">
        <v>31</v>
      </c>
      <c r="B32" s="22">
        <v>44</v>
      </c>
      <c r="C32" s="10">
        <v>10</v>
      </c>
      <c r="D32" s="22">
        <f t="shared" si="1"/>
        <v>440</v>
      </c>
      <c r="E32" s="11">
        <v>2</v>
      </c>
      <c r="F32" s="5"/>
      <c r="G32" s="6"/>
    </row>
    <row r="33" spans="1:16" ht="20.149999999999999" customHeight="1" x14ac:dyDescent="0.35">
      <c r="A33" s="8" t="s">
        <v>32</v>
      </c>
      <c r="B33" s="9">
        <v>13490.231400000001</v>
      </c>
      <c r="C33" s="10">
        <v>10</v>
      </c>
      <c r="D33" s="9">
        <f t="shared" si="1"/>
        <v>134902.31400000001</v>
      </c>
      <c r="E33" s="11">
        <v>80</v>
      </c>
      <c r="F33" s="5"/>
      <c r="G33" s="6"/>
    </row>
    <row r="34" spans="1:16" s="29" customFormat="1" ht="20.149999999999999" customHeight="1" x14ac:dyDescent="0.35">
      <c r="A34" s="21" t="s">
        <v>33</v>
      </c>
      <c r="B34" s="22">
        <v>5833</v>
      </c>
      <c r="C34" s="10">
        <v>10</v>
      </c>
      <c r="D34" s="22">
        <f t="shared" ref="D34:D36" si="2">B34*C34</f>
        <v>58330</v>
      </c>
      <c r="E34" s="11">
        <v>35</v>
      </c>
      <c r="F34" s="5"/>
      <c r="G34" s="6"/>
      <c r="L34" s="2"/>
      <c r="M34" s="2"/>
      <c r="N34" s="2"/>
      <c r="O34" s="2"/>
      <c r="P34" s="2"/>
    </row>
    <row r="35" spans="1:16" s="29" customFormat="1" ht="20.149999999999999" customHeight="1" x14ac:dyDescent="0.35">
      <c r="A35" s="21" t="s">
        <v>34</v>
      </c>
      <c r="B35" s="9">
        <v>620.50669100951211</v>
      </c>
      <c r="C35" s="10">
        <v>5</v>
      </c>
      <c r="D35" s="9">
        <f t="shared" si="2"/>
        <v>3102.5334550475604</v>
      </c>
      <c r="E35" s="20">
        <v>35</v>
      </c>
      <c r="F35" s="5"/>
      <c r="G35" s="6"/>
      <c r="L35" s="2"/>
      <c r="M35" s="2"/>
      <c r="N35" s="2"/>
      <c r="O35" s="2"/>
      <c r="P35" s="2"/>
    </row>
    <row r="36" spans="1:16" s="29" customFormat="1" ht="20.149999999999999" customHeight="1" x14ac:dyDescent="0.35">
      <c r="A36" s="21" t="s">
        <v>35</v>
      </c>
      <c r="B36" s="22">
        <v>10688</v>
      </c>
      <c r="C36" s="10">
        <v>14</v>
      </c>
      <c r="D36" s="22">
        <f t="shared" si="2"/>
        <v>149632</v>
      </c>
      <c r="E36" s="11">
        <v>85</v>
      </c>
      <c r="F36" s="5"/>
      <c r="G36" s="6"/>
      <c r="L36" s="2"/>
      <c r="M36" s="2"/>
      <c r="N36" s="2"/>
      <c r="O36" s="2"/>
      <c r="P36" s="2"/>
    </row>
    <row r="37" spans="1:16" ht="20.149999999999999" customHeight="1" x14ac:dyDescent="0.35">
      <c r="A37" s="28" t="s">
        <v>78</v>
      </c>
      <c r="B37" s="26">
        <v>2476</v>
      </c>
      <c r="C37" s="24">
        <v>5</v>
      </c>
      <c r="D37" s="22">
        <f t="shared" si="1"/>
        <v>12380</v>
      </c>
      <c r="E37" s="20">
        <v>250</v>
      </c>
      <c r="F37" s="5"/>
      <c r="G37" s="6"/>
    </row>
    <row r="38" spans="1:16" ht="20.149999999999999" customHeight="1" x14ac:dyDescent="0.35">
      <c r="A38" s="28" t="s">
        <v>79</v>
      </c>
      <c r="B38" s="26">
        <v>3063</v>
      </c>
      <c r="C38" s="24">
        <v>5</v>
      </c>
      <c r="D38" s="22">
        <f t="shared" si="1"/>
        <v>15315</v>
      </c>
      <c r="E38" s="20">
        <v>300</v>
      </c>
      <c r="F38" s="5"/>
      <c r="G38" s="6"/>
    </row>
    <row r="39" spans="1:16" ht="20.149999999999999" customHeight="1" x14ac:dyDescent="0.35">
      <c r="A39" s="28" t="s">
        <v>80</v>
      </c>
      <c r="B39" s="26">
        <v>3519</v>
      </c>
      <c r="C39" s="24">
        <v>5</v>
      </c>
      <c r="D39" s="22">
        <f t="shared" si="1"/>
        <v>17595</v>
      </c>
      <c r="E39" s="20">
        <v>350</v>
      </c>
      <c r="F39" s="5"/>
      <c r="G39" s="6"/>
      <c r="L39"/>
      <c r="M39"/>
      <c r="N39"/>
      <c r="O39"/>
      <c r="P39"/>
    </row>
    <row r="40" spans="1:16" x14ac:dyDescent="0.35">
      <c r="A40" s="31" t="s">
        <v>81</v>
      </c>
      <c r="L40"/>
      <c r="M40"/>
      <c r="N40"/>
      <c r="O40"/>
      <c r="P40"/>
    </row>
    <row r="41" spans="1:16" x14ac:dyDescent="0.35">
      <c r="A41" s="30" t="s">
        <v>82</v>
      </c>
      <c r="L41"/>
      <c r="M41"/>
      <c r="N41"/>
      <c r="O41"/>
      <c r="P41"/>
    </row>
    <row r="42" spans="1:16" x14ac:dyDescent="0.35">
      <c r="B42"/>
      <c r="C42"/>
      <c r="L42"/>
      <c r="M42"/>
      <c r="N42"/>
      <c r="O42"/>
      <c r="P42"/>
    </row>
    <row r="43" spans="1:16" x14ac:dyDescent="0.35">
      <c r="B43"/>
      <c r="C43"/>
      <c r="L43"/>
      <c r="M43"/>
      <c r="N43"/>
      <c r="O43"/>
      <c r="P43"/>
    </row>
    <row r="44" spans="1:16" x14ac:dyDescent="0.35">
      <c r="B44"/>
      <c r="C44"/>
      <c r="L44"/>
      <c r="M44"/>
      <c r="N44"/>
      <c r="O44"/>
      <c r="P44"/>
    </row>
    <row r="45" spans="1:16" x14ac:dyDescent="0.35">
      <c r="B45"/>
      <c r="C45"/>
      <c r="L45"/>
      <c r="M45"/>
      <c r="N45"/>
      <c r="O45"/>
      <c r="P45"/>
    </row>
    <row r="46" spans="1:16" x14ac:dyDescent="0.35">
      <c r="B46"/>
      <c r="C46"/>
      <c r="L46"/>
      <c r="M46"/>
      <c r="N46"/>
      <c r="O46"/>
      <c r="P46"/>
    </row>
    <row r="47" spans="1:16" x14ac:dyDescent="0.35">
      <c r="B47"/>
      <c r="C47"/>
      <c r="L47"/>
      <c r="M47"/>
      <c r="N47"/>
      <c r="O47"/>
      <c r="P47"/>
    </row>
    <row r="48" spans="1:16" x14ac:dyDescent="0.35">
      <c r="B48"/>
      <c r="C48"/>
      <c r="L48"/>
      <c r="M48"/>
      <c r="N48"/>
      <c r="O48"/>
      <c r="P48"/>
    </row>
    <row r="49" spans="2:16" x14ac:dyDescent="0.35">
      <c r="B49"/>
      <c r="C49"/>
      <c r="L49"/>
      <c r="M49"/>
      <c r="N49"/>
      <c r="O49"/>
      <c r="P49"/>
    </row>
    <row r="50" spans="2:16" x14ac:dyDescent="0.35">
      <c r="B50"/>
      <c r="C50"/>
      <c r="L50"/>
      <c r="M50"/>
      <c r="N50"/>
      <c r="O50"/>
      <c r="P50"/>
    </row>
    <row r="51" spans="2:16" x14ac:dyDescent="0.35">
      <c r="B51"/>
      <c r="C51"/>
      <c r="L51"/>
      <c r="M51"/>
      <c r="N51"/>
      <c r="O51"/>
      <c r="P51"/>
    </row>
  </sheetData>
  <mergeCells count="3">
    <mergeCell ref="A1:B1"/>
    <mergeCell ref="A2:A3"/>
    <mergeCell ref="A25:A26"/>
  </mergeCells>
  <pageMargins left="0.25" right="0.25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4"/>
  <sheetViews>
    <sheetView topLeftCell="C10" workbookViewId="0">
      <selection activeCell="J34" sqref="J34"/>
    </sheetView>
  </sheetViews>
  <sheetFormatPr defaultRowHeight="14.5" x14ac:dyDescent="0.35"/>
  <cols>
    <col min="1" max="1" width="50.453125" bestFit="1" customWidth="1"/>
    <col min="2" max="2" width="50.453125" customWidth="1"/>
    <col min="3" max="3" width="61.453125" bestFit="1" customWidth="1"/>
    <col min="7" max="7" width="51.54296875" customWidth="1"/>
  </cols>
  <sheetData>
    <row r="1" spans="1:9" x14ac:dyDescent="0.35">
      <c r="A1" t="s">
        <v>0</v>
      </c>
    </row>
    <row r="2" spans="1:9" x14ac:dyDescent="0.35">
      <c r="A2" t="s">
        <v>1</v>
      </c>
      <c r="D2" t="s">
        <v>2</v>
      </c>
      <c r="E2" t="s">
        <v>3</v>
      </c>
    </row>
    <row r="3" spans="1:9" x14ac:dyDescent="0.35">
      <c r="D3" t="s">
        <v>6</v>
      </c>
      <c r="E3" t="s">
        <v>7</v>
      </c>
    </row>
    <row r="4" spans="1:9" x14ac:dyDescent="0.35">
      <c r="A4" t="s">
        <v>40</v>
      </c>
      <c r="B4" t="s">
        <v>38</v>
      </c>
      <c r="C4" t="str">
        <f>CONCATENATE(B4,"-",A4)</f>
        <v>Com-High Efficiency Toilet (Melded)</v>
      </c>
      <c r="D4" s="7">
        <v>8016</v>
      </c>
      <c r="E4" s="7">
        <v>20</v>
      </c>
      <c r="G4" s="7" t="s">
        <v>45</v>
      </c>
    </row>
    <row r="5" spans="1:9" x14ac:dyDescent="0.35">
      <c r="A5" t="s">
        <v>41</v>
      </c>
      <c r="B5" t="s">
        <v>38</v>
      </c>
      <c r="C5" t="str">
        <f t="shared" ref="C5:C31" si="0">CONCATENATE(B5,"-",A5)</f>
        <v>Com-4 Liter Toilet (Melded)</v>
      </c>
      <c r="D5" s="7">
        <v>12187</v>
      </c>
      <c r="E5" s="7">
        <v>20</v>
      </c>
      <c r="G5" s="7" t="s">
        <v>46</v>
      </c>
      <c r="I5">
        <f>ROUND(D4,0)</f>
        <v>8016</v>
      </c>
    </row>
    <row r="6" spans="1:9" x14ac:dyDescent="0.35">
      <c r="A6" t="s">
        <v>11</v>
      </c>
      <c r="B6" t="s">
        <v>38</v>
      </c>
      <c r="C6" t="str">
        <f t="shared" si="0"/>
        <v>Com-Zero/Ultra Low Water Urinal</v>
      </c>
      <c r="D6" s="7">
        <v>39982</v>
      </c>
      <c r="E6" s="7">
        <v>20</v>
      </c>
      <c r="G6" s="7" t="s">
        <v>47</v>
      </c>
      <c r="I6">
        <f t="shared" ref="I6:I31" si="1">ROUND(D5,0)</f>
        <v>12187</v>
      </c>
    </row>
    <row r="7" spans="1:9" x14ac:dyDescent="0.35">
      <c r="A7" t="s">
        <v>42</v>
      </c>
      <c r="B7" t="s">
        <v>38</v>
      </c>
      <c r="C7" t="str">
        <f t="shared" si="0"/>
        <v>Com-Connectionless Food Steamer (/Comp)</v>
      </c>
      <c r="D7" s="7">
        <v>81495</v>
      </c>
      <c r="E7" s="7">
        <v>10</v>
      </c>
      <c r="G7" s="7" t="s">
        <v>48</v>
      </c>
      <c r="I7">
        <f t="shared" si="1"/>
        <v>39982</v>
      </c>
    </row>
    <row r="8" spans="1:9" x14ac:dyDescent="0.35">
      <c r="A8" t="s">
        <v>13</v>
      </c>
      <c r="B8" t="s">
        <v>38</v>
      </c>
      <c r="C8" t="str">
        <f t="shared" si="0"/>
        <v>Com-Air-cooled Ice Making Machine</v>
      </c>
      <c r="D8" s="7">
        <v>50181</v>
      </c>
      <c r="E8" s="7">
        <v>10</v>
      </c>
      <c r="G8" s="7" t="s">
        <v>49</v>
      </c>
      <c r="I8">
        <f t="shared" si="1"/>
        <v>81495</v>
      </c>
    </row>
    <row r="9" spans="1:9" x14ac:dyDescent="0.35">
      <c r="A9" t="s">
        <v>14</v>
      </c>
      <c r="B9" t="s">
        <v>38</v>
      </c>
      <c r="C9" t="str">
        <f t="shared" si="0"/>
        <v>Com-Dry Vaccuum Pump (/1/2 hp)</v>
      </c>
      <c r="D9" s="7">
        <v>29978</v>
      </c>
      <c r="E9" s="7">
        <v>7</v>
      </c>
      <c r="G9" s="7" t="s">
        <v>50</v>
      </c>
      <c r="I9">
        <f t="shared" si="1"/>
        <v>50181</v>
      </c>
    </row>
    <row r="10" spans="1:9" x14ac:dyDescent="0.35">
      <c r="A10" t="s">
        <v>15</v>
      </c>
      <c r="B10" t="s">
        <v>38</v>
      </c>
      <c r="C10" t="str">
        <f t="shared" si="0"/>
        <v>Com-Cooling Tower Conductivity Controller</v>
      </c>
      <c r="D10" s="7">
        <v>209848</v>
      </c>
      <c r="E10" s="7">
        <v>5</v>
      </c>
      <c r="G10" s="7" t="s">
        <v>51</v>
      </c>
      <c r="I10">
        <f t="shared" si="1"/>
        <v>29978</v>
      </c>
    </row>
    <row r="11" spans="1:9" x14ac:dyDescent="0.35">
      <c r="A11" t="s">
        <v>16</v>
      </c>
      <c r="B11" t="s">
        <v>38</v>
      </c>
      <c r="C11" t="str">
        <f t="shared" si="0"/>
        <v>Com-pH Cooling Tower Controller</v>
      </c>
      <c r="D11" s="7">
        <v>633454</v>
      </c>
      <c r="E11" s="7">
        <v>5</v>
      </c>
      <c r="G11" s="7" t="s">
        <v>52</v>
      </c>
      <c r="I11">
        <f t="shared" si="1"/>
        <v>209848</v>
      </c>
    </row>
    <row r="12" spans="1:9" x14ac:dyDescent="0.35">
      <c r="A12" t="s">
        <v>43</v>
      </c>
      <c r="B12" t="s">
        <v>38</v>
      </c>
      <c r="C12" t="str">
        <f t="shared" si="0"/>
        <v>Com-Weather Based Irrigation Controller-Stat</v>
      </c>
      <c r="D12" s="7">
        <v>4203</v>
      </c>
      <c r="E12" s="7">
        <v>10</v>
      </c>
      <c r="G12" s="7" t="s">
        <v>53</v>
      </c>
      <c r="I12">
        <f t="shared" si="1"/>
        <v>633454</v>
      </c>
    </row>
    <row r="13" spans="1:9" x14ac:dyDescent="0.35">
      <c r="A13" t="s">
        <v>44</v>
      </c>
      <c r="B13" t="s">
        <v>38</v>
      </c>
      <c r="C13" t="str">
        <f t="shared" si="0"/>
        <v>Com-Central Computer Irrigation Controller-Stat</v>
      </c>
      <c r="D13" s="7">
        <v>4203</v>
      </c>
      <c r="E13" s="7">
        <v>10</v>
      </c>
      <c r="G13" s="7" t="s">
        <v>54</v>
      </c>
      <c r="I13">
        <f t="shared" si="1"/>
        <v>4203</v>
      </c>
    </row>
    <row r="14" spans="1:9" x14ac:dyDescent="0.35">
      <c r="A14" t="s">
        <v>19</v>
      </c>
      <c r="B14" t="s">
        <v>38</v>
      </c>
      <c r="C14" t="str">
        <f t="shared" si="0"/>
        <v>Com-Rotary Multi-Stream Nozzle</v>
      </c>
      <c r="D14" s="7">
        <v>1434</v>
      </c>
      <c r="E14" s="7">
        <v>5</v>
      </c>
      <c r="G14" s="7" t="s">
        <v>55</v>
      </c>
      <c r="I14">
        <f t="shared" si="1"/>
        <v>4203</v>
      </c>
    </row>
    <row r="15" spans="1:9" x14ac:dyDescent="0.35">
      <c r="A15" t="s">
        <v>20</v>
      </c>
      <c r="B15" t="s">
        <v>38</v>
      </c>
      <c r="C15" t="str">
        <f t="shared" si="0"/>
        <v>Com-Large Rotary Nozzle</v>
      </c>
      <c r="D15" s="7">
        <v>5865</v>
      </c>
      <c r="E15" s="7">
        <v>10</v>
      </c>
      <c r="G15" s="7" t="s">
        <v>56</v>
      </c>
      <c r="I15">
        <f t="shared" si="1"/>
        <v>1434</v>
      </c>
    </row>
    <row r="16" spans="1:9" x14ac:dyDescent="0.35">
      <c r="A16" t="s">
        <v>21</v>
      </c>
      <c r="B16" t="s">
        <v>38</v>
      </c>
      <c r="C16" t="str">
        <f t="shared" si="0"/>
        <v>Com-Turf Removal (/square foot)</v>
      </c>
      <c r="D16" s="7">
        <v>42</v>
      </c>
      <c r="E16" s="7">
        <v>10</v>
      </c>
      <c r="G16" s="7" t="s">
        <v>57</v>
      </c>
      <c r="I16">
        <f t="shared" si="1"/>
        <v>5865</v>
      </c>
    </row>
    <row r="17" spans="1:9" x14ac:dyDescent="0.35">
      <c r="A17" t="s">
        <v>22</v>
      </c>
      <c r="B17" t="s">
        <v>38</v>
      </c>
      <c r="C17" t="str">
        <f t="shared" si="0"/>
        <v>Com-Laminar Flow Restrictor</v>
      </c>
      <c r="D17" s="7">
        <v>7495</v>
      </c>
      <c r="E17" s="7">
        <v>5</v>
      </c>
      <c r="G17" s="7" t="s">
        <v>58</v>
      </c>
      <c r="I17">
        <f t="shared" si="1"/>
        <v>42</v>
      </c>
    </row>
    <row r="18" spans="1:9" x14ac:dyDescent="0.35">
      <c r="A18" t="s">
        <v>23</v>
      </c>
      <c r="B18" t="s">
        <v>38</v>
      </c>
      <c r="C18" t="str">
        <f t="shared" si="0"/>
        <v>Com-In-Stem Flow Regulator</v>
      </c>
      <c r="D18" s="7">
        <v>978</v>
      </c>
      <c r="E18" s="7">
        <v>5</v>
      </c>
      <c r="G18" s="7" t="s">
        <v>59</v>
      </c>
      <c r="I18">
        <f t="shared" si="1"/>
        <v>7495</v>
      </c>
    </row>
    <row r="19" spans="1:9" x14ac:dyDescent="0.35">
      <c r="A19" t="s">
        <v>24</v>
      </c>
      <c r="B19" t="s">
        <v>38</v>
      </c>
      <c r="C19" t="str">
        <f t="shared" si="0"/>
        <v>Com-Soil Moisture Sensor</v>
      </c>
      <c r="D19" s="7">
        <v>4203</v>
      </c>
      <c r="E19" s="7">
        <v>10</v>
      </c>
      <c r="G19" s="7" t="s">
        <v>60</v>
      </c>
      <c r="I19">
        <f t="shared" si="1"/>
        <v>978</v>
      </c>
    </row>
    <row r="20" spans="1:9" x14ac:dyDescent="0.35">
      <c r="A20" t="s">
        <v>37</v>
      </c>
      <c r="B20" t="s">
        <v>38</v>
      </c>
      <c r="C20" t="str">
        <f t="shared" si="0"/>
        <v>Com-Plumbing Flow Control (/pair)</v>
      </c>
      <c r="D20" s="7">
        <v>2738</v>
      </c>
      <c r="E20" s="7">
        <v>10</v>
      </c>
      <c r="G20" s="7" t="s">
        <v>61</v>
      </c>
      <c r="I20">
        <f t="shared" si="1"/>
        <v>4203</v>
      </c>
    </row>
    <row r="21" spans="1:9" x14ac:dyDescent="0.35">
      <c r="A21" t="s">
        <v>26</v>
      </c>
      <c r="B21" t="s">
        <v>38</v>
      </c>
      <c r="C21" t="str">
        <f t="shared" si="0"/>
        <v>Com-High Efficiency Toilet (Fitness; avg M&amp;F)</v>
      </c>
      <c r="D21" s="7">
        <v>90977</v>
      </c>
      <c r="E21" s="7">
        <v>20</v>
      </c>
      <c r="G21" s="7" t="s">
        <v>62</v>
      </c>
      <c r="I21">
        <f t="shared" si="1"/>
        <v>2738</v>
      </c>
    </row>
    <row r="22" spans="1:9" x14ac:dyDescent="0.35">
      <c r="A22" t="s">
        <v>27</v>
      </c>
      <c r="B22" t="s">
        <v>38</v>
      </c>
      <c r="C22" t="str">
        <f t="shared" si="0"/>
        <v>Com-Zero/Ultra Low Water Urinal (Fitness)</v>
      </c>
      <c r="D22" s="7">
        <v>268450</v>
      </c>
      <c r="E22" s="7">
        <v>20</v>
      </c>
      <c r="G22" s="7" t="s">
        <v>63</v>
      </c>
      <c r="I22">
        <f t="shared" si="1"/>
        <v>90977</v>
      </c>
    </row>
    <row r="23" spans="1:9" x14ac:dyDescent="0.35">
      <c r="A23" t="s">
        <v>9</v>
      </c>
      <c r="B23" t="s">
        <v>39</v>
      </c>
      <c r="C23" t="str">
        <f t="shared" si="0"/>
        <v>Res-High Efficiency Toilet (Melded Rate)</v>
      </c>
      <c r="D23" s="7">
        <v>8016</v>
      </c>
      <c r="E23" s="7">
        <v>20</v>
      </c>
      <c r="G23" s="7" t="s">
        <v>71</v>
      </c>
      <c r="I23">
        <f t="shared" si="1"/>
        <v>268450</v>
      </c>
    </row>
    <row r="24" spans="1:9" x14ac:dyDescent="0.35">
      <c r="A24" t="s">
        <v>29</v>
      </c>
      <c r="B24" t="s">
        <v>39</v>
      </c>
      <c r="C24" t="str">
        <f t="shared" si="0"/>
        <v>Res-Weather Based Irrigation Controller (each; &lt; 1 acre)</v>
      </c>
      <c r="D24" s="7">
        <v>13490</v>
      </c>
      <c r="E24" s="7">
        <v>10</v>
      </c>
      <c r="G24" s="7" t="s">
        <v>72</v>
      </c>
      <c r="I24">
        <f t="shared" si="1"/>
        <v>8016</v>
      </c>
    </row>
    <row r="25" spans="1:9" x14ac:dyDescent="0.35">
      <c r="A25" t="s">
        <v>30</v>
      </c>
      <c r="B25" t="s">
        <v>39</v>
      </c>
      <c r="C25" t="str">
        <f t="shared" si="0"/>
        <v>Res-Weather Based Irrigation Controller (/Station; &gt; 1 acre)</v>
      </c>
      <c r="D25" s="7">
        <v>4203</v>
      </c>
      <c r="E25" s="7">
        <v>10</v>
      </c>
      <c r="G25" s="7" t="s">
        <v>64</v>
      </c>
      <c r="I25">
        <f t="shared" si="1"/>
        <v>13490</v>
      </c>
    </row>
    <row r="26" spans="1:9" x14ac:dyDescent="0.35">
      <c r="A26" t="s">
        <v>19</v>
      </c>
      <c r="B26" t="s">
        <v>39</v>
      </c>
      <c r="C26" t="str">
        <f t="shared" si="0"/>
        <v>Res-Rotary Multi-Stream Nozzle</v>
      </c>
      <c r="D26" s="7">
        <v>1434</v>
      </c>
      <c r="E26" s="7">
        <v>5</v>
      </c>
      <c r="G26" s="7" t="s">
        <v>65</v>
      </c>
      <c r="I26">
        <f t="shared" si="1"/>
        <v>4203</v>
      </c>
    </row>
    <row r="27" spans="1:9" x14ac:dyDescent="0.35">
      <c r="A27" t="s">
        <v>31</v>
      </c>
      <c r="B27" t="s">
        <v>39</v>
      </c>
      <c r="C27" t="str">
        <f t="shared" si="0"/>
        <v>Res-Turf Removal (per square foot)</v>
      </c>
      <c r="D27" s="7">
        <v>42</v>
      </c>
      <c r="E27" s="7">
        <v>10</v>
      </c>
      <c r="G27" s="7" t="s">
        <v>68</v>
      </c>
      <c r="I27">
        <f t="shared" si="1"/>
        <v>1434</v>
      </c>
    </row>
    <row r="28" spans="1:9" x14ac:dyDescent="0.35">
      <c r="A28" t="s">
        <v>32</v>
      </c>
      <c r="B28" t="s">
        <v>39</v>
      </c>
      <c r="C28" t="str">
        <f t="shared" si="0"/>
        <v>Res-Soil Moisture Sensor (each; &lt; 1 acre)</v>
      </c>
      <c r="D28" s="7">
        <v>13490</v>
      </c>
      <c r="E28" s="7">
        <v>10</v>
      </c>
      <c r="G28" s="7" t="s">
        <v>69</v>
      </c>
      <c r="I28">
        <f t="shared" si="1"/>
        <v>42</v>
      </c>
    </row>
    <row r="29" spans="1:9" x14ac:dyDescent="0.35">
      <c r="A29" t="s">
        <v>33</v>
      </c>
      <c r="B29" t="s">
        <v>39</v>
      </c>
      <c r="C29" t="str">
        <f t="shared" si="0"/>
        <v>Res-Soil Moisture Sensor (/Station; &gt; 1 acre)</v>
      </c>
      <c r="D29" s="7">
        <v>4203</v>
      </c>
      <c r="E29" s="7">
        <v>10</v>
      </c>
      <c r="G29" s="7" t="s">
        <v>70</v>
      </c>
      <c r="I29">
        <f t="shared" si="1"/>
        <v>13490</v>
      </c>
    </row>
    <row r="30" spans="1:9" x14ac:dyDescent="0.35">
      <c r="A30" t="s">
        <v>34</v>
      </c>
      <c r="B30" t="s">
        <v>39</v>
      </c>
      <c r="C30" t="str">
        <f t="shared" si="0"/>
        <v>Res-Rain Barrel</v>
      </c>
      <c r="D30" s="7">
        <v>621</v>
      </c>
      <c r="E30" s="7">
        <v>5</v>
      </c>
      <c r="G30" s="7" t="s">
        <v>66</v>
      </c>
      <c r="I30">
        <f t="shared" si="1"/>
        <v>4203</v>
      </c>
    </row>
    <row r="31" spans="1:9" x14ac:dyDescent="0.35">
      <c r="A31" t="s">
        <v>35</v>
      </c>
      <c r="B31" t="s">
        <v>39</v>
      </c>
      <c r="C31" t="str">
        <f t="shared" si="0"/>
        <v>Res-High Efficiency Clothes Washer</v>
      </c>
      <c r="D31" s="7">
        <v>11242</v>
      </c>
      <c r="E31" s="7">
        <v>14</v>
      </c>
      <c r="G31" s="7" t="s">
        <v>67</v>
      </c>
      <c r="I31">
        <f t="shared" si="1"/>
        <v>621</v>
      </c>
    </row>
    <row r="34" spans="5:5" x14ac:dyDescent="0.35">
      <c r="E34">
        <v>36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RptLibraryForm</Display>
  <Edit>RptLibraryForm</Edit>
  <New>RptLibraryForm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Report" ma:contentTypeID="0x01010058DDEB47312E4967BFC1576B96E8C3D400CFC89CCB85E1A449B8E479EA02FAB162" ma:contentTypeVersion="0" ma:contentTypeDescription="" ma:contentTypeScope="" ma:versionID="d60287d0eda0fdc43776d181add90a9b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da2ee74e0442f4e2b9ae27e4208e26ee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ReportDescription" minOccurs="0"/>
                <xsd:element ref="ns1:ParentId" minOccurs="0"/>
                <xsd:element ref="ns1:ReportOwner" minOccurs="0"/>
                <xsd:element ref="ns1:ReportCategory" minOccurs="0"/>
                <xsd:element ref="ns1:Report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eportDescription" ma:index="8" nillable="true" ma:displayName="Report Description" ma:description="A description of the contents of the report" ma:internalName="ReportDescription">
      <xsd:simpleType>
        <xsd:restriction base="dms:Note">
          <xsd:maxLength value="255"/>
        </xsd:restriction>
      </xsd:simpleType>
    </xsd:element>
    <xsd:element name="ParentId" ma:index="9" nillable="true" ma:displayName="Parent ID" ma:description="The Parent Id of this report" ma:hidden="true" ma:internalName="ParentId">
      <xsd:simpleType>
        <xsd:restriction base="dms:Number"/>
      </xsd:simpleType>
    </xsd:element>
    <xsd:element name="ReportOwner" ma:index="10" nillable="true" ma:displayName="Owner" ma:description="Owner of this document" ma:list="UserInfo" ma:internalName="Report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eportCategory" ma:index="11" nillable="true" ma:displayName="Report Category" ma:description="Category of the report" ma:internalName="ReportCategory">
      <xsd:simpleType>
        <xsd:restriction base="dms:Choice">
          <xsd:enumeration value="Category 1"/>
          <xsd:enumeration value="Category 2"/>
          <xsd:enumeration value="Category 3"/>
        </xsd:restriction>
      </xsd:simpleType>
    </xsd:element>
    <xsd:element name="ReportStatus" ma:index="12" nillable="true" ma:displayName="Report Status" ma:description="Status of the report" ma:internalName="ReportStatus">
      <xsd:simpleType>
        <xsd:restriction base="dms:Choice">
          <xsd:enumeration value="Final"/>
          <xsd:enumeration value="Preliminary"/>
          <xsd:enumeration value="Period To Date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portCategory xmlns="http://schemas.microsoft.com/sharepoint/v3" xsi:nil="true"/>
    <ReportStatus xmlns="http://schemas.microsoft.com/sharepoint/v3" xsi:nil="true"/>
    <ParentId xmlns="http://schemas.microsoft.com/sharepoint/v3" xsi:nil="true"/>
    <ReportDescription xmlns="http://schemas.microsoft.com/sharepoint/v3" xsi:nil="true"/>
    <ReportOwner xmlns="http://schemas.microsoft.com/sharepoint/v3">
      <UserInfo>
        <DisplayName/>
        <AccountId xsi:nil="true"/>
        <AccountType/>
      </UserInfo>
    </ReportOwner>
  </documentManagement>
</p:properties>
</file>

<file path=customXml/itemProps1.xml><?xml version="1.0" encoding="utf-8"?>
<ds:datastoreItem xmlns:ds="http://schemas.openxmlformats.org/officeDocument/2006/customXml" ds:itemID="{D523C486-9CBA-4A60-809F-8BEA6BA508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169FEF-6326-4628-A458-D57C4E36A9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9CD774B-1317-4CE1-8F33-00529AB4E3B0}">
  <ds:schemaRefs>
    <ds:schemaRef ds:uri="http://purl.org/dc/elements/1.1/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sharepoint/v3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Rev 7-1-2014</vt:lpstr>
      <vt:lpstr>7-12-19</vt:lpstr>
      <vt:lpstr>Sheet1</vt:lpstr>
    </vt:vector>
  </TitlesOfParts>
  <Company>MWD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 Tilkian</dc:creator>
  <cp:lastModifiedBy>jmsas</cp:lastModifiedBy>
  <cp:lastPrinted>2019-07-12T22:41:32Z</cp:lastPrinted>
  <dcterms:created xsi:type="dcterms:W3CDTF">2014-06-24T17:16:16Z</dcterms:created>
  <dcterms:modified xsi:type="dcterms:W3CDTF">2019-07-16T14:51:47Z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0x01010058DDEB47312E4967BFC1576B96E8C3D400CFC89CCB85E1A449B8E479EA02FAB162</vt:lpwstr>
  </property>
</Properties>
</file>