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C:\Users\NYLoo\OneDrive - Sempra Energy\User Folders\Desktop\Res HE DW WP Submission\"/>
    </mc:Choice>
  </mc:AlternateContent>
  <bookViews>
    <workbookView xWindow="0" yWindow="0" windowWidth="13063" windowHeight="6780"/>
  </bookViews>
  <sheets>
    <sheet name="Cost Analysis" sheetId="1" r:id="rId1"/>
    <sheet name="199 kWh (Msr)" sheetId="2" r:id="rId2"/>
    <sheet name="307+ kWh (Code, Non-EStar)" sheetId="3" r:id="rId3"/>
    <sheet name="References" sheetId="7" r:id="rId4"/>
  </sheets>
  <definedNames>
    <definedName name="_xlnm._FilterDatabase" localSheetId="2" hidden="1">'307+ kWh (Code, Non-EStar)'!$B$2:$F$16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F18" i="3"/>
  <c r="D43" i="2" l="1"/>
  <c r="I2" i="1" l="1"/>
  <c r="D4" i="1" s="1"/>
  <c r="C4" i="1" l="1"/>
</calcChain>
</file>

<file path=xl/sharedStrings.xml><?xml version="1.0" encoding="utf-8"?>
<sst xmlns="http://schemas.openxmlformats.org/spreadsheetml/2006/main" count="257" uniqueCount="116">
  <si>
    <t>Installation Type</t>
  </si>
  <si>
    <t>Incremental Measure Cost</t>
  </si>
  <si>
    <t>Full Measure Cost</t>
  </si>
  <si>
    <r>
      <t>1</t>
    </r>
    <r>
      <rPr>
        <b/>
        <vertAlign val="superscript"/>
        <sz val="10"/>
        <color theme="1"/>
        <rFont val="Calibri"/>
        <family val="2"/>
        <scheme val="minor"/>
      </rPr>
      <t>st</t>
    </r>
    <r>
      <rPr>
        <b/>
        <sz val="10"/>
        <color theme="1"/>
        <rFont val="Calibri"/>
        <family val="2"/>
        <scheme val="minor"/>
      </rPr>
      <t xml:space="preserve"> Baseline</t>
    </r>
  </si>
  <si>
    <r>
      <t>2</t>
    </r>
    <r>
      <rPr>
        <b/>
        <vertAlign val="superscript"/>
        <sz val="10"/>
        <color theme="1"/>
        <rFont val="Calibri"/>
        <family val="2"/>
        <scheme val="minor"/>
      </rPr>
      <t>nd</t>
    </r>
    <r>
      <rPr>
        <b/>
        <sz val="10"/>
        <color theme="1"/>
        <rFont val="Calibri"/>
        <family val="2"/>
        <scheme val="minor"/>
      </rPr>
      <t xml:space="preserve"> Baseline</t>
    </r>
  </si>
  <si>
    <t>ROB</t>
  </si>
  <si>
    <t>(MEC + MLC) – (BEC + BLC)</t>
  </si>
  <si>
    <t>N/A</t>
  </si>
  <si>
    <t>NEW/NC</t>
  </si>
  <si>
    <t>MEC = Measure Equipment Cost; MLC = Measure Labor Cost</t>
  </si>
  <si>
    <t>BEC = Base Case Equipment Cost; BLC = Base Case Labor Cost</t>
  </si>
  <si>
    <t>ENERGY STAR Unique ID</t>
  </si>
  <si>
    <t>Brand Name</t>
  </si>
  <si>
    <t>Model Number</t>
  </si>
  <si>
    <t>Additional Model Information</t>
  </si>
  <si>
    <t>Type</t>
  </si>
  <si>
    <t>Annual Energy Use (kWh/yr)</t>
  </si>
  <si>
    <t>US Federal Standard (kWh/yr)</t>
  </si>
  <si>
    <t>% Better than US Federal Standard (kWh/yr)</t>
  </si>
  <si>
    <t>Energy Factor (EF)</t>
  </si>
  <si>
    <t>Water Use (gallons/cycle)</t>
  </si>
  <si>
    <t>US Federal Standard (gallons/cycle)</t>
  </si>
  <si>
    <t>% Better than US Federal Standard (gallons/cycle)</t>
  </si>
  <si>
    <t>Connected Functionality</t>
  </si>
  <si>
    <t>Connects Using</t>
  </si>
  <si>
    <t>Communication Standard Application Layer</t>
  </si>
  <si>
    <t>Direct on-premises Open-standard Based Interconnection</t>
  </si>
  <si>
    <t>Date Available On Market</t>
  </si>
  <si>
    <t xml:space="preserve"> Date Certified</t>
  </si>
  <si>
    <t>Markets</t>
  </si>
  <si>
    <t>CB Model Identifier</t>
  </si>
  <si>
    <t>Meets ENERGY STAR Most Efficient 2017 Criteria</t>
  </si>
  <si>
    <t>Asko</t>
  </si>
  <si>
    <t>D5436*</t>
  </si>
  <si>
    <t>Standard</t>
  </si>
  <si>
    <t>No</t>
  </si>
  <si>
    <t>United States, Canada</t>
  </si>
  <si>
    <t>ES_0031672_D5436*_11272015105305_70053332</t>
  </si>
  <si>
    <t>D5536*</t>
  </si>
  <si>
    <t>ES_0031672_D5536*_11272015105305_70053332</t>
  </si>
  <si>
    <t>D5556*</t>
  </si>
  <si>
    <t>ES_0031672_D5556*_11272015105305_70053332</t>
  </si>
  <si>
    <t>D5636*</t>
  </si>
  <si>
    <t>ES_0031672_D5636*_11272015105305_70053332</t>
  </si>
  <si>
    <t>D5656*</t>
  </si>
  <si>
    <t>ES_0031672_D5656*_11272015105305_70053332</t>
  </si>
  <si>
    <t>Miele</t>
  </si>
  <si>
    <t>G 6885 SCVi</t>
  </si>
  <si>
    <t>United States</t>
  </si>
  <si>
    <t>ES_0031629_G 6885 SCVi_09122016020545_70097737</t>
  </si>
  <si>
    <t>Yes</t>
  </si>
  <si>
    <t>G 6935 SCi</t>
  </si>
  <si>
    <t>ES_0031629_G 6935 SCi_09122016020545_70097737</t>
  </si>
  <si>
    <t>G 6987 SCVi</t>
  </si>
  <si>
    <t>ES_0031629_G 6987 SCVi_09122016020545_70097737</t>
  </si>
  <si>
    <t>G 6835 SCi</t>
  </si>
  <si>
    <t>ES_0031629_G 6835 SCi_09122016020545_70097737</t>
  </si>
  <si>
    <t>G 6875 SCVi</t>
  </si>
  <si>
    <t>ES_0031629_G 6875 SCVi_09122016020545_70097737</t>
  </si>
  <si>
    <t>G 6875 SCVi SF</t>
  </si>
  <si>
    <t>ES_0031629_G 6875 SCVi SF_09122016020545_70097737</t>
  </si>
  <si>
    <t>G 6880 SCVi</t>
  </si>
  <si>
    <t>ES_0031629_G 6880 SCVi_09122016020545_70097737</t>
  </si>
  <si>
    <t>Gorenje</t>
  </si>
  <si>
    <t>GV65160XXLCUS</t>
  </si>
  <si>
    <t>ES_1123023_GV65160XXLCUS_01172017105319_70117976</t>
  </si>
  <si>
    <t>GV67260XXLCUS</t>
  </si>
  <si>
    <t>ES_1123023_GV67260XXLCUS_01172017105319_70117976</t>
  </si>
  <si>
    <t>GV67261XXLCUS</t>
  </si>
  <si>
    <t>ES_1123023_GV67261XXLCUS_01172017105319_70117976</t>
  </si>
  <si>
    <t>Cost</t>
  </si>
  <si>
    <t>Lowe's</t>
  </si>
  <si>
    <t>GE</t>
  </si>
  <si>
    <t>Frigidaire</t>
  </si>
  <si>
    <t>Hotpoint</t>
  </si>
  <si>
    <t>Home Depot</t>
  </si>
  <si>
    <t>HDA2100HWW</t>
  </si>
  <si>
    <t>GSD2100VBB</t>
  </si>
  <si>
    <t>FBC2400KW</t>
  </si>
  <si>
    <t>Retailer</t>
  </si>
  <si>
    <t>Manufacturer</t>
  </si>
  <si>
    <t>kWh</t>
  </si>
  <si>
    <t>Price</t>
  </si>
  <si>
    <t>GSD2100VCC</t>
  </si>
  <si>
    <t>FBD2400KW</t>
  </si>
  <si>
    <t>GSD2100VWW</t>
  </si>
  <si>
    <t>FBD2400KB</t>
  </si>
  <si>
    <t>HDA2100HCC</t>
  </si>
  <si>
    <t>HDA2100HBB</t>
  </si>
  <si>
    <t>Kenmore</t>
  </si>
  <si>
    <t>Sears</t>
  </si>
  <si>
    <t>Savings</t>
  </si>
  <si>
    <t>Life</t>
  </si>
  <si>
    <r>
      <t>1</t>
    </r>
    <r>
      <rPr>
        <vertAlign val="superscript"/>
        <sz val="9"/>
        <color theme="1"/>
        <rFont val="Calibri"/>
        <family val="2"/>
        <scheme val="minor"/>
      </rPr>
      <t>st</t>
    </r>
    <r>
      <rPr>
        <sz val="9"/>
        <color theme="1"/>
        <rFont val="Calibri"/>
        <family val="2"/>
        <scheme val="minor"/>
      </rPr>
      <t xml:space="preserve"> Baseline (BL)</t>
    </r>
  </si>
  <si>
    <r>
      <t>2</t>
    </r>
    <r>
      <rPr>
        <vertAlign val="superscript"/>
        <sz val="9"/>
        <color theme="1"/>
        <rFont val="Calibri"/>
        <family val="2"/>
        <scheme val="minor"/>
      </rPr>
      <t>nd</t>
    </r>
    <r>
      <rPr>
        <sz val="9"/>
        <color theme="1"/>
        <rFont val="Calibri"/>
        <family val="2"/>
        <scheme val="minor"/>
      </rPr>
      <t xml:space="preserve"> BL</t>
    </r>
  </si>
  <si>
    <r>
      <t>1</t>
    </r>
    <r>
      <rPr>
        <vertAlign val="superscript"/>
        <sz val="9"/>
        <color theme="1"/>
        <rFont val="Calibri"/>
        <family val="2"/>
        <scheme val="minor"/>
      </rPr>
      <t>st</t>
    </r>
    <r>
      <rPr>
        <sz val="9"/>
        <color theme="1"/>
        <rFont val="Calibri"/>
        <family val="2"/>
        <scheme val="minor"/>
      </rPr>
      <t xml:space="preserve"> BL</t>
    </r>
  </si>
  <si>
    <t>Replace on Burnout (ROB)</t>
  </si>
  <si>
    <t>Above Code or Standard</t>
  </si>
  <si>
    <t>EUL</t>
  </si>
  <si>
    <t xml:space="preserve">Relevant Installation Type Descriptions </t>
  </si>
  <si>
    <t>New Construction (NEW/NC)</t>
  </si>
  <si>
    <t xml:space="preserve">Full and Incremental Measure Cost Equations </t>
  </si>
  <si>
    <t>EUL: 11 years</t>
  </si>
  <si>
    <t>DEER2014</t>
  </si>
  <si>
    <t>FBD2400KS</t>
  </si>
  <si>
    <t>Brand</t>
  </si>
  <si>
    <t xml:space="preserve">Model </t>
  </si>
  <si>
    <t>Average:</t>
  </si>
  <si>
    <t xml:space="preserve">ROB (NR) </t>
  </si>
  <si>
    <t xml:space="preserve">Average of 307 kWh: </t>
  </si>
  <si>
    <t>Measure Equipment Cost (MEC):</t>
  </si>
  <si>
    <t>Measure Labor Cost (MLC):</t>
  </si>
  <si>
    <t>Base Case Equipment Cost (BEC):</t>
  </si>
  <si>
    <t xml:space="preserve">Base Case Labor Cost (BLC): </t>
  </si>
  <si>
    <t>RUL: 3.67 years</t>
  </si>
  <si>
    <t>Application Type: ROBNC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</si>
</sst>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59">
    <xf numFmtId="0" fontId="0" fillId="0" borderId="0" xfId="0"/>
    <xf numFmtId="0" fontId="2" fillId="3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4" fontId="0" fillId="0" borderId="0" xfId="0" applyNumberFormat="1"/>
    <xf numFmtId="44" fontId="0" fillId="0" borderId="0" xfId="1" applyFont="1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Fill="1" applyBorder="1" applyAlignment="1">
      <alignment vertical="center" wrapText="1"/>
    </xf>
    <xf numFmtId="44" fontId="0" fillId="0" borderId="0" xfId="0" applyNumberFormat="1" applyFont="1"/>
    <xf numFmtId="0" fontId="7" fillId="3" borderId="4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0" fillId="0" borderId="6" xfId="0" applyBorder="1"/>
    <xf numFmtId="0" fontId="0" fillId="0" borderId="6" xfId="0" applyNumberFormat="1" applyBorder="1"/>
    <xf numFmtId="0" fontId="0" fillId="0" borderId="0" xfId="0"/>
    <xf numFmtId="0" fontId="7" fillId="0" borderId="7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0" fillId="0" borderId="0" xfId="0" applyBorder="1"/>
    <xf numFmtId="0" fontId="9" fillId="0" borderId="0" xfId="0" applyFont="1" applyBorder="1"/>
    <xf numFmtId="0" fontId="1" fillId="0" borderId="0" xfId="0" applyFont="1" applyBorder="1" applyAlignment="1">
      <alignment vertical="center"/>
    </xf>
    <xf numFmtId="0" fontId="10" fillId="0" borderId="0" xfId="0" applyNumberFormat="1" applyFont="1"/>
    <xf numFmtId="0" fontId="10" fillId="0" borderId="0" xfId="0" applyFont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44" fontId="9" fillId="0" borderId="11" xfId="1" applyFont="1" applyBorder="1" applyAlignment="1">
      <alignment horizontal="center"/>
    </xf>
    <xf numFmtId="44" fontId="0" fillId="0" borderId="13" xfId="1" applyFont="1" applyBorder="1"/>
    <xf numFmtId="0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44" fontId="0" fillId="0" borderId="16" xfId="1" applyFont="1" applyBorder="1"/>
    <xf numFmtId="0" fontId="0" fillId="0" borderId="8" xfId="0" applyBorder="1"/>
    <xf numFmtId="0" fontId="0" fillId="0" borderId="8" xfId="1" applyNumberFormat="1" applyFont="1" applyBorder="1"/>
    <xf numFmtId="44" fontId="0" fillId="0" borderId="17" xfId="1" applyFont="1" applyBorder="1"/>
    <xf numFmtId="0" fontId="0" fillId="0" borderId="8" xfId="0" applyNumberFormat="1" applyBorder="1"/>
    <xf numFmtId="0" fontId="0" fillId="0" borderId="0" xfId="0" applyNumberFormat="1" applyFont="1" applyBorder="1"/>
    <xf numFmtId="0" fontId="9" fillId="0" borderId="0" xfId="0" applyNumberFormat="1" applyFont="1" applyAlignment="1">
      <alignment horizontal="right" indent="1"/>
    </xf>
    <xf numFmtId="44" fontId="9" fillId="0" borderId="0" xfId="1" applyFont="1"/>
    <xf numFmtId="0" fontId="9" fillId="0" borderId="0" xfId="0" applyFont="1" applyAlignment="1">
      <alignment horizontal="right"/>
    </xf>
    <xf numFmtId="0" fontId="7" fillId="0" borderId="4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44" fontId="0" fillId="0" borderId="0" xfId="0" applyNumberFormat="1"/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44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</cellXfs>
  <cellStyles count="4">
    <cellStyle name="Currency" xfId="1" builtinId="4"/>
    <cellStyle name="Currency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G20" sqref="G20"/>
    </sheetView>
  </sheetViews>
  <sheetFormatPr defaultRowHeight="14.6" x14ac:dyDescent="0.4"/>
  <cols>
    <col min="2" max="2" width="39.53515625" customWidth="1"/>
    <col min="3" max="3" width="22.84375" customWidth="1"/>
    <col min="4" max="4" width="15" customWidth="1"/>
    <col min="5" max="5" width="21.3046875" customWidth="1"/>
    <col min="8" max="8" width="30.15234375" bestFit="1" customWidth="1"/>
    <col min="9" max="9" width="13.3828125" customWidth="1"/>
    <col min="10" max="10" width="21.84375" style="16" customWidth="1"/>
    <col min="11" max="11" width="13.3828125" customWidth="1"/>
    <col min="12" max="12" width="19.84375" customWidth="1"/>
    <col min="16" max="16" width="12.3828125" customWidth="1"/>
  </cols>
  <sheetData>
    <row r="1" spans="1:10" ht="15" thickBot="1" x14ac:dyDescent="0.45">
      <c r="A1" s="20"/>
      <c r="B1" s="20"/>
      <c r="C1" s="20"/>
      <c r="D1" s="20"/>
      <c r="E1" s="20"/>
      <c r="F1" s="20"/>
      <c r="G1" s="20"/>
      <c r="J1" s="10"/>
    </row>
    <row r="2" spans="1:10" ht="15" thickBot="1" x14ac:dyDescent="0.45">
      <c r="A2" s="20"/>
      <c r="B2" s="49" t="s">
        <v>0</v>
      </c>
      <c r="C2" s="49" t="s">
        <v>1</v>
      </c>
      <c r="D2" s="51" t="s">
        <v>2</v>
      </c>
      <c r="E2" s="52"/>
      <c r="F2" s="20"/>
      <c r="G2" s="20"/>
      <c r="H2" s="8" t="s">
        <v>110</v>
      </c>
      <c r="I2" s="10">
        <f>'199 kWh (Msr)'!D43</f>
        <v>1764.1111111111111</v>
      </c>
      <c r="J2" s="8"/>
    </row>
    <row r="3" spans="1:10" ht="15" thickBot="1" x14ac:dyDescent="0.45">
      <c r="A3" s="20"/>
      <c r="B3" s="50"/>
      <c r="C3" s="50"/>
      <c r="D3" s="1" t="s">
        <v>3</v>
      </c>
      <c r="E3" s="1" t="s">
        <v>4</v>
      </c>
      <c r="F3" s="20"/>
      <c r="G3" s="20"/>
      <c r="H3" s="8" t="s">
        <v>111</v>
      </c>
      <c r="I3" s="8">
        <v>0</v>
      </c>
      <c r="J3" s="10"/>
    </row>
    <row r="4" spans="1:10" ht="15" thickBot="1" x14ac:dyDescent="0.45">
      <c r="A4" s="20"/>
      <c r="B4" s="2" t="s">
        <v>5</v>
      </c>
      <c r="C4" s="53">
        <f>(I2+I3)-(I4+I5)</f>
        <v>1483.8611111111111</v>
      </c>
      <c r="D4" s="53">
        <f>(I2+I3)-(I4+I5)</f>
        <v>1483.8611111111111</v>
      </c>
      <c r="E4" s="55" t="s">
        <v>7</v>
      </c>
      <c r="F4" s="20"/>
      <c r="G4" s="20"/>
      <c r="H4" s="8" t="s">
        <v>112</v>
      </c>
      <c r="I4" s="10">
        <f>'307+ kWh (Code, Non-EStar)'!F18</f>
        <v>280.25</v>
      </c>
      <c r="J4" s="8"/>
    </row>
    <row r="5" spans="1:10" ht="15" thickBot="1" x14ac:dyDescent="0.45">
      <c r="A5" s="20"/>
      <c r="B5" s="2" t="s">
        <v>8</v>
      </c>
      <c r="C5" s="54"/>
      <c r="D5" s="54"/>
      <c r="E5" s="54"/>
      <c r="F5" s="20"/>
      <c r="G5" s="20"/>
      <c r="H5" s="9" t="s">
        <v>113</v>
      </c>
      <c r="I5" s="8">
        <v>0</v>
      </c>
    </row>
    <row r="6" spans="1:10" x14ac:dyDescent="0.4">
      <c r="A6" s="20"/>
      <c r="B6" s="20"/>
      <c r="C6" s="20"/>
      <c r="D6" s="20"/>
      <c r="E6" s="20"/>
      <c r="F6" s="20"/>
      <c r="G6" s="20"/>
    </row>
    <row r="7" spans="1:10" s="16" customFormat="1" x14ac:dyDescent="0.4">
      <c r="A7" s="20"/>
      <c r="B7" s="20"/>
      <c r="C7" s="20"/>
      <c r="D7" s="20"/>
      <c r="E7" s="20"/>
      <c r="F7" s="20"/>
      <c r="G7" s="20"/>
      <c r="H7" s="9"/>
      <c r="I7" s="8"/>
    </row>
    <row r="8" spans="1:10" s="16" customFormat="1" ht="15" thickBot="1" x14ac:dyDescent="0.45">
      <c r="A8" s="20"/>
      <c r="B8" s="20"/>
      <c r="C8" s="20"/>
      <c r="D8" s="20"/>
      <c r="E8" s="20"/>
      <c r="F8" s="20"/>
      <c r="G8" s="20"/>
      <c r="H8" s="9"/>
      <c r="I8" s="8"/>
    </row>
    <row r="9" spans="1:10" ht="15" thickBot="1" x14ac:dyDescent="0.45">
      <c r="A9" s="20"/>
      <c r="B9" s="45" t="s">
        <v>0</v>
      </c>
      <c r="C9" s="47" t="s">
        <v>91</v>
      </c>
      <c r="D9" s="48"/>
      <c r="E9" s="47" t="s">
        <v>92</v>
      </c>
      <c r="F9" s="48"/>
      <c r="G9" s="20"/>
      <c r="H9" t="s">
        <v>103</v>
      </c>
    </row>
    <row r="10" spans="1:10" s="16" customFormat="1" ht="15" thickBot="1" x14ac:dyDescent="0.45">
      <c r="A10" s="20"/>
      <c r="B10" s="46"/>
      <c r="C10" s="11" t="s">
        <v>93</v>
      </c>
      <c r="D10" s="11" t="s">
        <v>94</v>
      </c>
      <c r="E10" s="11" t="s">
        <v>95</v>
      </c>
      <c r="F10" s="11" t="s">
        <v>94</v>
      </c>
      <c r="G10" s="20"/>
      <c r="H10" t="s">
        <v>115</v>
      </c>
    </row>
    <row r="11" spans="1:10" ht="15" thickBot="1" x14ac:dyDescent="0.45">
      <c r="A11" s="20"/>
      <c r="B11" s="12" t="s">
        <v>96</v>
      </c>
      <c r="C11" s="13" t="s">
        <v>97</v>
      </c>
      <c r="D11" s="13" t="s">
        <v>7</v>
      </c>
      <c r="E11" s="42">
        <v>11</v>
      </c>
      <c r="F11" s="13" t="s">
        <v>7</v>
      </c>
      <c r="G11" s="20"/>
      <c r="H11" t="s">
        <v>102</v>
      </c>
    </row>
    <row r="12" spans="1:10" ht="15" thickBot="1" x14ac:dyDescent="0.45">
      <c r="A12" s="20"/>
      <c r="B12" s="17" t="s">
        <v>100</v>
      </c>
      <c r="C12" s="18" t="s">
        <v>97</v>
      </c>
      <c r="D12" s="18" t="s">
        <v>7</v>
      </c>
      <c r="E12" s="43">
        <v>11</v>
      </c>
      <c r="F12" s="18" t="s">
        <v>7</v>
      </c>
      <c r="G12" s="20"/>
      <c r="H12" t="s">
        <v>114</v>
      </c>
    </row>
    <row r="13" spans="1:10" x14ac:dyDescent="0.4">
      <c r="A13" s="20"/>
      <c r="B13" s="20"/>
      <c r="C13" s="20"/>
      <c r="D13" s="20"/>
      <c r="E13" s="20"/>
      <c r="F13" s="20"/>
      <c r="G13" s="20"/>
    </row>
    <row r="14" spans="1:10" x14ac:dyDescent="0.4">
      <c r="A14" s="20"/>
      <c r="B14" s="20"/>
      <c r="C14" s="20"/>
      <c r="D14" s="20"/>
      <c r="E14" s="20"/>
      <c r="F14" s="20"/>
      <c r="G14" s="20"/>
    </row>
    <row r="15" spans="1:10" x14ac:dyDescent="0.4">
      <c r="A15" s="20"/>
      <c r="B15" s="20"/>
      <c r="C15" s="20"/>
      <c r="D15" s="20"/>
      <c r="E15" s="20"/>
      <c r="F15" s="20"/>
      <c r="G15" s="20"/>
    </row>
    <row r="16" spans="1:10" x14ac:dyDescent="0.4">
      <c r="A16" s="20"/>
      <c r="B16" s="20"/>
      <c r="C16" s="20"/>
      <c r="D16" s="20"/>
      <c r="E16" s="20"/>
      <c r="F16" s="20"/>
      <c r="G16" s="20"/>
    </row>
    <row r="17" spans="1:7" x14ac:dyDescent="0.4">
      <c r="A17" s="20"/>
      <c r="B17" s="20"/>
      <c r="C17" s="20"/>
      <c r="D17" s="20"/>
      <c r="E17" s="20"/>
      <c r="F17" s="20"/>
      <c r="G17" s="20"/>
    </row>
    <row r="18" spans="1:7" x14ac:dyDescent="0.4">
      <c r="A18" s="20"/>
      <c r="B18" s="20"/>
      <c r="C18" s="20"/>
      <c r="D18" s="20"/>
      <c r="E18" s="20"/>
      <c r="F18" s="20"/>
      <c r="G18" s="20"/>
    </row>
  </sheetData>
  <mergeCells count="9">
    <mergeCell ref="B9:B10"/>
    <mergeCell ref="C9:D9"/>
    <mergeCell ref="E9:F9"/>
    <mergeCell ref="B2:B3"/>
    <mergeCell ref="C2:C3"/>
    <mergeCell ref="D2:E2"/>
    <mergeCell ref="C4:C5"/>
    <mergeCell ref="D4:D5"/>
    <mergeCell ref="E4:E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D36" sqref="D36"/>
    </sheetView>
  </sheetViews>
  <sheetFormatPr defaultRowHeight="14.6" x14ac:dyDescent="0.4"/>
  <cols>
    <col min="1" max="1" width="22" customWidth="1"/>
    <col min="2" max="3" width="20.3828125" customWidth="1"/>
    <col min="4" max="4" width="27.53515625" customWidth="1"/>
    <col min="5" max="5" width="20.3828125" customWidth="1"/>
    <col min="6" max="6" width="28.53515625" customWidth="1"/>
    <col min="7" max="7" width="27.53515625" customWidth="1"/>
    <col min="8" max="8" width="28.69140625" customWidth="1"/>
    <col min="9" max="9" width="20.3828125" customWidth="1"/>
    <col min="10" max="10" width="23.84375" customWidth="1"/>
    <col min="11" max="11" width="31.84375" customWidth="1"/>
    <col min="12" max="12" width="31.15234375" customWidth="1"/>
    <col min="13" max="13" width="23.3046875" customWidth="1"/>
    <col min="14" max="20" width="20.3828125" customWidth="1"/>
    <col min="21" max="21" width="44.3828125" customWidth="1"/>
  </cols>
  <sheetData>
    <row r="1" spans="1:21" x14ac:dyDescent="0.4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</row>
    <row r="2" spans="1:21" x14ac:dyDescent="0.4">
      <c r="A2">
        <v>2253853</v>
      </c>
      <c r="B2" t="s">
        <v>32</v>
      </c>
      <c r="C2" t="s">
        <v>33</v>
      </c>
      <c r="E2" t="s">
        <v>34</v>
      </c>
      <c r="F2">
        <v>199</v>
      </c>
      <c r="G2">
        <v>307</v>
      </c>
      <c r="H2">
        <v>35</v>
      </c>
      <c r="J2">
        <v>3.5</v>
      </c>
      <c r="K2">
        <v>5</v>
      </c>
      <c r="L2">
        <v>30</v>
      </c>
      <c r="M2" t="s">
        <v>35</v>
      </c>
      <c r="Q2" s="4">
        <v>42005</v>
      </c>
      <c r="R2" s="4">
        <v>42319</v>
      </c>
      <c r="S2" t="s">
        <v>36</v>
      </c>
      <c r="T2" t="s">
        <v>37</v>
      </c>
      <c r="U2" t="s">
        <v>35</v>
      </c>
    </row>
    <row r="3" spans="1:21" x14ac:dyDescent="0.4">
      <c r="A3">
        <v>2253854</v>
      </c>
      <c r="B3" t="s">
        <v>32</v>
      </c>
      <c r="C3" t="s">
        <v>38</v>
      </c>
      <c r="E3" t="s">
        <v>34</v>
      </c>
      <c r="F3">
        <v>199</v>
      </c>
      <c r="G3">
        <v>307</v>
      </c>
      <c r="H3">
        <v>35</v>
      </c>
      <c r="J3">
        <v>3.5</v>
      </c>
      <c r="K3">
        <v>5</v>
      </c>
      <c r="L3">
        <v>30</v>
      </c>
      <c r="M3" t="s">
        <v>35</v>
      </c>
      <c r="Q3" s="4">
        <v>42005</v>
      </c>
      <c r="R3" s="4">
        <v>42319</v>
      </c>
      <c r="S3" t="s">
        <v>36</v>
      </c>
      <c r="T3" t="s">
        <v>39</v>
      </c>
      <c r="U3" t="s">
        <v>35</v>
      </c>
    </row>
    <row r="4" spans="1:21" x14ac:dyDescent="0.4">
      <c r="A4">
        <v>2253856</v>
      </c>
      <c r="B4" t="s">
        <v>32</v>
      </c>
      <c r="C4" t="s">
        <v>40</v>
      </c>
      <c r="E4" t="s">
        <v>34</v>
      </c>
      <c r="F4">
        <v>199</v>
      </c>
      <c r="G4">
        <v>307</v>
      </c>
      <c r="H4">
        <v>35</v>
      </c>
      <c r="J4">
        <v>3.5</v>
      </c>
      <c r="K4">
        <v>5</v>
      </c>
      <c r="L4">
        <v>30</v>
      </c>
      <c r="M4" t="s">
        <v>35</v>
      </c>
      <c r="Q4" s="4">
        <v>42005</v>
      </c>
      <c r="R4" s="4">
        <v>42319</v>
      </c>
      <c r="S4" t="s">
        <v>36</v>
      </c>
      <c r="T4" t="s">
        <v>41</v>
      </c>
      <c r="U4" t="s">
        <v>35</v>
      </c>
    </row>
    <row r="5" spans="1:21" x14ac:dyDescent="0.4">
      <c r="A5">
        <v>2253855</v>
      </c>
      <c r="B5" t="s">
        <v>32</v>
      </c>
      <c r="C5" t="s">
        <v>42</v>
      </c>
      <c r="E5" t="s">
        <v>34</v>
      </c>
      <c r="F5">
        <v>199</v>
      </c>
      <c r="G5">
        <v>307</v>
      </c>
      <c r="H5">
        <v>35</v>
      </c>
      <c r="J5">
        <v>3.5</v>
      </c>
      <c r="K5">
        <v>5</v>
      </c>
      <c r="L5">
        <v>30</v>
      </c>
      <c r="M5" t="s">
        <v>35</v>
      </c>
      <c r="Q5" s="4">
        <v>42005</v>
      </c>
      <c r="R5" s="4">
        <v>42319</v>
      </c>
      <c r="S5" t="s">
        <v>36</v>
      </c>
      <c r="T5" t="s">
        <v>43</v>
      </c>
      <c r="U5" t="s">
        <v>35</v>
      </c>
    </row>
    <row r="6" spans="1:21" x14ac:dyDescent="0.4">
      <c r="A6">
        <v>2253857</v>
      </c>
      <c r="B6" t="s">
        <v>32</v>
      </c>
      <c r="C6" t="s">
        <v>44</v>
      </c>
      <c r="E6" t="s">
        <v>34</v>
      </c>
      <c r="F6">
        <v>199</v>
      </c>
      <c r="G6">
        <v>307</v>
      </c>
      <c r="H6">
        <v>35</v>
      </c>
      <c r="J6">
        <v>3.5</v>
      </c>
      <c r="K6">
        <v>5</v>
      </c>
      <c r="L6">
        <v>30</v>
      </c>
      <c r="M6" t="s">
        <v>35</v>
      </c>
      <c r="Q6" s="4">
        <v>42005</v>
      </c>
      <c r="R6" s="4">
        <v>42319</v>
      </c>
      <c r="S6" t="s">
        <v>36</v>
      </c>
      <c r="T6" t="s">
        <v>45</v>
      </c>
      <c r="U6" t="s">
        <v>35</v>
      </c>
    </row>
    <row r="7" spans="1:21" x14ac:dyDescent="0.4">
      <c r="A7">
        <v>2279010</v>
      </c>
      <c r="B7" t="s">
        <v>46</v>
      </c>
      <c r="C7" t="s">
        <v>47</v>
      </c>
      <c r="E7" t="s">
        <v>34</v>
      </c>
      <c r="F7">
        <v>199</v>
      </c>
      <c r="G7">
        <v>307</v>
      </c>
      <c r="H7">
        <v>35</v>
      </c>
      <c r="J7">
        <v>3.2</v>
      </c>
      <c r="K7">
        <v>5</v>
      </c>
      <c r="L7">
        <v>36</v>
      </c>
      <c r="M7" t="s">
        <v>35</v>
      </c>
      <c r="Q7" s="4">
        <v>42814</v>
      </c>
      <c r="R7" s="4">
        <v>42620</v>
      </c>
      <c r="S7" t="s">
        <v>48</v>
      </c>
      <c r="T7" t="s">
        <v>49</v>
      </c>
      <c r="U7" t="s">
        <v>50</v>
      </c>
    </row>
    <row r="8" spans="1:21" x14ac:dyDescent="0.4">
      <c r="A8">
        <v>2279011</v>
      </c>
      <c r="B8" t="s">
        <v>46</v>
      </c>
      <c r="C8" t="s">
        <v>51</v>
      </c>
      <c r="E8" t="s">
        <v>34</v>
      </c>
      <c r="F8">
        <v>199</v>
      </c>
      <c r="G8">
        <v>307</v>
      </c>
      <c r="H8">
        <v>35</v>
      </c>
      <c r="J8">
        <v>3.2</v>
      </c>
      <c r="K8">
        <v>5</v>
      </c>
      <c r="L8">
        <v>36</v>
      </c>
      <c r="M8" t="s">
        <v>35</v>
      </c>
      <c r="Q8" s="4">
        <v>42814</v>
      </c>
      <c r="R8" s="4">
        <v>42620</v>
      </c>
      <c r="S8" t="s">
        <v>36</v>
      </c>
      <c r="T8" t="s">
        <v>52</v>
      </c>
      <c r="U8" t="s">
        <v>50</v>
      </c>
    </row>
    <row r="9" spans="1:21" x14ac:dyDescent="0.4">
      <c r="A9">
        <v>2279012</v>
      </c>
      <c r="B9" t="s">
        <v>46</v>
      </c>
      <c r="C9" t="s">
        <v>53</v>
      </c>
      <c r="E9" t="s">
        <v>34</v>
      </c>
      <c r="F9">
        <v>199</v>
      </c>
      <c r="G9">
        <v>307</v>
      </c>
      <c r="H9">
        <v>35</v>
      </c>
      <c r="J9">
        <v>3.2</v>
      </c>
      <c r="K9">
        <v>5</v>
      </c>
      <c r="L9">
        <v>36</v>
      </c>
      <c r="M9" t="s">
        <v>35</v>
      </c>
      <c r="Q9" s="4">
        <v>42814</v>
      </c>
      <c r="R9" s="4">
        <v>42620</v>
      </c>
      <c r="S9" t="s">
        <v>36</v>
      </c>
      <c r="T9" t="s">
        <v>54</v>
      </c>
      <c r="U9" t="s">
        <v>50</v>
      </c>
    </row>
    <row r="10" spans="1:21" x14ac:dyDescent="0.4">
      <c r="A10">
        <v>2279006</v>
      </c>
      <c r="B10" t="s">
        <v>46</v>
      </c>
      <c r="C10" t="s">
        <v>55</v>
      </c>
      <c r="E10" t="s">
        <v>34</v>
      </c>
      <c r="F10">
        <v>199</v>
      </c>
      <c r="G10">
        <v>307</v>
      </c>
      <c r="H10">
        <v>35</v>
      </c>
      <c r="J10">
        <v>3.2</v>
      </c>
      <c r="K10">
        <v>5</v>
      </c>
      <c r="L10">
        <v>36</v>
      </c>
      <c r="M10" t="s">
        <v>35</v>
      </c>
      <c r="Q10" s="4">
        <v>42814</v>
      </c>
      <c r="R10" s="4">
        <v>42620</v>
      </c>
      <c r="S10" t="s">
        <v>36</v>
      </c>
      <c r="T10" t="s">
        <v>56</v>
      </c>
      <c r="U10" t="s">
        <v>50</v>
      </c>
    </row>
    <row r="11" spans="1:21" x14ac:dyDescent="0.4">
      <c r="A11">
        <v>2279007</v>
      </c>
      <c r="B11" t="s">
        <v>46</v>
      </c>
      <c r="C11" t="s">
        <v>57</v>
      </c>
      <c r="E11" t="s">
        <v>34</v>
      </c>
      <c r="F11">
        <v>199</v>
      </c>
      <c r="G11">
        <v>307</v>
      </c>
      <c r="H11">
        <v>35</v>
      </c>
      <c r="J11">
        <v>3.2</v>
      </c>
      <c r="K11">
        <v>5</v>
      </c>
      <c r="L11">
        <v>36</v>
      </c>
      <c r="M11" t="s">
        <v>35</v>
      </c>
      <c r="Q11" s="4">
        <v>42814</v>
      </c>
      <c r="R11" s="4">
        <v>42620</v>
      </c>
      <c r="S11" t="s">
        <v>36</v>
      </c>
      <c r="T11" t="s">
        <v>58</v>
      </c>
      <c r="U11" t="s">
        <v>50</v>
      </c>
    </row>
    <row r="12" spans="1:21" x14ac:dyDescent="0.4">
      <c r="A12">
        <v>2279008</v>
      </c>
      <c r="B12" t="s">
        <v>46</v>
      </c>
      <c r="C12" t="s">
        <v>59</v>
      </c>
      <c r="E12" t="s">
        <v>34</v>
      </c>
      <c r="F12">
        <v>199</v>
      </c>
      <c r="G12">
        <v>307</v>
      </c>
      <c r="H12">
        <v>35</v>
      </c>
      <c r="J12">
        <v>3.2</v>
      </c>
      <c r="K12">
        <v>5</v>
      </c>
      <c r="L12">
        <v>36</v>
      </c>
      <c r="M12" t="s">
        <v>35</v>
      </c>
      <c r="Q12" s="4">
        <v>42814</v>
      </c>
      <c r="R12" s="4">
        <v>42620</v>
      </c>
      <c r="S12" t="s">
        <v>48</v>
      </c>
      <c r="T12" t="s">
        <v>60</v>
      </c>
      <c r="U12" t="s">
        <v>50</v>
      </c>
    </row>
    <row r="13" spans="1:21" x14ac:dyDescent="0.4">
      <c r="A13">
        <v>2279009</v>
      </c>
      <c r="B13" t="s">
        <v>46</v>
      </c>
      <c r="C13" t="s">
        <v>61</v>
      </c>
      <c r="E13" t="s">
        <v>34</v>
      </c>
      <c r="F13">
        <v>199</v>
      </c>
      <c r="G13">
        <v>307</v>
      </c>
      <c r="H13">
        <v>35</v>
      </c>
      <c r="J13">
        <v>3.2</v>
      </c>
      <c r="K13">
        <v>5</v>
      </c>
      <c r="L13">
        <v>36</v>
      </c>
      <c r="M13" t="s">
        <v>35</v>
      </c>
      <c r="Q13" s="4">
        <v>42814</v>
      </c>
      <c r="R13" s="4">
        <v>42620</v>
      </c>
      <c r="S13" t="s">
        <v>48</v>
      </c>
      <c r="T13" t="s">
        <v>62</v>
      </c>
      <c r="U13" t="s">
        <v>50</v>
      </c>
    </row>
    <row r="14" spans="1:21" x14ac:dyDescent="0.4">
      <c r="A14">
        <v>2288702</v>
      </c>
      <c r="B14" t="s">
        <v>63</v>
      </c>
      <c r="C14" t="s">
        <v>64</v>
      </c>
      <c r="E14" t="s">
        <v>34</v>
      </c>
      <c r="F14">
        <v>199</v>
      </c>
      <c r="G14">
        <v>307</v>
      </c>
      <c r="H14">
        <v>35</v>
      </c>
      <c r="J14">
        <v>3.5</v>
      </c>
      <c r="K14">
        <v>5</v>
      </c>
      <c r="L14">
        <v>30</v>
      </c>
      <c r="M14" t="s">
        <v>35</v>
      </c>
      <c r="Q14" s="4">
        <v>42736</v>
      </c>
      <c r="R14" s="4">
        <v>42752</v>
      </c>
      <c r="S14" t="s">
        <v>36</v>
      </c>
      <c r="T14" t="s">
        <v>65</v>
      </c>
      <c r="U14" t="s">
        <v>35</v>
      </c>
    </row>
    <row r="15" spans="1:21" x14ac:dyDescent="0.4">
      <c r="A15">
        <v>2288703</v>
      </c>
      <c r="B15" t="s">
        <v>63</v>
      </c>
      <c r="C15" t="s">
        <v>66</v>
      </c>
      <c r="E15" t="s">
        <v>34</v>
      </c>
      <c r="F15">
        <v>199</v>
      </c>
      <c r="G15">
        <v>307</v>
      </c>
      <c r="H15">
        <v>35</v>
      </c>
      <c r="J15">
        <v>3.5</v>
      </c>
      <c r="K15">
        <v>5</v>
      </c>
      <c r="L15">
        <v>30</v>
      </c>
      <c r="M15" t="s">
        <v>35</v>
      </c>
      <c r="Q15" s="4">
        <v>42736</v>
      </c>
      <c r="R15" s="4">
        <v>42752</v>
      </c>
      <c r="S15" t="s">
        <v>36</v>
      </c>
      <c r="T15" t="s">
        <v>67</v>
      </c>
      <c r="U15" t="s">
        <v>35</v>
      </c>
    </row>
    <row r="16" spans="1:21" x14ac:dyDescent="0.4">
      <c r="A16">
        <v>2288704</v>
      </c>
      <c r="B16" t="s">
        <v>63</v>
      </c>
      <c r="C16" t="s">
        <v>68</v>
      </c>
      <c r="E16" t="s">
        <v>34</v>
      </c>
      <c r="F16">
        <v>199</v>
      </c>
      <c r="G16">
        <v>307</v>
      </c>
      <c r="H16">
        <v>35</v>
      </c>
      <c r="J16">
        <v>3.5</v>
      </c>
      <c r="K16">
        <v>5</v>
      </c>
      <c r="L16">
        <v>30</v>
      </c>
      <c r="M16" t="s">
        <v>35</v>
      </c>
      <c r="Q16" s="4">
        <v>42736</v>
      </c>
      <c r="R16" s="4">
        <v>42752</v>
      </c>
      <c r="S16" t="s">
        <v>36</v>
      </c>
      <c r="T16" t="s">
        <v>69</v>
      </c>
      <c r="U16" t="s">
        <v>35</v>
      </c>
    </row>
    <row r="18" spans="2:4" x14ac:dyDescent="0.4">
      <c r="B18" t="s">
        <v>105</v>
      </c>
      <c r="C18" t="s">
        <v>106</v>
      </c>
      <c r="D18" s="7" t="s">
        <v>70</v>
      </c>
    </row>
    <row r="19" spans="2:4" x14ac:dyDescent="0.4">
      <c r="B19" t="s">
        <v>32</v>
      </c>
      <c r="C19" t="s">
        <v>33</v>
      </c>
      <c r="D19" s="5">
        <v>1155</v>
      </c>
    </row>
    <row r="20" spans="2:4" x14ac:dyDescent="0.4">
      <c r="B20" t="s">
        <v>32</v>
      </c>
      <c r="C20" t="s">
        <v>38</v>
      </c>
      <c r="D20" s="5">
        <v>1365</v>
      </c>
    </row>
    <row r="21" spans="2:4" x14ac:dyDescent="0.4">
      <c r="D21" s="5">
        <v>1420</v>
      </c>
    </row>
    <row r="22" spans="2:4" x14ac:dyDescent="0.4">
      <c r="D22" s="5">
        <v>1475</v>
      </c>
    </row>
    <row r="23" spans="2:4" x14ac:dyDescent="0.4">
      <c r="B23" t="s">
        <v>32</v>
      </c>
      <c r="C23" t="s">
        <v>40</v>
      </c>
      <c r="D23" s="5">
        <v>1995</v>
      </c>
    </row>
    <row r="24" spans="2:4" x14ac:dyDescent="0.4">
      <c r="B24" t="s">
        <v>32</v>
      </c>
      <c r="C24" t="s">
        <v>42</v>
      </c>
      <c r="D24" s="5">
        <v>1365</v>
      </c>
    </row>
    <row r="25" spans="2:4" x14ac:dyDescent="0.4">
      <c r="D25" s="5">
        <v>1580</v>
      </c>
    </row>
    <row r="26" spans="2:4" x14ac:dyDescent="0.4">
      <c r="D26" s="5">
        <v>1630</v>
      </c>
    </row>
    <row r="27" spans="2:4" x14ac:dyDescent="0.4">
      <c r="D27" s="5">
        <v>1580</v>
      </c>
    </row>
    <row r="28" spans="2:4" x14ac:dyDescent="0.4">
      <c r="D28" s="5">
        <v>1630</v>
      </c>
    </row>
    <row r="29" spans="2:4" x14ac:dyDescent="0.4">
      <c r="B29" t="s">
        <v>32</v>
      </c>
      <c r="C29" t="s">
        <v>44</v>
      </c>
      <c r="D29" s="5">
        <v>2210</v>
      </c>
    </row>
    <row r="30" spans="2:4" x14ac:dyDescent="0.4">
      <c r="D30" s="5">
        <v>2155</v>
      </c>
    </row>
    <row r="31" spans="2:4" x14ac:dyDescent="0.4">
      <c r="B31" t="s">
        <v>46</v>
      </c>
      <c r="C31" t="s">
        <v>47</v>
      </c>
      <c r="D31" s="5">
        <v>1899</v>
      </c>
    </row>
    <row r="32" spans="2:4" x14ac:dyDescent="0.4">
      <c r="B32" t="s">
        <v>46</v>
      </c>
      <c r="C32" t="s">
        <v>51</v>
      </c>
      <c r="D32" s="5">
        <v>2399</v>
      </c>
    </row>
    <row r="33" spans="2:4" x14ac:dyDescent="0.4">
      <c r="B33" t="s">
        <v>46</v>
      </c>
      <c r="C33" t="s">
        <v>53</v>
      </c>
      <c r="D33" s="5">
        <v>2599</v>
      </c>
    </row>
    <row r="34" spans="2:4" x14ac:dyDescent="0.4">
      <c r="B34" t="s">
        <v>46</v>
      </c>
      <c r="C34" t="s">
        <v>55</v>
      </c>
      <c r="D34" s="5">
        <v>1699</v>
      </c>
    </row>
    <row r="35" spans="2:4" x14ac:dyDescent="0.4">
      <c r="B35" t="s">
        <v>46</v>
      </c>
      <c r="C35" t="s">
        <v>57</v>
      </c>
      <c r="D35" s="5">
        <v>1799</v>
      </c>
    </row>
    <row r="36" spans="2:4" x14ac:dyDescent="0.4">
      <c r="B36" t="s">
        <v>46</v>
      </c>
      <c r="C36" t="s">
        <v>59</v>
      </c>
      <c r="D36" s="5"/>
    </row>
    <row r="37" spans="2:4" x14ac:dyDescent="0.4">
      <c r="B37" t="s">
        <v>46</v>
      </c>
      <c r="C37" t="s">
        <v>61</v>
      </c>
      <c r="D37" s="5">
        <v>1799</v>
      </c>
    </row>
    <row r="38" spans="2:4" x14ac:dyDescent="0.4">
      <c r="B38" t="s">
        <v>63</v>
      </c>
      <c r="C38" t="s">
        <v>64</v>
      </c>
      <c r="D38" s="5"/>
    </row>
    <row r="39" spans="2:4" x14ac:dyDescent="0.4">
      <c r="B39" t="s">
        <v>63</v>
      </c>
      <c r="C39" t="s">
        <v>66</v>
      </c>
      <c r="D39" s="5"/>
    </row>
    <row r="40" spans="2:4" x14ac:dyDescent="0.4">
      <c r="B40" t="s">
        <v>63</v>
      </c>
      <c r="C40" t="s">
        <v>68</v>
      </c>
      <c r="D40" s="5"/>
    </row>
    <row r="41" spans="2:4" x14ac:dyDescent="0.4">
      <c r="D41" s="5"/>
    </row>
    <row r="42" spans="2:4" x14ac:dyDescent="0.4">
      <c r="D42" s="5"/>
    </row>
    <row r="43" spans="2:4" x14ac:dyDescent="0.4">
      <c r="C43" s="41" t="s">
        <v>107</v>
      </c>
      <c r="D43" s="40">
        <f>AVERAGE(D19:D40)</f>
        <v>1764.1111111111111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workbookViewId="0">
      <selection activeCell="F18" sqref="F18"/>
    </sheetView>
  </sheetViews>
  <sheetFormatPr defaultRowHeight="14.6" x14ac:dyDescent="0.4"/>
  <cols>
    <col min="1" max="1" width="9.15234375" style="16"/>
    <col min="2" max="2" width="35" customWidth="1"/>
    <col min="3" max="3" width="19.15234375" customWidth="1"/>
    <col min="4" max="4" width="15.15234375" customWidth="1"/>
    <col min="5" max="5" width="32.69140625" style="6" customWidth="1"/>
    <col min="6" max="6" width="9.15234375" style="5"/>
    <col min="8" max="8" width="22.69140625" customWidth="1"/>
  </cols>
  <sheetData>
    <row r="2" spans="2:6" x14ac:dyDescent="0.4">
      <c r="B2" s="25" t="s">
        <v>79</v>
      </c>
      <c r="C2" s="26" t="s">
        <v>80</v>
      </c>
      <c r="D2" s="26" t="s">
        <v>13</v>
      </c>
      <c r="E2" s="27" t="s">
        <v>81</v>
      </c>
      <c r="F2" s="28" t="s">
        <v>82</v>
      </c>
    </row>
    <row r="3" spans="2:6" x14ac:dyDescent="0.4">
      <c r="B3" s="56" t="s">
        <v>71</v>
      </c>
      <c r="C3" s="34" t="s">
        <v>72</v>
      </c>
      <c r="D3" s="34" t="s">
        <v>83</v>
      </c>
      <c r="E3" s="35">
        <v>307</v>
      </c>
      <c r="F3" s="36">
        <v>299</v>
      </c>
    </row>
    <row r="4" spans="2:6" x14ac:dyDescent="0.4">
      <c r="B4" s="57"/>
      <c r="C4" s="20" t="s">
        <v>72</v>
      </c>
      <c r="D4" s="20" t="s">
        <v>77</v>
      </c>
      <c r="E4" s="30">
        <v>307</v>
      </c>
      <c r="F4" s="29">
        <v>299</v>
      </c>
    </row>
    <row r="5" spans="2:6" s="16" customFormat="1" x14ac:dyDescent="0.4">
      <c r="B5" s="57"/>
      <c r="C5" s="20" t="s">
        <v>72</v>
      </c>
      <c r="D5" s="20" t="s">
        <v>85</v>
      </c>
      <c r="E5" s="30">
        <v>307</v>
      </c>
      <c r="F5" s="29">
        <v>299</v>
      </c>
    </row>
    <row r="6" spans="2:6" x14ac:dyDescent="0.4">
      <c r="B6" s="57"/>
      <c r="C6" s="20" t="s">
        <v>73</v>
      </c>
      <c r="D6" s="20" t="s">
        <v>84</v>
      </c>
      <c r="E6" s="30">
        <v>330</v>
      </c>
      <c r="F6" s="29">
        <v>279</v>
      </c>
    </row>
    <row r="7" spans="2:6" x14ac:dyDescent="0.4">
      <c r="B7" s="57"/>
      <c r="C7" s="20" t="s">
        <v>73</v>
      </c>
      <c r="D7" s="20" t="s">
        <v>86</v>
      </c>
      <c r="E7" s="30">
        <v>330</v>
      </c>
      <c r="F7" s="29">
        <v>279</v>
      </c>
    </row>
    <row r="8" spans="2:6" x14ac:dyDescent="0.4">
      <c r="B8" s="57"/>
      <c r="C8" s="20" t="s">
        <v>74</v>
      </c>
      <c r="D8" s="20" t="s">
        <v>87</v>
      </c>
      <c r="E8" s="30">
        <v>307</v>
      </c>
      <c r="F8" s="29">
        <v>269</v>
      </c>
    </row>
    <row r="9" spans="2:6" x14ac:dyDescent="0.4">
      <c r="B9" s="57"/>
      <c r="C9" s="20" t="s">
        <v>74</v>
      </c>
      <c r="D9" s="20" t="s">
        <v>76</v>
      </c>
      <c r="E9" s="30">
        <v>307</v>
      </c>
      <c r="F9" s="29">
        <v>269</v>
      </c>
    </row>
    <row r="10" spans="2:6" x14ac:dyDescent="0.4">
      <c r="B10" s="58"/>
      <c r="C10" s="14" t="s">
        <v>74</v>
      </c>
      <c r="D10" s="14" t="s">
        <v>88</v>
      </c>
      <c r="E10" s="15">
        <v>307</v>
      </c>
      <c r="F10" s="33">
        <v>269</v>
      </c>
    </row>
    <row r="11" spans="2:6" x14ac:dyDescent="0.4">
      <c r="B11" s="56" t="s">
        <v>75</v>
      </c>
      <c r="C11" s="34" t="s">
        <v>74</v>
      </c>
      <c r="D11" s="34" t="s">
        <v>76</v>
      </c>
      <c r="E11" s="37">
        <v>307</v>
      </c>
      <c r="F11" s="36">
        <v>269</v>
      </c>
    </row>
    <row r="12" spans="2:6" x14ac:dyDescent="0.4">
      <c r="B12" s="57"/>
      <c r="C12" s="20" t="s">
        <v>72</v>
      </c>
      <c r="D12" s="20" t="s">
        <v>77</v>
      </c>
      <c r="E12" s="30">
        <v>307</v>
      </c>
      <c r="F12" s="29">
        <v>269</v>
      </c>
    </row>
    <row r="13" spans="2:6" x14ac:dyDescent="0.4">
      <c r="B13" s="58"/>
      <c r="C13" s="14" t="s">
        <v>73</v>
      </c>
      <c r="D13" s="14" t="s">
        <v>78</v>
      </c>
      <c r="E13" s="15">
        <v>330</v>
      </c>
      <c r="F13" s="33">
        <v>279</v>
      </c>
    </row>
    <row r="14" spans="2:6" x14ac:dyDescent="0.4">
      <c r="B14" s="57" t="s">
        <v>90</v>
      </c>
      <c r="C14" s="20" t="s">
        <v>89</v>
      </c>
      <c r="D14" s="31">
        <v>14013</v>
      </c>
      <c r="E14" s="30">
        <v>330</v>
      </c>
      <c r="F14" s="29">
        <v>249.99</v>
      </c>
    </row>
    <row r="15" spans="2:6" x14ac:dyDescent="0.4">
      <c r="B15" s="57"/>
      <c r="C15" s="20" t="s">
        <v>89</v>
      </c>
      <c r="D15" s="31">
        <v>14019</v>
      </c>
      <c r="E15" s="38">
        <v>330</v>
      </c>
      <c r="F15" s="29">
        <v>299</v>
      </c>
    </row>
    <row r="16" spans="2:6" x14ac:dyDescent="0.4">
      <c r="B16" s="58"/>
      <c r="C16" s="14" t="s">
        <v>73</v>
      </c>
      <c r="D16" s="32" t="s">
        <v>104</v>
      </c>
      <c r="E16" s="15">
        <v>330</v>
      </c>
      <c r="F16" s="33">
        <v>296.33</v>
      </c>
    </row>
    <row r="17" spans="2:7" x14ac:dyDescent="0.4">
      <c r="B17" s="16"/>
      <c r="E17" s="23"/>
    </row>
    <row r="18" spans="2:7" x14ac:dyDescent="0.4">
      <c r="B18" s="16"/>
      <c r="C18" s="24"/>
      <c r="E18" s="39" t="s">
        <v>109</v>
      </c>
      <c r="F18" s="44">
        <f>AVERAGE(F3,F4,F5,F8,F9,F10,F11,F12)</f>
        <v>280.25</v>
      </c>
      <c r="G18" s="24"/>
    </row>
  </sheetData>
  <autoFilter ref="B2:F16"/>
  <mergeCells count="3">
    <mergeCell ref="B3:B10"/>
    <mergeCell ref="B11:B13"/>
    <mergeCell ref="B14:B16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workbookViewId="0">
      <selection activeCell="E17" sqref="E17"/>
    </sheetView>
  </sheetViews>
  <sheetFormatPr defaultRowHeight="14.6" x14ac:dyDescent="0.4"/>
  <cols>
    <col min="2" max="2" width="41.53515625" customWidth="1"/>
    <col min="3" max="6" width="27" customWidth="1"/>
  </cols>
  <sheetData>
    <row r="2" spans="2:6" ht="24.75" customHeight="1" thickBot="1" x14ac:dyDescent="0.45">
      <c r="B2" s="19" t="s">
        <v>99</v>
      </c>
      <c r="C2" s="20"/>
      <c r="D2" s="20"/>
      <c r="E2" s="20"/>
      <c r="F2" s="20"/>
    </row>
    <row r="3" spans="2:6" ht="15" thickBot="1" x14ac:dyDescent="0.45">
      <c r="B3" s="45" t="s">
        <v>0</v>
      </c>
      <c r="C3" s="47" t="s">
        <v>91</v>
      </c>
      <c r="D3" s="48"/>
      <c r="E3" s="47" t="s">
        <v>92</v>
      </c>
      <c r="F3" s="48"/>
    </row>
    <row r="4" spans="2:6" ht="15" thickBot="1" x14ac:dyDescent="0.45">
      <c r="B4" s="46"/>
      <c r="C4" s="11" t="s">
        <v>93</v>
      </c>
      <c r="D4" s="11" t="s">
        <v>94</v>
      </c>
      <c r="E4" s="11" t="s">
        <v>95</v>
      </c>
      <c r="F4" s="11" t="s">
        <v>94</v>
      </c>
    </row>
    <row r="5" spans="2:6" ht="15" thickBot="1" x14ac:dyDescent="0.45">
      <c r="B5" s="12" t="s">
        <v>96</v>
      </c>
      <c r="C5" s="13" t="s">
        <v>97</v>
      </c>
      <c r="D5" s="13" t="s">
        <v>7</v>
      </c>
      <c r="E5" s="13" t="s">
        <v>98</v>
      </c>
      <c r="F5" s="13" t="s">
        <v>7</v>
      </c>
    </row>
    <row r="6" spans="2:6" ht="15" thickBot="1" x14ac:dyDescent="0.45">
      <c r="B6" s="17" t="s">
        <v>100</v>
      </c>
      <c r="C6" s="18" t="s">
        <v>97</v>
      </c>
      <c r="D6" s="18" t="s">
        <v>7</v>
      </c>
      <c r="E6" s="18" t="s">
        <v>98</v>
      </c>
      <c r="F6" s="18" t="s">
        <v>7</v>
      </c>
    </row>
    <row r="7" spans="2:6" x14ac:dyDescent="0.4">
      <c r="B7" s="20"/>
      <c r="C7" s="20"/>
      <c r="D7" s="20"/>
      <c r="E7" s="20"/>
      <c r="F7" s="20"/>
    </row>
    <row r="8" spans="2:6" ht="15" thickBot="1" x14ac:dyDescent="0.45">
      <c r="B8" s="21" t="s">
        <v>101</v>
      </c>
      <c r="C8" s="20"/>
      <c r="D8" s="20"/>
      <c r="E8" s="20"/>
      <c r="F8" s="20"/>
    </row>
    <row r="9" spans="2:6" ht="15" thickBot="1" x14ac:dyDescent="0.45">
      <c r="B9" s="49" t="s">
        <v>0</v>
      </c>
      <c r="C9" s="49" t="s">
        <v>1</v>
      </c>
      <c r="D9" s="51" t="s">
        <v>2</v>
      </c>
      <c r="E9" s="52"/>
      <c r="F9" s="20"/>
    </row>
    <row r="10" spans="2:6" ht="15" thickBot="1" x14ac:dyDescent="0.45">
      <c r="B10" s="50"/>
      <c r="C10" s="50"/>
      <c r="D10" s="1" t="s">
        <v>3</v>
      </c>
      <c r="E10" s="1" t="s">
        <v>4</v>
      </c>
      <c r="F10" s="20"/>
    </row>
    <row r="11" spans="2:6" ht="15" thickBot="1" x14ac:dyDescent="0.45">
      <c r="B11" s="3" t="s">
        <v>108</v>
      </c>
      <c r="C11" s="55" t="s">
        <v>6</v>
      </c>
      <c r="D11" s="55" t="s">
        <v>6</v>
      </c>
      <c r="E11" s="55" t="s">
        <v>7</v>
      </c>
      <c r="F11" s="20"/>
    </row>
    <row r="12" spans="2:6" ht="15" thickBot="1" x14ac:dyDescent="0.45">
      <c r="B12" s="3" t="s">
        <v>8</v>
      </c>
      <c r="C12" s="54"/>
      <c r="D12" s="54"/>
      <c r="E12" s="54"/>
      <c r="F12" s="20"/>
    </row>
    <row r="13" spans="2:6" x14ac:dyDescent="0.4">
      <c r="B13" s="20"/>
      <c r="C13" s="20"/>
      <c r="D13" s="20"/>
      <c r="E13" s="20"/>
      <c r="F13" s="20"/>
    </row>
    <row r="14" spans="2:6" x14ac:dyDescent="0.4">
      <c r="B14" s="22" t="s">
        <v>9</v>
      </c>
      <c r="C14" s="20"/>
      <c r="D14" s="20"/>
      <c r="E14" s="20"/>
      <c r="F14" s="20"/>
    </row>
    <row r="15" spans="2:6" x14ac:dyDescent="0.4">
      <c r="B15" s="22" t="s">
        <v>10</v>
      </c>
      <c r="C15" s="20"/>
      <c r="D15" s="20"/>
      <c r="E15" s="20"/>
      <c r="F15" s="20"/>
    </row>
  </sheetData>
  <mergeCells count="9">
    <mergeCell ref="C11:C12"/>
    <mergeCell ref="D11:D12"/>
    <mergeCell ref="E11:E12"/>
    <mergeCell ref="B3:B4"/>
    <mergeCell ref="C3:D3"/>
    <mergeCell ref="E3:F3"/>
    <mergeCell ref="B9:B10"/>
    <mergeCell ref="C9:C10"/>
    <mergeCell ref="D9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Cost Analysis</vt:lpstr>
      <vt:lpstr>199 kWh (Msr)</vt:lpstr>
      <vt:lpstr>307+ kWh (Code, Non-EStar)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Loo, Nicole Y</dc:creator>
  <cp:lastModifiedBy>Loo, Nicole Y</cp:lastModifiedBy>
  <dcterms:created xsi:type="dcterms:W3CDTF">2017-04-10T17:07:13Z</dcterms:created>
  <dcterms:modified xsi:type="dcterms:W3CDTF">2017-09-14T18:52:34Z</dcterms:modified>
</cp:coreProperties>
</file>